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d.docs.live.net/e796a1cfa3d76bf9/TFM/pyhton/"/>
    </mc:Choice>
  </mc:AlternateContent>
  <xr:revisionPtr revIDLastSave="22" documentId="8_{2ECD316B-FFFB-4CD8-BB6D-2411807EA750}" xr6:coauthVersionLast="47" xr6:coauthVersionMax="47" xr10:uidLastSave="{C699624A-42FC-4068-B3C2-60A9EF481CE0}"/>
  <bookViews>
    <workbookView xWindow="-120" yWindow="-120" windowWidth="20730" windowHeight="11040" tabRatio="718" activeTab="2" xr2:uid="{00000000-000D-0000-FFFF-FFFF00000000}"/>
  </bookViews>
  <sheets>
    <sheet name="Índice" sheetId="1" r:id="rId1"/>
    <sheet name="Bcos. Públ." sheetId="52" r:id="rId2"/>
    <sheet name="Bcos. Priv." sheetId="15940" r:id="rId3"/>
    <sheet name="Coop." sheetId="48" r:id="rId4"/>
    <sheet name="C. Financ." sheetId="111" r:id="rId5"/>
    <sheet name="Total Sist. Banc." sheetId="110" r:id="rId6"/>
    <sheet name="Administradoras" sheetId="15941" r:id="rId7"/>
    <sheet name="Emp. de Serv. Financ." sheetId="15944" r:id="rId8"/>
    <sheet name="IFEs" sheetId="101" r:id="rId9"/>
    <sheet name="TC" sheetId="15943" r:id="rId10"/>
    <sheet name="Comentarios" sheetId="100" r:id="rId11"/>
  </sheets>
  <externalReferences>
    <externalReference r:id="rId12"/>
    <externalReference r:id="rId13"/>
  </externalReferences>
  <definedNames>
    <definedName name="feb_11">Comentarios!$A$106</definedName>
    <definedName name="_xlnm.Print_Area" localSheetId="6">Administradoras!$A$1:$AN$294</definedName>
    <definedName name="_xlnm.Print_Area" localSheetId="2">'Bcos. Priv.'!$A$1:$AN$285</definedName>
    <definedName name="_xlnm.Print_Area" localSheetId="1">'Bcos. Públ.'!$A$1:$AN$338</definedName>
    <definedName name="_xlnm.Print_Area" localSheetId="4">'C. Financ.'!$A$1:$AN$335</definedName>
    <definedName name="_xlnm.Print_Area" localSheetId="10">Comentarios!$A$1:$C$77</definedName>
    <definedName name="_xlnm.Print_Area" localSheetId="3">'Coop.'!$A$1:$AN$337</definedName>
    <definedName name="_xlnm.Print_Area" localSheetId="7">'Emp. de Serv. Financ.'!$A$1:$AN$294</definedName>
    <definedName name="_xlnm.Print_Area" localSheetId="8">IFEs!$A$1:$S$297</definedName>
    <definedName name="_xlnm.Print_Area" localSheetId="5">'Total Sist. Banc.'!$A$1:$AN$294</definedName>
    <definedName name="_xlnm.Print_Titles" localSheetId="6">Administradoras!$A:$A,Administradoras!$1:$11</definedName>
    <definedName name="_xlnm.Print_Titles" localSheetId="2">'Bcos. Priv.'!$A:$A,'Bcos. Priv.'!$1:$11</definedName>
    <definedName name="_xlnm.Print_Titles" localSheetId="1">'Bcos. Públ.'!$A:$A,'Bcos. Públ.'!$1:$11</definedName>
    <definedName name="_xlnm.Print_Titles" localSheetId="4">'C. Financ.'!$A:$A,'C. Financ.'!$1:$11</definedName>
    <definedName name="_xlnm.Print_Titles" localSheetId="10">Comentarios!$1:$8</definedName>
    <definedName name="_xlnm.Print_Titles" localSheetId="3">'Coop.'!$A:$A,'Coop.'!$1:$11</definedName>
    <definedName name="_xlnm.Print_Titles" localSheetId="7">'Emp. de Serv. Financ.'!$A:$A,'Emp. de Serv. Financ.'!$1:$11</definedName>
    <definedName name="_xlnm.Print_Titles" localSheetId="8">IFEs!$A:$A,IFEs!$1:$11</definedName>
    <definedName name="_xlnm.Print_Titles" localSheetId="5">'Total Sist. Banc.'!$A:$A,'Total Sist. Banc.'!$1:$11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4" i="15940" l="1"/>
  <c r="AF53" i="15940"/>
  <c r="AD56" i="15940"/>
  <c r="AF56" i="15940" s="1"/>
  <c r="AN56" i="15940" s="1"/>
  <c r="AD57" i="15940"/>
  <c r="AF57" i="15940" s="1"/>
  <c r="AN57" i="15940" s="1"/>
  <c r="AD58" i="15940"/>
  <c r="AF58" i="15940" s="1"/>
  <c r="AN58" i="15940" s="1"/>
  <c r="AD59" i="15940"/>
  <c r="AD60" i="15940" s="1"/>
  <c r="AD61" i="15940" s="1"/>
  <c r="AD62" i="15940" s="1"/>
  <c r="AD63" i="15940" s="1"/>
  <c r="AD64" i="15940" s="1"/>
  <c r="AD65" i="15940" s="1"/>
  <c r="AD66" i="15940" s="1"/>
  <c r="AD67" i="15940" s="1"/>
  <c r="AD68" i="15940" s="1"/>
  <c r="AD69" i="15940" s="1"/>
  <c r="AD70" i="15940" s="1"/>
  <c r="AF70" i="15940" s="1"/>
  <c r="AN70" i="15940" s="1"/>
  <c r="AD55" i="15940"/>
  <c r="AF55" i="15940" s="1"/>
  <c r="AN55" i="15940" s="1"/>
  <c r="AO12" i="15940"/>
  <c r="AO13" i="15940"/>
  <c r="AO14" i="15940"/>
  <c r="AO15" i="15940"/>
  <c r="AO16" i="15940"/>
  <c r="AO17" i="15940"/>
  <c r="AO18" i="15940"/>
  <c r="AO19" i="15940"/>
  <c r="AO20" i="15940"/>
  <c r="AO21" i="15940"/>
  <c r="AO22" i="15940"/>
  <c r="AO23" i="15940"/>
  <c r="AO24" i="15940"/>
  <c r="AO25" i="15940"/>
  <c r="AO26" i="15940"/>
  <c r="AO27" i="15940"/>
  <c r="AO28" i="15940"/>
  <c r="AO29" i="15940"/>
  <c r="AO30" i="15940"/>
  <c r="AO31" i="15940"/>
  <c r="AO32" i="15940"/>
  <c r="AO33" i="15940"/>
  <c r="AO34" i="15940"/>
  <c r="AO35" i="15940"/>
  <c r="AO36" i="15940"/>
  <c r="AO37" i="15940"/>
  <c r="AO38" i="15940"/>
  <c r="AO39" i="15940"/>
  <c r="AO40" i="15940"/>
  <c r="AO41" i="15940"/>
  <c r="AO42" i="15940"/>
  <c r="AO43" i="15940"/>
  <c r="AO44" i="15940"/>
  <c r="AO45" i="15940"/>
  <c r="AO46" i="15940"/>
  <c r="AO47" i="15940"/>
  <c r="AO48" i="15940"/>
  <c r="AO49" i="15940"/>
  <c r="AO50" i="15940"/>
  <c r="AO51" i="15940"/>
  <c r="AO52" i="15940"/>
  <c r="AO53" i="15940"/>
  <c r="AO54" i="15940"/>
  <c r="AO55" i="15940"/>
  <c r="AO56" i="15940"/>
  <c r="AO57" i="15940"/>
  <c r="AO58" i="15940"/>
  <c r="AO59" i="15940"/>
  <c r="AO60" i="15940"/>
  <c r="AO61" i="15940"/>
  <c r="AO62" i="15940"/>
  <c r="AO63" i="15940"/>
  <c r="AO64" i="15940"/>
  <c r="AO65" i="15940"/>
  <c r="AO66" i="15940"/>
  <c r="AO67" i="15940"/>
  <c r="AO68" i="15940"/>
  <c r="AO69" i="15940"/>
  <c r="AO70" i="15940"/>
  <c r="AO71" i="15940"/>
  <c r="AO72" i="15940"/>
  <c r="AO73" i="15940"/>
  <c r="AO74" i="15940"/>
  <c r="AO75" i="15940"/>
  <c r="AO76" i="15940"/>
  <c r="AO77" i="15940"/>
  <c r="AO78" i="15940"/>
  <c r="AO79" i="15940"/>
  <c r="AO80" i="15940"/>
  <c r="AO81" i="15940"/>
  <c r="AO82" i="15940"/>
  <c r="AO83" i="15940"/>
  <c r="AO84" i="15940"/>
  <c r="AO85" i="15940"/>
  <c r="AO86" i="15940"/>
  <c r="AO87" i="15940"/>
  <c r="AO88" i="15940"/>
  <c r="AO89" i="15940"/>
  <c r="AO90" i="15940"/>
  <c r="AO91" i="15940"/>
  <c r="AO92" i="15940"/>
  <c r="AO93" i="15940"/>
  <c r="AO94" i="15940"/>
  <c r="AO95" i="15940"/>
  <c r="AO96" i="15940"/>
  <c r="AO97" i="15940"/>
  <c r="AO98" i="15940"/>
  <c r="AO99" i="15940"/>
  <c r="AO100" i="15940"/>
  <c r="AO101" i="15940"/>
  <c r="AO102" i="15940"/>
  <c r="AO103" i="15940"/>
  <c r="AO104" i="15940"/>
  <c r="AO105" i="15940"/>
  <c r="AO106" i="15940"/>
  <c r="AO107" i="15940"/>
  <c r="AO108" i="15940"/>
  <c r="AO109" i="15940"/>
  <c r="AO110" i="15940"/>
  <c r="AO111" i="15940"/>
  <c r="AO112" i="15940"/>
  <c r="AO113" i="15940"/>
  <c r="AO114" i="15940"/>
  <c r="AO115" i="15940"/>
  <c r="AO116" i="15940"/>
  <c r="AO117" i="15940"/>
  <c r="AO118" i="15940"/>
  <c r="AO119" i="15940"/>
  <c r="AO120" i="15940"/>
  <c r="AO121" i="15940"/>
  <c r="AO122" i="15940"/>
  <c r="AO123" i="15940"/>
  <c r="AO124" i="15940"/>
  <c r="AO125" i="15940"/>
  <c r="AO126" i="15940"/>
  <c r="AO127" i="15940"/>
  <c r="AO128" i="15940"/>
  <c r="AO129" i="15940"/>
  <c r="AO130" i="15940"/>
  <c r="AO131" i="15940"/>
  <c r="AO132" i="15940"/>
  <c r="AO133" i="15940"/>
  <c r="AO134" i="15940"/>
  <c r="AO135" i="15940"/>
  <c r="AO136" i="15940"/>
  <c r="AO137" i="15940"/>
  <c r="AO138" i="15940"/>
  <c r="AO139" i="15940"/>
  <c r="AO140" i="15940"/>
  <c r="AO141" i="15940"/>
  <c r="AO142" i="15940"/>
  <c r="AO143" i="15940"/>
  <c r="AO144" i="15940"/>
  <c r="AO145" i="15940"/>
  <c r="AO146" i="15940"/>
  <c r="AO147" i="15940"/>
  <c r="AO148" i="15940"/>
  <c r="AO149" i="15940"/>
  <c r="AO150" i="15940"/>
  <c r="AO151" i="15940"/>
  <c r="AO152" i="15940"/>
  <c r="AO153" i="15940"/>
  <c r="AO154" i="15940"/>
  <c r="AO155" i="15940"/>
  <c r="AO156" i="15940"/>
  <c r="AO157" i="15940"/>
  <c r="AO158" i="15940"/>
  <c r="AO159" i="15940"/>
  <c r="AO160" i="15940"/>
  <c r="AO161" i="15940"/>
  <c r="AO162" i="15940"/>
  <c r="AO163" i="15940"/>
  <c r="AO164" i="15940"/>
  <c r="AO165" i="15940"/>
  <c r="AO166" i="15940"/>
  <c r="AO167" i="15940"/>
  <c r="AO168" i="15940"/>
  <c r="AO169" i="15940"/>
  <c r="AO170" i="15940"/>
  <c r="AO171" i="15940"/>
  <c r="AO172" i="15940"/>
  <c r="AO173" i="15940"/>
  <c r="AO174" i="15940"/>
  <c r="AO175" i="15940"/>
  <c r="AO176" i="15940"/>
  <c r="AO177" i="15940"/>
  <c r="AO178" i="15940"/>
  <c r="AO179" i="15940"/>
  <c r="AO180" i="15940"/>
  <c r="AO181" i="15940"/>
  <c r="AO182" i="15940"/>
  <c r="AO183" i="15940"/>
  <c r="AO184" i="15940"/>
  <c r="AO185" i="15940"/>
  <c r="AO186" i="15940"/>
  <c r="AO187" i="15940"/>
  <c r="AO188" i="15940"/>
  <c r="AO189" i="15940"/>
  <c r="AO190" i="15940"/>
  <c r="AO191" i="15940"/>
  <c r="AO192" i="15940"/>
  <c r="AO193" i="15940"/>
  <c r="AO194" i="15940"/>
  <c r="AO195" i="15940"/>
  <c r="AO196" i="15940"/>
  <c r="AO197" i="15940"/>
  <c r="AO198" i="15940"/>
  <c r="AO199" i="15940"/>
  <c r="AO200" i="15940"/>
  <c r="AO201" i="15940"/>
  <c r="AO202" i="15940"/>
  <c r="AO203" i="15940"/>
  <c r="AO204" i="15940"/>
  <c r="AO205" i="15940"/>
  <c r="AO206" i="15940"/>
  <c r="AO207" i="15940"/>
  <c r="AO208" i="15940"/>
  <c r="AO209" i="15940"/>
  <c r="AO210" i="15940"/>
  <c r="AO211" i="15940"/>
  <c r="AO212" i="15940"/>
  <c r="AO213" i="15940"/>
  <c r="AO214" i="15940"/>
  <c r="AO215" i="15940"/>
  <c r="AO216" i="15940"/>
  <c r="AO217" i="15940"/>
  <c r="AO218" i="15940"/>
  <c r="AO219" i="15940"/>
  <c r="AO220" i="15940"/>
  <c r="AO221" i="15940"/>
  <c r="AO222" i="15940"/>
  <c r="AO223" i="15940"/>
  <c r="AO224" i="15940"/>
  <c r="AO225" i="15940"/>
  <c r="AO226" i="15940"/>
  <c r="AO227" i="15940"/>
  <c r="AO228" i="15940"/>
  <c r="AO229" i="15940"/>
  <c r="AO230" i="15940"/>
  <c r="AO231" i="15940"/>
  <c r="AO232" i="15940"/>
  <c r="AO233" i="15940"/>
  <c r="AO234" i="15940"/>
  <c r="AO235" i="15940"/>
  <c r="AO236" i="15940"/>
  <c r="AO237" i="15940"/>
  <c r="AO238" i="15940"/>
  <c r="AO239" i="15940"/>
  <c r="AO240" i="15940"/>
  <c r="AO241" i="15940"/>
  <c r="AO242" i="15940"/>
  <c r="AO243" i="15940"/>
  <c r="AO244" i="15940"/>
  <c r="AO245" i="15940"/>
  <c r="AO246" i="15940"/>
  <c r="AO247" i="15940"/>
  <c r="AO248" i="15940"/>
  <c r="AO249" i="15940"/>
  <c r="AO250" i="15940"/>
  <c r="AO251" i="15940"/>
  <c r="AO252" i="15940"/>
  <c r="AO253" i="15940"/>
  <c r="AO254" i="15940"/>
  <c r="AO255" i="15940"/>
  <c r="AO256" i="15940"/>
  <c r="AO257" i="15940"/>
  <c r="AO258" i="15940"/>
  <c r="AO259" i="15940"/>
  <c r="AO260" i="15940"/>
  <c r="AO261" i="15940"/>
  <c r="AO262" i="15940"/>
  <c r="AO263" i="15940"/>
  <c r="AO264" i="15940"/>
  <c r="AO265" i="15940"/>
  <c r="AO266" i="15940"/>
  <c r="AO267" i="15940"/>
  <c r="AO268" i="15940"/>
  <c r="AO269" i="15940"/>
  <c r="AO270" i="15940"/>
  <c r="AO271" i="15940"/>
  <c r="AO272" i="15940"/>
  <c r="AO273" i="15940"/>
  <c r="AO274" i="15940"/>
  <c r="AO275" i="15940"/>
  <c r="AO276" i="15940"/>
  <c r="AO277" i="15940"/>
  <c r="AO278" i="15940"/>
  <c r="AO279" i="15940"/>
  <c r="AO280" i="15940"/>
  <c r="AO281" i="15940"/>
  <c r="AO282" i="15940"/>
  <c r="AO283" i="15940"/>
  <c r="AO284" i="15940"/>
  <c r="AO285" i="15940"/>
  <c r="AO286" i="15940"/>
  <c r="AO287" i="15940"/>
  <c r="AO288" i="15940"/>
  <c r="AO289" i="15940"/>
  <c r="AO290" i="15940"/>
  <c r="AO291" i="15940"/>
  <c r="AO292" i="15940"/>
  <c r="AO293" i="15940"/>
  <c r="AO294" i="15940"/>
  <c r="AO295" i="15940"/>
  <c r="AO296" i="15940"/>
  <c r="AO297" i="15940"/>
  <c r="AO298" i="15940"/>
  <c r="AO299" i="15940"/>
  <c r="AO300" i="15940"/>
  <c r="AO301" i="15940"/>
  <c r="AO302" i="15940"/>
  <c r="AO303" i="15940"/>
  <c r="AO304" i="15940"/>
  <c r="AO305" i="15940"/>
  <c r="AO306" i="15940"/>
  <c r="AO307" i="15940"/>
  <c r="AO308" i="15940"/>
  <c r="AO309" i="15940"/>
  <c r="AO310" i="15940"/>
  <c r="AO311" i="15940"/>
  <c r="AO312" i="15940"/>
  <c r="AO313" i="15940"/>
  <c r="AO314" i="15940"/>
  <c r="AO315" i="15940"/>
  <c r="AO316" i="15940"/>
  <c r="AO317" i="15940"/>
  <c r="AO318" i="15940"/>
  <c r="AO319" i="15940"/>
  <c r="AO320" i="15940"/>
  <c r="AO321" i="15940"/>
  <c r="AO322" i="15940"/>
  <c r="AO323" i="15940"/>
  <c r="AO327" i="15940"/>
  <c r="AO328" i="15940"/>
  <c r="AO329" i="15940"/>
  <c r="AO330" i="15940"/>
  <c r="AO331" i="15940"/>
  <c r="AO332" i="15940"/>
  <c r="AN12" i="15940"/>
  <c r="AN13" i="15940"/>
  <c r="AN14" i="15940"/>
  <c r="AN15" i="15940"/>
  <c r="AN16" i="15940"/>
  <c r="AN17" i="15940"/>
  <c r="AN18" i="15940"/>
  <c r="AN19" i="15940"/>
  <c r="AN20" i="15940"/>
  <c r="AN21" i="15940"/>
  <c r="AN22" i="15940"/>
  <c r="AN23" i="15940"/>
  <c r="AN24" i="15940"/>
  <c r="AN25" i="15940"/>
  <c r="AN26" i="15940"/>
  <c r="AN27" i="15940"/>
  <c r="AN28" i="15940"/>
  <c r="AN29" i="15940"/>
  <c r="AN30" i="15940"/>
  <c r="AN31" i="15940"/>
  <c r="AN32" i="15940"/>
  <c r="AN33" i="15940"/>
  <c r="AN34" i="15940"/>
  <c r="AN35" i="15940"/>
  <c r="AN36" i="15940"/>
  <c r="AN37" i="15940"/>
  <c r="AN38" i="15940"/>
  <c r="AN39" i="15940"/>
  <c r="AN40" i="15940"/>
  <c r="AN41" i="15940"/>
  <c r="AN42" i="15940"/>
  <c r="AN43" i="15940"/>
  <c r="AN44" i="15940"/>
  <c r="AN45" i="15940"/>
  <c r="AN46" i="15940"/>
  <c r="AN47" i="15940"/>
  <c r="AN48" i="15940"/>
  <c r="AN49" i="15940"/>
  <c r="AN50" i="15940"/>
  <c r="AN51" i="15940"/>
  <c r="AN52" i="15940"/>
  <c r="AN53" i="15940"/>
  <c r="AN54" i="15940"/>
  <c r="AN71" i="15940"/>
  <c r="AN72" i="15940"/>
  <c r="AN73" i="15940"/>
  <c r="AN74" i="15940"/>
  <c r="AN75" i="15940"/>
  <c r="AN76" i="15940"/>
  <c r="AN77" i="15940"/>
  <c r="AN78" i="15940"/>
  <c r="AN79" i="15940"/>
  <c r="AN80" i="15940"/>
  <c r="AN81" i="15940"/>
  <c r="AN82" i="15940"/>
  <c r="AN83" i="15940"/>
  <c r="AN84" i="15940"/>
  <c r="AN85" i="15940"/>
  <c r="AN86" i="15940"/>
  <c r="AN87" i="15940"/>
  <c r="AN88" i="15940"/>
  <c r="AN89" i="15940"/>
  <c r="AN90" i="15940"/>
  <c r="AN91" i="15940"/>
  <c r="AN92" i="15940"/>
  <c r="AN93" i="15940"/>
  <c r="AN94" i="15940"/>
  <c r="AN95" i="15940"/>
  <c r="AN96" i="15940"/>
  <c r="AN97" i="15940"/>
  <c r="AN98" i="15940"/>
  <c r="AN99" i="15940"/>
  <c r="AN100" i="15940"/>
  <c r="AN101" i="15940"/>
  <c r="AN102" i="15940"/>
  <c r="AN103" i="15940"/>
  <c r="AN104" i="15940"/>
  <c r="AN105" i="15940"/>
  <c r="AN106" i="15940"/>
  <c r="AN107" i="15940"/>
  <c r="AN108" i="15940"/>
  <c r="AN109" i="15940"/>
  <c r="AN110" i="15940"/>
  <c r="AN111" i="15940"/>
  <c r="AN112" i="15940"/>
  <c r="AN113" i="15940"/>
  <c r="AN114" i="15940"/>
  <c r="AN115" i="15940"/>
  <c r="AN116" i="15940"/>
  <c r="AN117" i="15940"/>
  <c r="AN118" i="15940"/>
  <c r="AN119" i="15940"/>
  <c r="AN120" i="15940"/>
  <c r="AN121" i="15940"/>
  <c r="AN122" i="15940"/>
  <c r="AN123" i="15940"/>
  <c r="AN124" i="15940"/>
  <c r="AN125" i="15940"/>
  <c r="AN126" i="15940"/>
  <c r="AN127" i="15940"/>
  <c r="AN128" i="15940"/>
  <c r="AN129" i="15940"/>
  <c r="AN130" i="15940"/>
  <c r="AN131" i="15940"/>
  <c r="AN132" i="15940"/>
  <c r="AN133" i="15940"/>
  <c r="AN134" i="15940"/>
  <c r="AN135" i="15940"/>
  <c r="AN136" i="15940"/>
  <c r="AN137" i="15940"/>
  <c r="AN138" i="15940"/>
  <c r="AN139" i="15940"/>
  <c r="AN140" i="15940"/>
  <c r="AN141" i="15940"/>
  <c r="AN142" i="15940"/>
  <c r="AN143" i="15940"/>
  <c r="AN144" i="15940"/>
  <c r="AN145" i="15940"/>
  <c r="AN146" i="15940"/>
  <c r="AN147" i="15940"/>
  <c r="AN148" i="15940"/>
  <c r="AN149" i="15940"/>
  <c r="AN150" i="15940"/>
  <c r="AN151" i="15940"/>
  <c r="AN152" i="15940"/>
  <c r="AN153" i="15940"/>
  <c r="AN154" i="15940"/>
  <c r="AN155" i="15940"/>
  <c r="AN156" i="15940"/>
  <c r="AN157" i="15940"/>
  <c r="AN158" i="15940"/>
  <c r="AN159" i="15940"/>
  <c r="AN160" i="15940"/>
  <c r="AN161" i="15940"/>
  <c r="AN162" i="15940"/>
  <c r="AN163" i="15940"/>
  <c r="AN164" i="15940"/>
  <c r="AN165" i="15940"/>
  <c r="AN166" i="15940"/>
  <c r="AN167" i="15940"/>
  <c r="AN168" i="15940"/>
  <c r="AN169" i="15940"/>
  <c r="AN170" i="15940"/>
  <c r="AN171" i="15940"/>
  <c r="AN172" i="15940"/>
  <c r="AN173" i="15940"/>
  <c r="AN174" i="15940"/>
  <c r="AN175" i="15940"/>
  <c r="AN176" i="15940"/>
  <c r="AN177" i="15940"/>
  <c r="AN178" i="15940"/>
  <c r="AN179" i="15940"/>
  <c r="AN180" i="15940"/>
  <c r="AN181" i="15940"/>
  <c r="AN182" i="15940"/>
  <c r="AN183" i="15940"/>
  <c r="AN184" i="15940"/>
  <c r="AN185" i="15940"/>
  <c r="AN186" i="15940"/>
  <c r="AN187" i="15940"/>
  <c r="AN188" i="15940"/>
  <c r="AN189" i="15940"/>
  <c r="AN190" i="15940"/>
  <c r="AN191" i="15940"/>
  <c r="AN192" i="15940"/>
  <c r="AN193" i="15940"/>
  <c r="AN194" i="15940"/>
  <c r="AN195" i="15940"/>
  <c r="AN196" i="15940"/>
  <c r="AN197" i="15940"/>
  <c r="AN198" i="15940"/>
  <c r="AN199" i="15940"/>
  <c r="AN200" i="15940"/>
  <c r="AN201" i="15940"/>
  <c r="AN202" i="15940"/>
  <c r="AN203" i="15940"/>
  <c r="AN204" i="15940"/>
  <c r="AN205" i="15940"/>
  <c r="AN206" i="15940"/>
  <c r="AN207" i="15940"/>
  <c r="AN208" i="15940"/>
  <c r="AN209" i="15940"/>
  <c r="AN210" i="15940"/>
  <c r="AN211" i="15940"/>
  <c r="AN212" i="15940"/>
  <c r="AN213" i="15940"/>
  <c r="AN214" i="15940"/>
  <c r="AN215" i="15940"/>
  <c r="AN216" i="15940"/>
  <c r="AN217" i="15940"/>
  <c r="AN218" i="15940"/>
  <c r="AN219" i="15940"/>
  <c r="AN220" i="15940"/>
  <c r="AN221" i="15940"/>
  <c r="AN222" i="15940"/>
  <c r="AN224" i="15940"/>
  <c r="AN225" i="15940"/>
  <c r="AN226" i="15940"/>
  <c r="AN227" i="15940"/>
  <c r="AN228" i="15940"/>
  <c r="AN229" i="15940"/>
  <c r="AN230" i="15940"/>
  <c r="AN231" i="15940"/>
  <c r="AN232" i="15940"/>
  <c r="AN233" i="15940"/>
  <c r="AN234" i="15940"/>
  <c r="AN235" i="15940"/>
  <c r="AN236" i="15940"/>
  <c r="AN237" i="15940"/>
  <c r="AN238" i="15940"/>
  <c r="AN239" i="15940"/>
  <c r="AN240" i="15940"/>
  <c r="AN241" i="15940"/>
  <c r="AN242" i="15940"/>
  <c r="AN243" i="15940"/>
  <c r="AN244" i="15940"/>
  <c r="AN245" i="15940"/>
  <c r="AN246" i="15940"/>
  <c r="AN247" i="15940"/>
  <c r="AN248" i="15940"/>
  <c r="AN249" i="15940"/>
  <c r="AN250" i="15940"/>
  <c r="AN252" i="15940"/>
  <c r="AN253" i="15940"/>
  <c r="AN254" i="15940"/>
  <c r="AN255" i="15940"/>
  <c r="AN256" i="15940"/>
  <c r="AN257" i="15940"/>
  <c r="AN258" i="15940"/>
  <c r="AN259" i="15940"/>
  <c r="AN260" i="15940"/>
  <c r="AN261" i="15940"/>
  <c r="AN262" i="15940"/>
  <c r="AN263" i="15940"/>
  <c r="AN264" i="15940"/>
  <c r="AN265" i="15940"/>
  <c r="AN266" i="15940"/>
  <c r="AN267" i="15940"/>
  <c r="AN268" i="15940"/>
  <c r="AN269" i="15940"/>
  <c r="AN270" i="15940"/>
  <c r="AN271" i="15940"/>
  <c r="AN272" i="15940"/>
  <c r="AN273" i="15940"/>
  <c r="AN274" i="15940"/>
  <c r="AN275" i="15940"/>
  <c r="AN276" i="15940"/>
  <c r="AN277" i="15940"/>
  <c r="AN278" i="15940"/>
  <c r="AN279" i="15940"/>
  <c r="AN280" i="15940"/>
  <c r="AN281" i="15940"/>
  <c r="AN282" i="15940"/>
  <c r="AN283" i="15940"/>
  <c r="AN284" i="15940"/>
  <c r="AN285" i="15940"/>
  <c r="AN286" i="15940"/>
  <c r="AN287" i="15940"/>
  <c r="AN288" i="15940"/>
  <c r="AN289" i="15940"/>
  <c r="AN290" i="15940"/>
  <c r="AN291" i="15940"/>
  <c r="AN292" i="15940"/>
  <c r="AN293" i="15940"/>
  <c r="AN294" i="15940"/>
  <c r="AN295" i="15940"/>
  <c r="AN296" i="15940"/>
  <c r="AN297" i="15940"/>
  <c r="AN298" i="15940"/>
  <c r="AN299" i="15940"/>
  <c r="AN300" i="15940"/>
  <c r="AN301" i="15940"/>
  <c r="AN302" i="15940"/>
  <c r="AN303" i="15940"/>
  <c r="AN304" i="15940"/>
  <c r="AN305" i="15940"/>
  <c r="AN306" i="15940"/>
  <c r="AN307" i="15940"/>
  <c r="AN308" i="15940"/>
  <c r="AN309" i="15940"/>
  <c r="AN310" i="15940"/>
  <c r="AN311" i="15940"/>
  <c r="AN312" i="15940"/>
  <c r="AN313" i="15940"/>
  <c r="AN314" i="15940"/>
  <c r="AN315" i="15940"/>
  <c r="AN316" i="15940"/>
  <c r="AN317" i="15940"/>
  <c r="AN318" i="15940"/>
  <c r="AN319" i="15940"/>
  <c r="AN320" i="15940"/>
  <c r="AN321" i="15940"/>
  <c r="AN322" i="15940"/>
  <c r="AN323" i="15940"/>
  <c r="AN327" i="15940"/>
  <c r="AN328" i="15940"/>
  <c r="AN329" i="15940"/>
  <c r="AN330" i="15940"/>
  <c r="AN331" i="15940"/>
  <c r="AN332" i="15940"/>
  <c r="AN223" i="15940"/>
  <c r="AL333" i="110"/>
  <c r="AK333" i="110"/>
  <c r="AJ333" i="110"/>
  <c r="AI333" i="110"/>
  <c r="AH333" i="110"/>
  <c r="AG333" i="110"/>
  <c r="AF333" i="110"/>
  <c r="AE333" i="110"/>
  <c r="AD333" i="110"/>
  <c r="AB333" i="110"/>
  <c r="AA333" i="110"/>
  <c r="Z333" i="110"/>
  <c r="Y333" i="110"/>
  <c r="X333" i="110"/>
  <c r="W333" i="110"/>
  <c r="V333" i="110"/>
  <c r="U333" i="110"/>
  <c r="T333" i="110"/>
  <c r="P333" i="110"/>
  <c r="O333" i="110"/>
  <c r="N333" i="110"/>
  <c r="M333" i="110"/>
  <c r="L333" i="110"/>
  <c r="K333" i="110"/>
  <c r="J333" i="110"/>
  <c r="I333" i="110"/>
  <c r="H333" i="110"/>
  <c r="G333" i="110"/>
  <c r="F333" i="110"/>
  <c r="E333" i="110"/>
  <c r="D333" i="110"/>
  <c r="C333" i="110"/>
  <c r="B333" i="110"/>
  <c r="AF61" i="15940" l="1"/>
  <c r="AN61" i="15940" s="1"/>
  <c r="AF68" i="15940"/>
  <c r="AN68" i="15940" s="1"/>
  <c r="AF60" i="15940"/>
  <c r="AN60" i="15940" s="1"/>
  <c r="AF65" i="15940"/>
  <c r="AN65" i="15940" s="1"/>
  <c r="AF64" i="15940"/>
  <c r="AN64" i="15940" s="1"/>
  <c r="AF63" i="15940"/>
  <c r="AN63" i="15940" s="1"/>
  <c r="AF69" i="15940"/>
  <c r="AN69" i="15940" s="1"/>
  <c r="AF67" i="15940"/>
  <c r="AN67" i="15940" s="1"/>
  <c r="AF59" i="15940"/>
  <c r="AN59" i="15940" s="1"/>
  <c r="AF66" i="15940"/>
  <c r="AN66" i="15940" s="1"/>
  <c r="AF62" i="15940"/>
  <c r="AN62" i="15940" s="1"/>
  <c r="AL332" i="110"/>
  <c r="AK332" i="110"/>
  <c r="AJ332" i="110"/>
  <c r="AI332" i="110"/>
  <c r="AH332" i="110"/>
  <c r="AG332" i="110"/>
  <c r="AF332" i="110"/>
  <c r="AE332" i="110"/>
  <c r="AD332" i="110"/>
  <c r="AB332" i="110"/>
  <c r="AA332" i="110"/>
  <c r="Z332" i="110"/>
  <c r="Y332" i="110"/>
  <c r="X332" i="110"/>
  <c r="W332" i="110"/>
  <c r="V332" i="110"/>
  <c r="U332" i="110"/>
  <c r="T332" i="110"/>
  <c r="P332" i="110"/>
  <c r="O332" i="110"/>
  <c r="N332" i="110"/>
  <c r="M332" i="110"/>
  <c r="L332" i="110"/>
  <c r="K332" i="110"/>
  <c r="J332" i="110"/>
  <c r="I332" i="110"/>
  <c r="H332" i="110"/>
  <c r="G332" i="110"/>
  <c r="F332" i="110"/>
  <c r="E332" i="110"/>
  <c r="D332" i="110"/>
  <c r="C332" i="110"/>
  <c r="B332" i="110"/>
  <c r="AL331" i="110" l="1"/>
  <c r="AK331" i="110"/>
  <c r="AJ331" i="110"/>
  <c r="AI331" i="110"/>
  <c r="AH331" i="110"/>
  <c r="AG331" i="110"/>
  <c r="AF331" i="110"/>
  <c r="AE331" i="110"/>
  <c r="AD331" i="110"/>
  <c r="AB331" i="110"/>
  <c r="AA331" i="110"/>
  <c r="Z331" i="110"/>
  <c r="Y331" i="110"/>
  <c r="X331" i="110"/>
  <c r="W331" i="110"/>
  <c r="V331" i="110"/>
  <c r="U331" i="110"/>
  <c r="T331" i="110"/>
  <c r="P331" i="110"/>
  <c r="O331" i="110"/>
  <c r="N331" i="110"/>
  <c r="M331" i="110"/>
  <c r="L331" i="110"/>
  <c r="K331" i="110"/>
  <c r="J331" i="110"/>
  <c r="I331" i="110"/>
  <c r="H331" i="110"/>
  <c r="G331" i="110"/>
  <c r="F331" i="110"/>
  <c r="E331" i="110"/>
  <c r="D331" i="110"/>
  <c r="C331" i="110"/>
  <c r="B331" i="110"/>
  <c r="AL330" i="110" l="1"/>
  <c r="AK330" i="110"/>
  <c r="AJ330" i="110"/>
  <c r="AI330" i="110"/>
  <c r="AH330" i="110"/>
  <c r="AG330" i="110"/>
  <c r="AF330" i="110"/>
  <c r="AE330" i="110"/>
  <c r="AD330" i="110"/>
  <c r="AB330" i="110"/>
  <c r="AA330" i="110"/>
  <c r="Z330" i="110"/>
  <c r="Y330" i="110"/>
  <c r="X330" i="110"/>
  <c r="W330" i="110"/>
  <c r="V330" i="110"/>
  <c r="U330" i="110"/>
  <c r="T330" i="110"/>
  <c r="P330" i="110"/>
  <c r="O330" i="110"/>
  <c r="N330" i="110"/>
  <c r="M330" i="110"/>
  <c r="L330" i="110"/>
  <c r="K330" i="110"/>
  <c r="J330" i="110"/>
  <c r="I330" i="110"/>
  <c r="H330" i="110"/>
  <c r="G330" i="110"/>
  <c r="F330" i="110"/>
  <c r="E330" i="110"/>
  <c r="D330" i="110"/>
  <c r="C330" i="110"/>
  <c r="B330" i="110"/>
  <c r="AL329" i="110" l="1"/>
  <c r="AK329" i="110"/>
  <c r="AJ329" i="110"/>
  <c r="AI329" i="110"/>
  <c r="AH329" i="110"/>
  <c r="AG329" i="110"/>
  <c r="AF329" i="110"/>
  <c r="AE329" i="110"/>
  <c r="AD329" i="110"/>
  <c r="AB329" i="110"/>
  <c r="AA329" i="110"/>
  <c r="Z329" i="110"/>
  <c r="Y329" i="110"/>
  <c r="X329" i="110"/>
  <c r="W329" i="110"/>
  <c r="V329" i="110"/>
  <c r="U329" i="110"/>
  <c r="T329" i="110"/>
  <c r="P329" i="110"/>
  <c r="O329" i="110"/>
  <c r="N329" i="110"/>
  <c r="M329" i="110"/>
  <c r="L329" i="110"/>
  <c r="K329" i="110"/>
  <c r="J329" i="110"/>
  <c r="I329" i="110"/>
  <c r="H329" i="110"/>
  <c r="G329" i="110"/>
  <c r="F329" i="110"/>
  <c r="E329" i="110"/>
  <c r="D329" i="110"/>
  <c r="C329" i="110"/>
  <c r="B329" i="110"/>
  <c r="AL328" i="110" l="1"/>
  <c r="AK328" i="110"/>
  <c r="AJ328" i="110"/>
  <c r="AI328" i="110"/>
  <c r="AH328" i="110"/>
  <c r="AG328" i="110"/>
  <c r="AF328" i="110"/>
  <c r="AE328" i="110"/>
  <c r="AD328" i="110"/>
  <c r="AB328" i="110"/>
  <c r="AA328" i="110"/>
  <c r="Z328" i="110"/>
  <c r="Y328" i="110"/>
  <c r="X328" i="110"/>
  <c r="W328" i="110"/>
  <c r="V328" i="110"/>
  <c r="U328" i="110"/>
  <c r="T328" i="110"/>
  <c r="P328" i="110"/>
  <c r="O328" i="110"/>
  <c r="N328" i="110"/>
  <c r="M328" i="110"/>
  <c r="L328" i="110"/>
  <c r="K328" i="110"/>
  <c r="J328" i="110"/>
  <c r="I328" i="110"/>
  <c r="H328" i="110"/>
  <c r="G328" i="110"/>
  <c r="F328" i="110"/>
  <c r="E328" i="110"/>
  <c r="D328" i="110"/>
  <c r="C328" i="110"/>
  <c r="B328" i="110"/>
  <c r="AL327" i="52" l="1"/>
  <c r="AK327" i="52"/>
  <c r="AJ327" i="52"/>
  <c r="AI327" i="52"/>
  <c r="AH327" i="52"/>
  <c r="AG327" i="52"/>
  <c r="AF327" i="52"/>
  <c r="AE327" i="52"/>
  <c r="AD327" i="52"/>
  <c r="AB327" i="52"/>
  <c r="AA327" i="52"/>
  <c r="Z327" i="52"/>
  <c r="Y327" i="52"/>
  <c r="X327" i="52"/>
  <c r="W327" i="52"/>
  <c r="V327" i="52"/>
  <c r="U327" i="52"/>
  <c r="T327" i="52"/>
  <c r="P327" i="52"/>
  <c r="O327" i="52"/>
  <c r="N327" i="52"/>
  <c r="M327" i="52"/>
  <c r="L327" i="52"/>
  <c r="K327" i="52"/>
  <c r="J327" i="52"/>
  <c r="I327" i="52"/>
  <c r="H327" i="52"/>
  <c r="G327" i="52"/>
  <c r="F327" i="52"/>
  <c r="E327" i="52"/>
  <c r="D327" i="52"/>
  <c r="C327" i="52"/>
  <c r="B327" i="52"/>
  <c r="AL326" i="52"/>
  <c r="AK326" i="52"/>
  <c r="AJ326" i="52"/>
  <c r="AI326" i="52"/>
  <c r="AH326" i="52"/>
  <c r="AG326" i="52"/>
  <c r="AF326" i="52"/>
  <c r="AE326" i="52"/>
  <c r="AD326" i="52"/>
  <c r="AB326" i="52"/>
  <c r="AA326" i="52"/>
  <c r="Z326" i="52"/>
  <c r="Y326" i="52"/>
  <c r="X326" i="52"/>
  <c r="W326" i="52"/>
  <c r="V326" i="52"/>
  <c r="U326" i="52"/>
  <c r="T326" i="52"/>
  <c r="P326" i="52"/>
  <c r="O326" i="52"/>
  <c r="N326" i="52"/>
  <c r="M326" i="52"/>
  <c r="L326" i="52"/>
  <c r="K326" i="52"/>
  <c r="J326" i="52"/>
  <c r="I326" i="52"/>
  <c r="H326" i="52"/>
  <c r="G326" i="52"/>
  <c r="F326" i="52"/>
  <c r="E326" i="52"/>
  <c r="D326" i="52"/>
  <c r="C326" i="52"/>
  <c r="B326" i="52"/>
  <c r="AL326" i="15940"/>
  <c r="AL327" i="110" s="1"/>
  <c r="AK326" i="15940"/>
  <c r="AN326" i="15940" s="1"/>
  <c r="AJ326" i="15940"/>
  <c r="AI326" i="15940"/>
  <c r="AH326" i="15940"/>
  <c r="AG326" i="15940"/>
  <c r="AF326" i="15940"/>
  <c r="AE326" i="15940"/>
  <c r="AD326" i="15940"/>
  <c r="AD327" i="110" s="1"/>
  <c r="AB326" i="15940"/>
  <c r="AA326" i="15940"/>
  <c r="Z326" i="15940"/>
  <c r="Y326" i="15940"/>
  <c r="X326" i="15940"/>
  <c r="W326" i="15940"/>
  <c r="W327" i="110" s="1"/>
  <c r="V326" i="15940"/>
  <c r="U326" i="15940"/>
  <c r="AO326" i="15940" s="1"/>
  <c r="T326" i="15940"/>
  <c r="P326" i="15940"/>
  <c r="O326" i="15940"/>
  <c r="N326" i="15940"/>
  <c r="M326" i="15940"/>
  <c r="L326" i="15940"/>
  <c r="K326" i="15940"/>
  <c r="J326" i="15940"/>
  <c r="I326" i="15940"/>
  <c r="H326" i="15940"/>
  <c r="G326" i="15940"/>
  <c r="F326" i="15940"/>
  <c r="E326" i="15940"/>
  <c r="D326" i="15940"/>
  <c r="C326" i="15940"/>
  <c r="B326" i="15940"/>
  <c r="AL325" i="15940"/>
  <c r="AK325" i="15940"/>
  <c r="AJ325" i="15940"/>
  <c r="AI325" i="15940"/>
  <c r="AH325" i="15940"/>
  <c r="AG325" i="15940"/>
  <c r="AF325" i="15940"/>
  <c r="AE325" i="15940"/>
  <c r="AD325" i="15940"/>
  <c r="AB325" i="15940"/>
  <c r="AA325" i="15940"/>
  <c r="Z325" i="15940"/>
  <c r="Y325" i="15940"/>
  <c r="X325" i="15940"/>
  <c r="W325" i="15940"/>
  <c r="V325" i="15940"/>
  <c r="U325" i="15940"/>
  <c r="AO325" i="15940" s="1"/>
  <c r="T325" i="15940"/>
  <c r="P325" i="15940"/>
  <c r="O325" i="15940"/>
  <c r="N325" i="15940"/>
  <c r="M325" i="15940"/>
  <c r="L325" i="15940"/>
  <c r="K325" i="15940"/>
  <c r="K326" i="110" s="1"/>
  <c r="J325" i="15940"/>
  <c r="I325" i="15940"/>
  <c r="H325" i="15940"/>
  <c r="G325" i="15940"/>
  <c r="F325" i="15940"/>
  <c r="E325" i="15940"/>
  <c r="D325" i="15940"/>
  <c r="C325" i="15940"/>
  <c r="B325" i="15940"/>
  <c r="AL327" i="48"/>
  <c r="AK327" i="48"/>
  <c r="AJ327" i="48"/>
  <c r="AI327" i="48"/>
  <c r="AH327" i="48"/>
  <c r="AG327" i="48"/>
  <c r="AF327" i="48"/>
  <c r="AE327" i="48"/>
  <c r="AD327" i="48"/>
  <c r="AB327" i="48"/>
  <c r="AA327" i="48"/>
  <c r="Z327" i="48"/>
  <c r="Y327" i="48"/>
  <c r="X327" i="48"/>
  <c r="W327" i="48"/>
  <c r="V327" i="48"/>
  <c r="U327" i="48"/>
  <c r="T327" i="48"/>
  <c r="P327" i="48"/>
  <c r="O327" i="48"/>
  <c r="N327" i="48"/>
  <c r="M327" i="48"/>
  <c r="L327" i="48"/>
  <c r="K327" i="48"/>
  <c r="J327" i="48"/>
  <c r="I327" i="48"/>
  <c r="H327" i="48"/>
  <c r="G327" i="48"/>
  <c r="F327" i="48"/>
  <c r="E327" i="48"/>
  <c r="D327" i="48"/>
  <c r="D327" i="110" s="1"/>
  <c r="C327" i="48"/>
  <c r="B327" i="48"/>
  <c r="AL326" i="48"/>
  <c r="AK326" i="48"/>
  <c r="AJ326" i="48"/>
  <c r="AI326" i="48"/>
  <c r="AH326" i="48"/>
  <c r="AG326" i="48"/>
  <c r="AG326" i="110" s="1"/>
  <c r="AF326" i="48"/>
  <c r="AE326" i="48"/>
  <c r="AD326" i="48"/>
  <c r="AB326" i="48"/>
  <c r="AA326" i="48"/>
  <c r="Z326" i="48"/>
  <c r="Y326" i="48"/>
  <c r="X326" i="48"/>
  <c r="W326" i="48"/>
  <c r="V326" i="48"/>
  <c r="U326" i="48"/>
  <c r="T326" i="48"/>
  <c r="P326" i="48"/>
  <c r="O326" i="48"/>
  <c r="N326" i="48"/>
  <c r="M326" i="48"/>
  <c r="M326" i="110" s="1"/>
  <c r="L326" i="48"/>
  <c r="K326" i="48"/>
  <c r="J326" i="48"/>
  <c r="I326" i="48"/>
  <c r="H326" i="48"/>
  <c r="G326" i="48"/>
  <c r="F326" i="48"/>
  <c r="E326" i="48"/>
  <c r="D326" i="48"/>
  <c r="C326" i="48"/>
  <c r="B326" i="48"/>
  <c r="AL327" i="111"/>
  <c r="AK327" i="111"/>
  <c r="AJ327" i="111"/>
  <c r="AI327" i="111"/>
  <c r="AH327" i="111"/>
  <c r="AG327" i="111"/>
  <c r="AF327" i="111"/>
  <c r="AE327" i="111"/>
  <c r="AD327" i="111"/>
  <c r="AB327" i="111"/>
  <c r="AA327" i="111"/>
  <c r="Z327" i="111"/>
  <c r="Y327" i="111"/>
  <c r="X327" i="111"/>
  <c r="W327" i="111"/>
  <c r="V327" i="111"/>
  <c r="U327" i="111"/>
  <c r="T327" i="111"/>
  <c r="P327" i="111"/>
  <c r="O327" i="111"/>
  <c r="N327" i="111"/>
  <c r="M327" i="111"/>
  <c r="L327" i="111"/>
  <c r="K327" i="111"/>
  <c r="J327" i="111"/>
  <c r="I327" i="111"/>
  <c r="H327" i="111"/>
  <c r="G327" i="111"/>
  <c r="F327" i="111"/>
  <c r="E327" i="111"/>
  <c r="D327" i="111"/>
  <c r="C327" i="111"/>
  <c r="B327" i="111"/>
  <c r="AL326" i="111"/>
  <c r="AK326" i="111"/>
  <c r="AJ326" i="111"/>
  <c r="AI326" i="111"/>
  <c r="AH326" i="111"/>
  <c r="AG326" i="111"/>
  <c r="AF326" i="111"/>
  <c r="AE326" i="111"/>
  <c r="AD326" i="111"/>
  <c r="AB326" i="111"/>
  <c r="AA326" i="111"/>
  <c r="Z326" i="111"/>
  <c r="Y326" i="111"/>
  <c r="X326" i="111"/>
  <c r="W326" i="111"/>
  <c r="V326" i="111"/>
  <c r="U326" i="111"/>
  <c r="T326" i="111"/>
  <c r="P326" i="111"/>
  <c r="O326" i="111"/>
  <c r="N326" i="111"/>
  <c r="M326" i="111"/>
  <c r="L326" i="111"/>
  <c r="K326" i="111"/>
  <c r="J326" i="111"/>
  <c r="I326" i="111"/>
  <c r="H326" i="111"/>
  <c r="G326" i="111"/>
  <c r="F326" i="111"/>
  <c r="E326" i="111"/>
  <c r="D326" i="111"/>
  <c r="C326" i="111"/>
  <c r="B326" i="111"/>
  <c r="AL327" i="15941"/>
  <c r="AK327" i="15941"/>
  <c r="AJ327" i="15941"/>
  <c r="AI327" i="15941"/>
  <c r="AH327" i="15941"/>
  <c r="AG327" i="15941"/>
  <c r="AF327" i="15941"/>
  <c r="AE327" i="15941"/>
  <c r="AD327" i="15941"/>
  <c r="AB327" i="15941"/>
  <c r="AA327" i="15941"/>
  <c r="Z327" i="15941"/>
  <c r="Y327" i="15941"/>
  <c r="X327" i="15941"/>
  <c r="W327" i="15941"/>
  <c r="V327" i="15941"/>
  <c r="U327" i="15941"/>
  <c r="T327" i="15941"/>
  <c r="P327" i="15941"/>
  <c r="O327" i="15941"/>
  <c r="N327" i="15941"/>
  <c r="M327" i="15941"/>
  <c r="L327" i="15941"/>
  <c r="K327" i="15941"/>
  <c r="J327" i="15941"/>
  <c r="I327" i="15941"/>
  <c r="H327" i="15941"/>
  <c r="G327" i="15941"/>
  <c r="F327" i="15941"/>
  <c r="E327" i="15941"/>
  <c r="D327" i="15941"/>
  <c r="C327" i="15941"/>
  <c r="B327" i="15941"/>
  <c r="AL326" i="15941"/>
  <c r="AK326" i="15941"/>
  <c r="AJ326" i="15941"/>
  <c r="AI326" i="15941"/>
  <c r="AH326" i="15941"/>
  <c r="AG326" i="15941"/>
  <c r="AF326" i="15941"/>
  <c r="AE326" i="15941"/>
  <c r="AD326" i="15941"/>
  <c r="AB326" i="15941"/>
  <c r="AA326" i="15941"/>
  <c r="Z326" i="15941"/>
  <c r="Y326" i="15941"/>
  <c r="X326" i="15941"/>
  <c r="W326" i="15941"/>
  <c r="V326" i="15941"/>
  <c r="U326" i="15941"/>
  <c r="T326" i="15941"/>
  <c r="P326" i="15941"/>
  <c r="O326" i="15941"/>
  <c r="N326" i="15941"/>
  <c r="M326" i="15941"/>
  <c r="L326" i="15941"/>
  <c r="K326" i="15941"/>
  <c r="J326" i="15941"/>
  <c r="I326" i="15941"/>
  <c r="H326" i="15941"/>
  <c r="G326" i="15941"/>
  <c r="F326" i="15941"/>
  <c r="E326" i="15941"/>
  <c r="D326" i="15941"/>
  <c r="C326" i="15941"/>
  <c r="B326" i="15941"/>
  <c r="AL327" i="15944"/>
  <c r="AK327" i="15944"/>
  <c r="AJ327" i="15944"/>
  <c r="AI327" i="15944"/>
  <c r="AH327" i="15944"/>
  <c r="AG327" i="15944"/>
  <c r="AF327" i="15944"/>
  <c r="AE327" i="15944"/>
  <c r="AD327" i="15944"/>
  <c r="AB327" i="15944"/>
  <c r="AA327" i="15944"/>
  <c r="Z327" i="15944"/>
  <c r="Y327" i="15944"/>
  <c r="X327" i="15944"/>
  <c r="W327" i="15944"/>
  <c r="V327" i="15944"/>
  <c r="U327" i="15944"/>
  <c r="T327" i="15944"/>
  <c r="P327" i="15944"/>
  <c r="O327" i="15944"/>
  <c r="N327" i="15944"/>
  <c r="M327" i="15944"/>
  <c r="L327" i="15944"/>
  <c r="K327" i="15944"/>
  <c r="J327" i="15944"/>
  <c r="I327" i="15944"/>
  <c r="H327" i="15944"/>
  <c r="G327" i="15944"/>
  <c r="F327" i="15944"/>
  <c r="E327" i="15944"/>
  <c r="D327" i="15944"/>
  <c r="C327" i="15944"/>
  <c r="B327" i="15944"/>
  <c r="AL326" i="15944"/>
  <c r="AK326" i="15944"/>
  <c r="AJ326" i="15944"/>
  <c r="AI326" i="15944"/>
  <c r="AH326" i="15944"/>
  <c r="AG326" i="15944"/>
  <c r="AF326" i="15944"/>
  <c r="AE326" i="15944"/>
  <c r="AD326" i="15944"/>
  <c r="AB326" i="15944"/>
  <c r="AA326" i="15944"/>
  <c r="Z326" i="15944"/>
  <c r="Y326" i="15944"/>
  <c r="X326" i="15944"/>
  <c r="W326" i="15944"/>
  <c r="V326" i="15944"/>
  <c r="U326" i="15944"/>
  <c r="T326" i="15944"/>
  <c r="P326" i="15944"/>
  <c r="O326" i="15944"/>
  <c r="N326" i="15944"/>
  <c r="M326" i="15944"/>
  <c r="L326" i="15944"/>
  <c r="K326" i="15944"/>
  <c r="J326" i="15944"/>
  <c r="I326" i="15944"/>
  <c r="H326" i="15944"/>
  <c r="G326" i="15944"/>
  <c r="F326" i="15944"/>
  <c r="E326" i="15944"/>
  <c r="D326" i="15944"/>
  <c r="C326" i="15944"/>
  <c r="B326" i="15944"/>
  <c r="H327" i="110"/>
  <c r="AI326" i="110"/>
  <c r="AB326" i="110"/>
  <c r="AF327" i="110" l="1"/>
  <c r="AN325" i="15940"/>
  <c r="Y327" i="110"/>
  <c r="AJ327" i="110"/>
  <c r="AK327" i="110"/>
  <c r="I327" i="110"/>
  <c r="X327" i="110"/>
  <c r="AE326" i="110"/>
  <c r="AH327" i="110"/>
  <c r="AK326" i="110"/>
  <c r="AE327" i="110"/>
  <c r="AI327" i="110"/>
  <c r="AL326" i="110"/>
  <c r="AF326" i="110"/>
  <c r="AH326" i="110"/>
  <c r="L326" i="110"/>
  <c r="AA326" i="110"/>
  <c r="AJ326" i="110"/>
  <c r="C326" i="110"/>
  <c r="O326" i="110"/>
  <c r="F327" i="110"/>
  <c r="U327" i="110"/>
  <c r="G327" i="110"/>
  <c r="W326" i="110"/>
  <c r="I326" i="110"/>
  <c r="X326" i="110"/>
  <c r="L327" i="110"/>
  <c r="AA327" i="110"/>
  <c r="Y326" i="110"/>
  <c r="M327" i="110"/>
  <c r="AB327" i="110"/>
  <c r="H326" i="110"/>
  <c r="B327" i="110"/>
  <c r="N327" i="110"/>
  <c r="AG327" i="110"/>
  <c r="O327" i="110"/>
  <c r="P327" i="110"/>
  <c r="Z327" i="110"/>
  <c r="K327" i="110"/>
  <c r="P326" i="110"/>
  <c r="V327" i="110"/>
  <c r="J326" i="110"/>
  <c r="D326" i="110"/>
  <c r="AD326" i="110"/>
  <c r="Z326" i="110"/>
  <c r="E326" i="110"/>
  <c r="T326" i="110"/>
  <c r="C327" i="110"/>
  <c r="F326" i="110"/>
  <c r="U326" i="110"/>
  <c r="G326" i="110"/>
  <c r="V326" i="110"/>
  <c r="J327" i="110"/>
  <c r="B326" i="110"/>
  <c r="T327" i="110"/>
  <c r="N326" i="110"/>
  <c r="E327" i="110"/>
  <c r="AL325" i="52"/>
  <c r="AK325" i="52"/>
  <c r="AJ325" i="52"/>
  <c r="AI325" i="52"/>
  <c r="AH325" i="52"/>
  <c r="AG325" i="52"/>
  <c r="AF325" i="52"/>
  <c r="AE325" i="52"/>
  <c r="AD325" i="52"/>
  <c r="AB325" i="52"/>
  <c r="AA325" i="52"/>
  <c r="Z325" i="52"/>
  <c r="Y325" i="52"/>
  <c r="X325" i="52"/>
  <c r="W325" i="52"/>
  <c r="V325" i="52"/>
  <c r="U325" i="52"/>
  <c r="T325" i="52"/>
  <c r="P325" i="52"/>
  <c r="O325" i="52"/>
  <c r="N325" i="52"/>
  <c r="M325" i="52"/>
  <c r="L325" i="52"/>
  <c r="K325" i="52"/>
  <c r="J325" i="52"/>
  <c r="I325" i="52"/>
  <c r="H325" i="52"/>
  <c r="G325" i="52"/>
  <c r="F325" i="52"/>
  <c r="E325" i="52"/>
  <c r="D325" i="52"/>
  <c r="C325" i="52"/>
  <c r="B325" i="52"/>
  <c r="AL324" i="15940"/>
  <c r="AK324" i="15940"/>
  <c r="AN324" i="15940" s="1"/>
  <c r="AJ324" i="15940"/>
  <c r="AI324" i="15940"/>
  <c r="AH324" i="15940"/>
  <c r="AG324" i="15940"/>
  <c r="AF324" i="15940"/>
  <c r="AE324" i="15940"/>
  <c r="AD324" i="15940"/>
  <c r="AB324" i="15940"/>
  <c r="AA324" i="15940"/>
  <c r="Z324" i="15940"/>
  <c r="Y324" i="15940"/>
  <c r="X324" i="15940"/>
  <c r="W324" i="15940"/>
  <c r="V324" i="15940"/>
  <c r="U324" i="15940"/>
  <c r="AO324" i="15940" s="1"/>
  <c r="T324" i="15940"/>
  <c r="P324" i="15940"/>
  <c r="O324" i="15940"/>
  <c r="N324" i="15940"/>
  <c r="M324" i="15940"/>
  <c r="L324" i="15940"/>
  <c r="K324" i="15940"/>
  <c r="J324" i="15940"/>
  <c r="I324" i="15940"/>
  <c r="H324" i="15940"/>
  <c r="G324" i="15940"/>
  <c r="F324" i="15940"/>
  <c r="E324" i="15940"/>
  <c r="D324" i="15940"/>
  <c r="C324" i="15940"/>
  <c r="B324" i="15940"/>
  <c r="AL325" i="48"/>
  <c r="AK325" i="48"/>
  <c r="AJ325" i="48"/>
  <c r="AI325" i="48"/>
  <c r="AH325" i="48"/>
  <c r="AG325" i="48"/>
  <c r="AF325" i="48"/>
  <c r="AE325" i="48"/>
  <c r="AD325" i="48"/>
  <c r="AB325" i="48"/>
  <c r="AA325" i="48"/>
  <c r="Z325" i="48"/>
  <c r="Y325" i="48"/>
  <c r="X325" i="48"/>
  <c r="W325" i="48"/>
  <c r="V325" i="48"/>
  <c r="U325" i="48"/>
  <c r="T325" i="48"/>
  <c r="P325" i="48"/>
  <c r="O325" i="48"/>
  <c r="N325" i="48"/>
  <c r="M325" i="48"/>
  <c r="L325" i="48"/>
  <c r="K325" i="48"/>
  <c r="J325" i="48"/>
  <c r="I325" i="48"/>
  <c r="H325" i="48"/>
  <c r="G325" i="48"/>
  <c r="F325" i="48"/>
  <c r="E325" i="48"/>
  <c r="D325" i="48"/>
  <c r="C325" i="48"/>
  <c r="B325" i="48"/>
  <c r="AL325" i="111"/>
  <c r="AK325" i="111"/>
  <c r="AJ325" i="111"/>
  <c r="AI325" i="111"/>
  <c r="AH325" i="111"/>
  <c r="AG325" i="111"/>
  <c r="AF325" i="111"/>
  <c r="AE325" i="111"/>
  <c r="AD325" i="111"/>
  <c r="AB325" i="111"/>
  <c r="AA325" i="111"/>
  <c r="Z325" i="111"/>
  <c r="Y325" i="111"/>
  <c r="X325" i="111"/>
  <c r="W325" i="111"/>
  <c r="V325" i="111"/>
  <c r="U325" i="111"/>
  <c r="T325" i="111"/>
  <c r="P325" i="111"/>
  <c r="O325" i="111"/>
  <c r="N325" i="111"/>
  <c r="M325" i="111"/>
  <c r="L325" i="111"/>
  <c r="K325" i="111"/>
  <c r="J325" i="111"/>
  <c r="I325" i="111"/>
  <c r="H325" i="111"/>
  <c r="G325" i="111"/>
  <c r="F325" i="111"/>
  <c r="E325" i="111"/>
  <c r="D325" i="111"/>
  <c r="C325" i="111"/>
  <c r="B325" i="111"/>
  <c r="AL325" i="15941"/>
  <c r="AK325" i="15941"/>
  <c r="AJ325" i="15941"/>
  <c r="AI325" i="15941"/>
  <c r="AH325" i="15941"/>
  <c r="AG325" i="15941"/>
  <c r="AF325" i="15941"/>
  <c r="AE325" i="15941"/>
  <c r="AD325" i="15941"/>
  <c r="AB325" i="15941"/>
  <c r="AA325" i="15941"/>
  <c r="Z325" i="15941"/>
  <c r="Y325" i="15941"/>
  <c r="X325" i="15941"/>
  <c r="W325" i="15941"/>
  <c r="V325" i="15941"/>
  <c r="U325" i="15941"/>
  <c r="T325" i="15941"/>
  <c r="P325" i="15941"/>
  <c r="O325" i="15941"/>
  <c r="N325" i="15941"/>
  <c r="M325" i="15941"/>
  <c r="L325" i="15941"/>
  <c r="K325" i="15941"/>
  <c r="J325" i="15941"/>
  <c r="I325" i="15941"/>
  <c r="H325" i="15941"/>
  <c r="G325" i="15941"/>
  <c r="F325" i="15941"/>
  <c r="E325" i="15941"/>
  <c r="D325" i="15941"/>
  <c r="C325" i="15941"/>
  <c r="B325" i="15941"/>
  <c r="AL325" i="15944"/>
  <c r="AK325" i="15944"/>
  <c r="AJ325" i="15944"/>
  <c r="AI325" i="15944"/>
  <c r="AH325" i="15944"/>
  <c r="AG325" i="15944"/>
  <c r="AF325" i="15944"/>
  <c r="AE325" i="15944"/>
  <c r="AD325" i="15944"/>
  <c r="AB325" i="15944"/>
  <c r="AA325" i="15944"/>
  <c r="Z325" i="15944"/>
  <c r="Y325" i="15944"/>
  <c r="X325" i="15944"/>
  <c r="W325" i="15944"/>
  <c r="V325" i="15944"/>
  <c r="U325" i="15944"/>
  <c r="T325" i="15944"/>
  <c r="P325" i="15944"/>
  <c r="O325" i="15944"/>
  <c r="N325" i="15944"/>
  <c r="M325" i="15944"/>
  <c r="L325" i="15944"/>
  <c r="K325" i="15944"/>
  <c r="J325" i="15944"/>
  <c r="I325" i="15944"/>
  <c r="H325" i="15944"/>
  <c r="G325" i="15944"/>
  <c r="F325" i="15944"/>
  <c r="E325" i="15944"/>
  <c r="D325" i="15944"/>
  <c r="C325" i="15944"/>
  <c r="B325" i="15944"/>
  <c r="AG325" i="110" l="1"/>
  <c r="AJ325" i="110"/>
  <c r="AK325" i="110"/>
  <c r="AL325" i="110"/>
  <c r="AD325" i="110"/>
  <c r="AE325" i="110"/>
  <c r="AH325" i="110"/>
  <c r="AF325" i="110"/>
  <c r="AI325" i="110"/>
  <c r="H325" i="110"/>
  <c r="W325" i="110"/>
  <c r="I325" i="110"/>
  <c r="X325" i="110"/>
  <c r="J325" i="110"/>
  <c r="Y325" i="110"/>
  <c r="L325" i="110"/>
  <c r="AA325" i="110"/>
  <c r="M325" i="110"/>
  <c r="AB325" i="110"/>
  <c r="B325" i="110"/>
  <c r="N325" i="110"/>
  <c r="C325" i="110"/>
  <c r="O325" i="110"/>
  <c r="D325" i="110"/>
  <c r="P325" i="110"/>
  <c r="K325" i="110"/>
  <c r="Z325" i="110"/>
  <c r="E325" i="110"/>
  <c r="T325" i="110"/>
  <c r="F325" i="110"/>
  <c r="U325" i="110"/>
  <c r="G325" i="110"/>
  <c r="V325" i="110"/>
  <c r="AL324" i="110"/>
  <c r="AK324" i="110"/>
  <c r="AJ324" i="110"/>
  <c r="AI324" i="110"/>
  <c r="AH324" i="110"/>
  <c r="AG324" i="110"/>
  <c r="AF324" i="110"/>
  <c r="AE324" i="110"/>
  <c r="AD324" i="110"/>
  <c r="AB324" i="110"/>
  <c r="AA324" i="110"/>
  <c r="Z324" i="110"/>
  <c r="Y324" i="110"/>
  <c r="X324" i="110"/>
  <c r="W324" i="110"/>
  <c r="V324" i="110"/>
  <c r="U324" i="110"/>
  <c r="T324" i="110"/>
  <c r="P324" i="110"/>
  <c r="O324" i="110"/>
  <c r="N324" i="110"/>
  <c r="M324" i="110"/>
  <c r="L324" i="110"/>
  <c r="K324" i="110"/>
  <c r="J324" i="110"/>
  <c r="I324" i="110"/>
  <c r="H324" i="110"/>
  <c r="G324" i="110"/>
  <c r="F324" i="110"/>
  <c r="E324" i="110"/>
  <c r="D324" i="110"/>
  <c r="C324" i="110"/>
  <c r="B324" i="110"/>
  <c r="AL323" i="110"/>
  <c r="AK323" i="110"/>
  <c r="AJ323" i="110"/>
  <c r="AI323" i="110"/>
  <c r="AH323" i="110"/>
  <c r="AG323" i="110"/>
  <c r="AF323" i="110"/>
  <c r="AE323" i="110"/>
  <c r="AD323" i="110"/>
  <c r="AB323" i="110"/>
  <c r="AA323" i="110"/>
  <c r="Z323" i="110"/>
  <c r="Y323" i="110"/>
  <c r="X323" i="110"/>
  <c r="W323" i="110"/>
  <c r="V323" i="110"/>
  <c r="U323" i="110"/>
  <c r="T323" i="110"/>
  <c r="P323" i="110"/>
  <c r="O323" i="110"/>
  <c r="N323" i="110"/>
  <c r="M323" i="110"/>
  <c r="L323" i="110"/>
  <c r="K323" i="110"/>
  <c r="J323" i="110"/>
  <c r="I323" i="110"/>
  <c r="H323" i="110"/>
  <c r="G323" i="110"/>
  <c r="F323" i="110"/>
  <c r="E323" i="110"/>
  <c r="D323" i="110"/>
  <c r="C323" i="110"/>
  <c r="B323" i="110"/>
  <c r="AL322" i="110" l="1"/>
  <c r="AK322" i="110"/>
  <c r="AJ322" i="110"/>
  <c r="AI322" i="110"/>
  <c r="AH322" i="110"/>
  <c r="AG322" i="110"/>
  <c r="AF322" i="110"/>
  <c r="AE322" i="110"/>
  <c r="AD322" i="110"/>
  <c r="AB322" i="110"/>
  <c r="AA322" i="110"/>
  <c r="Z322" i="110"/>
  <c r="Y322" i="110"/>
  <c r="X322" i="110"/>
  <c r="W322" i="110"/>
  <c r="V322" i="110"/>
  <c r="U322" i="110"/>
  <c r="T322" i="110"/>
  <c r="P322" i="110"/>
  <c r="O322" i="110"/>
  <c r="N322" i="110"/>
  <c r="M322" i="110"/>
  <c r="L322" i="110"/>
  <c r="K322" i="110"/>
  <c r="J322" i="110"/>
  <c r="I322" i="110"/>
  <c r="H322" i="110"/>
  <c r="G322" i="110"/>
  <c r="F322" i="110"/>
  <c r="E322" i="110"/>
  <c r="D322" i="110"/>
  <c r="C322" i="110"/>
  <c r="B322" i="110"/>
  <c r="AL321" i="110"/>
  <c r="AK321" i="110"/>
  <c r="AJ321" i="110"/>
  <c r="AI321" i="110"/>
  <c r="AH321" i="110"/>
  <c r="AG321" i="110"/>
  <c r="AF321" i="110"/>
  <c r="AE321" i="110"/>
  <c r="AD321" i="110"/>
  <c r="AB321" i="110"/>
  <c r="AA321" i="110"/>
  <c r="Z321" i="110"/>
  <c r="Y321" i="110"/>
  <c r="X321" i="110"/>
  <c r="W321" i="110"/>
  <c r="V321" i="110"/>
  <c r="U321" i="110"/>
  <c r="T321" i="110"/>
  <c r="P321" i="110"/>
  <c r="O321" i="110"/>
  <c r="N321" i="110"/>
  <c r="M321" i="110"/>
  <c r="L321" i="110"/>
  <c r="K321" i="110"/>
  <c r="J321" i="110"/>
  <c r="I321" i="110"/>
  <c r="H321" i="110"/>
  <c r="G321" i="110"/>
  <c r="F321" i="110"/>
  <c r="E321" i="110"/>
  <c r="D321" i="110"/>
  <c r="C321" i="110"/>
  <c r="B321" i="110"/>
  <c r="AL320" i="110"/>
  <c r="AK320" i="110"/>
  <c r="AJ320" i="110"/>
  <c r="AI320" i="110"/>
  <c r="AH320" i="110"/>
  <c r="AG320" i="110"/>
  <c r="AF320" i="110"/>
  <c r="AE320" i="110"/>
  <c r="AD320" i="110"/>
  <c r="AB320" i="110"/>
  <c r="AA320" i="110"/>
  <c r="Z320" i="110"/>
  <c r="Y320" i="110"/>
  <c r="X320" i="110"/>
  <c r="W320" i="110"/>
  <c r="V320" i="110"/>
  <c r="U320" i="110"/>
  <c r="T320" i="110"/>
  <c r="P320" i="110"/>
  <c r="O320" i="110"/>
  <c r="N320" i="110"/>
  <c r="M320" i="110"/>
  <c r="L320" i="110"/>
  <c r="K320" i="110"/>
  <c r="J320" i="110"/>
  <c r="I320" i="110"/>
  <c r="H320" i="110"/>
  <c r="G320" i="110"/>
  <c r="F320" i="110"/>
  <c r="E320" i="110"/>
  <c r="D320" i="110"/>
  <c r="C320" i="110"/>
  <c r="B320" i="110"/>
  <c r="AL319" i="110" l="1"/>
  <c r="AK319" i="110"/>
  <c r="AJ319" i="110"/>
  <c r="AI319" i="110"/>
  <c r="AH319" i="110"/>
  <c r="AG319" i="110"/>
  <c r="AF319" i="110"/>
  <c r="AE319" i="110"/>
  <c r="AD319" i="110"/>
  <c r="AB319" i="110"/>
  <c r="AA319" i="110"/>
  <c r="Z319" i="110"/>
  <c r="Y319" i="110"/>
  <c r="X319" i="110"/>
  <c r="W319" i="110"/>
  <c r="V319" i="110"/>
  <c r="U319" i="110"/>
  <c r="T319" i="110"/>
  <c r="P319" i="110"/>
  <c r="O319" i="110"/>
  <c r="N319" i="110"/>
  <c r="M319" i="110"/>
  <c r="L319" i="110"/>
  <c r="K319" i="110"/>
  <c r="J319" i="110"/>
  <c r="I319" i="110"/>
  <c r="H319" i="110"/>
  <c r="G319" i="110"/>
  <c r="F319" i="110"/>
  <c r="E319" i="110"/>
  <c r="D319" i="110"/>
  <c r="C319" i="110"/>
  <c r="B319" i="110"/>
  <c r="B318" i="110" l="1"/>
  <c r="C318" i="110"/>
  <c r="D318" i="110"/>
  <c r="E318" i="110"/>
  <c r="F318" i="110"/>
  <c r="G318" i="110"/>
  <c r="H318" i="110"/>
  <c r="I318" i="110"/>
  <c r="J318" i="110"/>
  <c r="K318" i="110"/>
  <c r="L318" i="110"/>
  <c r="M318" i="110"/>
  <c r="N318" i="110"/>
  <c r="O318" i="110"/>
  <c r="P318" i="110"/>
  <c r="T318" i="110"/>
  <c r="U318" i="110"/>
  <c r="V318" i="110"/>
  <c r="W318" i="110"/>
  <c r="X318" i="110"/>
  <c r="Y318" i="110"/>
  <c r="Z318" i="110"/>
  <c r="AA318" i="110"/>
  <c r="AB318" i="110"/>
  <c r="AD318" i="110"/>
  <c r="AE318" i="110"/>
  <c r="AF318" i="110"/>
  <c r="AG318" i="110"/>
  <c r="AH318" i="110"/>
  <c r="AI318" i="110"/>
  <c r="AJ318" i="110"/>
  <c r="AK318" i="110"/>
  <c r="AL318" i="110"/>
  <c r="AL317" i="110"/>
  <c r="AK317" i="110"/>
  <c r="AJ317" i="110"/>
  <c r="AI317" i="110"/>
  <c r="AH317" i="110"/>
  <c r="AG317" i="110"/>
  <c r="AF317" i="110"/>
  <c r="AE317" i="110"/>
  <c r="AD317" i="110"/>
  <c r="AB317" i="110"/>
  <c r="AA317" i="110"/>
  <c r="Z317" i="110"/>
  <c r="Y317" i="110"/>
  <c r="X317" i="110"/>
  <c r="W317" i="110"/>
  <c r="V317" i="110"/>
  <c r="U317" i="110"/>
  <c r="T317" i="110"/>
  <c r="P317" i="110"/>
  <c r="O317" i="110"/>
  <c r="N317" i="110"/>
  <c r="M317" i="110"/>
  <c r="L317" i="110"/>
  <c r="K317" i="110"/>
  <c r="J317" i="110"/>
  <c r="I317" i="110"/>
  <c r="H317" i="110"/>
  <c r="G317" i="110"/>
  <c r="F317" i="110"/>
  <c r="E317" i="110"/>
  <c r="D317" i="110"/>
  <c r="C317" i="110"/>
  <c r="B317" i="110"/>
  <c r="AL316" i="110"/>
  <c r="AK316" i="110"/>
  <c r="AJ316" i="110"/>
  <c r="AI316" i="110"/>
  <c r="AH316" i="110"/>
  <c r="AG316" i="110"/>
  <c r="AF316" i="110"/>
  <c r="AE316" i="110"/>
  <c r="AD316" i="110"/>
  <c r="AB316" i="110"/>
  <c r="AA316" i="110"/>
  <c r="Z316" i="110"/>
  <c r="Y316" i="110"/>
  <c r="X316" i="110"/>
  <c r="W316" i="110"/>
  <c r="V316" i="110"/>
  <c r="U316" i="110"/>
  <c r="T316" i="110"/>
  <c r="P316" i="110"/>
  <c r="O316" i="110"/>
  <c r="N316" i="110"/>
  <c r="M316" i="110"/>
  <c r="L316" i="110"/>
  <c r="K316" i="110"/>
  <c r="J316" i="110"/>
  <c r="I316" i="110"/>
  <c r="H316" i="110"/>
  <c r="G316" i="110"/>
  <c r="F316" i="110"/>
  <c r="E316" i="110"/>
  <c r="D316" i="110"/>
  <c r="C316" i="110"/>
  <c r="B316" i="110"/>
  <c r="AL315" i="110"/>
  <c r="AK315" i="110"/>
  <c r="AJ315" i="110"/>
  <c r="AI315" i="110"/>
  <c r="AH315" i="110"/>
  <c r="AG315" i="110"/>
  <c r="AF315" i="110"/>
  <c r="AE315" i="110"/>
  <c r="AD315" i="110"/>
  <c r="AB315" i="110"/>
  <c r="AA315" i="110"/>
  <c r="Z315" i="110"/>
  <c r="Y315" i="110"/>
  <c r="X315" i="110"/>
  <c r="W315" i="110"/>
  <c r="V315" i="110"/>
  <c r="U315" i="110"/>
  <c r="T315" i="110"/>
  <c r="P315" i="110"/>
  <c r="O315" i="110"/>
  <c r="N315" i="110"/>
  <c r="M315" i="110"/>
  <c r="L315" i="110"/>
  <c r="K315" i="110"/>
  <c r="J315" i="110"/>
  <c r="I315" i="110"/>
  <c r="H315" i="110"/>
  <c r="G315" i="110"/>
  <c r="F315" i="110"/>
  <c r="E315" i="110"/>
  <c r="D315" i="110"/>
  <c r="C315" i="110"/>
  <c r="B315" i="110"/>
  <c r="AL314" i="110"/>
  <c r="AK314" i="110"/>
  <c r="AJ314" i="110"/>
  <c r="AI314" i="110"/>
  <c r="AH314" i="110"/>
  <c r="AG314" i="110"/>
  <c r="AF314" i="110"/>
  <c r="AE314" i="110"/>
  <c r="AD314" i="110"/>
  <c r="AB314" i="110"/>
  <c r="AA314" i="110"/>
  <c r="Z314" i="110"/>
  <c r="Y314" i="110"/>
  <c r="X314" i="110"/>
  <c r="W314" i="110"/>
  <c r="V314" i="110"/>
  <c r="U314" i="110"/>
  <c r="T314" i="110"/>
  <c r="P314" i="110"/>
  <c r="O314" i="110"/>
  <c r="N314" i="110"/>
  <c r="M314" i="110"/>
  <c r="L314" i="110"/>
  <c r="K314" i="110"/>
  <c r="J314" i="110"/>
  <c r="I314" i="110"/>
  <c r="H314" i="110"/>
  <c r="G314" i="110"/>
  <c r="F314" i="110"/>
  <c r="E314" i="110"/>
  <c r="D314" i="110"/>
  <c r="C314" i="110"/>
  <c r="B314" i="110"/>
  <c r="B313" i="110"/>
  <c r="C313" i="110"/>
  <c r="D313" i="110"/>
  <c r="E313" i="110"/>
  <c r="F313" i="110"/>
  <c r="G313" i="110"/>
  <c r="H313" i="110"/>
  <c r="I313" i="110"/>
  <c r="J313" i="110"/>
  <c r="K313" i="110"/>
  <c r="L313" i="110"/>
  <c r="M313" i="110"/>
  <c r="N313" i="110"/>
  <c r="O313" i="110"/>
  <c r="P313" i="110"/>
  <c r="T313" i="110"/>
  <c r="U313" i="110"/>
  <c r="V313" i="110"/>
  <c r="W313" i="110"/>
  <c r="X313" i="110"/>
  <c r="Y313" i="110"/>
  <c r="Z313" i="110"/>
  <c r="AA313" i="110"/>
  <c r="AB313" i="110"/>
  <c r="AD313" i="110"/>
  <c r="AE313" i="110"/>
  <c r="AF313" i="110"/>
  <c r="AG313" i="110"/>
  <c r="AH313" i="110"/>
  <c r="AI313" i="110"/>
  <c r="AJ313" i="110"/>
  <c r="AK313" i="110"/>
  <c r="AL313" i="110"/>
  <c r="AL312" i="15944"/>
  <c r="AK312" i="15944"/>
  <c r="AJ312" i="15944"/>
  <c r="AI312" i="15944"/>
  <c r="AH312" i="15944"/>
  <c r="AG312" i="15944"/>
  <c r="AF312" i="15944"/>
  <c r="AE312" i="15944"/>
  <c r="AD312" i="15944"/>
  <c r="AB312" i="15944"/>
  <c r="AA312" i="15944"/>
  <c r="Z312" i="15944"/>
  <c r="Y312" i="15944"/>
  <c r="X312" i="15944"/>
  <c r="W312" i="15944"/>
  <c r="V312" i="15944"/>
  <c r="U312" i="15944"/>
  <c r="T312" i="15944"/>
  <c r="P312" i="15944"/>
  <c r="O312" i="15944"/>
  <c r="N312" i="15944"/>
  <c r="M312" i="15944"/>
  <c r="L312" i="15944"/>
  <c r="K312" i="15944"/>
  <c r="J312" i="15944"/>
  <c r="I312" i="15944"/>
  <c r="H312" i="15944"/>
  <c r="G312" i="15944"/>
  <c r="F312" i="15944"/>
  <c r="E312" i="15944"/>
  <c r="D312" i="15944"/>
  <c r="C312" i="15944"/>
  <c r="B312" i="15944"/>
  <c r="AL311" i="15944"/>
  <c r="AK311" i="15944"/>
  <c r="AJ311" i="15944"/>
  <c r="AI311" i="15944"/>
  <c r="AH311" i="15944"/>
  <c r="AG311" i="15944"/>
  <c r="AF311" i="15944"/>
  <c r="AE311" i="15944"/>
  <c r="AD311" i="15944"/>
  <c r="AB311" i="15944"/>
  <c r="AA311" i="15944"/>
  <c r="Z311" i="15944"/>
  <c r="Y311" i="15944"/>
  <c r="X311" i="15944"/>
  <c r="W311" i="15944"/>
  <c r="V311" i="15944"/>
  <c r="U311" i="15944"/>
  <c r="T311" i="15944"/>
  <c r="P311" i="15944"/>
  <c r="O311" i="15944"/>
  <c r="N311" i="15944"/>
  <c r="M311" i="15944"/>
  <c r="L311" i="15944"/>
  <c r="K311" i="15944"/>
  <c r="J311" i="15944"/>
  <c r="I311" i="15944"/>
  <c r="H311" i="15944"/>
  <c r="G311" i="15944"/>
  <c r="F311" i="15944"/>
  <c r="E311" i="15944"/>
  <c r="D311" i="15944"/>
  <c r="C311" i="15944"/>
  <c r="B311" i="15944"/>
  <c r="AL310" i="15944"/>
  <c r="AK310" i="15944"/>
  <c r="AJ310" i="15944"/>
  <c r="AI310" i="15944"/>
  <c r="AH310" i="15944"/>
  <c r="AG310" i="15944"/>
  <c r="AF310" i="15944"/>
  <c r="AE310" i="15944"/>
  <c r="AD310" i="15944"/>
  <c r="AB310" i="15944"/>
  <c r="AA310" i="15944"/>
  <c r="Z310" i="15944"/>
  <c r="Y310" i="15944"/>
  <c r="X310" i="15944"/>
  <c r="W310" i="15944"/>
  <c r="V310" i="15944"/>
  <c r="U310" i="15944"/>
  <c r="T310" i="15944"/>
  <c r="P310" i="15944"/>
  <c r="O310" i="15944"/>
  <c r="N310" i="15944"/>
  <c r="M310" i="15944"/>
  <c r="L310" i="15944"/>
  <c r="K310" i="15944"/>
  <c r="J310" i="15944"/>
  <c r="I310" i="15944"/>
  <c r="H310" i="15944"/>
  <c r="G310" i="15944"/>
  <c r="F310" i="15944"/>
  <c r="E310" i="15944"/>
  <c r="D310" i="15944"/>
  <c r="C310" i="15944"/>
  <c r="B310" i="15944"/>
  <c r="AL309" i="15944"/>
  <c r="AK309" i="15944"/>
  <c r="AJ309" i="15944"/>
  <c r="AI309" i="15944"/>
  <c r="AH309" i="15944"/>
  <c r="AG309" i="15944"/>
  <c r="AF309" i="15944"/>
  <c r="AE309" i="15944"/>
  <c r="AD309" i="15944"/>
  <c r="AB309" i="15944"/>
  <c r="AA309" i="15944"/>
  <c r="Z309" i="15944"/>
  <c r="Y309" i="15944"/>
  <c r="X309" i="15944"/>
  <c r="W309" i="15944"/>
  <c r="V309" i="15944"/>
  <c r="U309" i="15944"/>
  <c r="T309" i="15944"/>
  <c r="P309" i="15944"/>
  <c r="O309" i="15944"/>
  <c r="N309" i="15944"/>
  <c r="M309" i="15944"/>
  <c r="L309" i="15944"/>
  <c r="K309" i="15944"/>
  <c r="J309" i="15944"/>
  <c r="I309" i="15944"/>
  <c r="H309" i="15944"/>
  <c r="G309" i="15944"/>
  <c r="F309" i="15944"/>
  <c r="E309" i="15944"/>
  <c r="D309" i="15944"/>
  <c r="C309" i="15944"/>
  <c r="B309" i="15944"/>
  <c r="AL308" i="15944"/>
  <c r="AK308" i="15944"/>
  <c r="AJ308" i="15944"/>
  <c r="AI308" i="15944"/>
  <c r="AH308" i="15944"/>
  <c r="AG308" i="15944"/>
  <c r="AF308" i="15944"/>
  <c r="AE308" i="15944"/>
  <c r="AD308" i="15944"/>
  <c r="AB308" i="15944"/>
  <c r="AA308" i="15944"/>
  <c r="Z308" i="15944"/>
  <c r="Y308" i="15944"/>
  <c r="X308" i="15944"/>
  <c r="W308" i="15944"/>
  <c r="V308" i="15944"/>
  <c r="U308" i="15944"/>
  <c r="T308" i="15944"/>
  <c r="P308" i="15944"/>
  <c r="O308" i="15944"/>
  <c r="N308" i="15944"/>
  <c r="M308" i="15944"/>
  <c r="L308" i="15944"/>
  <c r="K308" i="15944"/>
  <c r="J308" i="15944"/>
  <c r="I308" i="15944"/>
  <c r="H308" i="15944"/>
  <c r="G308" i="15944"/>
  <c r="F308" i="15944"/>
  <c r="E308" i="15944"/>
  <c r="D308" i="15944"/>
  <c r="C308" i="15944"/>
  <c r="B308" i="15944"/>
  <c r="AL307" i="15944"/>
  <c r="AK307" i="15944"/>
  <c r="AJ307" i="15944"/>
  <c r="AI307" i="15944"/>
  <c r="AH307" i="15944"/>
  <c r="AG307" i="15944"/>
  <c r="AF307" i="15944"/>
  <c r="AE307" i="15944"/>
  <c r="AD307" i="15944"/>
  <c r="AB307" i="15944"/>
  <c r="AA307" i="15944"/>
  <c r="Z307" i="15944"/>
  <c r="Y307" i="15944"/>
  <c r="X307" i="15944"/>
  <c r="W307" i="15944"/>
  <c r="V307" i="15944"/>
  <c r="U307" i="15944"/>
  <c r="T307" i="15944"/>
  <c r="P307" i="15944"/>
  <c r="O307" i="15944"/>
  <c r="N307" i="15944"/>
  <c r="M307" i="15944"/>
  <c r="L307" i="15944"/>
  <c r="K307" i="15944"/>
  <c r="J307" i="15944"/>
  <c r="I307" i="15944"/>
  <c r="H307" i="15944"/>
  <c r="G307" i="15944"/>
  <c r="F307" i="15944"/>
  <c r="E307" i="15944"/>
  <c r="D307" i="15944"/>
  <c r="C307" i="15944"/>
  <c r="B307" i="15944"/>
  <c r="AL306" i="15944"/>
  <c r="AK306" i="15944"/>
  <c r="AJ306" i="15944"/>
  <c r="AI306" i="15944"/>
  <c r="AH306" i="15944"/>
  <c r="AG306" i="15944"/>
  <c r="AF306" i="15944"/>
  <c r="AE306" i="15944"/>
  <c r="AD306" i="15944"/>
  <c r="AB306" i="15944"/>
  <c r="AA306" i="15944"/>
  <c r="Z306" i="15944"/>
  <c r="Y306" i="15944"/>
  <c r="X306" i="15944"/>
  <c r="W306" i="15944"/>
  <c r="V306" i="15944"/>
  <c r="U306" i="15944"/>
  <c r="T306" i="15944"/>
  <c r="P306" i="15944"/>
  <c r="O306" i="15944"/>
  <c r="N306" i="15944"/>
  <c r="M306" i="15944"/>
  <c r="L306" i="15944"/>
  <c r="K306" i="15944"/>
  <c r="J306" i="15944"/>
  <c r="I306" i="15944"/>
  <c r="H306" i="15944"/>
  <c r="G306" i="15944"/>
  <c r="F306" i="15944"/>
  <c r="E306" i="15944"/>
  <c r="D306" i="15944"/>
  <c r="C306" i="15944"/>
  <c r="B306" i="15944"/>
  <c r="AL305" i="15944"/>
  <c r="AK305" i="15944"/>
  <c r="AJ305" i="15944"/>
  <c r="AI305" i="15944"/>
  <c r="AH305" i="15944"/>
  <c r="AG305" i="15944"/>
  <c r="AF305" i="15944"/>
  <c r="AE305" i="15944"/>
  <c r="AD305" i="15944"/>
  <c r="AB305" i="15944"/>
  <c r="AA305" i="15944"/>
  <c r="Z305" i="15944"/>
  <c r="Y305" i="15944"/>
  <c r="X305" i="15944"/>
  <c r="W305" i="15944"/>
  <c r="V305" i="15944"/>
  <c r="U305" i="15944"/>
  <c r="T305" i="15944"/>
  <c r="P305" i="15944"/>
  <c r="O305" i="15944"/>
  <c r="N305" i="15944"/>
  <c r="M305" i="15944"/>
  <c r="L305" i="15944"/>
  <c r="K305" i="15944"/>
  <c r="J305" i="15944"/>
  <c r="I305" i="15944"/>
  <c r="H305" i="15944"/>
  <c r="G305" i="15944"/>
  <c r="F305" i="15944"/>
  <c r="E305" i="15944"/>
  <c r="D305" i="15944"/>
  <c r="C305" i="15944"/>
  <c r="B305" i="15944"/>
  <c r="AL304" i="15944"/>
  <c r="AK304" i="15944"/>
  <c r="AJ304" i="15944"/>
  <c r="AI304" i="15944"/>
  <c r="AH304" i="15944"/>
  <c r="AG304" i="15944"/>
  <c r="AF304" i="15944"/>
  <c r="AE304" i="15944"/>
  <c r="AD304" i="15944"/>
  <c r="AB304" i="15944"/>
  <c r="AA304" i="15944"/>
  <c r="Z304" i="15944"/>
  <c r="Y304" i="15944"/>
  <c r="X304" i="15944"/>
  <c r="W304" i="15944"/>
  <c r="V304" i="15944"/>
  <c r="U304" i="15944"/>
  <c r="T304" i="15944"/>
  <c r="P304" i="15944"/>
  <c r="O304" i="15944"/>
  <c r="N304" i="15944"/>
  <c r="M304" i="15944"/>
  <c r="L304" i="15944"/>
  <c r="K304" i="15944"/>
  <c r="J304" i="15944"/>
  <c r="I304" i="15944"/>
  <c r="H304" i="15944"/>
  <c r="G304" i="15944"/>
  <c r="F304" i="15944"/>
  <c r="E304" i="15944"/>
  <c r="D304" i="15944"/>
  <c r="C304" i="15944"/>
  <c r="B304" i="15944"/>
  <c r="AL303" i="15944"/>
  <c r="AK303" i="15944"/>
  <c r="AJ303" i="15944"/>
  <c r="AI303" i="15944"/>
  <c r="AH303" i="15944"/>
  <c r="AG303" i="15944"/>
  <c r="AF303" i="15944"/>
  <c r="AE303" i="15944"/>
  <c r="AD303" i="15944"/>
  <c r="AB303" i="15944"/>
  <c r="AA303" i="15944"/>
  <c r="Z303" i="15944"/>
  <c r="Y303" i="15944"/>
  <c r="X303" i="15944"/>
  <c r="W303" i="15944"/>
  <c r="V303" i="15944"/>
  <c r="U303" i="15944"/>
  <c r="T303" i="15944"/>
  <c r="P303" i="15944"/>
  <c r="O303" i="15944"/>
  <c r="N303" i="15944"/>
  <c r="M303" i="15944"/>
  <c r="L303" i="15944"/>
  <c r="K303" i="15944"/>
  <c r="J303" i="15944"/>
  <c r="I303" i="15944"/>
  <c r="H303" i="15944"/>
  <c r="G303" i="15944"/>
  <c r="F303" i="15944"/>
  <c r="E303" i="15944"/>
  <c r="D303" i="15944"/>
  <c r="C303" i="15944"/>
  <c r="B303" i="15944"/>
  <c r="AL302" i="15944"/>
  <c r="AK302" i="15944"/>
  <c r="AJ302" i="15944"/>
  <c r="AI302" i="15944"/>
  <c r="AH302" i="15944"/>
  <c r="AG302" i="15944"/>
  <c r="AF302" i="15944"/>
  <c r="AE302" i="15944"/>
  <c r="AD302" i="15944"/>
  <c r="AB302" i="15944"/>
  <c r="AA302" i="15944"/>
  <c r="Z302" i="15944"/>
  <c r="Y302" i="15944"/>
  <c r="X302" i="15944"/>
  <c r="W302" i="15944"/>
  <c r="V302" i="15944"/>
  <c r="U302" i="15944"/>
  <c r="T302" i="15944"/>
  <c r="P302" i="15944"/>
  <c r="O302" i="15944"/>
  <c r="N302" i="15944"/>
  <c r="M302" i="15944"/>
  <c r="L302" i="15944"/>
  <c r="K302" i="15944"/>
  <c r="J302" i="15944"/>
  <c r="I302" i="15944"/>
  <c r="H302" i="15944"/>
  <c r="G302" i="15944"/>
  <c r="F302" i="15944"/>
  <c r="E302" i="15944"/>
  <c r="D302" i="15944"/>
  <c r="C302" i="15944"/>
  <c r="B302" i="15944"/>
  <c r="AL301" i="15944"/>
  <c r="AK301" i="15944"/>
  <c r="AJ301" i="15944"/>
  <c r="AI301" i="15944"/>
  <c r="AH301" i="15944"/>
  <c r="AG301" i="15944"/>
  <c r="AF301" i="15944"/>
  <c r="AE301" i="15944"/>
  <c r="AD301" i="15944"/>
  <c r="AB301" i="15944"/>
  <c r="AA301" i="15944"/>
  <c r="Z301" i="15944"/>
  <c r="Y301" i="15944"/>
  <c r="X301" i="15944"/>
  <c r="W301" i="15944"/>
  <c r="V301" i="15944"/>
  <c r="U301" i="15944"/>
  <c r="T301" i="15944"/>
  <c r="P301" i="15944"/>
  <c r="O301" i="15944"/>
  <c r="N301" i="15944"/>
  <c r="M301" i="15944"/>
  <c r="L301" i="15944"/>
  <c r="K301" i="15944"/>
  <c r="J301" i="15944"/>
  <c r="I301" i="15944"/>
  <c r="H301" i="15944"/>
  <c r="G301" i="15944"/>
  <c r="F301" i="15944"/>
  <c r="E301" i="15944"/>
  <c r="D301" i="15944"/>
  <c r="C301" i="15944"/>
  <c r="B301" i="15944"/>
  <c r="AL300" i="15944"/>
  <c r="AK300" i="15944"/>
  <c r="AJ300" i="15944"/>
  <c r="AI300" i="15944"/>
  <c r="AH300" i="15944"/>
  <c r="AG300" i="15944"/>
  <c r="AF300" i="15944"/>
  <c r="AE300" i="15944"/>
  <c r="AD300" i="15944"/>
  <c r="AB300" i="15944"/>
  <c r="AA300" i="15944"/>
  <c r="Z300" i="15944"/>
  <c r="Y300" i="15944"/>
  <c r="X300" i="15944"/>
  <c r="W300" i="15944"/>
  <c r="V300" i="15944"/>
  <c r="U300" i="15944"/>
  <c r="T300" i="15944"/>
  <c r="P300" i="15944"/>
  <c r="O300" i="15944"/>
  <c r="N300" i="15944"/>
  <c r="M300" i="15944"/>
  <c r="L300" i="15944"/>
  <c r="K300" i="15944"/>
  <c r="J300" i="15944"/>
  <c r="I300" i="15944"/>
  <c r="H300" i="15944"/>
  <c r="G300" i="15944"/>
  <c r="F300" i="15944"/>
  <c r="E300" i="15944"/>
  <c r="D300" i="15944"/>
  <c r="C300" i="15944"/>
  <c r="B300" i="15944"/>
  <c r="AL299" i="15944"/>
  <c r="AK299" i="15944"/>
  <c r="AJ299" i="15944"/>
  <c r="AI299" i="15944"/>
  <c r="AH299" i="15944"/>
  <c r="AG299" i="15944"/>
  <c r="AF299" i="15944"/>
  <c r="AE299" i="15944"/>
  <c r="AD299" i="15944"/>
  <c r="AB299" i="15944"/>
  <c r="AA299" i="15944"/>
  <c r="Z299" i="15944"/>
  <c r="Y299" i="15944"/>
  <c r="X299" i="15944"/>
  <c r="W299" i="15944"/>
  <c r="V299" i="15944"/>
  <c r="U299" i="15944"/>
  <c r="T299" i="15944"/>
  <c r="P299" i="15944"/>
  <c r="O299" i="15944"/>
  <c r="N299" i="15944"/>
  <c r="M299" i="15944"/>
  <c r="L299" i="15944"/>
  <c r="K299" i="15944"/>
  <c r="J299" i="15944"/>
  <c r="I299" i="15944"/>
  <c r="H299" i="15944"/>
  <c r="G299" i="15944"/>
  <c r="F299" i="15944"/>
  <c r="E299" i="15944"/>
  <c r="D299" i="15944"/>
  <c r="C299" i="15944"/>
  <c r="B299" i="15944"/>
  <c r="AL298" i="15944"/>
  <c r="AK298" i="15944"/>
  <c r="AJ298" i="15944"/>
  <c r="AI298" i="15944"/>
  <c r="AH298" i="15944"/>
  <c r="AG298" i="15944"/>
  <c r="AF298" i="15944"/>
  <c r="AE298" i="15944"/>
  <c r="AD298" i="15944"/>
  <c r="AB298" i="15944"/>
  <c r="AA298" i="15944"/>
  <c r="Z298" i="15944"/>
  <c r="Y298" i="15944"/>
  <c r="X298" i="15944"/>
  <c r="W298" i="15944"/>
  <c r="V298" i="15944"/>
  <c r="U298" i="15944"/>
  <c r="T298" i="15944"/>
  <c r="P298" i="15944"/>
  <c r="O298" i="15944"/>
  <c r="N298" i="15944"/>
  <c r="M298" i="15944"/>
  <c r="L298" i="15944"/>
  <c r="K298" i="15944"/>
  <c r="J298" i="15944"/>
  <c r="I298" i="15944"/>
  <c r="H298" i="15944"/>
  <c r="G298" i="15944"/>
  <c r="F298" i="15944"/>
  <c r="E298" i="15944"/>
  <c r="D298" i="15944"/>
  <c r="C298" i="15944"/>
  <c r="B298" i="15944"/>
  <c r="AL297" i="15944"/>
  <c r="AK297" i="15944"/>
  <c r="AJ297" i="15944"/>
  <c r="AI297" i="15944"/>
  <c r="AH297" i="15944"/>
  <c r="AG297" i="15944"/>
  <c r="AF297" i="15944"/>
  <c r="AE297" i="15944"/>
  <c r="AD297" i="15944"/>
  <c r="AB297" i="15944"/>
  <c r="AA297" i="15944"/>
  <c r="Z297" i="15944"/>
  <c r="Y297" i="15944"/>
  <c r="X297" i="15944"/>
  <c r="W297" i="15944"/>
  <c r="V297" i="15944"/>
  <c r="U297" i="15944"/>
  <c r="T297" i="15944"/>
  <c r="P297" i="15944"/>
  <c r="O297" i="15944"/>
  <c r="N297" i="15944"/>
  <c r="M297" i="15944"/>
  <c r="L297" i="15944"/>
  <c r="K297" i="15944"/>
  <c r="J297" i="15944"/>
  <c r="I297" i="15944"/>
  <c r="H297" i="15944"/>
  <c r="G297" i="15944"/>
  <c r="F297" i="15944"/>
  <c r="E297" i="15944"/>
  <c r="D297" i="15944"/>
  <c r="C297" i="15944"/>
  <c r="B297" i="15944"/>
  <c r="AL296" i="15944"/>
  <c r="AK296" i="15944"/>
  <c r="AJ296" i="15944"/>
  <c r="AI296" i="15944"/>
  <c r="AH296" i="15944"/>
  <c r="AG296" i="15944"/>
  <c r="AF296" i="15944"/>
  <c r="AE296" i="15944"/>
  <c r="AD296" i="15944"/>
  <c r="AB296" i="15944"/>
  <c r="AA296" i="15944"/>
  <c r="Z296" i="15944"/>
  <c r="Y296" i="15944"/>
  <c r="X296" i="15944"/>
  <c r="W296" i="15944"/>
  <c r="V296" i="15944"/>
  <c r="U296" i="15944"/>
  <c r="T296" i="15944"/>
  <c r="P296" i="15944"/>
  <c r="O296" i="15944"/>
  <c r="N296" i="15944"/>
  <c r="M296" i="15944"/>
  <c r="L296" i="15944"/>
  <c r="K296" i="15944"/>
  <c r="J296" i="15944"/>
  <c r="I296" i="15944"/>
  <c r="H296" i="15944"/>
  <c r="G296" i="15944"/>
  <c r="F296" i="15944"/>
  <c r="E296" i="15944"/>
  <c r="D296" i="15944"/>
  <c r="C296" i="15944"/>
  <c r="B296" i="15944"/>
  <c r="AL295" i="15944"/>
  <c r="AK295" i="15944"/>
  <c r="AJ295" i="15944"/>
  <c r="AI295" i="15944"/>
  <c r="AH295" i="15944"/>
  <c r="AG295" i="15944"/>
  <c r="AF295" i="15944"/>
  <c r="AE295" i="15944"/>
  <c r="AD295" i="15944"/>
  <c r="AB295" i="15944"/>
  <c r="AA295" i="15944"/>
  <c r="Z295" i="15944"/>
  <c r="Y295" i="15944"/>
  <c r="X295" i="15944"/>
  <c r="W295" i="15944"/>
  <c r="V295" i="15944"/>
  <c r="U295" i="15944"/>
  <c r="T295" i="15944"/>
  <c r="P295" i="15944"/>
  <c r="O295" i="15944"/>
  <c r="N295" i="15944"/>
  <c r="M295" i="15944"/>
  <c r="L295" i="15944"/>
  <c r="K295" i="15944"/>
  <c r="J295" i="15944"/>
  <c r="I295" i="15944"/>
  <c r="H295" i="15944"/>
  <c r="G295" i="15944"/>
  <c r="F295" i="15944"/>
  <c r="E295" i="15944"/>
  <c r="D295" i="15944"/>
  <c r="C295" i="15944"/>
  <c r="B295" i="15944"/>
  <c r="AL294" i="15944"/>
  <c r="AK294" i="15944"/>
  <c r="AJ294" i="15944"/>
  <c r="AI294" i="15944"/>
  <c r="AH294" i="15944"/>
  <c r="AG294" i="15944"/>
  <c r="AF294" i="15944"/>
  <c r="AE294" i="15944"/>
  <c r="AD294" i="15944"/>
  <c r="AB294" i="15944"/>
  <c r="AA294" i="15944"/>
  <c r="Z294" i="15944"/>
  <c r="Y294" i="15944"/>
  <c r="X294" i="15944"/>
  <c r="W294" i="15944"/>
  <c r="V294" i="15944"/>
  <c r="U294" i="15944"/>
  <c r="T294" i="15944"/>
  <c r="P294" i="15944"/>
  <c r="O294" i="15944"/>
  <c r="N294" i="15944"/>
  <c r="M294" i="15944"/>
  <c r="L294" i="15944"/>
  <c r="K294" i="15944"/>
  <c r="J294" i="15944"/>
  <c r="I294" i="15944"/>
  <c r="H294" i="15944"/>
  <c r="G294" i="15944"/>
  <c r="F294" i="15944"/>
  <c r="E294" i="15944"/>
  <c r="D294" i="15944"/>
  <c r="C294" i="15944"/>
  <c r="B294" i="15944"/>
  <c r="AL312" i="110"/>
  <c r="AK312" i="110"/>
  <c r="AJ312" i="110"/>
  <c r="AI312" i="110"/>
  <c r="AH312" i="110"/>
  <c r="AG312" i="110"/>
  <c r="AF312" i="110"/>
  <c r="AE312" i="110"/>
  <c r="AD312" i="110"/>
  <c r="AB312" i="110"/>
  <c r="AA312" i="110"/>
  <c r="Z312" i="110"/>
  <c r="Y312" i="110"/>
  <c r="X312" i="110"/>
  <c r="W312" i="110"/>
  <c r="V312" i="110"/>
  <c r="U312" i="110"/>
  <c r="T312" i="110"/>
  <c r="P312" i="110"/>
  <c r="O312" i="110"/>
  <c r="N312" i="110"/>
  <c r="M312" i="110"/>
  <c r="L312" i="110"/>
  <c r="K312" i="110"/>
  <c r="J312" i="110"/>
  <c r="I312" i="110"/>
  <c r="H312" i="110"/>
  <c r="G312" i="110"/>
  <c r="F312" i="110"/>
  <c r="E312" i="110"/>
  <c r="D312" i="110"/>
  <c r="C312" i="110"/>
  <c r="B312" i="110"/>
  <c r="AL311" i="110"/>
  <c r="AK311" i="110"/>
  <c r="AJ311" i="110"/>
  <c r="AI311" i="110"/>
  <c r="AH311" i="110"/>
  <c r="AG311" i="110"/>
  <c r="AF311" i="110"/>
  <c r="AE311" i="110"/>
  <c r="AD311" i="110"/>
  <c r="AB311" i="110"/>
  <c r="AA311" i="110"/>
  <c r="Z311" i="110"/>
  <c r="Y311" i="110"/>
  <c r="X311" i="110"/>
  <c r="W311" i="110"/>
  <c r="V311" i="110"/>
  <c r="U311" i="110"/>
  <c r="T311" i="110"/>
  <c r="P311" i="110"/>
  <c r="O311" i="110"/>
  <c r="N311" i="110"/>
  <c r="M311" i="110"/>
  <c r="L311" i="110"/>
  <c r="K311" i="110"/>
  <c r="J311" i="110"/>
  <c r="I311" i="110"/>
  <c r="H311" i="110"/>
  <c r="G311" i="110"/>
  <c r="F311" i="110"/>
  <c r="E311" i="110"/>
  <c r="D311" i="110"/>
  <c r="C311" i="110"/>
  <c r="B311" i="110"/>
  <c r="B310" i="110"/>
  <c r="C310" i="110"/>
  <c r="D310" i="110"/>
  <c r="E310" i="110"/>
  <c r="F310" i="110"/>
  <c r="G310" i="110"/>
  <c r="H310" i="110"/>
  <c r="I310" i="110"/>
  <c r="J310" i="110"/>
  <c r="K310" i="110"/>
  <c r="L310" i="110"/>
  <c r="M310" i="110"/>
  <c r="N310" i="110"/>
  <c r="O310" i="110"/>
  <c r="P310" i="110"/>
  <c r="T310" i="110"/>
  <c r="U310" i="110"/>
  <c r="V310" i="110"/>
  <c r="W310" i="110"/>
  <c r="X310" i="110"/>
  <c r="Y310" i="110"/>
  <c r="Z310" i="110"/>
  <c r="AA310" i="110"/>
  <c r="AB310" i="110"/>
  <c r="AD310" i="110"/>
  <c r="AE310" i="110"/>
  <c r="AF310" i="110"/>
  <c r="AG310" i="110"/>
  <c r="AH310" i="110"/>
  <c r="AI310" i="110"/>
  <c r="AJ310" i="110"/>
  <c r="AK310" i="110"/>
  <c r="AL310" i="110"/>
  <c r="AL309" i="110"/>
  <c r="AK309" i="110"/>
  <c r="AJ309" i="110"/>
  <c r="AI309" i="110"/>
  <c r="AH309" i="110"/>
  <c r="AG309" i="110"/>
  <c r="AF309" i="110"/>
  <c r="AE309" i="110"/>
  <c r="AD309" i="110"/>
  <c r="AB309" i="110"/>
  <c r="AA309" i="110"/>
  <c r="Z309" i="110"/>
  <c r="Y309" i="110"/>
  <c r="X309" i="110"/>
  <c r="W309" i="110"/>
  <c r="V309" i="110"/>
  <c r="U309" i="110"/>
  <c r="T309" i="110"/>
  <c r="P309" i="110"/>
  <c r="O309" i="110"/>
  <c r="N309" i="110"/>
  <c r="M309" i="110"/>
  <c r="L309" i="110"/>
  <c r="K309" i="110"/>
  <c r="J309" i="110"/>
  <c r="I309" i="110"/>
  <c r="H309" i="110"/>
  <c r="G309" i="110"/>
  <c r="F309" i="110"/>
  <c r="E309" i="110"/>
  <c r="D309" i="110"/>
  <c r="C309" i="110"/>
  <c r="B309" i="110"/>
  <c r="AL308" i="110"/>
  <c r="AK308" i="110"/>
  <c r="AJ308" i="110"/>
  <c r="AI308" i="110"/>
  <c r="AH308" i="110"/>
  <c r="AG308" i="110"/>
  <c r="AF308" i="110"/>
  <c r="AE308" i="110"/>
  <c r="AD308" i="110"/>
  <c r="AB308" i="110"/>
  <c r="AA308" i="110"/>
  <c r="Z308" i="110"/>
  <c r="Y308" i="110"/>
  <c r="X308" i="110"/>
  <c r="W308" i="110"/>
  <c r="V308" i="110"/>
  <c r="U308" i="110"/>
  <c r="T308" i="110"/>
  <c r="P308" i="110"/>
  <c r="O308" i="110"/>
  <c r="N308" i="110"/>
  <c r="M308" i="110"/>
  <c r="L308" i="110"/>
  <c r="K308" i="110"/>
  <c r="J308" i="110"/>
  <c r="I308" i="110"/>
  <c r="H308" i="110"/>
  <c r="G308" i="110"/>
  <c r="F308" i="110"/>
  <c r="E308" i="110"/>
  <c r="D308" i="110"/>
  <c r="C308" i="110"/>
  <c r="B308" i="110"/>
  <c r="AL307" i="110"/>
  <c r="AK307" i="110"/>
  <c r="AJ307" i="110"/>
  <c r="AI307" i="110"/>
  <c r="AH307" i="110"/>
  <c r="AG307" i="110"/>
  <c r="AF307" i="110"/>
  <c r="AE307" i="110"/>
  <c r="AD307" i="110"/>
  <c r="AB307" i="110"/>
  <c r="AA307" i="110"/>
  <c r="Z307" i="110"/>
  <c r="Y307" i="110"/>
  <c r="X307" i="110"/>
  <c r="W307" i="110"/>
  <c r="V307" i="110"/>
  <c r="U307" i="110"/>
  <c r="T307" i="110"/>
  <c r="P307" i="110"/>
  <c r="O307" i="110"/>
  <c r="N307" i="110"/>
  <c r="M307" i="110"/>
  <c r="L307" i="110"/>
  <c r="K307" i="110"/>
  <c r="J307" i="110"/>
  <c r="I307" i="110"/>
  <c r="H307" i="110"/>
  <c r="G307" i="110"/>
  <c r="F307" i="110"/>
  <c r="E307" i="110"/>
  <c r="D307" i="110"/>
  <c r="C307" i="110"/>
  <c r="B307" i="110"/>
  <c r="AL306" i="110"/>
  <c r="AK306" i="110"/>
  <c r="AJ306" i="110"/>
  <c r="AI306" i="110"/>
  <c r="AH306" i="110"/>
  <c r="AG306" i="110"/>
  <c r="AF306" i="110"/>
  <c r="AE306" i="110"/>
  <c r="AD306" i="110"/>
  <c r="AB306" i="110"/>
  <c r="AA306" i="110"/>
  <c r="Z306" i="110"/>
  <c r="Y306" i="110"/>
  <c r="X306" i="110"/>
  <c r="W306" i="110"/>
  <c r="V306" i="110"/>
  <c r="U306" i="110"/>
  <c r="T306" i="110"/>
  <c r="P306" i="110"/>
  <c r="O306" i="110"/>
  <c r="N306" i="110"/>
  <c r="M306" i="110"/>
  <c r="L306" i="110"/>
  <c r="K306" i="110"/>
  <c r="J306" i="110"/>
  <c r="I306" i="110"/>
  <c r="H306" i="110"/>
  <c r="G306" i="110"/>
  <c r="F306" i="110"/>
  <c r="E306" i="110"/>
  <c r="D306" i="110"/>
  <c r="C306" i="110"/>
  <c r="B306" i="110"/>
  <c r="AL305" i="110"/>
  <c r="AK305" i="110"/>
  <c r="AJ305" i="110"/>
  <c r="AI305" i="110"/>
  <c r="AH305" i="110"/>
  <c r="AG305" i="110"/>
  <c r="AF305" i="110"/>
  <c r="AE305" i="110"/>
  <c r="AD305" i="110"/>
  <c r="AB305" i="110"/>
  <c r="AA305" i="110"/>
  <c r="Z305" i="110"/>
  <c r="Y305" i="110"/>
  <c r="X305" i="110"/>
  <c r="W305" i="110"/>
  <c r="V305" i="110"/>
  <c r="U305" i="110"/>
  <c r="T305" i="110"/>
  <c r="P305" i="110"/>
  <c r="O305" i="110"/>
  <c r="N305" i="110"/>
  <c r="M305" i="110"/>
  <c r="L305" i="110"/>
  <c r="K305" i="110"/>
  <c r="J305" i="110"/>
  <c r="I305" i="110"/>
  <c r="H305" i="110"/>
  <c r="G305" i="110"/>
  <c r="F305" i="110"/>
  <c r="E305" i="110"/>
  <c r="D305" i="110"/>
  <c r="C305" i="110"/>
  <c r="B305" i="110"/>
  <c r="AJ304" i="110"/>
  <c r="AF304" i="110"/>
  <c r="AA304" i="110"/>
  <c r="W304" i="110"/>
  <c r="P304" i="110"/>
  <c r="L304" i="110"/>
  <c r="H304" i="110"/>
  <c r="D304" i="110"/>
  <c r="AI304" i="110"/>
  <c r="AE304" i="110"/>
  <c r="Z304" i="110"/>
  <c r="V304" i="110"/>
  <c r="O304" i="110"/>
  <c r="K304" i="110"/>
  <c r="G304" i="110"/>
  <c r="C304" i="110"/>
  <c r="AL304" i="110"/>
  <c r="AH304" i="110"/>
  <c r="AD304" i="110"/>
  <c r="Y304" i="110"/>
  <c r="U304" i="110"/>
  <c r="N304" i="110"/>
  <c r="J304" i="110"/>
  <c r="F304" i="110"/>
  <c r="B304" i="110"/>
  <c r="AK304" i="110"/>
  <c r="AG304" i="110"/>
  <c r="AB304" i="110"/>
  <c r="X304" i="110"/>
  <c r="T304" i="110"/>
  <c r="M304" i="110"/>
  <c r="I304" i="110"/>
  <c r="E304" i="110"/>
  <c r="N303" i="110"/>
  <c r="B303" i="110"/>
  <c r="U303" i="110"/>
  <c r="AH303" i="110"/>
  <c r="AL303" i="110"/>
  <c r="AJ303" i="110" l="1"/>
  <c r="AA303" i="110"/>
  <c r="P303" i="110"/>
  <c r="L303" i="110"/>
  <c r="H303" i="110"/>
  <c r="D303" i="110"/>
  <c r="AK303" i="110"/>
  <c r="AG303" i="110"/>
  <c r="AB303" i="110"/>
  <c r="X303" i="110"/>
  <c r="T303" i="110"/>
  <c r="M303" i="110"/>
  <c r="I303" i="110"/>
  <c r="E303" i="110"/>
  <c r="AF303" i="110"/>
  <c r="W303" i="110"/>
  <c r="AD303" i="110"/>
  <c r="Y303" i="110"/>
  <c r="J303" i="110"/>
  <c r="F303" i="110"/>
  <c r="AI303" i="110"/>
  <c r="Z303" i="110"/>
  <c r="O303" i="110"/>
  <c r="C303" i="110"/>
  <c r="AE303" i="110"/>
  <c r="V303" i="110"/>
  <c r="K303" i="110"/>
  <c r="G303" i="110"/>
  <c r="K301" i="110"/>
  <c r="AE301" i="110"/>
  <c r="AH301" i="110"/>
  <c r="AJ301" i="110" l="1"/>
  <c r="AA301" i="110"/>
  <c r="H301" i="110"/>
  <c r="I301" i="110"/>
  <c r="AF302" i="110"/>
  <c r="X301" i="110"/>
  <c r="AJ302" i="110"/>
  <c r="AD302" i="110"/>
  <c r="AH302" i="110"/>
  <c r="AK301" i="110"/>
  <c r="T301" i="110"/>
  <c r="E301" i="110"/>
  <c r="K302" i="110"/>
  <c r="O302" i="110"/>
  <c r="V302" i="110"/>
  <c r="P301" i="110"/>
  <c r="AG301" i="110"/>
  <c r="C302" i="110"/>
  <c r="AL302" i="110"/>
  <c r="AB301" i="110"/>
  <c r="M301" i="110"/>
  <c r="G302" i="110"/>
  <c r="AG302" i="110"/>
  <c r="N301" i="110"/>
  <c r="E302" i="110"/>
  <c r="M302" i="110"/>
  <c r="AB302" i="110"/>
  <c r="I302" i="110"/>
  <c r="T302" i="110"/>
  <c r="X302" i="110"/>
  <c r="B302" i="110"/>
  <c r="F302" i="110"/>
  <c r="J302" i="110"/>
  <c r="N302" i="110"/>
  <c r="U302" i="110"/>
  <c r="Z302" i="110"/>
  <c r="AE302" i="110"/>
  <c r="AI302" i="110"/>
  <c r="AK302" i="110"/>
  <c r="AI301" i="110"/>
  <c r="Z301" i="110"/>
  <c r="V301" i="110"/>
  <c r="O301" i="110"/>
  <c r="G301" i="110"/>
  <c r="C301" i="110"/>
  <c r="AF301" i="110"/>
  <c r="W301" i="110"/>
  <c r="L301" i="110"/>
  <c r="D301" i="110"/>
  <c r="AL301" i="110"/>
  <c r="AD301" i="110"/>
  <c r="Y301" i="110"/>
  <c r="U301" i="110"/>
  <c r="J301" i="110"/>
  <c r="F301" i="110"/>
  <c r="B301" i="110"/>
  <c r="D302" i="110"/>
  <c r="H302" i="110"/>
  <c r="L302" i="110"/>
  <c r="P302" i="110"/>
  <c r="W302" i="110"/>
  <c r="AA302" i="110"/>
  <c r="Y302" i="110"/>
  <c r="I289" i="110"/>
  <c r="AI298" i="110" l="1"/>
  <c r="Z298" i="110"/>
  <c r="O298" i="110"/>
  <c r="G298" i="110"/>
  <c r="AJ297" i="110"/>
  <c r="W297" i="110"/>
  <c r="L297" i="110"/>
  <c r="D297" i="110"/>
  <c r="AG296" i="110"/>
  <c r="X296" i="110"/>
  <c r="M296" i="110"/>
  <c r="E296" i="110"/>
  <c r="AH295" i="110"/>
  <c r="Y295" i="110"/>
  <c r="N295" i="110"/>
  <c r="F295" i="110"/>
  <c r="AE294" i="110"/>
  <c r="Z294" i="110"/>
  <c r="O294" i="110"/>
  <c r="C294" i="110"/>
  <c r="AF293" i="110"/>
  <c r="W293" i="110"/>
  <c r="L293" i="110"/>
  <c r="D293" i="110"/>
  <c r="AG292" i="110"/>
  <c r="X292" i="110"/>
  <c r="M292" i="110"/>
  <c r="E292" i="110"/>
  <c r="AH291" i="110"/>
  <c r="AD291" i="110"/>
  <c r="U291" i="110"/>
  <c r="J291" i="110"/>
  <c r="B291" i="110"/>
  <c r="AI290" i="110"/>
  <c r="AE290" i="110"/>
  <c r="Z290" i="110"/>
  <c r="V290" i="110"/>
  <c r="O290" i="110"/>
  <c r="K290" i="110"/>
  <c r="G290" i="110"/>
  <c r="C290" i="110"/>
  <c r="AJ289" i="110"/>
  <c r="AF289" i="110"/>
  <c r="AA289" i="110"/>
  <c r="W289" i="110"/>
  <c r="L289" i="110"/>
  <c r="AE298" i="110"/>
  <c r="V298" i="110"/>
  <c r="K298" i="110"/>
  <c r="C298" i="110"/>
  <c r="AF297" i="110"/>
  <c r="AA297" i="110"/>
  <c r="P297" i="110"/>
  <c r="H297" i="110"/>
  <c r="AK296" i="110"/>
  <c r="AB296" i="110"/>
  <c r="T296" i="110"/>
  <c r="I296" i="110"/>
  <c r="AL295" i="110"/>
  <c r="AD295" i="110"/>
  <c r="U295" i="110"/>
  <c r="J295" i="110"/>
  <c r="B295" i="110"/>
  <c r="AI294" i="110"/>
  <c r="V294" i="110"/>
  <c r="K294" i="110"/>
  <c r="G294" i="110"/>
  <c r="AJ293" i="110"/>
  <c r="AA293" i="110"/>
  <c r="P293" i="110"/>
  <c r="H293" i="110"/>
  <c r="AK292" i="110"/>
  <c r="AB292" i="110"/>
  <c r="T292" i="110"/>
  <c r="I292" i="110"/>
  <c r="AL291" i="110"/>
  <c r="Y291" i="110"/>
  <c r="N291" i="110"/>
  <c r="F291" i="110"/>
  <c r="P289" i="110"/>
  <c r="H289" i="110"/>
  <c r="D289" i="110"/>
  <c r="AK288" i="110"/>
  <c r="AG288" i="110"/>
  <c r="AB288" i="110"/>
  <c r="T288" i="110"/>
  <c r="I288" i="110"/>
  <c r="AH287" i="110"/>
  <c r="Y287" i="110"/>
  <c r="N287" i="110"/>
  <c r="F287" i="110"/>
  <c r="AI286" i="110"/>
  <c r="V286" i="110"/>
  <c r="K286" i="110"/>
  <c r="C286" i="110"/>
  <c r="AF285" i="110"/>
  <c r="W285" i="110"/>
  <c r="L285" i="110"/>
  <c r="D285" i="110"/>
  <c r="AG284" i="110"/>
  <c r="X284" i="110"/>
  <c r="M284" i="110"/>
  <c r="E284" i="110"/>
  <c r="AH283" i="110"/>
  <c r="Y283" i="110"/>
  <c r="N283" i="110"/>
  <c r="F283" i="110"/>
  <c r="AI282" i="110"/>
  <c r="Z282" i="110"/>
  <c r="O282" i="110"/>
  <c r="G282" i="110"/>
  <c r="AJ281" i="110"/>
  <c r="AA281" i="110"/>
  <c r="P281" i="110"/>
  <c r="H281" i="110"/>
  <c r="AG280" i="110"/>
  <c r="X280" i="110"/>
  <c r="M280" i="110"/>
  <c r="E280" i="110"/>
  <c r="AD279" i="110"/>
  <c r="U279" i="110"/>
  <c r="J279" i="110"/>
  <c r="B279" i="110"/>
  <c r="AE278" i="110"/>
  <c r="Z278" i="110"/>
  <c r="V278" i="110"/>
  <c r="O278" i="110"/>
  <c r="K278" i="110"/>
  <c r="G278" i="110"/>
  <c r="C278" i="110"/>
  <c r="AJ277" i="110"/>
  <c r="AF277" i="110"/>
  <c r="W277" i="110"/>
  <c r="P277" i="110"/>
  <c r="L277" i="110"/>
  <c r="H277" i="110"/>
  <c r="D277" i="110"/>
  <c r="AK276" i="110"/>
  <c r="AG276" i="110"/>
  <c r="AB276" i="110"/>
  <c r="X276" i="110"/>
  <c r="T276" i="110"/>
  <c r="M276" i="110"/>
  <c r="I276" i="110"/>
  <c r="E276" i="110"/>
  <c r="AL275" i="110"/>
  <c r="AH275" i="110"/>
  <c r="AD275" i="110"/>
  <c r="Y275" i="110"/>
  <c r="U275" i="110"/>
  <c r="N275" i="110"/>
  <c r="J275" i="110"/>
  <c r="F275" i="110"/>
  <c r="B275" i="110"/>
  <c r="AI274" i="110"/>
  <c r="AE274" i="110"/>
  <c r="Z274" i="110"/>
  <c r="V274" i="110"/>
  <c r="O274" i="110"/>
  <c r="K274" i="110"/>
  <c r="G274" i="110"/>
  <c r="C274" i="110"/>
  <c r="AJ273" i="110"/>
  <c r="AF273" i="110"/>
  <c r="AA273" i="110"/>
  <c r="W273" i="110"/>
  <c r="P273" i="110"/>
  <c r="L273" i="110"/>
  <c r="H273" i="110"/>
  <c r="D273" i="110"/>
  <c r="AK272" i="110"/>
  <c r="AG272" i="110"/>
  <c r="AB272" i="110"/>
  <c r="X272" i="110"/>
  <c r="T272" i="110"/>
  <c r="M272" i="110"/>
  <c r="I272" i="110"/>
  <c r="E272" i="110"/>
  <c r="AL271" i="110"/>
  <c r="AH271" i="110"/>
  <c r="AD271" i="110"/>
  <c r="Y271" i="110"/>
  <c r="U271" i="110"/>
  <c r="N271" i="110"/>
  <c r="J271" i="110"/>
  <c r="F271" i="110"/>
  <c r="B271" i="110"/>
  <c r="AI270" i="110"/>
  <c r="AE270" i="110"/>
  <c r="Z270" i="110"/>
  <c r="V270" i="110"/>
  <c r="O270" i="110"/>
  <c r="K270" i="110"/>
  <c r="G270" i="110"/>
  <c r="C270" i="110"/>
  <c r="AJ269" i="110"/>
  <c r="AF269" i="110"/>
  <c r="AA269" i="110"/>
  <c r="W269" i="110"/>
  <c r="P269" i="110"/>
  <c r="L269" i="110"/>
  <c r="H269" i="110"/>
  <c r="D269" i="110"/>
  <c r="AK268" i="110"/>
  <c r="AG268" i="110"/>
  <c r="AB268" i="110"/>
  <c r="X268" i="110"/>
  <c r="T268" i="110"/>
  <c r="M268" i="110"/>
  <c r="I268" i="110"/>
  <c r="E268" i="110"/>
  <c r="AL267" i="110"/>
  <c r="AH267" i="110"/>
  <c r="AD267" i="110"/>
  <c r="Y267" i="110"/>
  <c r="U267" i="110"/>
  <c r="N267" i="110"/>
  <c r="J267" i="110"/>
  <c r="F267" i="110"/>
  <c r="B267" i="110"/>
  <c r="AI266" i="110"/>
  <c r="AE266" i="110"/>
  <c r="Z266" i="110"/>
  <c r="V266" i="110"/>
  <c r="O266" i="110"/>
  <c r="K266" i="110"/>
  <c r="G266" i="110"/>
  <c r="C266" i="110"/>
  <c r="AJ265" i="110"/>
  <c r="AF265" i="110"/>
  <c r="AA265" i="110"/>
  <c r="W265" i="110"/>
  <c r="P265" i="110"/>
  <c r="L265" i="110"/>
  <c r="H265" i="110"/>
  <c r="D265" i="110"/>
  <c r="AK264" i="110"/>
  <c r="AG264" i="110"/>
  <c r="AB264" i="110"/>
  <c r="X264" i="110"/>
  <c r="T264" i="110"/>
  <c r="M264" i="110"/>
  <c r="I264" i="110"/>
  <c r="E264" i="110"/>
  <c r="AL263" i="110"/>
  <c r="AH263" i="110"/>
  <c r="AD263" i="110"/>
  <c r="Y263" i="110"/>
  <c r="U263" i="110"/>
  <c r="N263" i="110"/>
  <c r="X288" i="110"/>
  <c r="M288" i="110"/>
  <c r="E288" i="110"/>
  <c r="AL287" i="110"/>
  <c r="AD287" i="110"/>
  <c r="U287" i="110"/>
  <c r="J287" i="110"/>
  <c r="B287" i="110"/>
  <c r="AE286" i="110"/>
  <c r="Z286" i="110"/>
  <c r="O286" i="110"/>
  <c r="G286" i="110"/>
  <c r="AJ285" i="110"/>
  <c r="AA285" i="110"/>
  <c r="P285" i="110"/>
  <c r="H285" i="110"/>
  <c r="AK284" i="110"/>
  <c r="AB284" i="110"/>
  <c r="T284" i="110"/>
  <c r="I284" i="110"/>
  <c r="AL283" i="110"/>
  <c r="AD283" i="110"/>
  <c r="U283" i="110"/>
  <c r="J283" i="110"/>
  <c r="B283" i="110"/>
  <c r="AE282" i="110"/>
  <c r="V282" i="110"/>
  <c r="K282" i="110"/>
  <c r="C282" i="110"/>
  <c r="AF281" i="110"/>
  <c r="W281" i="110"/>
  <c r="L281" i="110"/>
  <c r="D281" i="110"/>
  <c r="AK280" i="110"/>
  <c r="AB280" i="110"/>
  <c r="T280" i="110"/>
  <c r="I280" i="110"/>
  <c r="AL279" i="110"/>
  <c r="AH279" i="110"/>
  <c r="Y279" i="110"/>
  <c r="N279" i="110"/>
  <c r="F279" i="110"/>
  <c r="AI278" i="110"/>
  <c r="AA277" i="110"/>
  <c r="J263" i="110"/>
  <c r="F263" i="110"/>
  <c r="B263" i="110"/>
  <c r="AI262" i="110"/>
  <c r="AE262" i="110"/>
  <c r="Z262" i="110"/>
  <c r="V262" i="110"/>
  <c r="O262" i="110"/>
  <c r="K262" i="110"/>
  <c r="G262" i="110"/>
  <c r="C262" i="110"/>
  <c r="AJ261" i="110"/>
  <c r="AF261" i="110"/>
  <c r="AA261" i="110"/>
  <c r="W261" i="110"/>
  <c r="P261" i="110"/>
  <c r="L261" i="110"/>
  <c r="H261" i="110"/>
  <c r="D261" i="110"/>
  <c r="AK260" i="110"/>
  <c r="AG260" i="110"/>
  <c r="AB260" i="110"/>
  <c r="X260" i="110"/>
  <c r="T260" i="110"/>
  <c r="M260" i="110"/>
  <c r="I260" i="110"/>
  <c r="E260" i="110"/>
  <c r="AL259" i="110"/>
  <c r="AH259" i="110"/>
  <c r="AD259" i="110"/>
  <c r="Y259" i="110"/>
  <c r="U259" i="110"/>
  <c r="N259" i="110"/>
  <c r="J259" i="110"/>
  <c r="F259" i="110"/>
  <c r="B259" i="110"/>
  <c r="AI258" i="110"/>
  <c r="AE258" i="110"/>
  <c r="Z258" i="110"/>
  <c r="V258" i="110"/>
  <c r="O258" i="110"/>
  <c r="K258" i="110"/>
  <c r="G258" i="110"/>
  <c r="C258" i="110"/>
  <c r="AJ257" i="110"/>
  <c r="AF257" i="110"/>
  <c r="AA257" i="110"/>
  <c r="W257" i="110"/>
  <c r="P257" i="110"/>
  <c r="L257" i="110"/>
  <c r="H257" i="110"/>
  <c r="D257" i="110"/>
  <c r="AK256" i="110"/>
  <c r="AG256" i="110"/>
  <c r="AB256" i="110"/>
  <c r="X256" i="110"/>
  <c r="T256" i="110"/>
  <c r="M256" i="110"/>
  <c r="I256" i="110"/>
  <c r="E256" i="110"/>
  <c r="AL255" i="110"/>
  <c r="AH255" i="110"/>
  <c r="AD255" i="110"/>
  <c r="Y255" i="110"/>
  <c r="U255" i="110"/>
  <c r="N255" i="110"/>
  <c r="J255" i="110"/>
  <c r="F255" i="110"/>
  <c r="B255" i="110"/>
  <c r="AI254" i="110"/>
  <c r="AE254" i="110"/>
  <c r="Z254" i="110"/>
  <c r="V254" i="110"/>
  <c r="O254" i="110"/>
  <c r="K254" i="110"/>
  <c r="G254" i="110"/>
  <c r="C254" i="110"/>
  <c r="AJ253" i="110"/>
  <c r="AF253" i="110"/>
  <c r="AA253" i="110"/>
  <c r="W253" i="110"/>
  <c r="P253" i="110"/>
  <c r="L253" i="110"/>
  <c r="H253" i="110"/>
  <c r="D253" i="110"/>
  <c r="E289" i="110"/>
  <c r="AL288" i="110"/>
  <c r="AH288" i="110"/>
  <c r="AD288" i="110"/>
  <c r="Y288" i="110"/>
  <c r="U288" i="110"/>
  <c r="N288" i="110"/>
  <c r="J288" i="110"/>
  <c r="F288" i="110"/>
  <c r="B288" i="110"/>
  <c r="AI287" i="110"/>
  <c r="AE287" i="110"/>
  <c r="Z287" i="110"/>
  <c r="V287" i="110"/>
  <c r="O287" i="110"/>
  <c r="K287" i="110"/>
  <c r="G287" i="110"/>
  <c r="C287" i="110"/>
  <c r="AJ286" i="110"/>
  <c r="AF286" i="110"/>
  <c r="AA286" i="110"/>
  <c r="W286" i="110"/>
  <c r="P286" i="110"/>
  <c r="L286" i="110"/>
  <c r="H286" i="110"/>
  <c r="D286" i="110"/>
  <c r="AK285" i="110"/>
  <c r="AG285" i="110"/>
  <c r="AB285" i="110"/>
  <c r="X285" i="110"/>
  <c r="T285" i="110"/>
  <c r="M285" i="110"/>
  <c r="I285" i="110"/>
  <c r="E285" i="110"/>
  <c r="AL284" i="110"/>
  <c r="AH284" i="110"/>
  <c r="AD284" i="110"/>
  <c r="Y284" i="110"/>
  <c r="U284" i="110"/>
  <c r="N284" i="110"/>
  <c r="J284" i="110"/>
  <c r="F284" i="110"/>
  <c r="B284" i="110"/>
  <c r="AI283" i="110"/>
  <c r="AE283" i="110"/>
  <c r="Z283" i="110"/>
  <c r="V283" i="110"/>
  <c r="O283" i="110"/>
  <c r="K283" i="110"/>
  <c r="G283" i="110"/>
  <c r="C283" i="110"/>
  <c r="AJ282" i="110"/>
  <c r="AF282" i="110"/>
  <c r="AA282" i="110"/>
  <c r="W282" i="110"/>
  <c r="P282" i="110"/>
  <c r="L282" i="110"/>
  <c r="H282" i="110"/>
  <c r="D282" i="110"/>
  <c r="AK281" i="110"/>
  <c r="AG281" i="110"/>
  <c r="AB281" i="110"/>
  <c r="X281" i="110"/>
  <c r="T281" i="110"/>
  <c r="M281" i="110"/>
  <c r="I281" i="110"/>
  <c r="E281" i="110"/>
  <c r="AL280" i="110"/>
  <c r="AH280" i="110"/>
  <c r="AD280" i="110"/>
  <c r="Y280" i="110"/>
  <c r="U280" i="110"/>
  <c r="AJ298" i="110"/>
  <c r="AF298" i="110"/>
  <c r="AA298" i="110"/>
  <c r="W298" i="110"/>
  <c r="P298" i="110"/>
  <c r="L298" i="110"/>
  <c r="H298" i="110"/>
  <c r="D298" i="110"/>
  <c r="AK297" i="110"/>
  <c r="AG297" i="110"/>
  <c r="AB297" i="110"/>
  <c r="X297" i="110"/>
  <c r="T297" i="110"/>
  <c r="M297" i="110"/>
  <c r="I297" i="110"/>
  <c r="E297" i="110"/>
  <c r="AL296" i="110"/>
  <c r="AH296" i="110"/>
  <c r="AD296" i="110"/>
  <c r="Y296" i="110"/>
  <c r="U296" i="110"/>
  <c r="N296" i="110"/>
  <c r="J296" i="110"/>
  <c r="F296" i="110"/>
  <c r="B296" i="110"/>
  <c r="AI295" i="110"/>
  <c r="AE295" i="110"/>
  <c r="Z295" i="110"/>
  <c r="V295" i="110"/>
  <c r="O295" i="110"/>
  <c r="K295" i="110"/>
  <c r="G295" i="110"/>
  <c r="C295" i="110"/>
  <c r="AJ294" i="110"/>
  <c r="AF294" i="110"/>
  <c r="AA294" i="110"/>
  <c r="W294" i="110"/>
  <c r="P294" i="110"/>
  <c r="L294" i="110"/>
  <c r="H294" i="110"/>
  <c r="D294" i="110"/>
  <c r="AK293" i="110"/>
  <c r="AG293" i="110"/>
  <c r="AB293" i="110"/>
  <c r="X293" i="110"/>
  <c r="T293" i="110"/>
  <c r="M293" i="110"/>
  <c r="I293" i="110"/>
  <c r="E293" i="110"/>
  <c r="AL292" i="110"/>
  <c r="AH292" i="110"/>
  <c r="AD292" i="110"/>
  <c r="Y292" i="110"/>
  <c r="U292" i="110"/>
  <c r="N292" i="110"/>
  <c r="J292" i="110"/>
  <c r="F292" i="110"/>
  <c r="B292" i="110"/>
  <c r="AI291" i="110"/>
  <c r="AE291" i="110"/>
  <c r="Z291" i="110"/>
  <c r="V291" i="110"/>
  <c r="O291" i="110"/>
  <c r="K291" i="110"/>
  <c r="G291" i="110"/>
  <c r="C291" i="110"/>
  <c r="AJ290" i="110"/>
  <c r="AF290" i="110"/>
  <c r="AA290" i="110"/>
  <c r="W290" i="110"/>
  <c r="P290" i="110"/>
  <c r="L290" i="110"/>
  <c r="H290" i="110"/>
  <c r="D290" i="110"/>
  <c r="AK289" i="110"/>
  <c r="AG289" i="110"/>
  <c r="AB289" i="110"/>
  <c r="X289" i="110"/>
  <c r="T289" i="110"/>
  <c r="M289" i="110"/>
  <c r="AK298" i="110"/>
  <c r="X298" i="110"/>
  <c r="M298" i="110"/>
  <c r="E298" i="110"/>
  <c r="AH297" i="110"/>
  <c r="Y297" i="110"/>
  <c r="J297" i="110"/>
  <c r="F297" i="110"/>
  <c r="AI296" i="110"/>
  <c r="AE296" i="110"/>
  <c r="Z296" i="110"/>
  <c r="V296" i="110"/>
  <c r="K296" i="110"/>
  <c r="G296" i="110"/>
  <c r="C296" i="110"/>
  <c r="AJ295" i="110"/>
  <c r="AF295" i="110"/>
  <c r="AA295" i="110"/>
  <c r="W295" i="110"/>
  <c r="P295" i="110"/>
  <c r="L295" i="110"/>
  <c r="H295" i="110"/>
  <c r="D295" i="110"/>
  <c r="AK294" i="110"/>
  <c r="AG294" i="110"/>
  <c r="AB294" i="110"/>
  <c r="X294" i="110"/>
  <c r="T294" i="110"/>
  <c r="M294" i="110"/>
  <c r="I294" i="110"/>
  <c r="E294" i="110"/>
  <c r="AL293" i="110"/>
  <c r="AH293" i="110"/>
  <c r="AD293" i="110"/>
  <c r="Y293" i="110"/>
  <c r="U293" i="110"/>
  <c r="N293" i="110"/>
  <c r="J293" i="110"/>
  <c r="F293" i="110"/>
  <c r="B293" i="110"/>
  <c r="AI292" i="110"/>
  <c r="AE292" i="110"/>
  <c r="AG298" i="110"/>
  <c r="AB298" i="110"/>
  <c r="T298" i="110"/>
  <c r="I298" i="110"/>
  <c r="AL297" i="110"/>
  <c r="AD297" i="110"/>
  <c r="U297" i="110"/>
  <c r="N297" i="110"/>
  <c r="B297" i="110"/>
  <c r="O296" i="110"/>
  <c r="Z292" i="110"/>
  <c r="V292" i="110"/>
  <c r="O292" i="110"/>
  <c r="K292" i="110"/>
  <c r="G292" i="110"/>
  <c r="C292" i="110"/>
  <c r="AJ291" i="110"/>
  <c r="AF291" i="110"/>
  <c r="AA291" i="110"/>
  <c r="W291" i="110"/>
  <c r="P291" i="110"/>
  <c r="L291" i="110"/>
  <c r="H291" i="110"/>
  <c r="D291" i="110"/>
  <c r="AK290" i="110"/>
  <c r="AG290" i="110"/>
  <c r="AB290" i="110"/>
  <c r="X290" i="110"/>
  <c r="T290" i="110"/>
  <c r="M290" i="110"/>
  <c r="I290" i="110"/>
  <c r="E290" i="110"/>
  <c r="AL289" i="110"/>
  <c r="AH289" i="110"/>
  <c r="AD289" i="110"/>
  <c r="Y289" i="110"/>
  <c r="U289" i="110"/>
  <c r="N289" i="110"/>
  <c r="J289" i="110"/>
  <c r="F289" i="110"/>
  <c r="B289" i="110"/>
  <c r="AI288" i="110"/>
  <c r="AE288" i="110"/>
  <c r="Z288" i="110"/>
  <c r="V288" i="110"/>
  <c r="O288" i="110"/>
  <c r="K288" i="110"/>
  <c r="G288" i="110"/>
  <c r="C288" i="110"/>
  <c r="AJ287" i="110"/>
  <c r="AF287" i="110"/>
  <c r="AA287" i="110"/>
  <c r="W287" i="110"/>
  <c r="P287" i="110"/>
  <c r="L287" i="110"/>
  <c r="H287" i="110"/>
  <c r="D287" i="110"/>
  <c r="AK286" i="110"/>
  <c r="AG286" i="110"/>
  <c r="AB286" i="110"/>
  <c r="X286" i="110"/>
  <c r="T286" i="110"/>
  <c r="M286" i="110"/>
  <c r="I286" i="110"/>
  <c r="E286" i="110"/>
  <c r="AL285" i="110"/>
  <c r="AH285" i="110"/>
  <c r="AD285" i="110"/>
  <c r="Y285" i="110"/>
  <c r="U285" i="110"/>
  <c r="N285" i="110"/>
  <c r="J285" i="110"/>
  <c r="F285" i="110"/>
  <c r="B285" i="110"/>
  <c r="AI284" i="110"/>
  <c r="AE284" i="110"/>
  <c r="Z284" i="110"/>
  <c r="V284" i="110"/>
  <c r="O284" i="110"/>
  <c r="K284" i="110"/>
  <c r="G284" i="110"/>
  <c r="C284" i="110"/>
  <c r="AJ283" i="110"/>
  <c r="AF283" i="110"/>
  <c r="AA283" i="110"/>
  <c r="W283" i="110"/>
  <c r="P283" i="110"/>
  <c r="L283" i="110"/>
  <c r="H283" i="110"/>
  <c r="D283" i="110"/>
  <c r="AK282" i="110"/>
  <c r="AG282" i="110"/>
  <c r="AB282" i="110"/>
  <c r="X282" i="110"/>
  <c r="T282" i="110"/>
  <c r="M282" i="110"/>
  <c r="I282" i="110"/>
  <c r="E282" i="110"/>
  <c r="AL281" i="110"/>
  <c r="AH281" i="110"/>
  <c r="AD281" i="110"/>
  <c r="Y281" i="110"/>
  <c r="U281" i="110"/>
  <c r="N281" i="110"/>
  <c r="J281" i="110"/>
  <c r="F281" i="110"/>
  <c r="B281" i="110"/>
  <c r="AI280" i="110"/>
  <c r="AE280" i="110"/>
  <c r="Z280" i="110"/>
  <c r="V280" i="110"/>
  <c r="O280" i="110"/>
  <c r="K280" i="110"/>
  <c r="G280" i="110"/>
  <c r="C280" i="110"/>
  <c r="AJ279" i="110"/>
  <c r="AF279" i="110"/>
  <c r="AA279" i="110"/>
  <c r="W279" i="110"/>
  <c r="P279" i="110"/>
  <c r="L279" i="110"/>
  <c r="H279" i="110"/>
  <c r="D279" i="110"/>
  <c r="AK278" i="110"/>
  <c r="AG278" i="110"/>
  <c r="AB278" i="110"/>
  <c r="X278" i="110"/>
  <c r="T278" i="110"/>
  <c r="M278" i="110"/>
  <c r="I278" i="110"/>
  <c r="E278" i="110"/>
  <c r="AL277" i="110"/>
  <c r="AH277" i="110"/>
  <c r="AD277" i="110"/>
  <c r="Y277" i="110"/>
  <c r="U277" i="110"/>
  <c r="N277" i="110"/>
  <c r="J277" i="110"/>
  <c r="F277" i="110"/>
  <c r="B277" i="110"/>
  <c r="AI276" i="110"/>
  <c r="AE276" i="110"/>
  <c r="Z276" i="110"/>
  <c r="V276" i="110"/>
  <c r="O276" i="110"/>
  <c r="K276" i="110"/>
  <c r="G276" i="110"/>
  <c r="C276" i="110"/>
  <c r="AJ275" i="110"/>
  <c r="AF275" i="110"/>
  <c r="AA275" i="110"/>
  <c r="W275" i="110"/>
  <c r="P275" i="110"/>
  <c r="L275" i="110"/>
  <c r="H275" i="110"/>
  <c r="D275" i="110"/>
  <c r="AK274" i="110"/>
  <c r="AG274" i="110"/>
  <c r="AB274" i="110"/>
  <c r="X274" i="110"/>
  <c r="T274" i="110"/>
  <c r="M274" i="110"/>
  <c r="I274" i="110"/>
  <c r="E274" i="110"/>
  <c r="AL273" i="110"/>
  <c r="AH273" i="110"/>
  <c r="AD273" i="110"/>
  <c r="Y273" i="110"/>
  <c r="U273" i="110"/>
  <c r="N273" i="110"/>
  <c r="J273" i="110"/>
  <c r="F273" i="110"/>
  <c r="B273" i="110"/>
  <c r="AI272" i="110"/>
  <c r="AE272" i="110"/>
  <c r="Z272" i="110"/>
  <c r="V272" i="110"/>
  <c r="O272" i="110"/>
  <c r="K272" i="110"/>
  <c r="G272" i="110"/>
  <c r="C272" i="110"/>
  <c r="AJ271" i="110"/>
  <c r="AF271" i="110"/>
  <c r="AA271" i="110"/>
  <c r="W271" i="110"/>
  <c r="P271" i="110"/>
  <c r="L271" i="110"/>
  <c r="H271" i="110"/>
  <c r="D271" i="110"/>
  <c r="AK270" i="110"/>
  <c r="AG270" i="110"/>
  <c r="AB270" i="110"/>
  <c r="X270" i="110"/>
  <c r="T270" i="110"/>
  <c r="M270" i="110"/>
  <c r="I270" i="110"/>
  <c r="E270" i="110"/>
  <c r="AL269" i="110"/>
  <c r="AH269" i="110"/>
  <c r="AD269" i="110"/>
  <c r="Y269" i="110"/>
  <c r="U269" i="110"/>
  <c r="N269" i="110"/>
  <c r="J269" i="110"/>
  <c r="F269" i="110"/>
  <c r="B269" i="110"/>
  <c r="AI268" i="110"/>
  <c r="AE268" i="110"/>
  <c r="Z268" i="110"/>
  <c r="V268" i="110"/>
  <c r="O268" i="110"/>
  <c r="K268" i="110"/>
  <c r="G268" i="110"/>
  <c r="C268" i="110"/>
  <c r="AJ267" i="110"/>
  <c r="AF267" i="110"/>
  <c r="AA267" i="110"/>
  <c r="W267" i="110"/>
  <c r="P267" i="110"/>
  <c r="L267" i="110"/>
  <c r="H267" i="110"/>
  <c r="D267" i="110"/>
  <c r="AK266" i="110"/>
  <c r="AG266" i="110"/>
  <c r="AB266" i="110"/>
  <c r="X266" i="110"/>
  <c r="T266" i="110"/>
  <c r="M266" i="110"/>
  <c r="I266" i="110"/>
  <c r="E266" i="110"/>
  <c r="AL265" i="110"/>
  <c r="AH265" i="110"/>
  <c r="AD265" i="110"/>
  <c r="Y265" i="110"/>
  <c r="U265" i="110"/>
  <c r="N265" i="110"/>
  <c r="J265" i="110"/>
  <c r="F265" i="110"/>
  <c r="B265" i="110"/>
  <c r="AI264" i="110"/>
  <c r="AE264" i="110"/>
  <c r="Z264" i="110"/>
  <c r="V264" i="110"/>
  <c r="O264" i="110"/>
  <c r="K264" i="110"/>
  <c r="G264" i="110"/>
  <c r="C264" i="110"/>
  <c r="AJ263" i="110"/>
  <c r="AF263" i="110"/>
  <c r="AA263" i="110"/>
  <c r="W263" i="110"/>
  <c r="P263" i="110"/>
  <c r="L263" i="110"/>
  <c r="H263" i="110"/>
  <c r="D263" i="110"/>
  <c r="AK262" i="110"/>
  <c r="AG262" i="110"/>
  <c r="AB262" i="110"/>
  <c r="X262" i="110"/>
  <c r="T262" i="110"/>
  <c r="M262" i="110"/>
  <c r="I262" i="110"/>
  <c r="E262" i="110"/>
  <c r="AL261" i="110"/>
  <c r="AH261" i="110"/>
  <c r="AD261" i="110"/>
  <c r="Y261" i="110"/>
  <c r="U261" i="110"/>
  <c r="N261" i="110"/>
  <c r="J261" i="110"/>
  <c r="F261" i="110"/>
  <c r="B261" i="110"/>
  <c r="AI260" i="110"/>
  <c r="N280" i="110"/>
  <c r="J280" i="110"/>
  <c r="F280" i="110"/>
  <c r="B280" i="110"/>
  <c r="AI279" i="110"/>
  <c r="AE279" i="110"/>
  <c r="Z279" i="110"/>
  <c r="V279" i="110"/>
  <c r="O279" i="110"/>
  <c r="K279" i="110"/>
  <c r="G279" i="110"/>
  <c r="C279" i="110"/>
  <c r="AJ278" i="110"/>
  <c r="AF278" i="110"/>
  <c r="AA278" i="110"/>
  <c r="W278" i="110"/>
  <c r="P278" i="110"/>
  <c r="L278" i="110"/>
  <c r="H278" i="110"/>
  <c r="D278" i="110"/>
  <c r="AK277" i="110"/>
  <c r="AG277" i="110"/>
  <c r="AB277" i="110"/>
  <c r="X277" i="110"/>
  <c r="T277" i="110"/>
  <c r="M277" i="110"/>
  <c r="I277" i="110"/>
  <c r="E277" i="110"/>
  <c r="AL276" i="110"/>
  <c r="AH276" i="110"/>
  <c r="AD276" i="110"/>
  <c r="Y276" i="110"/>
  <c r="U276" i="110"/>
  <c r="N276" i="110"/>
  <c r="J276" i="110"/>
  <c r="F276" i="110"/>
  <c r="B276" i="110"/>
  <c r="AI275" i="110"/>
  <c r="AE275" i="110"/>
  <c r="Z275" i="110"/>
  <c r="V275" i="110"/>
  <c r="O275" i="110"/>
  <c r="K275" i="110"/>
  <c r="G275" i="110"/>
  <c r="C275" i="110"/>
  <c r="AJ274" i="110"/>
  <c r="AF274" i="110"/>
  <c r="AA274" i="110"/>
  <c r="W274" i="110"/>
  <c r="P274" i="110"/>
  <c r="L274" i="110"/>
  <c r="H274" i="110"/>
  <c r="D274" i="110"/>
  <c r="AK273" i="110"/>
  <c r="AG273" i="110"/>
  <c r="AB273" i="110"/>
  <c r="X273" i="110"/>
  <c r="T273" i="110"/>
  <c r="M273" i="110"/>
  <c r="I273" i="110"/>
  <c r="E273" i="110"/>
  <c r="AL272" i="110"/>
  <c r="AH272" i="110"/>
  <c r="AD272" i="110"/>
  <c r="Y272" i="110"/>
  <c r="U272" i="110"/>
  <c r="N272" i="110"/>
  <c r="J272" i="110"/>
  <c r="F272" i="110"/>
  <c r="B272" i="110"/>
  <c r="AI271" i="110"/>
  <c r="AE271" i="110"/>
  <c r="Z271" i="110"/>
  <c r="V271" i="110"/>
  <c r="O271" i="110"/>
  <c r="K271" i="110"/>
  <c r="G271" i="110"/>
  <c r="C271" i="110"/>
  <c r="AJ270" i="110"/>
  <c r="AF270" i="110"/>
  <c r="AA270" i="110"/>
  <c r="W270" i="110"/>
  <c r="P270" i="110"/>
  <c r="L270" i="110"/>
  <c r="H270" i="110"/>
  <c r="D270" i="110"/>
  <c r="AK269" i="110"/>
  <c r="AG269" i="110"/>
  <c r="AB269" i="110"/>
  <c r="X269" i="110"/>
  <c r="T269" i="110"/>
  <c r="M269" i="110"/>
  <c r="I269" i="110"/>
  <c r="E269" i="110"/>
  <c r="AL268" i="110"/>
  <c r="AH268" i="110"/>
  <c r="AD268" i="110"/>
  <c r="Y268" i="110"/>
  <c r="U268" i="110"/>
  <c r="N268" i="110"/>
  <c r="J268" i="110"/>
  <c r="F268" i="110"/>
  <c r="B268" i="110"/>
  <c r="AI267" i="110"/>
  <c r="AE267" i="110"/>
  <c r="Z267" i="110"/>
  <c r="V267" i="110"/>
  <c r="O267" i="110"/>
  <c r="K267" i="110"/>
  <c r="G267" i="110"/>
  <c r="C267" i="110"/>
  <c r="AJ266" i="110"/>
  <c r="AF266" i="110"/>
  <c r="AA266" i="110"/>
  <c r="W266" i="110"/>
  <c r="P266" i="110"/>
  <c r="L266" i="110"/>
  <c r="H266" i="110"/>
  <c r="D266" i="110"/>
  <c r="AK265" i="110"/>
  <c r="AG265" i="110"/>
  <c r="AB265" i="110"/>
  <c r="X265" i="110"/>
  <c r="T265" i="110"/>
  <c r="M265" i="110"/>
  <c r="I265" i="110"/>
  <c r="E265" i="110"/>
  <c r="AL264" i="110"/>
  <c r="AH264" i="110"/>
  <c r="AD264" i="110"/>
  <c r="Y264" i="110"/>
  <c r="U264" i="110"/>
  <c r="N264" i="110"/>
  <c r="J264" i="110"/>
  <c r="F264" i="110"/>
  <c r="B264" i="110"/>
  <c r="AI263" i="110"/>
  <c r="AE263" i="110"/>
  <c r="Z263" i="110"/>
  <c r="V263" i="110"/>
  <c r="O263" i="110"/>
  <c r="K263" i="110"/>
  <c r="G263" i="110"/>
  <c r="C263" i="110"/>
  <c r="AJ262" i="110"/>
  <c r="AF262" i="110"/>
  <c r="AA262" i="110"/>
  <c r="W262" i="110"/>
  <c r="P262" i="110"/>
  <c r="L262" i="110"/>
  <c r="H262" i="110"/>
  <c r="D262" i="110"/>
  <c r="AK261" i="110"/>
  <c r="AG261" i="110"/>
  <c r="AB261" i="110"/>
  <c r="X261" i="110"/>
  <c r="T261" i="110"/>
  <c r="M261" i="110"/>
  <c r="I261" i="110"/>
  <c r="E261" i="110"/>
  <c r="AL260" i="110"/>
  <c r="AH260" i="110"/>
  <c r="AD260" i="110"/>
  <c r="Y260" i="110"/>
  <c r="U260" i="110"/>
  <c r="N260" i="110"/>
  <c r="J260" i="110"/>
  <c r="F260" i="110"/>
  <c r="B260" i="110"/>
  <c r="AI259" i="110"/>
  <c r="AE259" i="110"/>
  <c r="Z259" i="110"/>
  <c r="V259" i="110"/>
  <c r="O259" i="110"/>
  <c r="K259" i="110"/>
  <c r="G259" i="110"/>
  <c r="C259" i="110"/>
  <c r="AJ258" i="110"/>
  <c r="AF258" i="110"/>
  <c r="AA258" i="110"/>
  <c r="W258" i="110"/>
  <c r="P258" i="110"/>
  <c r="L258" i="110"/>
  <c r="H258" i="110"/>
  <c r="D258" i="110"/>
  <c r="AK257" i="110"/>
  <c r="AG257" i="110"/>
  <c r="AB257" i="110"/>
  <c r="X257" i="110"/>
  <c r="T257" i="110"/>
  <c r="M257" i="110"/>
  <c r="I257" i="110"/>
  <c r="E257" i="110"/>
  <c r="AL256" i="110"/>
  <c r="AH256" i="110"/>
  <c r="AD256" i="110"/>
  <c r="Y256" i="110"/>
  <c r="U256" i="110"/>
  <c r="N256" i="110"/>
  <c r="J256" i="110"/>
  <c r="F256" i="110"/>
  <c r="B256" i="110"/>
  <c r="AI255" i="110"/>
  <c r="AE255" i="110"/>
  <c r="Z255" i="110"/>
  <c r="V255" i="110"/>
  <c r="O255" i="110"/>
  <c r="K255" i="110"/>
  <c r="G255" i="110"/>
  <c r="C255" i="110"/>
  <c r="AJ254" i="110"/>
  <c r="AF254" i="110"/>
  <c r="AA254" i="110"/>
  <c r="W254" i="110"/>
  <c r="P254" i="110"/>
  <c r="L254" i="110"/>
  <c r="H254" i="110"/>
  <c r="D254" i="110"/>
  <c r="AK253" i="110"/>
  <c r="AG253" i="110"/>
  <c r="AB253" i="110"/>
  <c r="X253" i="110"/>
  <c r="T253" i="110"/>
  <c r="M253" i="110"/>
  <c r="I253" i="110"/>
  <c r="E253" i="110"/>
  <c r="AE260" i="110"/>
  <c r="Z260" i="110"/>
  <c r="V260" i="110"/>
  <c r="O260" i="110"/>
  <c r="K260" i="110"/>
  <c r="G260" i="110"/>
  <c r="C260" i="110"/>
  <c r="AJ259" i="110"/>
  <c r="AF259" i="110"/>
  <c r="AA259" i="110"/>
  <c r="W259" i="110"/>
  <c r="P259" i="110"/>
  <c r="L259" i="110"/>
  <c r="H259" i="110"/>
  <c r="D259" i="110"/>
  <c r="AK258" i="110"/>
  <c r="AG258" i="110"/>
  <c r="AB258" i="110"/>
  <c r="X258" i="110"/>
  <c r="T258" i="110"/>
  <c r="M258" i="110"/>
  <c r="I258" i="110"/>
  <c r="E258" i="110"/>
  <c r="AL257" i="110"/>
  <c r="AH257" i="110"/>
  <c r="AD257" i="110"/>
  <c r="Y257" i="110"/>
  <c r="U257" i="110"/>
  <c r="N257" i="110"/>
  <c r="J257" i="110"/>
  <c r="F257" i="110"/>
  <c r="B257" i="110"/>
  <c r="AI256" i="110"/>
  <c r="AE256" i="110"/>
  <c r="Z256" i="110"/>
  <c r="V256" i="110"/>
  <c r="O256" i="110"/>
  <c r="K256" i="110"/>
  <c r="G256" i="110"/>
  <c r="C256" i="110"/>
  <c r="AJ255" i="110"/>
  <c r="AF255" i="110"/>
  <c r="AA255" i="110"/>
  <c r="W255" i="110"/>
  <c r="P255" i="110"/>
  <c r="L255" i="110"/>
  <c r="H255" i="110"/>
  <c r="D255" i="110"/>
  <c r="AK254" i="110"/>
  <c r="AG254" i="110"/>
  <c r="AB254" i="110"/>
  <c r="X254" i="110"/>
  <c r="T254" i="110"/>
  <c r="M254" i="110"/>
  <c r="I254" i="110"/>
  <c r="E254" i="110"/>
  <c r="AL253" i="110"/>
  <c r="AH253" i="110"/>
  <c r="AD253" i="110"/>
  <c r="Y253" i="110"/>
  <c r="U253" i="110"/>
  <c r="N253" i="110"/>
  <c r="J253" i="110"/>
  <c r="F253" i="110"/>
  <c r="B253" i="110"/>
  <c r="AH300" i="110"/>
  <c r="AL300" i="110"/>
  <c r="AD300" i="110"/>
  <c r="AL298" i="110"/>
  <c r="AH298" i="110"/>
  <c r="AD298" i="110"/>
  <c r="Y298" i="110"/>
  <c r="U298" i="110"/>
  <c r="N298" i="110"/>
  <c r="J298" i="110"/>
  <c r="F298" i="110"/>
  <c r="B298" i="110"/>
  <c r="AI297" i="110"/>
  <c r="AE297" i="110"/>
  <c r="Z297" i="110"/>
  <c r="V297" i="110"/>
  <c r="O297" i="110"/>
  <c r="K297" i="110"/>
  <c r="G297" i="110"/>
  <c r="C297" i="110"/>
  <c r="AJ296" i="110"/>
  <c r="AF296" i="110"/>
  <c r="AA296" i="110"/>
  <c r="W296" i="110"/>
  <c r="P296" i="110"/>
  <c r="L296" i="110"/>
  <c r="H296" i="110"/>
  <c r="D296" i="110"/>
  <c r="AK295" i="110"/>
  <c r="AG295" i="110"/>
  <c r="AB295" i="110"/>
  <c r="X295" i="110"/>
  <c r="T295" i="110"/>
  <c r="M295" i="110"/>
  <c r="I295" i="110"/>
  <c r="E295" i="110"/>
  <c r="AL294" i="110"/>
  <c r="AH294" i="110"/>
  <c r="AD294" i="110"/>
  <c r="Y294" i="110"/>
  <c r="U294" i="110"/>
  <c r="N294" i="110"/>
  <c r="J294" i="110"/>
  <c r="F294" i="110"/>
  <c r="B294" i="110"/>
  <c r="AI293" i="110"/>
  <c r="AE293" i="110"/>
  <c r="Z293" i="110"/>
  <c r="V293" i="110"/>
  <c r="O293" i="110"/>
  <c r="K293" i="110"/>
  <c r="G293" i="110"/>
  <c r="C293" i="110"/>
  <c r="AJ292" i="110"/>
  <c r="AF292" i="110"/>
  <c r="AA292" i="110"/>
  <c r="W292" i="110"/>
  <c r="P292" i="110"/>
  <c r="L292" i="110"/>
  <c r="H292" i="110"/>
  <c r="D292" i="110"/>
  <c r="AK291" i="110"/>
  <c r="AG291" i="110"/>
  <c r="AB291" i="110"/>
  <c r="X291" i="110"/>
  <c r="T291" i="110"/>
  <c r="M291" i="110"/>
  <c r="I291" i="110"/>
  <c r="E291" i="110"/>
  <c r="AL290" i="110"/>
  <c r="AH290" i="110"/>
  <c r="AD290" i="110"/>
  <c r="Y290" i="110"/>
  <c r="U290" i="110"/>
  <c r="N290" i="110"/>
  <c r="J290" i="110"/>
  <c r="F290" i="110"/>
  <c r="B290" i="110"/>
  <c r="AI289" i="110"/>
  <c r="AE289" i="110"/>
  <c r="Z289" i="110"/>
  <c r="V289" i="110"/>
  <c r="O289" i="110"/>
  <c r="K289" i="110"/>
  <c r="G289" i="110"/>
  <c r="C289" i="110"/>
  <c r="AJ288" i="110"/>
  <c r="AF288" i="110"/>
  <c r="AA288" i="110"/>
  <c r="W288" i="110"/>
  <c r="P288" i="110"/>
  <c r="L288" i="110"/>
  <c r="H288" i="110"/>
  <c r="D288" i="110"/>
  <c r="AK287" i="110"/>
  <c r="AG287" i="110"/>
  <c r="AB287" i="110"/>
  <c r="X287" i="110"/>
  <c r="T287" i="110"/>
  <c r="M287" i="110"/>
  <c r="I287" i="110"/>
  <c r="E287" i="110"/>
  <c r="AL286" i="110"/>
  <c r="AH286" i="110"/>
  <c r="AD286" i="110"/>
  <c r="Y286" i="110"/>
  <c r="U286" i="110"/>
  <c r="N286" i="110"/>
  <c r="J286" i="110"/>
  <c r="F286" i="110"/>
  <c r="B286" i="110"/>
  <c r="AI285" i="110"/>
  <c r="AE285" i="110"/>
  <c r="Z285" i="110"/>
  <c r="V285" i="110"/>
  <c r="O285" i="110"/>
  <c r="K285" i="110"/>
  <c r="G285" i="110"/>
  <c r="C285" i="110"/>
  <c r="AJ284" i="110"/>
  <c r="AF284" i="110"/>
  <c r="AA284" i="110"/>
  <c r="W284" i="110"/>
  <c r="P284" i="110"/>
  <c r="L284" i="110"/>
  <c r="H284" i="110"/>
  <c r="D284" i="110"/>
  <c r="AK283" i="110"/>
  <c r="AJ300" i="110"/>
  <c r="AF300" i="110"/>
  <c r="AA300" i="110"/>
  <c r="W300" i="110"/>
  <c r="P300" i="110"/>
  <c r="L300" i="110"/>
  <c r="H300" i="110"/>
  <c r="AG283" i="110"/>
  <c r="AB283" i="110"/>
  <c r="X283" i="110"/>
  <c r="T283" i="110"/>
  <c r="M283" i="110"/>
  <c r="I283" i="110"/>
  <c r="E283" i="110"/>
  <c r="AL282" i="110"/>
  <c r="AH282" i="110"/>
  <c r="AD282" i="110"/>
  <c r="Y282" i="110"/>
  <c r="U282" i="110"/>
  <c r="N282" i="110"/>
  <c r="J282" i="110"/>
  <c r="F282" i="110"/>
  <c r="B282" i="110"/>
  <c r="AI281" i="110"/>
  <c r="AE281" i="110"/>
  <c r="Z281" i="110"/>
  <c r="V281" i="110"/>
  <c r="O281" i="110"/>
  <c r="K281" i="110"/>
  <c r="G281" i="110"/>
  <c r="C281" i="110"/>
  <c r="AJ280" i="110"/>
  <c r="AF280" i="110"/>
  <c r="AA280" i="110"/>
  <c r="W280" i="110"/>
  <c r="P280" i="110"/>
  <c r="L280" i="110"/>
  <c r="H280" i="110"/>
  <c r="D280" i="110"/>
  <c r="AK279" i="110"/>
  <c r="AG279" i="110"/>
  <c r="AB279" i="110"/>
  <c r="X279" i="110"/>
  <c r="T279" i="110"/>
  <c r="M279" i="110"/>
  <c r="I279" i="110"/>
  <c r="E279" i="110"/>
  <c r="AL278" i="110"/>
  <c r="AH278" i="110"/>
  <c r="AD278" i="110"/>
  <c r="Y278" i="110"/>
  <c r="U278" i="110"/>
  <c r="N278" i="110"/>
  <c r="J278" i="110"/>
  <c r="F278" i="110"/>
  <c r="B278" i="110"/>
  <c r="AI277" i="110"/>
  <c r="AE277" i="110"/>
  <c r="Z277" i="110"/>
  <c r="V277" i="110"/>
  <c r="O277" i="110"/>
  <c r="K277" i="110"/>
  <c r="G277" i="110"/>
  <c r="C277" i="110"/>
  <c r="AJ276" i="110"/>
  <c r="AF276" i="110"/>
  <c r="AA276" i="110"/>
  <c r="W276" i="110"/>
  <c r="P276" i="110"/>
  <c r="L276" i="110"/>
  <c r="H276" i="110"/>
  <c r="D276" i="110"/>
  <c r="AK275" i="110"/>
  <c r="AG275" i="110"/>
  <c r="AB275" i="110"/>
  <c r="X275" i="110"/>
  <c r="T275" i="110"/>
  <c r="M275" i="110"/>
  <c r="I275" i="110"/>
  <c r="E275" i="110"/>
  <c r="AL274" i="110"/>
  <c r="AH274" i="110"/>
  <c r="AD274" i="110"/>
  <c r="Y274" i="110"/>
  <c r="U274" i="110"/>
  <c r="N274" i="110"/>
  <c r="J274" i="110"/>
  <c r="F274" i="110"/>
  <c r="B274" i="110"/>
  <c r="AI273" i="110"/>
  <c r="AE273" i="110"/>
  <c r="Z273" i="110"/>
  <c r="V273" i="110"/>
  <c r="O273" i="110"/>
  <c r="K273" i="110"/>
  <c r="G273" i="110"/>
  <c r="C273" i="110"/>
  <c r="AJ272" i="110"/>
  <c r="AF272" i="110"/>
  <c r="AA272" i="110"/>
  <c r="W272" i="110"/>
  <c r="P272" i="110"/>
  <c r="L272" i="110"/>
  <c r="H272" i="110"/>
  <c r="D272" i="110"/>
  <c r="AK271" i="110"/>
  <c r="AG271" i="110"/>
  <c r="AB271" i="110"/>
  <c r="X271" i="110"/>
  <c r="T271" i="110"/>
  <c r="M271" i="110"/>
  <c r="I271" i="110"/>
  <c r="E271" i="110"/>
  <c r="AL270" i="110"/>
  <c r="AH270" i="110"/>
  <c r="AD270" i="110"/>
  <c r="Y270" i="110"/>
  <c r="U270" i="110"/>
  <c r="N270" i="110"/>
  <c r="J270" i="110"/>
  <c r="F270" i="110"/>
  <c r="B270" i="110"/>
  <c r="AI269" i="110"/>
  <c r="AE269" i="110"/>
  <c r="Z269" i="110"/>
  <c r="V269" i="110"/>
  <c r="O269" i="110"/>
  <c r="K269" i="110"/>
  <c r="G269" i="110"/>
  <c r="C269" i="110"/>
  <c r="AJ268" i="110"/>
  <c r="AF268" i="110"/>
  <c r="AA268" i="110"/>
  <c r="W268" i="110"/>
  <c r="P268" i="110"/>
  <c r="L268" i="110"/>
  <c r="H268" i="110"/>
  <c r="D268" i="110"/>
  <c r="AK267" i="110"/>
  <c r="AG267" i="110"/>
  <c r="AB267" i="110"/>
  <c r="X267" i="110"/>
  <c r="T267" i="110"/>
  <c r="M267" i="110"/>
  <c r="I267" i="110"/>
  <c r="E267" i="110"/>
  <c r="AL266" i="110"/>
  <c r="AH266" i="110"/>
  <c r="AD266" i="110"/>
  <c r="Y266" i="110"/>
  <c r="U266" i="110"/>
  <c r="N266" i="110"/>
  <c r="J266" i="110"/>
  <c r="F266" i="110"/>
  <c r="B266" i="110"/>
  <c r="AI265" i="110"/>
  <c r="AE265" i="110"/>
  <c r="Z265" i="110"/>
  <c r="V265" i="110"/>
  <c r="O265" i="110"/>
  <c r="K265" i="110"/>
  <c r="G265" i="110"/>
  <c r="C265" i="110"/>
  <c r="AJ264" i="110"/>
  <c r="AF264" i="110"/>
  <c r="AA264" i="110"/>
  <c r="W264" i="110"/>
  <c r="P264" i="110"/>
  <c r="L264" i="110"/>
  <c r="H264" i="110"/>
  <c r="D264" i="110"/>
  <c r="AK263" i="110"/>
  <c r="AG263" i="110"/>
  <c r="AB263" i="110"/>
  <c r="X263" i="110"/>
  <c r="T263" i="110"/>
  <c r="M263" i="110"/>
  <c r="I263" i="110"/>
  <c r="E263" i="110"/>
  <c r="AL262" i="110"/>
  <c r="AH262" i="110"/>
  <c r="AD262" i="110"/>
  <c r="Y262" i="110"/>
  <c r="U262" i="110"/>
  <c r="N262" i="110"/>
  <c r="J262" i="110"/>
  <c r="F262" i="110"/>
  <c r="B262" i="110"/>
  <c r="AI261" i="110"/>
  <c r="AE261" i="110"/>
  <c r="Z261" i="110"/>
  <c r="V261" i="110"/>
  <c r="O261" i="110"/>
  <c r="K261" i="110"/>
  <c r="G261" i="110"/>
  <c r="C261" i="110"/>
  <c r="AJ260" i="110"/>
  <c r="AF260" i="110"/>
  <c r="AA260" i="110"/>
  <c r="W260" i="110"/>
  <c r="P260" i="110"/>
  <c r="L260" i="110"/>
  <c r="H260" i="110"/>
  <c r="D260" i="110"/>
  <c r="AK259" i="110"/>
  <c r="AG259" i="110"/>
  <c r="AB259" i="110"/>
  <c r="X259" i="110"/>
  <c r="T259" i="110"/>
  <c r="M259" i="110"/>
  <c r="I259" i="110"/>
  <c r="E259" i="110"/>
  <c r="AL258" i="110"/>
  <c r="AH258" i="110"/>
  <c r="AD258" i="110"/>
  <c r="Y258" i="110"/>
  <c r="U258" i="110"/>
  <c r="N258" i="110"/>
  <c r="J258" i="110"/>
  <c r="F258" i="110"/>
  <c r="B258" i="110"/>
  <c r="AI257" i="110"/>
  <c r="AE257" i="110"/>
  <c r="Z257" i="110"/>
  <c r="V257" i="110"/>
  <c r="O257" i="110"/>
  <c r="K257" i="110"/>
  <c r="G257" i="110"/>
  <c r="C257" i="110"/>
  <c r="AJ256" i="110"/>
  <c r="AF256" i="110"/>
  <c r="AA256" i="110"/>
  <c r="W256" i="110"/>
  <c r="P256" i="110"/>
  <c r="L256" i="110"/>
  <c r="H256" i="110"/>
  <c r="D256" i="110"/>
  <c r="AK255" i="110"/>
  <c r="AG255" i="110"/>
  <c r="AB255" i="110"/>
  <c r="X255" i="110"/>
  <c r="T255" i="110"/>
  <c r="M255" i="110"/>
  <c r="I255" i="110"/>
  <c r="E255" i="110"/>
  <c r="AL254" i="110"/>
  <c r="AH254" i="110"/>
  <c r="AD254" i="110"/>
  <c r="Y254" i="110"/>
  <c r="U254" i="110"/>
  <c r="N254" i="110"/>
  <c r="J254" i="110"/>
  <c r="F254" i="110"/>
  <c r="B254" i="110"/>
  <c r="AI253" i="110"/>
  <c r="AE253" i="110"/>
  <c r="Z253" i="110"/>
  <c r="V253" i="110"/>
  <c r="O253" i="110"/>
  <c r="K253" i="110"/>
  <c r="G253" i="110"/>
  <c r="C253" i="110"/>
  <c r="AI300" i="110"/>
  <c r="AE300" i="110"/>
  <c r="AK300" i="110"/>
  <c r="AG300" i="110"/>
  <c r="F300" i="110"/>
  <c r="B300" i="110"/>
  <c r="Y300" i="110"/>
  <c r="U300" i="110"/>
  <c r="N300" i="110"/>
  <c r="J300" i="110"/>
  <c r="AB300" i="110"/>
  <c r="X300" i="110"/>
  <c r="T300" i="110"/>
  <c r="M300" i="110"/>
  <c r="I300" i="110"/>
  <c r="E300" i="110"/>
  <c r="Z300" i="110"/>
  <c r="O300" i="110"/>
  <c r="K300" i="110"/>
  <c r="G300" i="110"/>
  <c r="C300" i="110"/>
  <c r="V300" i="110"/>
  <c r="D300" i="110"/>
  <c r="AL299" i="110" l="1"/>
  <c r="AD299" i="110"/>
  <c r="U299" i="110"/>
  <c r="J299" i="110"/>
  <c r="B299" i="110"/>
  <c r="AH299" i="110"/>
  <c r="Y299" i="110"/>
  <c r="N299" i="110"/>
  <c r="F299" i="110"/>
  <c r="AK299" i="110"/>
  <c r="AG299" i="110"/>
  <c r="AB299" i="110"/>
  <c r="X299" i="110"/>
  <c r="T299" i="110"/>
  <c r="M299" i="110"/>
  <c r="I299" i="110"/>
  <c r="E299" i="110"/>
  <c r="AJ299" i="110"/>
  <c r="AF299" i="110"/>
  <c r="AA299" i="110"/>
  <c r="W299" i="110"/>
  <c r="P299" i="110"/>
  <c r="L299" i="110"/>
  <c r="H299" i="110"/>
  <c r="D299" i="110"/>
  <c r="AI299" i="110"/>
  <c r="AE299" i="110"/>
  <c r="Z299" i="110"/>
  <c r="V299" i="110"/>
  <c r="O299" i="110"/>
  <c r="K299" i="110"/>
  <c r="G299" i="110"/>
  <c r="C299" i="110"/>
  <c r="AF252" i="52" l="1"/>
  <c r="AI252" i="52"/>
  <c r="AL252" i="52"/>
  <c r="A252" i="15941" l="1"/>
  <c r="AF252" i="15941"/>
  <c r="AI252" i="15941"/>
  <c r="AL252" i="15941"/>
  <c r="A252" i="101"/>
  <c r="A253" i="101"/>
  <c r="B12" i="110"/>
  <c r="C12" i="110"/>
  <c r="D12" i="110"/>
  <c r="E12" i="110"/>
  <c r="F12" i="110"/>
  <c r="G12" i="110"/>
  <c r="H12" i="110"/>
  <c r="I12" i="110"/>
  <c r="J12" i="110"/>
  <c r="K12" i="110"/>
  <c r="L12" i="110"/>
  <c r="M12" i="110"/>
  <c r="N12" i="110"/>
  <c r="O12" i="110"/>
  <c r="P12" i="110"/>
  <c r="Q12" i="110"/>
  <c r="R12" i="110"/>
  <c r="T12" i="110"/>
  <c r="U12" i="110"/>
  <c r="V12" i="110"/>
  <c r="W12" i="110"/>
  <c r="X12" i="110"/>
  <c r="Y12" i="110"/>
  <c r="Z12" i="110"/>
  <c r="AA12" i="110"/>
  <c r="AB12" i="110"/>
  <c r="AC12" i="110"/>
  <c r="AD12" i="110"/>
  <c r="AE12" i="110"/>
  <c r="AF12" i="110"/>
  <c r="AG12" i="110"/>
  <c r="AH12" i="110"/>
  <c r="AI12" i="110"/>
  <c r="AJ12" i="110"/>
  <c r="AK12" i="110"/>
  <c r="AL12" i="110"/>
  <c r="AM12" i="110"/>
  <c r="B13" i="110"/>
  <c r="C13" i="110"/>
  <c r="D13" i="110"/>
  <c r="E13" i="110"/>
  <c r="F13" i="110"/>
  <c r="G13" i="110"/>
  <c r="H13" i="110"/>
  <c r="I13" i="110"/>
  <c r="J13" i="110"/>
  <c r="K13" i="110"/>
  <c r="L13" i="110"/>
  <c r="M13" i="110"/>
  <c r="N13" i="110"/>
  <c r="O13" i="110"/>
  <c r="P13" i="110"/>
  <c r="Q13" i="110"/>
  <c r="R13" i="110"/>
  <c r="T13" i="110"/>
  <c r="U13" i="110"/>
  <c r="V13" i="110"/>
  <c r="W13" i="110"/>
  <c r="X13" i="110"/>
  <c r="Y13" i="110"/>
  <c r="Z13" i="110"/>
  <c r="AA13" i="110"/>
  <c r="AB13" i="110"/>
  <c r="AC13" i="110"/>
  <c r="AD13" i="110"/>
  <c r="AE13" i="110"/>
  <c r="AF13" i="110"/>
  <c r="AG13" i="110"/>
  <c r="AH13" i="110"/>
  <c r="AI13" i="110"/>
  <c r="AJ13" i="110"/>
  <c r="AK13" i="110"/>
  <c r="AL13" i="110"/>
  <c r="AM13" i="110"/>
  <c r="B14" i="110"/>
  <c r="C14" i="110"/>
  <c r="D14" i="110"/>
  <c r="E14" i="110"/>
  <c r="F14" i="110"/>
  <c r="G14" i="110"/>
  <c r="H14" i="110"/>
  <c r="I14" i="110"/>
  <c r="J14" i="110"/>
  <c r="K14" i="110"/>
  <c r="L14" i="110"/>
  <c r="M14" i="110"/>
  <c r="N14" i="110"/>
  <c r="O14" i="110"/>
  <c r="P14" i="110"/>
  <c r="Q14" i="110"/>
  <c r="R14" i="110"/>
  <c r="T14" i="110"/>
  <c r="U14" i="110"/>
  <c r="V14" i="110"/>
  <c r="W14" i="110"/>
  <c r="X14" i="110"/>
  <c r="Y14" i="110"/>
  <c r="Z14" i="110"/>
  <c r="AA14" i="110"/>
  <c r="AB14" i="110"/>
  <c r="AC14" i="110"/>
  <c r="AD14" i="110"/>
  <c r="AE14" i="110"/>
  <c r="AF14" i="110"/>
  <c r="AG14" i="110"/>
  <c r="AH14" i="110"/>
  <c r="AI14" i="110"/>
  <c r="AJ14" i="110"/>
  <c r="AK14" i="110"/>
  <c r="AL14" i="110"/>
  <c r="AM14" i="110"/>
  <c r="B15" i="110"/>
  <c r="C15" i="110"/>
  <c r="D15" i="110"/>
  <c r="E15" i="110"/>
  <c r="F15" i="110"/>
  <c r="G15" i="110"/>
  <c r="H15" i="110"/>
  <c r="I15" i="110"/>
  <c r="J15" i="110"/>
  <c r="K15" i="110"/>
  <c r="L15" i="110"/>
  <c r="M15" i="110"/>
  <c r="N15" i="110"/>
  <c r="O15" i="110"/>
  <c r="P15" i="110"/>
  <c r="Q15" i="110"/>
  <c r="R15" i="110"/>
  <c r="T15" i="110"/>
  <c r="U15" i="110"/>
  <c r="V15" i="110"/>
  <c r="W15" i="110"/>
  <c r="X15" i="110"/>
  <c r="Y15" i="110"/>
  <c r="Z15" i="110"/>
  <c r="AA15" i="110"/>
  <c r="AB15" i="110"/>
  <c r="AC15" i="110"/>
  <c r="AD15" i="110"/>
  <c r="AE15" i="110"/>
  <c r="AF15" i="110"/>
  <c r="AG15" i="110"/>
  <c r="AH15" i="110"/>
  <c r="AI15" i="110"/>
  <c r="AJ15" i="110"/>
  <c r="AK15" i="110"/>
  <c r="AL15" i="110"/>
  <c r="AM15" i="110"/>
  <c r="B16" i="110"/>
  <c r="C16" i="110"/>
  <c r="D16" i="110"/>
  <c r="E16" i="110"/>
  <c r="F16" i="110"/>
  <c r="G16" i="110"/>
  <c r="H16" i="110"/>
  <c r="I16" i="110"/>
  <c r="J16" i="110"/>
  <c r="K16" i="110"/>
  <c r="L16" i="110"/>
  <c r="M16" i="110"/>
  <c r="N16" i="110"/>
  <c r="O16" i="110"/>
  <c r="P16" i="110"/>
  <c r="Q16" i="110"/>
  <c r="R16" i="110"/>
  <c r="T16" i="110"/>
  <c r="U16" i="110"/>
  <c r="V16" i="110"/>
  <c r="W16" i="110"/>
  <c r="X16" i="110"/>
  <c r="Y16" i="110"/>
  <c r="Z16" i="110"/>
  <c r="AA16" i="110"/>
  <c r="AB16" i="110"/>
  <c r="AC16" i="110"/>
  <c r="AD16" i="110"/>
  <c r="AE16" i="110"/>
  <c r="AF16" i="110"/>
  <c r="AG16" i="110"/>
  <c r="AH16" i="110"/>
  <c r="AI16" i="110"/>
  <c r="AJ16" i="110"/>
  <c r="AK16" i="110"/>
  <c r="AL16" i="110"/>
  <c r="AM16" i="110"/>
  <c r="B17" i="110"/>
  <c r="C17" i="110"/>
  <c r="D17" i="110"/>
  <c r="E17" i="110"/>
  <c r="F17" i="110"/>
  <c r="G17" i="110"/>
  <c r="H17" i="110"/>
  <c r="I17" i="110"/>
  <c r="J17" i="110"/>
  <c r="K17" i="110"/>
  <c r="L17" i="110"/>
  <c r="M17" i="110"/>
  <c r="N17" i="110"/>
  <c r="O17" i="110"/>
  <c r="P17" i="110"/>
  <c r="Q17" i="110"/>
  <c r="R17" i="110"/>
  <c r="T17" i="110"/>
  <c r="U17" i="110"/>
  <c r="V17" i="110"/>
  <c r="W17" i="110"/>
  <c r="X17" i="110"/>
  <c r="Y17" i="110"/>
  <c r="Z17" i="110"/>
  <c r="AA17" i="110"/>
  <c r="AB17" i="110"/>
  <c r="AC17" i="110"/>
  <c r="AD17" i="110"/>
  <c r="AE17" i="110"/>
  <c r="AF17" i="110"/>
  <c r="AG17" i="110"/>
  <c r="AH17" i="110"/>
  <c r="AI17" i="110"/>
  <c r="AJ17" i="110"/>
  <c r="AK17" i="110"/>
  <c r="AL17" i="110"/>
  <c r="AM17" i="110"/>
  <c r="B18" i="110"/>
  <c r="C18" i="110"/>
  <c r="D18" i="110"/>
  <c r="E18" i="110"/>
  <c r="F18" i="110"/>
  <c r="G18" i="110"/>
  <c r="H18" i="110"/>
  <c r="I18" i="110"/>
  <c r="J18" i="110"/>
  <c r="K18" i="110"/>
  <c r="L18" i="110"/>
  <c r="M18" i="110"/>
  <c r="N18" i="110"/>
  <c r="O18" i="110"/>
  <c r="P18" i="110"/>
  <c r="Q18" i="110"/>
  <c r="R18" i="110"/>
  <c r="T18" i="110"/>
  <c r="U18" i="110"/>
  <c r="V18" i="110"/>
  <c r="W18" i="110"/>
  <c r="X18" i="110"/>
  <c r="Y18" i="110"/>
  <c r="Z18" i="110"/>
  <c r="AA18" i="110"/>
  <c r="AB18" i="110"/>
  <c r="AC18" i="110"/>
  <c r="AD18" i="110"/>
  <c r="AE18" i="110"/>
  <c r="AF18" i="110"/>
  <c r="AG18" i="110"/>
  <c r="AH18" i="110"/>
  <c r="AI18" i="110"/>
  <c r="AJ18" i="110"/>
  <c r="AK18" i="110"/>
  <c r="AL18" i="110"/>
  <c r="AM18" i="110"/>
  <c r="B19" i="110"/>
  <c r="C19" i="110"/>
  <c r="D19" i="110"/>
  <c r="E19" i="110"/>
  <c r="F19" i="110"/>
  <c r="G19" i="110"/>
  <c r="H19" i="110"/>
  <c r="I19" i="110"/>
  <c r="J19" i="110"/>
  <c r="K19" i="110"/>
  <c r="L19" i="110"/>
  <c r="M19" i="110"/>
  <c r="N19" i="110"/>
  <c r="O19" i="110"/>
  <c r="P19" i="110"/>
  <c r="Q19" i="110"/>
  <c r="R19" i="110"/>
  <c r="T19" i="110"/>
  <c r="U19" i="110"/>
  <c r="V19" i="110"/>
  <c r="W19" i="110"/>
  <c r="X19" i="110"/>
  <c r="Y19" i="110"/>
  <c r="Z19" i="110"/>
  <c r="AA19" i="110"/>
  <c r="AB19" i="110"/>
  <c r="AC19" i="110"/>
  <c r="AD19" i="110"/>
  <c r="AE19" i="110"/>
  <c r="AF19" i="110"/>
  <c r="AG19" i="110"/>
  <c r="AH19" i="110"/>
  <c r="AI19" i="110"/>
  <c r="AJ19" i="110"/>
  <c r="AK19" i="110"/>
  <c r="AL19" i="110"/>
  <c r="AM19" i="110"/>
  <c r="B20" i="110"/>
  <c r="C20" i="110"/>
  <c r="D20" i="110"/>
  <c r="E20" i="110"/>
  <c r="F20" i="110"/>
  <c r="G20" i="110"/>
  <c r="H20" i="110"/>
  <c r="I20" i="110"/>
  <c r="J20" i="110"/>
  <c r="K20" i="110"/>
  <c r="L20" i="110"/>
  <c r="M20" i="110"/>
  <c r="N20" i="110"/>
  <c r="O20" i="110"/>
  <c r="P20" i="110"/>
  <c r="Q20" i="110"/>
  <c r="R20" i="110"/>
  <c r="T20" i="110"/>
  <c r="U20" i="110"/>
  <c r="V20" i="110"/>
  <c r="W20" i="110"/>
  <c r="X20" i="110"/>
  <c r="Y20" i="110"/>
  <c r="Z20" i="110"/>
  <c r="AA20" i="110"/>
  <c r="AB20" i="110"/>
  <c r="AC20" i="110"/>
  <c r="AD20" i="110"/>
  <c r="AE20" i="110"/>
  <c r="AF20" i="110"/>
  <c r="AG20" i="110"/>
  <c r="AH20" i="110"/>
  <c r="AI20" i="110"/>
  <c r="AJ20" i="110"/>
  <c r="AK20" i="110"/>
  <c r="AL20" i="110"/>
  <c r="AM20" i="110"/>
  <c r="B21" i="110"/>
  <c r="C21" i="110"/>
  <c r="D21" i="110"/>
  <c r="E21" i="110"/>
  <c r="F21" i="110"/>
  <c r="G21" i="110"/>
  <c r="H21" i="110"/>
  <c r="I21" i="110"/>
  <c r="J21" i="110"/>
  <c r="K21" i="110"/>
  <c r="L21" i="110"/>
  <c r="M21" i="110"/>
  <c r="N21" i="110"/>
  <c r="O21" i="110"/>
  <c r="P21" i="110"/>
  <c r="Q21" i="110"/>
  <c r="R21" i="110"/>
  <c r="T21" i="110"/>
  <c r="U21" i="110"/>
  <c r="V21" i="110"/>
  <c r="W21" i="110"/>
  <c r="X21" i="110"/>
  <c r="Y21" i="110"/>
  <c r="Z21" i="110"/>
  <c r="AA21" i="110"/>
  <c r="AB21" i="110"/>
  <c r="AC21" i="110"/>
  <c r="AD21" i="110"/>
  <c r="AE21" i="110"/>
  <c r="AF21" i="110"/>
  <c r="AG21" i="110"/>
  <c r="AH21" i="110"/>
  <c r="AI21" i="110"/>
  <c r="AJ21" i="110"/>
  <c r="AK21" i="110"/>
  <c r="AL21" i="110"/>
  <c r="AM21" i="110"/>
  <c r="B22" i="110"/>
  <c r="C22" i="110"/>
  <c r="D22" i="110"/>
  <c r="E22" i="110"/>
  <c r="F22" i="110"/>
  <c r="G22" i="110"/>
  <c r="H22" i="110"/>
  <c r="I22" i="110"/>
  <c r="J22" i="110"/>
  <c r="K22" i="110"/>
  <c r="L22" i="110"/>
  <c r="M22" i="110"/>
  <c r="N22" i="110"/>
  <c r="O22" i="110"/>
  <c r="P22" i="110"/>
  <c r="Q22" i="110"/>
  <c r="R22" i="110"/>
  <c r="T22" i="110"/>
  <c r="U22" i="110"/>
  <c r="V22" i="110"/>
  <c r="W22" i="110"/>
  <c r="X22" i="110"/>
  <c r="Y22" i="110"/>
  <c r="Z22" i="110"/>
  <c r="AA22" i="110"/>
  <c r="AB22" i="110"/>
  <c r="AC22" i="110"/>
  <c r="AD22" i="110"/>
  <c r="AE22" i="110"/>
  <c r="AF22" i="110"/>
  <c r="AG22" i="110"/>
  <c r="AH22" i="110"/>
  <c r="AI22" i="110"/>
  <c r="AJ22" i="110"/>
  <c r="AK22" i="110"/>
  <c r="AL22" i="110"/>
  <c r="AM22" i="110"/>
  <c r="B23" i="110"/>
  <c r="C23" i="110"/>
  <c r="D23" i="110"/>
  <c r="E23" i="110"/>
  <c r="F23" i="110"/>
  <c r="G23" i="110"/>
  <c r="H23" i="110"/>
  <c r="I23" i="110"/>
  <c r="J23" i="110"/>
  <c r="K23" i="110"/>
  <c r="L23" i="110"/>
  <c r="M23" i="110"/>
  <c r="N23" i="110"/>
  <c r="O23" i="110"/>
  <c r="P23" i="110"/>
  <c r="Q23" i="110"/>
  <c r="R23" i="110"/>
  <c r="T23" i="110"/>
  <c r="U23" i="110"/>
  <c r="V23" i="110"/>
  <c r="W23" i="110"/>
  <c r="X23" i="110"/>
  <c r="Y23" i="110"/>
  <c r="Z23" i="110"/>
  <c r="AA23" i="110"/>
  <c r="AB23" i="110"/>
  <c r="AC23" i="110"/>
  <c r="AD23" i="110"/>
  <c r="AE23" i="110"/>
  <c r="AF23" i="110"/>
  <c r="AG23" i="110"/>
  <c r="AH23" i="110"/>
  <c r="AI23" i="110"/>
  <c r="AJ23" i="110"/>
  <c r="AK23" i="110"/>
  <c r="AL23" i="110"/>
  <c r="AM23" i="110"/>
  <c r="B24" i="110"/>
  <c r="C24" i="110"/>
  <c r="D24" i="110"/>
  <c r="E24" i="110"/>
  <c r="F24" i="110"/>
  <c r="G24" i="110"/>
  <c r="H24" i="110"/>
  <c r="I24" i="110"/>
  <c r="J24" i="110"/>
  <c r="K24" i="110"/>
  <c r="L24" i="110"/>
  <c r="M24" i="110"/>
  <c r="N24" i="110"/>
  <c r="O24" i="110"/>
  <c r="P24" i="110"/>
  <c r="Q24" i="110"/>
  <c r="R24" i="110"/>
  <c r="T24" i="110"/>
  <c r="U24" i="110"/>
  <c r="V24" i="110"/>
  <c r="W24" i="110"/>
  <c r="X24" i="110"/>
  <c r="Y24" i="110"/>
  <c r="Z24" i="110"/>
  <c r="AA24" i="110"/>
  <c r="AB24" i="110"/>
  <c r="AC24" i="110"/>
  <c r="AD24" i="110"/>
  <c r="AE24" i="110"/>
  <c r="AF24" i="110"/>
  <c r="AG24" i="110"/>
  <c r="AH24" i="110"/>
  <c r="AI24" i="110"/>
  <c r="AJ24" i="110"/>
  <c r="AK24" i="110"/>
  <c r="AL24" i="110"/>
  <c r="AM24" i="110"/>
  <c r="B25" i="110"/>
  <c r="C25" i="110"/>
  <c r="D25" i="110"/>
  <c r="E25" i="110"/>
  <c r="F25" i="110"/>
  <c r="G25" i="110"/>
  <c r="H25" i="110"/>
  <c r="I25" i="110"/>
  <c r="J25" i="110"/>
  <c r="K25" i="110"/>
  <c r="L25" i="110"/>
  <c r="M25" i="110"/>
  <c r="N25" i="110"/>
  <c r="O25" i="110"/>
  <c r="P25" i="110"/>
  <c r="Q25" i="110"/>
  <c r="R25" i="110"/>
  <c r="T25" i="110"/>
  <c r="U25" i="110"/>
  <c r="V25" i="110"/>
  <c r="W25" i="110"/>
  <c r="X25" i="110"/>
  <c r="Y25" i="110"/>
  <c r="Z25" i="110"/>
  <c r="AA25" i="110"/>
  <c r="AB25" i="110"/>
  <c r="AC25" i="110"/>
  <c r="AD25" i="110"/>
  <c r="AE25" i="110"/>
  <c r="AF25" i="110"/>
  <c r="AG25" i="110"/>
  <c r="AH25" i="110"/>
  <c r="AI25" i="110"/>
  <c r="AJ25" i="110"/>
  <c r="AK25" i="110"/>
  <c r="AL25" i="110"/>
  <c r="AM25" i="110"/>
  <c r="B26" i="110"/>
  <c r="C26" i="110"/>
  <c r="D26" i="110"/>
  <c r="E26" i="110"/>
  <c r="F26" i="110"/>
  <c r="G26" i="110"/>
  <c r="H26" i="110"/>
  <c r="I26" i="110"/>
  <c r="J26" i="110"/>
  <c r="K26" i="110"/>
  <c r="L26" i="110"/>
  <c r="M26" i="110"/>
  <c r="N26" i="110"/>
  <c r="O26" i="110"/>
  <c r="P26" i="110"/>
  <c r="Q26" i="110"/>
  <c r="R26" i="110"/>
  <c r="T26" i="110"/>
  <c r="U26" i="110"/>
  <c r="V26" i="110"/>
  <c r="W26" i="110"/>
  <c r="X26" i="110"/>
  <c r="Y26" i="110"/>
  <c r="Z26" i="110"/>
  <c r="AA26" i="110"/>
  <c r="AB26" i="110"/>
  <c r="AC26" i="110"/>
  <c r="AD26" i="110"/>
  <c r="AE26" i="110"/>
  <c r="AF26" i="110"/>
  <c r="AG26" i="110"/>
  <c r="AH26" i="110"/>
  <c r="AI26" i="110"/>
  <c r="AJ26" i="110"/>
  <c r="AK26" i="110"/>
  <c r="AL26" i="110"/>
  <c r="AM26" i="110"/>
  <c r="B27" i="110"/>
  <c r="C27" i="110"/>
  <c r="D27" i="110"/>
  <c r="E27" i="110"/>
  <c r="F27" i="110"/>
  <c r="G27" i="110"/>
  <c r="H27" i="110"/>
  <c r="I27" i="110"/>
  <c r="J27" i="110"/>
  <c r="K27" i="110"/>
  <c r="L27" i="110"/>
  <c r="M27" i="110"/>
  <c r="N27" i="110"/>
  <c r="O27" i="110"/>
  <c r="P27" i="110"/>
  <c r="Q27" i="110"/>
  <c r="R27" i="110"/>
  <c r="T27" i="110"/>
  <c r="U27" i="110"/>
  <c r="V27" i="110"/>
  <c r="W27" i="110"/>
  <c r="X27" i="110"/>
  <c r="Y27" i="110"/>
  <c r="Z27" i="110"/>
  <c r="AA27" i="110"/>
  <c r="AB27" i="110"/>
  <c r="AC27" i="110"/>
  <c r="AD27" i="110"/>
  <c r="AE27" i="110"/>
  <c r="AF27" i="110"/>
  <c r="AG27" i="110"/>
  <c r="AH27" i="110"/>
  <c r="AI27" i="110"/>
  <c r="AJ27" i="110"/>
  <c r="AK27" i="110"/>
  <c r="AL27" i="110"/>
  <c r="AM27" i="110"/>
  <c r="B28" i="110"/>
  <c r="C28" i="110"/>
  <c r="D28" i="110"/>
  <c r="E28" i="110"/>
  <c r="F28" i="110"/>
  <c r="G28" i="110"/>
  <c r="H28" i="110"/>
  <c r="I28" i="110"/>
  <c r="J28" i="110"/>
  <c r="K28" i="110"/>
  <c r="L28" i="110"/>
  <c r="M28" i="110"/>
  <c r="N28" i="110"/>
  <c r="O28" i="110"/>
  <c r="P28" i="110"/>
  <c r="Q28" i="110"/>
  <c r="R28" i="110"/>
  <c r="T28" i="110"/>
  <c r="U28" i="110"/>
  <c r="V28" i="110"/>
  <c r="W28" i="110"/>
  <c r="X28" i="110"/>
  <c r="Y28" i="110"/>
  <c r="Z28" i="110"/>
  <c r="AA28" i="110"/>
  <c r="AB28" i="110"/>
  <c r="AC28" i="110"/>
  <c r="AD28" i="110"/>
  <c r="AE28" i="110"/>
  <c r="AF28" i="110"/>
  <c r="AG28" i="110"/>
  <c r="AH28" i="110"/>
  <c r="AI28" i="110"/>
  <c r="AJ28" i="110"/>
  <c r="AK28" i="110"/>
  <c r="AL28" i="110"/>
  <c r="AM28" i="110"/>
  <c r="B29" i="110"/>
  <c r="C29" i="110"/>
  <c r="D29" i="110"/>
  <c r="E29" i="110"/>
  <c r="F29" i="110"/>
  <c r="G29" i="110"/>
  <c r="H29" i="110"/>
  <c r="I29" i="110"/>
  <c r="J29" i="110"/>
  <c r="K29" i="110"/>
  <c r="L29" i="110"/>
  <c r="M29" i="110"/>
  <c r="N29" i="110"/>
  <c r="O29" i="110"/>
  <c r="P29" i="110"/>
  <c r="Q29" i="110"/>
  <c r="R29" i="110"/>
  <c r="T29" i="110"/>
  <c r="U29" i="110"/>
  <c r="V29" i="110"/>
  <c r="W29" i="110"/>
  <c r="X29" i="110"/>
  <c r="Y29" i="110"/>
  <c r="Z29" i="110"/>
  <c r="AA29" i="110"/>
  <c r="AB29" i="110"/>
  <c r="AC29" i="110"/>
  <c r="AD29" i="110"/>
  <c r="AE29" i="110"/>
  <c r="AF29" i="110"/>
  <c r="AG29" i="110"/>
  <c r="AH29" i="110"/>
  <c r="AI29" i="110"/>
  <c r="AJ29" i="110"/>
  <c r="AK29" i="110"/>
  <c r="AL29" i="110"/>
  <c r="AM29" i="110"/>
  <c r="B30" i="110"/>
  <c r="C30" i="110"/>
  <c r="D30" i="110"/>
  <c r="E30" i="110"/>
  <c r="F30" i="110"/>
  <c r="G30" i="110"/>
  <c r="H30" i="110"/>
  <c r="I30" i="110"/>
  <c r="J30" i="110"/>
  <c r="K30" i="110"/>
  <c r="L30" i="110"/>
  <c r="M30" i="110"/>
  <c r="N30" i="110"/>
  <c r="O30" i="110"/>
  <c r="P30" i="110"/>
  <c r="Q30" i="110"/>
  <c r="R30" i="110"/>
  <c r="T30" i="110"/>
  <c r="U30" i="110"/>
  <c r="V30" i="110"/>
  <c r="W30" i="110"/>
  <c r="X30" i="110"/>
  <c r="Y30" i="110"/>
  <c r="Z30" i="110"/>
  <c r="AA30" i="110"/>
  <c r="AB30" i="110"/>
  <c r="AC30" i="110"/>
  <c r="AD30" i="110"/>
  <c r="AE30" i="110"/>
  <c r="AF30" i="110"/>
  <c r="AG30" i="110"/>
  <c r="AH30" i="110"/>
  <c r="AI30" i="110"/>
  <c r="AJ30" i="110"/>
  <c r="AK30" i="110"/>
  <c r="AL30" i="110"/>
  <c r="AM30" i="110"/>
  <c r="B31" i="110"/>
  <c r="C31" i="110"/>
  <c r="D31" i="110"/>
  <c r="E31" i="110"/>
  <c r="F31" i="110"/>
  <c r="G31" i="110"/>
  <c r="H31" i="110"/>
  <c r="I31" i="110"/>
  <c r="J31" i="110"/>
  <c r="K31" i="110"/>
  <c r="L31" i="110"/>
  <c r="M31" i="110"/>
  <c r="N31" i="110"/>
  <c r="O31" i="110"/>
  <c r="P31" i="110"/>
  <c r="Q31" i="110"/>
  <c r="R31" i="110"/>
  <c r="T31" i="110"/>
  <c r="U31" i="110"/>
  <c r="V31" i="110"/>
  <c r="W31" i="110"/>
  <c r="X31" i="110"/>
  <c r="Y31" i="110"/>
  <c r="Z31" i="110"/>
  <c r="AA31" i="110"/>
  <c r="AB31" i="110"/>
  <c r="AC31" i="110"/>
  <c r="AD31" i="110"/>
  <c r="AE31" i="110"/>
  <c r="AF31" i="110"/>
  <c r="AG31" i="110"/>
  <c r="AH31" i="110"/>
  <c r="AI31" i="110"/>
  <c r="AJ31" i="110"/>
  <c r="AK31" i="110"/>
  <c r="AL31" i="110"/>
  <c r="AM31" i="110"/>
  <c r="B32" i="110"/>
  <c r="C32" i="110"/>
  <c r="D32" i="110"/>
  <c r="E32" i="110"/>
  <c r="F32" i="110"/>
  <c r="G32" i="110"/>
  <c r="H32" i="110"/>
  <c r="I32" i="110"/>
  <c r="J32" i="110"/>
  <c r="K32" i="110"/>
  <c r="L32" i="110"/>
  <c r="M32" i="110"/>
  <c r="N32" i="110"/>
  <c r="O32" i="110"/>
  <c r="P32" i="110"/>
  <c r="Q32" i="110"/>
  <c r="R32" i="110"/>
  <c r="T32" i="110"/>
  <c r="U32" i="110"/>
  <c r="V32" i="110"/>
  <c r="W32" i="110"/>
  <c r="X32" i="110"/>
  <c r="Y32" i="110"/>
  <c r="Z32" i="110"/>
  <c r="AA32" i="110"/>
  <c r="AB32" i="110"/>
  <c r="AC32" i="110"/>
  <c r="AD32" i="110"/>
  <c r="AE32" i="110"/>
  <c r="AF32" i="110"/>
  <c r="AG32" i="110"/>
  <c r="AH32" i="110"/>
  <c r="AI32" i="110"/>
  <c r="AJ32" i="110"/>
  <c r="AK32" i="110"/>
  <c r="AL32" i="110"/>
  <c r="AM32" i="110"/>
  <c r="B33" i="110"/>
  <c r="C33" i="110"/>
  <c r="D33" i="110"/>
  <c r="E33" i="110"/>
  <c r="F33" i="110"/>
  <c r="G33" i="110"/>
  <c r="H33" i="110"/>
  <c r="I33" i="110"/>
  <c r="J33" i="110"/>
  <c r="K33" i="110"/>
  <c r="L33" i="110"/>
  <c r="M33" i="110"/>
  <c r="N33" i="110"/>
  <c r="O33" i="110"/>
  <c r="P33" i="110"/>
  <c r="Q33" i="110"/>
  <c r="R33" i="110"/>
  <c r="T33" i="110"/>
  <c r="U33" i="110"/>
  <c r="V33" i="110"/>
  <c r="W33" i="110"/>
  <c r="X33" i="110"/>
  <c r="Y33" i="110"/>
  <c r="Z33" i="110"/>
  <c r="AA33" i="110"/>
  <c r="AB33" i="110"/>
  <c r="AC33" i="110"/>
  <c r="AD33" i="110"/>
  <c r="AE33" i="110"/>
  <c r="AF33" i="110"/>
  <c r="AG33" i="110"/>
  <c r="AH33" i="110"/>
  <c r="AI33" i="110"/>
  <c r="AJ33" i="110"/>
  <c r="AK33" i="110"/>
  <c r="AL33" i="110"/>
  <c r="AM33" i="110"/>
  <c r="B34" i="110"/>
  <c r="C34" i="110"/>
  <c r="D34" i="110"/>
  <c r="E34" i="110"/>
  <c r="F34" i="110"/>
  <c r="G34" i="110"/>
  <c r="H34" i="110"/>
  <c r="I34" i="110"/>
  <c r="J34" i="110"/>
  <c r="K34" i="110"/>
  <c r="L34" i="110"/>
  <c r="M34" i="110"/>
  <c r="N34" i="110"/>
  <c r="O34" i="110"/>
  <c r="P34" i="110"/>
  <c r="Q34" i="110"/>
  <c r="R34" i="110"/>
  <c r="T34" i="110"/>
  <c r="U34" i="110"/>
  <c r="V34" i="110"/>
  <c r="W34" i="110"/>
  <c r="X34" i="110"/>
  <c r="Y34" i="110"/>
  <c r="Z34" i="110"/>
  <c r="AA34" i="110"/>
  <c r="AB34" i="110"/>
  <c r="AC34" i="110"/>
  <c r="AD34" i="110"/>
  <c r="AE34" i="110"/>
  <c r="AF34" i="110"/>
  <c r="AG34" i="110"/>
  <c r="AH34" i="110"/>
  <c r="AI34" i="110"/>
  <c r="AJ34" i="110"/>
  <c r="AK34" i="110"/>
  <c r="AL34" i="110"/>
  <c r="AM34" i="110"/>
  <c r="B35" i="110"/>
  <c r="C35" i="110"/>
  <c r="D35" i="110"/>
  <c r="E35" i="110"/>
  <c r="F35" i="110"/>
  <c r="G35" i="110"/>
  <c r="H35" i="110"/>
  <c r="I35" i="110"/>
  <c r="J35" i="110"/>
  <c r="K35" i="110"/>
  <c r="L35" i="110"/>
  <c r="M35" i="110"/>
  <c r="N35" i="110"/>
  <c r="O35" i="110"/>
  <c r="P35" i="110"/>
  <c r="Q35" i="110"/>
  <c r="R35" i="110"/>
  <c r="T35" i="110"/>
  <c r="U35" i="110"/>
  <c r="V35" i="110"/>
  <c r="W35" i="110"/>
  <c r="X35" i="110"/>
  <c r="Y35" i="110"/>
  <c r="Z35" i="110"/>
  <c r="AA35" i="110"/>
  <c r="AB35" i="110"/>
  <c r="AC35" i="110"/>
  <c r="AD35" i="110"/>
  <c r="AE35" i="110"/>
  <c r="AF35" i="110"/>
  <c r="AG35" i="110"/>
  <c r="AH35" i="110"/>
  <c r="AI35" i="110"/>
  <c r="AJ35" i="110"/>
  <c r="AK35" i="110"/>
  <c r="AL35" i="110"/>
  <c r="AM35" i="110"/>
  <c r="B36" i="110"/>
  <c r="C36" i="110"/>
  <c r="D36" i="110"/>
  <c r="E36" i="110"/>
  <c r="F36" i="110"/>
  <c r="G36" i="110"/>
  <c r="H36" i="110"/>
  <c r="I36" i="110"/>
  <c r="J36" i="110"/>
  <c r="K36" i="110"/>
  <c r="L36" i="110"/>
  <c r="M36" i="110"/>
  <c r="N36" i="110"/>
  <c r="O36" i="110"/>
  <c r="P36" i="110"/>
  <c r="Q36" i="110"/>
  <c r="R36" i="110"/>
  <c r="T36" i="110"/>
  <c r="U36" i="110"/>
  <c r="V36" i="110"/>
  <c r="W36" i="110"/>
  <c r="X36" i="110"/>
  <c r="Y36" i="110"/>
  <c r="Z36" i="110"/>
  <c r="AA36" i="110"/>
  <c r="AB36" i="110"/>
  <c r="AC36" i="110"/>
  <c r="AD36" i="110"/>
  <c r="AE36" i="110"/>
  <c r="AF36" i="110"/>
  <c r="AG36" i="110"/>
  <c r="AH36" i="110"/>
  <c r="AI36" i="110"/>
  <c r="AJ36" i="110"/>
  <c r="AK36" i="110"/>
  <c r="AL36" i="110"/>
  <c r="AM36" i="110"/>
  <c r="B37" i="110"/>
  <c r="C37" i="110"/>
  <c r="D37" i="110"/>
  <c r="E37" i="110"/>
  <c r="F37" i="110"/>
  <c r="G37" i="110"/>
  <c r="H37" i="110"/>
  <c r="I37" i="110"/>
  <c r="J37" i="110"/>
  <c r="K37" i="110"/>
  <c r="L37" i="110"/>
  <c r="M37" i="110"/>
  <c r="N37" i="110"/>
  <c r="O37" i="110"/>
  <c r="P37" i="110"/>
  <c r="Q37" i="110"/>
  <c r="R37" i="110"/>
  <c r="T37" i="110"/>
  <c r="U37" i="110"/>
  <c r="V37" i="110"/>
  <c r="W37" i="110"/>
  <c r="X37" i="110"/>
  <c r="Y37" i="110"/>
  <c r="Z37" i="110"/>
  <c r="AA37" i="110"/>
  <c r="AB37" i="110"/>
  <c r="AC37" i="110"/>
  <c r="AD37" i="110"/>
  <c r="AE37" i="110"/>
  <c r="AF37" i="110"/>
  <c r="AG37" i="110"/>
  <c r="AH37" i="110"/>
  <c r="AI37" i="110"/>
  <c r="AJ37" i="110"/>
  <c r="AK37" i="110"/>
  <c r="AL37" i="110"/>
  <c r="AM37" i="110"/>
  <c r="B38" i="110"/>
  <c r="C38" i="110"/>
  <c r="D38" i="110"/>
  <c r="E38" i="110"/>
  <c r="F38" i="110"/>
  <c r="G38" i="110"/>
  <c r="H38" i="110"/>
  <c r="I38" i="110"/>
  <c r="J38" i="110"/>
  <c r="K38" i="110"/>
  <c r="L38" i="110"/>
  <c r="M38" i="110"/>
  <c r="N38" i="110"/>
  <c r="O38" i="110"/>
  <c r="P38" i="110"/>
  <c r="Q38" i="110"/>
  <c r="R38" i="110"/>
  <c r="T38" i="110"/>
  <c r="U38" i="110"/>
  <c r="V38" i="110"/>
  <c r="W38" i="110"/>
  <c r="X38" i="110"/>
  <c r="Y38" i="110"/>
  <c r="Z38" i="110"/>
  <c r="AA38" i="110"/>
  <c r="AB38" i="110"/>
  <c r="AC38" i="110"/>
  <c r="AD38" i="110"/>
  <c r="AE38" i="110"/>
  <c r="AF38" i="110"/>
  <c r="AG38" i="110"/>
  <c r="AH38" i="110"/>
  <c r="AI38" i="110"/>
  <c r="AJ38" i="110"/>
  <c r="AK38" i="110"/>
  <c r="AL38" i="110"/>
  <c r="AM38" i="110"/>
  <c r="B39" i="110"/>
  <c r="C39" i="110"/>
  <c r="D39" i="110"/>
  <c r="E39" i="110"/>
  <c r="F39" i="110"/>
  <c r="G39" i="110"/>
  <c r="H39" i="110"/>
  <c r="I39" i="110"/>
  <c r="J39" i="110"/>
  <c r="K39" i="110"/>
  <c r="L39" i="110"/>
  <c r="M39" i="110"/>
  <c r="N39" i="110"/>
  <c r="O39" i="110"/>
  <c r="P39" i="110"/>
  <c r="Q39" i="110"/>
  <c r="R39" i="110"/>
  <c r="T39" i="110"/>
  <c r="U39" i="110"/>
  <c r="V39" i="110"/>
  <c r="W39" i="110"/>
  <c r="X39" i="110"/>
  <c r="Y39" i="110"/>
  <c r="Z39" i="110"/>
  <c r="AA39" i="110"/>
  <c r="AB39" i="110"/>
  <c r="AC39" i="110"/>
  <c r="AD39" i="110"/>
  <c r="AE39" i="110"/>
  <c r="AF39" i="110"/>
  <c r="AG39" i="110"/>
  <c r="AH39" i="110"/>
  <c r="AI39" i="110"/>
  <c r="AJ39" i="110"/>
  <c r="AK39" i="110"/>
  <c r="AL39" i="110"/>
  <c r="AM39" i="110"/>
  <c r="B40" i="110"/>
  <c r="C40" i="110"/>
  <c r="D40" i="110"/>
  <c r="E40" i="110"/>
  <c r="F40" i="110"/>
  <c r="G40" i="110"/>
  <c r="H40" i="110"/>
  <c r="I40" i="110"/>
  <c r="J40" i="110"/>
  <c r="K40" i="110"/>
  <c r="L40" i="110"/>
  <c r="M40" i="110"/>
  <c r="N40" i="110"/>
  <c r="O40" i="110"/>
  <c r="P40" i="110"/>
  <c r="Q40" i="110"/>
  <c r="R40" i="110"/>
  <c r="T40" i="110"/>
  <c r="U40" i="110"/>
  <c r="V40" i="110"/>
  <c r="W40" i="110"/>
  <c r="X40" i="110"/>
  <c r="Y40" i="110"/>
  <c r="Z40" i="110"/>
  <c r="AA40" i="110"/>
  <c r="AB40" i="110"/>
  <c r="AC40" i="110"/>
  <c r="AD40" i="110"/>
  <c r="AE40" i="110"/>
  <c r="AF40" i="110"/>
  <c r="AG40" i="110"/>
  <c r="AH40" i="110"/>
  <c r="AI40" i="110"/>
  <c r="AJ40" i="110"/>
  <c r="AK40" i="110"/>
  <c r="AL40" i="110"/>
  <c r="AM40" i="110"/>
  <c r="B41" i="110"/>
  <c r="C41" i="110"/>
  <c r="D41" i="110"/>
  <c r="E41" i="110"/>
  <c r="F41" i="110"/>
  <c r="G41" i="110"/>
  <c r="H41" i="110"/>
  <c r="I41" i="110"/>
  <c r="J41" i="110"/>
  <c r="K41" i="110"/>
  <c r="L41" i="110"/>
  <c r="M41" i="110"/>
  <c r="N41" i="110"/>
  <c r="O41" i="110"/>
  <c r="P41" i="110"/>
  <c r="Q41" i="110"/>
  <c r="R41" i="110"/>
  <c r="T41" i="110"/>
  <c r="U41" i="110"/>
  <c r="V41" i="110"/>
  <c r="W41" i="110"/>
  <c r="X41" i="110"/>
  <c r="Y41" i="110"/>
  <c r="Z41" i="110"/>
  <c r="AA41" i="110"/>
  <c r="AB41" i="110"/>
  <c r="AC41" i="110"/>
  <c r="AD41" i="110"/>
  <c r="AE41" i="110"/>
  <c r="AF41" i="110"/>
  <c r="AG41" i="110"/>
  <c r="AH41" i="110"/>
  <c r="AI41" i="110"/>
  <c r="AJ41" i="110"/>
  <c r="AK41" i="110"/>
  <c r="AL41" i="110"/>
  <c r="AM41" i="110"/>
  <c r="B42" i="110"/>
  <c r="C42" i="110"/>
  <c r="D42" i="110"/>
  <c r="E42" i="110"/>
  <c r="F42" i="110"/>
  <c r="G42" i="110"/>
  <c r="H42" i="110"/>
  <c r="I42" i="110"/>
  <c r="J42" i="110"/>
  <c r="K42" i="110"/>
  <c r="L42" i="110"/>
  <c r="M42" i="110"/>
  <c r="N42" i="110"/>
  <c r="O42" i="110"/>
  <c r="P42" i="110"/>
  <c r="Q42" i="110"/>
  <c r="R42" i="110"/>
  <c r="T42" i="110"/>
  <c r="U42" i="110"/>
  <c r="V42" i="110"/>
  <c r="W42" i="110"/>
  <c r="X42" i="110"/>
  <c r="Y42" i="110"/>
  <c r="Z42" i="110"/>
  <c r="AA42" i="110"/>
  <c r="AB42" i="110"/>
  <c r="AC42" i="110"/>
  <c r="AD42" i="110"/>
  <c r="AE42" i="110"/>
  <c r="AF42" i="110"/>
  <c r="AG42" i="110"/>
  <c r="AH42" i="110"/>
  <c r="AI42" i="110"/>
  <c r="AJ42" i="110"/>
  <c r="AK42" i="110"/>
  <c r="AL42" i="110"/>
  <c r="AM42" i="110"/>
  <c r="B43" i="110"/>
  <c r="C43" i="110"/>
  <c r="D43" i="110"/>
  <c r="E43" i="110"/>
  <c r="F43" i="110"/>
  <c r="G43" i="110"/>
  <c r="H43" i="110"/>
  <c r="I43" i="110"/>
  <c r="J43" i="110"/>
  <c r="K43" i="110"/>
  <c r="L43" i="110"/>
  <c r="M43" i="110"/>
  <c r="N43" i="110"/>
  <c r="O43" i="110"/>
  <c r="P43" i="110"/>
  <c r="Q43" i="110"/>
  <c r="R43" i="110"/>
  <c r="T43" i="110"/>
  <c r="U43" i="110"/>
  <c r="V43" i="110"/>
  <c r="W43" i="110"/>
  <c r="X43" i="110"/>
  <c r="Y43" i="110"/>
  <c r="Z43" i="110"/>
  <c r="AA43" i="110"/>
  <c r="AB43" i="110"/>
  <c r="AC43" i="110"/>
  <c r="AD43" i="110"/>
  <c r="AE43" i="110"/>
  <c r="AF43" i="110"/>
  <c r="AG43" i="110"/>
  <c r="AH43" i="110"/>
  <c r="AI43" i="110"/>
  <c r="AJ43" i="110"/>
  <c r="AK43" i="110"/>
  <c r="AL43" i="110"/>
  <c r="AM43" i="110"/>
  <c r="B44" i="110"/>
  <c r="C44" i="110"/>
  <c r="D44" i="110"/>
  <c r="E44" i="110"/>
  <c r="F44" i="110"/>
  <c r="G44" i="110"/>
  <c r="H44" i="110"/>
  <c r="I44" i="110"/>
  <c r="J44" i="110"/>
  <c r="K44" i="110"/>
  <c r="L44" i="110"/>
  <c r="M44" i="110"/>
  <c r="N44" i="110"/>
  <c r="O44" i="110"/>
  <c r="P44" i="110"/>
  <c r="Q44" i="110"/>
  <c r="R44" i="110"/>
  <c r="T44" i="110"/>
  <c r="U44" i="110"/>
  <c r="V44" i="110"/>
  <c r="W44" i="110"/>
  <c r="X44" i="110"/>
  <c r="Y44" i="110"/>
  <c r="Z44" i="110"/>
  <c r="AA44" i="110"/>
  <c r="AB44" i="110"/>
  <c r="AC44" i="110"/>
  <c r="AD44" i="110"/>
  <c r="AE44" i="110"/>
  <c r="AF44" i="110"/>
  <c r="AG44" i="110"/>
  <c r="AH44" i="110"/>
  <c r="AI44" i="110"/>
  <c r="AJ44" i="110"/>
  <c r="AK44" i="110"/>
  <c r="AL44" i="110"/>
  <c r="AM44" i="110"/>
  <c r="B45" i="110"/>
  <c r="C45" i="110"/>
  <c r="D45" i="110"/>
  <c r="E45" i="110"/>
  <c r="F45" i="110"/>
  <c r="G45" i="110"/>
  <c r="H45" i="110"/>
  <c r="I45" i="110"/>
  <c r="J45" i="110"/>
  <c r="K45" i="110"/>
  <c r="L45" i="110"/>
  <c r="M45" i="110"/>
  <c r="N45" i="110"/>
  <c r="O45" i="110"/>
  <c r="P45" i="110"/>
  <c r="Q45" i="110"/>
  <c r="R45" i="110"/>
  <c r="T45" i="110"/>
  <c r="U45" i="110"/>
  <c r="V45" i="110"/>
  <c r="W45" i="110"/>
  <c r="X45" i="110"/>
  <c r="Y45" i="110"/>
  <c r="Z45" i="110"/>
  <c r="AA45" i="110"/>
  <c r="AB45" i="110"/>
  <c r="AC45" i="110"/>
  <c r="AD45" i="110"/>
  <c r="AE45" i="110"/>
  <c r="AF45" i="110"/>
  <c r="AG45" i="110"/>
  <c r="AH45" i="110"/>
  <c r="AI45" i="110"/>
  <c r="AJ45" i="110"/>
  <c r="AK45" i="110"/>
  <c r="AL45" i="110"/>
  <c r="AM45" i="110"/>
  <c r="B46" i="110"/>
  <c r="C46" i="110"/>
  <c r="D46" i="110"/>
  <c r="E46" i="110"/>
  <c r="F46" i="110"/>
  <c r="G46" i="110"/>
  <c r="H46" i="110"/>
  <c r="I46" i="110"/>
  <c r="J46" i="110"/>
  <c r="K46" i="110"/>
  <c r="L46" i="110"/>
  <c r="M46" i="110"/>
  <c r="N46" i="110"/>
  <c r="O46" i="110"/>
  <c r="P46" i="110"/>
  <c r="Q46" i="110"/>
  <c r="R46" i="110"/>
  <c r="T46" i="110"/>
  <c r="U46" i="110"/>
  <c r="V46" i="110"/>
  <c r="W46" i="110"/>
  <c r="X46" i="110"/>
  <c r="Y46" i="110"/>
  <c r="Z46" i="110"/>
  <c r="AA46" i="110"/>
  <c r="AB46" i="110"/>
  <c r="AC46" i="110"/>
  <c r="AD46" i="110"/>
  <c r="AE46" i="110"/>
  <c r="AF46" i="110"/>
  <c r="AG46" i="110"/>
  <c r="AH46" i="110"/>
  <c r="AI46" i="110"/>
  <c r="AJ46" i="110"/>
  <c r="AK46" i="110"/>
  <c r="AL46" i="110"/>
  <c r="AM46" i="110"/>
  <c r="B47" i="110"/>
  <c r="C47" i="110"/>
  <c r="D47" i="110"/>
  <c r="E47" i="110"/>
  <c r="F47" i="110"/>
  <c r="G47" i="110"/>
  <c r="H47" i="110"/>
  <c r="I47" i="110"/>
  <c r="J47" i="110"/>
  <c r="K47" i="110"/>
  <c r="L47" i="110"/>
  <c r="M47" i="110"/>
  <c r="N47" i="110"/>
  <c r="O47" i="110"/>
  <c r="P47" i="110"/>
  <c r="Q47" i="110"/>
  <c r="R47" i="110"/>
  <c r="T47" i="110"/>
  <c r="U47" i="110"/>
  <c r="V47" i="110"/>
  <c r="W47" i="110"/>
  <c r="X47" i="110"/>
  <c r="Y47" i="110"/>
  <c r="Z47" i="110"/>
  <c r="AA47" i="110"/>
  <c r="AB47" i="110"/>
  <c r="AC47" i="110"/>
  <c r="AD47" i="110"/>
  <c r="AE47" i="110"/>
  <c r="AF47" i="110"/>
  <c r="AG47" i="110"/>
  <c r="AH47" i="110"/>
  <c r="AI47" i="110"/>
  <c r="AJ47" i="110"/>
  <c r="AK47" i="110"/>
  <c r="AL47" i="110"/>
  <c r="AM47" i="110"/>
  <c r="B48" i="110"/>
  <c r="C48" i="110"/>
  <c r="D48" i="110"/>
  <c r="E48" i="110"/>
  <c r="F48" i="110"/>
  <c r="G48" i="110"/>
  <c r="H48" i="110"/>
  <c r="I48" i="110"/>
  <c r="J48" i="110"/>
  <c r="K48" i="110"/>
  <c r="L48" i="110"/>
  <c r="M48" i="110"/>
  <c r="N48" i="110"/>
  <c r="O48" i="110"/>
  <c r="P48" i="110"/>
  <c r="Q48" i="110"/>
  <c r="R48" i="110"/>
  <c r="T48" i="110"/>
  <c r="U48" i="110"/>
  <c r="V48" i="110"/>
  <c r="W48" i="110"/>
  <c r="X48" i="110"/>
  <c r="Y48" i="110"/>
  <c r="Z48" i="110"/>
  <c r="AA48" i="110"/>
  <c r="AB48" i="110"/>
  <c r="AC48" i="110"/>
  <c r="AD48" i="110"/>
  <c r="AE48" i="110"/>
  <c r="AF48" i="110"/>
  <c r="AG48" i="110"/>
  <c r="AH48" i="110"/>
  <c r="AI48" i="110"/>
  <c r="AJ48" i="110"/>
  <c r="AK48" i="110"/>
  <c r="AL48" i="110"/>
  <c r="AM48" i="110"/>
  <c r="B49" i="110"/>
  <c r="C49" i="110"/>
  <c r="D49" i="110"/>
  <c r="E49" i="110"/>
  <c r="F49" i="110"/>
  <c r="G49" i="110"/>
  <c r="H49" i="110"/>
  <c r="I49" i="110"/>
  <c r="J49" i="110"/>
  <c r="K49" i="110"/>
  <c r="L49" i="110"/>
  <c r="M49" i="110"/>
  <c r="N49" i="110"/>
  <c r="O49" i="110"/>
  <c r="P49" i="110"/>
  <c r="Q49" i="110"/>
  <c r="R49" i="110"/>
  <c r="T49" i="110"/>
  <c r="U49" i="110"/>
  <c r="V49" i="110"/>
  <c r="W49" i="110"/>
  <c r="X49" i="110"/>
  <c r="Y49" i="110"/>
  <c r="Z49" i="110"/>
  <c r="AA49" i="110"/>
  <c r="AB49" i="110"/>
  <c r="AC49" i="110"/>
  <c r="AD49" i="110"/>
  <c r="AE49" i="110"/>
  <c r="AF49" i="110"/>
  <c r="AG49" i="110"/>
  <c r="AH49" i="110"/>
  <c r="AI49" i="110"/>
  <c r="AJ49" i="110"/>
  <c r="AK49" i="110"/>
  <c r="AL49" i="110"/>
  <c r="AM49" i="110"/>
  <c r="B50" i="110"/>
  <c r="C50" i="110"/>
  <c r="D50" i="110"/>
  <c r="E50" i="110"/>
  <c r="F50" i="110"/>
  <c r="G50" i="110"/>
  <c r="H50" i="110"/>
  <c r="I50" i="110"/>
  <c r="J50" i="110"/>
  <c r="K50" i="110"/>
  <c r="L50" i="110"/>
  <c r="M50" i="110"/>
  <c r="N50" i="110"/>
  <c r="O50" i="110"/>
  <c r="P50" i="110"/>
  <c r="Q50" i="110"/>
  <c r="R50" i="110"/>
  <c r="T50" i="110"/>
  <c r="U50" i="110"/>
  <c r="V50" i="110"/>
  <c r="W50" i="110"/>
  <c r="X50" i="110"/>
  <c r="Y50" i="110"/>
  <c r="Z50" i="110"/>
  <c r="AA50" i="110"/>
  <c r="AB50" i="110"/>
  <c r="AC50" i="110"/>
  <c r="AD50" i="110"/>
  <c r="AE50" i="110"/>
  <c r="AF50" i="110"/>
  <c r="AG50" i="110"/>
  <c r="AH50" i="110"/>
  <c r="AI50" i="110"/>
  <c r="AJ50" i="110"/>
  <c r="AK50" i="110"/>
  <c r="AL50" i="110"/>
  <c r="AM50" i="110"/>
  <c r="B51" i="110"/>
  <c r="C51" i="110"/>
  <c r="D51" i="110"/>
  <c r="E51" i="110"/>
  <c r="F51" i="110"/>
  <c r="G51" i="110"/>
  <c r="H51" i="110"/>
  <c r="I51" i="110"/>
  <c r="J51" i="110"/>
  <c r="K51" i="110"/>
  <c r="L51" i="110"/>
  <c r="M51" i="110"/>
  <c r="N51" i="110"/>
  <c r="O51" i="110"/>
  <c r="P51" i="110"/>
  <c r="Q51" i="110"/>
  <c r="R51" i="110"/>
  <c r="T51" i="110"/>
  <c r="U51" i="110"/>
  <c r="V51" i="110"/>
  <c r="W51" i="110"/>
  <c r="X51" i="110"/>
  <c r="Y51" i="110"/>
  <c r="Z51" i="110"/>
  <c r="AA51" i="110"/>
  <c r="AB51" i="110"/>
  <c r="AC51" i="110"/>
  <c r="AD51" i="110"/>
  <c r="AE51" i="110"/>
  <c r="AF51" i="110"/>
  <c r="AG51" i="110"/>
  <c r="AH51" i="110"/>
  <c r="AI51" i="110"/>
  <c r="AJ51" i="110"/>
  <c r="AK51" i="110"/>
  <c r="AL51" i="110"/>
  <c r="AM51" i="110"/>
  <c r="B52" i="110"/>
  <c r="C52" i="110"/>
  <c r="D52" i="110"/>
  <c r="E52" i="110"/>
  <c r="F52" i="110"/>
  <c r="G52" i="110"/>
  <c r="H52" i="110"/>
  <c r="I52" i="110"/>
  <c r="J52" i="110"/>
  <c r="K52" i="110"/>
  <c r="L52" i="110"/>
  <c r="M52" i="110"/>
  <c r="N52" i="110"/>
  <c r="O52" i="110"/>
  <c r="P52" i="110"/>
  <c r="Q52" i="110"/>
  <c r="R52" i="110"/>
  <c r="T52" i="110"/>
  <c r="U52" i="110"/>
  <c r="V52" i="110"/>
  <c r="W52" i="110"/>
  <c r="X52" i="110"/>
  <c r="Y52" i="110"/>
  <c r="Z52" i="110"/>
  <c r="AA52" i="110"/>
  <c r="AB52" i="110"/>
  <c r="AC52" i="110"/>
  <c r="AD52" i="110"/>
  <c r="AE52" i="110"/>
  <c r="AF52" i="110"/>
  <c r="AG52" i="110"/>
  <c r="AH52" i="110"/>
  <c r="AI52" i="110"/>
  <c r="AJ52" i="110"/>
  <c r="AK52" i="110"/>
  <c r="AL52" i="110"/>
  <c r="AM52" i="110"/>
  <c r="B53" i="110"/>
  <c r="C53" i="110"/>
  <c r="D53" i="110"/>
  <c r="E53" i="110"/>
  <c r="F53" i="110"/>
  <c r="G53" i="110"/>
  <c r="H53" i="110"/>
  <c r="I53" i="110"/>
  <c r="J53" i="110"/>
  <c r="K53" i="110"/>
  <c r="L53" i="110"/>
  <c r="M53" i="110"/>
  <c r="N53" i="110"/>
  <c r="O53" i="110"/>
  <c r="P53" i="110"/>
  <c r="Q53" i="110"/>
  <c r="R53" i="110"/>
  <c r="T53" i="110"/>
  <c r="U53" i="110"/>
  <c r="V53" i="110"/>
  <c r="W53" i="110"/>
  <c r="X53" i="110"/>
  <c r="Y53" i="110"/>
  <c r="Z53" i="110"/>
  <c r="AA53" i="110"/>
  <c r="AB53" i="110"/>
  <c r="AC53" i="110"/>
  <c r="AD53" i="110"/>
  <c r="AE53" i="110"/>
  <c r="AF53" i="110"/>
  <c r="AG53" i="110"/>
  <c r="AH53" i="110"/>
  <c r="AI53" i="110"/>
  <c r="AJ53" i="110"/>
  <c r="AK53" i="110"/>
  <c r="AL53" i="110"/>
  <c r="AM53" i="110"/>
  <c r="B54" i="110"/>
  <c r="C54" i="110"/>
  <c r="D54" i="110"/>
  <c r="E54" i="110"/>
  <c r="F54" i="110"/>
  <c r="G54" i="110"/>
  <c r="H54" i="110"/>
  <c r="I54" i="110"/>
  <c r="J54" i="110"/>
  <c r="K54" i="110"/>
  <c r="L54" i="110"/>
  <c r="M54" i="110"/>
  <c r="N54" i="110"/>
  <c r="O54" i="110"/>
  <c r="P54" i="110"/>
  <c r="Q54" i="110"/>
  <c r="R54" i="110"/>
  <c r="T54" i="110"/>
  <c r="U54" i="110"/>
  <c r="V54" i="110"/>
  <c r="W54" i="110"/>
  <c r="X54" i="110"/>
  <c r="Y54" i="110"/>
  <c r="Z54" i="110"/>
  <c r="AA54" i="110"/>
  <c r="AB54" i="110"/>
  <c r="AC54" i="110"/>
  <c r="AD54" i="110"/>
  <c r="AE54" i="110"/>
  <c r="AF54" i="110"/>
  <c r="AG54" i="110"/>
  <c r="AH54" i="110"/>
  <c r="AI54" i="110"/>
  <c r="AJ54" i="110"/>
  <c r="AK54" i="110"/>
  <c r="AL54" i="110"/>
  <c r="AM54" i="110"/>
  <c r="B55" i="110"/>
  <c r="C55" i="110"/>
  <c r="D55" i="110"/>
  <c r="E55" i="110"/>
  <c r="F55" i="110"/>
  <c r="G55" i="110"/>
  <c r="H55" i="110"/>
  <c r="I55" i="110"/>
  <c r="J55" i="110"/>
  <c r="K55" i="110"/>
  <c r="L55" i="110"/>
  <c r="M55" i="110"/>
  <c r="N55" i="110"/>
  <c r="O55" i="110"/>
  <c r="P55" i="110"/>
  <c r="Q55" i="110"/>
  <c r="R55" i="110"/>
  <c r="T55" i="110"/>
  <c r="U55" i="110"/>
  <c r="V55" i="110"/>
  <c r="W55" i="110"/>
  <c r="X55" i="110"/>
  <c r="Y55" i="110"/>
  <c r="Z55" i="110"/>
  <c r="AA55" i="110"/>
  <c r="AB55" i="110"/>
  <c r="AC55" i="110"/>
  <c r="AD55" i="110"/>
  <c r="AE55" i="110"/>
  <c r="AF55" i="110"/>
  <c r="AG55" i="110"/>
  <c r="AH55" i="110"/>
  <c r="AI55" i="110"/>
  <c r="AJ55" i="110"/>
  <c r="AK55" i="110"/>
  <c r="AL55" i="110"/>
  <c r="AM55" i="110"/>
  <c r="B56" i="110"/>
  <c r="C56" i="110"/>
  <c r="D56" i="110"/>
  <c r="E56" i="110"/>
  <c r="F56" i="110"/>
  <c r="G56" i="110"/>
  <c r="H56" i="110"/>
  <c r="I56" i="110"/>
  <c r="J56" i="110"/>
  <c r="K56" i="110"/>
  <c r="L56" i="110"/>
  <c r="M56" i="110"/>
  <c r="N56" i="110"/>
  <c r="O56" i="110"/>
  <c r="P56" i="110"/>
  <c r="Q56" i="110"/>
  <c r="R56" i="110"/>
  <c r="T56" i="110"/>
  <c r="U56" i="110"/>
  <c r="V56" i="110"/>
  <c r="W56" i="110"/>
  <c r="X56" i="110"/>
  <c r="Y56" i="110"/>
  <c r="Z56" i="110"/>
  <c r="AA56" i="110"/>
  <c r="AB56" i="110"/>
  <c r="AC56" i="110"/>
  <c r="AD56" i="110"/>
  <c r="AE56" i="110"/>
  <c r="AF56" i="110"/>
  <c r="AG56" i="110"/>
  <c r="AH56" i="110"/>
  <c r="AI56" i="110"/>
  <c r="AJ56" i="110"/>
  <c r="AK56" i="110"/>
  <c r="AL56" i="110"/>
  <c r="AM56" i="110"/>
  <c r="B57" i="110"/>
  <c r="C57" i="110"/>
  <c r="D57" i="110"/>
  <c r="E57" i="110"/>
  <c r="F57" i="110"/>
  <c r="G57" i="110"/>
  <c r="H57" i="110"/>
  <c r="I57" i="110"/>
  <c r="J57" i="110"/>
  <c r="K57" i="110"/>
  <c r="L57" i="110"/>
  <c r="M57" i="110"/>
  <c r="N57" i="110"/>
  <c r="O57" i="110"/>
  <c r="P57" i="110"/>
  <c r="Q57" i="110"/>
  <c r="R57" i="110"/>
  <c r="T57" i="110"/>
  <c r="U57" i="110"/>
  <c r="V57" i="110"/>
  <c r="W57" i="110"/>
  <c r="X57" i="110"/>
  <c r="Y57" i="110"/>
  <c r="Z57" i="110"/>
  <c r="AA57" i="110"/>
  <c r="AB57" i="110"/>
  <c r="AC57" i="110"/>
  <c r="AD57" i="110"/>
  <c r="AE57" i="110"/>
  <c r="AF57" i="110"/>
  <c r="AG57" i="110"/>
  <c r="AH57" i="110"/>
  <c r="AI57" i="110"/>
  <c r="AJ57" i="110"/>
  <c r="AK57" i="110"/>
  <c r="AL57" i="110"/>
  <c r="AM57" i="110"/>
  <c r="B58" i="110"/>
  <c r="C58" i="110"/>
  <c r="D58" i="110"/>
  <c r="E58" i="110"/>
  <c r="F58" i="110"/>
  <c r="G58" i="110"/>
  <c r="H58" i="110"/>
  <c r="I58" i="110"/>
  <c r="J58" i="110"/>
  <c r="K58" i="110"/>
  <c r="L58" i="110"/>
  <c r="M58" i="110"/>
  <c r="N58" i="110"/>
  <c r="O58" i="110"/>
  <c r="P58" i="110"/>
  <c r="Q58" i="110"/>
  <c r="R58" i="110"/>
  <c r="T58" i="110"/>
  <c r="U58" i="110"/>
  <c r="V58" i="110"/>
  <c r="W58" i="110"/>
  <c r="X58" i="110"/>
  <c r="Y58" i="110"/>
  <c r="Z58" i="110"/>
  <c r="AA58" i="110"/>
  <c r="AB58" i="110"/>
  <c r="AC58" i="110"/>
  <c r="AD58" i="110"/>
  <c r="AE58" i="110"/>
  <c r="AF58" i="110"/>
  <c r="AG58" i="110"/>
  <c r="AH58" i="110"/>
  <c r="AI58" i="110"/>
  <c r="AJ58" i="110"/>
  <c r="AK58" i="110"/>
  <c r="AL58" i="110"/>
  <c r="AM58" i="110"/>
  <c r="B59" i="110"/>
  <c r="C59" i="110"/>
  <c r="D59" i="110"/>
  <c r="E59" i="110"/>
  <c r="F59" i="110"/>
  <c r="G59" i="110"/>
  <c r="H59" i="110"/>
  <c r="I59" i="110"/>
  <c r="J59" i="110"/>
  <c r="K59" i="110"/>
  <c r="L59" i="110"/>
  <c r="M59" i="110"/>
  <c r="N59" i="110"/>
  <c r="O59" i="110"/>
  <c r="P59" i="110"/>
  <c r="Q59" i="110"/>
  <c r="R59" i="110"/>
  <c r="T59" i="110"/>
  <c r="U59" i="110"/>
  <c r="V59" i="110"/>
  <c r="W59" i="110"/>
  <c r="X59" i="110"/>
  <c r="Y59" i="110"/>
  <c r="Z59" i="110"/>
  <c r="AA59" i="110"/>
  <c r="AB59" i="110"/>
  <c r="AC59" i="110"/>
  <c r="AD59" i="110"/>
  <c r="AE59" i="110"/>
  <c r="AF59" i="110"/>
  <c r="AG59" i="110"/>
  <c r="AH59" i="110"/>
  <c r="AI59" i="110"/>
  <c r="AJ59" i="110"/>
  <c r="AK59" i="110"/>
  <c r="AL59" i="110"/>
  <c r="AM59" i="110"/>
  <c r="B60" i="110"/>
  <c r="C60" i="110"/>
  <c r="D60" i="110"/>
  <c r="E60" i="110"/>
  <c r="F60" i="110"/>
  <c r="G60" i="110"/>
  <c r="H60" i="110"/>
  <c r="I60" i="110"/>
  <c r="J60" i="110"/>
  <c r="K60" i="110"/>
  <c r="L60" i="110"/>
  <c r="M60" i="110"/>
  <c r="N60" i="110"/>
  <c r="O60" i="110"/>
  <c r="P60" i="110"/>
  <c r="Q60" i="110"/>
  <c r="R60" i="110"/>
  <c r="T60" i="110"/>
  <c r="U60" i="110"/>
  <c r="V60" i="110"/>
  <c r="W60" i="110"/>
  <c r="X60" i="110"/>
  <c r="Y60" i="110"/>
  <c r="Z60" i="110"/>
  <c r="AA60" i="110"/>
  <c r="AB60" i="110"/>
  <c r="AC60" i="110"/>
  <c r="AD60" i="110"/>
  <c r="AE60" i="110"/>
  <c r="AF60" i="110"/>
  <c r="AG60" i="110"/>
  <c r="AH60" i="110"/>
  <c r="AI60" i="110"/>
  <c r="AJ60" i="110"/>
  <c r="AK60" i="110"/>
  <c r="AL60" i="110"/>
  <c r="AM60" i="110"/>
  <c r="B61" i="110"/>
  <c r="C61" i="110"/>
  <c r="D61" i="110"/>
  <c r="E61" i="110"/>
  <c r="F61" i="110"/>
  <c r="G61" i="110"/>
  <c r="H61" i="110"/>
  <c r="I61" i="110"/>
  <c r="J61" i="110"/>
  <c r="K61" i="110"/>
  <c r="L61" i="110"/>
  <c r="M61" i="110"/>
  <c r="N61" i="110"/>
  <c r="O61" i="110"/>
  <c r="P61" i="110"/>
  <c r="Q61" i="110"/>
  <c r="R61" i="110"/>
  <c r="T61" i="110"/>
  <c r="U61" i="110"/>
  <c r="V61" i="110"/>
  <c r="W61" i="110"/>
  <c r="X61" i="110"/>
  <c r="Y61" i="110"/>
  <c r="Z61" i="110"/>
  <c r="AA61" i="110"/>
  <c r="AB61" i="110"/>
  <c r="AC61" i="110"/>
  <c r="AD61" i="110"/>
  <c r="AE61" i="110"/>
  <c r="AF61" i="110"/>
  <c r="AG61" i="110"/>
  <c r="AH61" i="110"/>
  <c r="AI61" i="110"/>
  <c r="AJ61" i="110"/>
  <c r="AK61" i="110"/>
  <c r="AL61" i="110"/>
  <c r="AM61" i="110"/>
  <c r="B62" i="110"/>
  <c r="C62" i="110"/>
  <c r="D62" i="110"/>
  <c r="E62" i="110"/>
  <c r="F62" i="110"/>
  <c r="G62" i="110"/>
  <c r="H62" i="110"/>
  <c r="I62" i="110"/>
  <c r="J62" i="110"/>
  <c r="K62" i="110"/>
  <c r="L62" i="110"/>
  <c r="M62" i="110"/>
  <c r="N62" i="110"/>
  <c r="O62" i="110"/>
  <c r="P62" i="110"/>
  <c r="Q62" i="110"/>
  <c r="R62" i="110"/>
  <c r="T62" i="110"/>
  <c r="U62" i="110"/>
  <c r="V62" i="110"/>
  <c r="W62" i="110"/>
  <c r="X62" i="110"/>
  <c r="Y62" i="110"/>
  <c r="Z62" i="110"/>
  <c r="AA62" i="110"/>
  <c r="AB62" i="110"/>
  <c r="AC62" i="110"/>
  <c r="AD62" i="110"/>
  <c r="AE62" i="110"/>
  <c r="AF62" i="110"/>
  <c r="AG62" i="110"/>
  <c r="AH62" i="110"/>
  <c r="AI62" i="110"/>
  <c r="AJ62" i="110"/>
  <c r="AK62" i="110"/>
  <c r="AL62" i="110"/>
  <c r="AM62" i="110"/>
  <c r="B63" i="110"/>
  <c r="C63" i="110"/>
  <c r="D63" i="110"/>
  <c r="E63" i="110"/>
  <c r="F63" i="110"/>
  <c r="G63" i="110"/>
  <c r="H63" i="110"/>
  <c r="I63" i="110"/>
  <c r="J63" i="110"/>
  <c r="K63" i="110"/>
  <c r="L63" i="110"/>
  <c r="M63" i="110"/>
  <c r="N63" i="110"/>
  <c r="O63" i="110"/>
  <c r="P63" i="110"/>
  <c r="Q63" i="110"/>
  <c r="R63" i="110"/>
  <c r="T63" i="110"/>
  <c r="U63" i="110"/>
  <c r="V63" i="110"/>
  <c r="W63" i="110"/>
  <c r="X63" i="110"/>
  <c r="Y63" i="110"/>
  <c r="Z63" i="110"/>
  <c r="AA63" i="110"/>
  <c r="AB63" i="110"/>
  <c r="AC63" i="110"/>
  <c r="AD63" i="110"/>
  <c r="AE63" i="110"/>
  <c r="AF63" i="110"/>
  <c r="AG63" i="110"/>
  <c r="AH63" i="110"/>
  <c r="AI63" i="110"/>
  <c r="AJ63" i="110"/>
  <c r="AK63" i="110"/>
  <c r="AL63" i="110"/>
  <c r="AM63" i="110"/>
  <c r="B64" i="110"/>
  <c r="C64" i="110"/>
  <c r="D64" i="110"/>
  <c r="E64" i="110"/>
  <c r="F64" i="110"/>
  <c r="G64" i="110"/>
  <c r="H64" i="110"/>
  <c r="I64" i="110"/>
  <c r="J64" i="110"/>
  <c r="K64" i="110"/>
  <c r="L64" i="110"/>
  <c r="M64" i="110"/>
  <c r="N64" i="110"/>
  <c r="O64" i="110"/>
  <c r="P64" i="110"/>
  <c r="Q64" i="110"/>
  <c r="R64" i="110"/>
  <c r="T64" i="110"/>
  <c r="U64" i="110"/>
  <c r="V64" i="110"/>
  <c r="W64" i="110"/>
  <c r="X64" i="110"/>
  <c r="Y64" i="110"/>
  <c r="Z64" i="110"/>
  <c r="AA64" i="110"/>
  <c r="AB64" i="110"/>
  <c r="AC64" i="110"/>
  <c r="AD64" i="110"/>
  <c r="AE64" i="110"/>
  <c r="AF64" i="110"/>
  <c r="AG64" i="110"/>
  <c r="AH64" i="110"/>
  <c r="AI64" i="110"/>
  <c r="AJ64" i="110"/>
  <c r="AK64" i="110"/>
  <c r="AL64" i="110"/>
  <c r="AM64" i="110"/>
  <c r="B65" i="110"/>
  <c r="C65" i="110"/>
  <c r="D65" i="110"/>
  <c r="E65" i="110"/>
  <c r="F65" i="110"/>
  <c r="G65" i="110"/>
  <c r="H65" i="110"/>
  <c r="I65" i="110"/>
  <c r="J65" i="110"/>
  <c r="K65" i="110"/>
  <c r="L65" i="110"/>
  <c r="M65" i="110"/>
  <c r="N65" i="110"/>
  <c r="O65" i="110"/>
  <c r="P65" i="110"/>
  <c r="Q65" i="110"/>
  <c r="R65" i="110"/>
  <c r="T65" i="110"/>
  <c r="U65" i="110"/>
  <c r="V65" i="110"/>
  <c r="W65" i="110"/>
  <c r="X65" i="110"/>
  <c r="Y65" i="110"/>
  <c r="Z65" i="110"/>
  <c r="AA65" i="110"/>
  <c r="AB65" i="110"/>
  <c r="AC65" i="110"/>
  <c r="AD65" i="110"/>
  <c r="AE65" i="110"/>
  <c r="AF65" i="110"/>
  <c r="AG65" i="110"/>
  <c r="AH65" i="110"/>
  <c r="AI65" i="110"/>
  <c r="AJ65" i="110"/>
  <c r="AK65" i="110"/>
  <c r="AL65" i="110"/>
  <c r="AM65" i="110"/>
  <c r="B66" i="110"/>
  <c r="C66" i="110"/>
  <c r="D66" i="110"/>
  <c r="E66" i="110"/>
  <c r="F66" i="110"/>
  <c r="G66" i="110"/>
  <c r="H66" i="110"/>
  <c r="I66" i="110"/>
  <c r="J66" i="110"/>
  <c r="K66" i="110"/>
  <c r="L66" i="110"/>
  <c r="M66" i="110"/>
  <c r="N66" i="110"/>
  <c r="O66" i="110"/>
  <c r="P66" i="110"/>
  <c r="Q66" i="110"/>
  <c r="R66" i="110"/>
  <c r="T66" i="110"/>
  <c r="U66" i="110"/>
  <c r="V66" i="110"/>
  <c r="W66" i="110"/>
  <c r="X66" i="110"/>
  <c r="Y66" i="110"/>
  <c r="Z66" i="110"/>
  <c r="AA66" i="110"/>
  <c r="AB66" i="110"/>
  <c r="AC66" i="110"/>
  <c r="AD66" i="110"/>
  <c r="AE66" i="110"/>
  <c r="AF66" i="110"/>
  <c r="AG66" i="110"/>
  <c r="AH66" i="110"/>
  <c r="AI66" i="110"/>
  <c r="AJ66" i="110"/>
  <c r="AK66" i="110"/>
  <c r="AL66" i="110"/>
  <c r="AM66" i="110"/>
  <c r="B67" i="110"/>
  <c r="C67" i="110"/>
  <c r="D67" i="110"/>
  <c r="E67" i="110"/>
  <c r="F67" i="110"/>
  <c r="G67" i="110"/>
  <c r="H67" i="110"/>
  <c r="I67" i="110"/>
  <c r="J67" i="110"/>
  <c r="K67" i="110"/>
  <c r="L67" i="110"/>
  <c r="M67" i="110"/>
  <c r="N67" i="110"/>
  <c r="O67" i="110"/>
  <c r="P67" i="110"/>
  <c r="Q67" i="110"/>
  <c r="R67" i="110"/>
  <c r="T67" i="110"/>
  <c r="U67" i="110"/>
  <c r="V67" i="110"/>
  <c r="W67" i="110"/>
  <c r="X67" i="110"/>
  <c r="Y67" i="110"/>
  <c r="Z67" i="110"/>
  <c r="AA67" i="110"/>
  <c r="AB67" i="110"/>
  <c r="AC67" i="110"/>
  <c r="AD67" i="110"/>
  <c r="AE67" i="110"/>
  <c r="AF67" i="110"/>
  <c r="AG67" i="110"/>
  <c r="AH67" i="110"/>
  <c r="AI67" i="110"/>
  <c r="AJ67" i="110"/>
  <c r="AK67" i="110"/>
  <c r="AL67" i="110"/>
  <c r="AM67" i="110"/>
  <c r="B68" i="110"/>
  <c r="C68" i="110"/>
  <c r="D68" i="110"/>
  <c r="E68" i="110"/>
  <c r="F68" i="110"/>
  <c r="G68" i="110"/>
  <c r="H68" i="110"/>
  <c r="I68" i="110"/>
  <c r="J68" i="110"/>
  <c r="K68" i="110"/>
  <c r="L68" i="110"/>
  <c r="M68" i="110"/>
  <c r="N68" i="110"/>
  <c r="O68" i="110"/>
  <c r="P68" i="110"/>
  <c r="Q68" i="110"/>
  <c r="R68" i="110"/>
  <c r="T68" i="110"/>
  <c r="U68" i="110"/>
  <c r="V68" i="110"/>
  <c r="W68" i="110"/>
  <c r="X68" i="110"/>
  <c r="Y68" i="110"/>
  <c r="Z68" i="110"/>
  <c r="AA68" i="110"/>
  <c r="AB68" i="110"/>
  <c r="AC68" i="110"/>
  <c r="AD68" i="110"/>
  <c r="AE68" i="110"/>
  <c r="AF68" i="110"/>
  <c r="AG68" i="110"/>
  <c r="AH68" i="110"/>
  <c r="AI68" i="110"/>
  <c r="AJ68" i="110"/>
  <c r="AK68" i="110"/>
  <c r="AL68" i="110"/>
  <c r="AM68" i="110"/>
  <c r="B69" i="110"/>
  <c r="C69" i="110"/>
  <c r="D69" i="110"/>
  <c r="E69" i="110"/>
  <c r="F69" i="110"/>
  <c r="G69" i="110"/>
  <c r="H69" i="110"/>
  <c r="I69" i="110"/>
  <c r="J69" i="110"/>
  <c r="K69" i="110"/>
  <c r="L69" i="110"/>
  <c r="M69" i="110"/>
  <c r="N69" i="110"/>
  <c r="O69" i="110"/>
  <c r="P69" i="110"/>
  <c r="Q69" i="110"/>
  <c r="R69" i="110"/>
  <c r="T69" i="110"/>
  <c r="U69" i="110"/>
  <c r="V69" i="110"/>
  <c r="W69" i="110"/>
  <c r="X69" i="110"/>
  <c r="Y69" i="110"/>
  <c r="Z69" i="110"/>
  <c r="AA69" i="110"/>
  <c r="AB69" i="110"/>
  <c r="AC69" i="110"/>
  <c r="AD69" i="110"/>
  <c r="AE69" i="110"/>
  <c r="AF69" i="110"/>
  <c r="AG69" i="110"/>
  <c r="AH69" i="110"/>
  <c r="AI69" i="110"/>
  <c r="AJ69" i="110"/>
  <c r="AK69" i="110"/>
  <c r="AL69" i="110"/>
  <c r="AM69" i="110"/>
  <c r="B70" i="110"/>
  <c r="C70" i="110"/>
  <c r="D70" i="110"/>
  <c r="E70" i="110"/>
  <c r="F70" i="110"/>
  <c r="G70" i="110"/>
  <c r="H70" i="110"/>
  <c r="I70" i="110"/>
  <c r="J70" i="110"/>
  <c r="K70" i="110"/>
  <c r="L70" i="110"/>
  <c r="M70" i="110"/>
  <c r="N70" i="110"/>
  <c r="O70" i="110"/>
  <c r="P70" i="110"/>
  <c r="Q70" i="110"/>
  <c r="R70" i="110"/>
  <c r="T70" i="110"/>
  <c r="U70" i="110"/>
  <c r="V70" i="110"/>
  <c r="W70" i="110"/>
  <c r="X70" i="110"/>
  <c r="Y70" i="110"/>
  <c r="Z70" i="110"/>
  <c r="AA70" i="110"/>
  <c r="AB70" i="110"/>
  <c r="AC70" i="110"/>
  <c r="AD70" i="110"/>
  <c r="AE70" i="110"/>
  <c r="AF70" i="110"/>
  <c r="AG70" i="110"/>
  <c r="AH70" i="110"/>
  <c r="AI70" i="110"/>
  <c r="AJ70" i="110"/>
  <c r="AK70" i="110"/>
  <c r="AL70" i="110"/>
  <c r="AM70" i="110"/>
  <c r="B71" i="110"/>
  <c r="C71" i="110"/>
  <c r="D71" i="110"/>
  <c r="E71" i="110"/>
  <c r="F71" i="110"/>
  <c r="G71" i="110"/>
  <c r="H71" i="110"/>
  <c r="I71" i="110"/>
  <c r="J71" i="110"/>
  <c r="K71" i="110"/>
  <c r="L71" i="110"/>
  <c r="M71" i="110"/>
  <c r="N71" i="110"/>
  <c r="O71" i="110"/>
  <c r="P71" i="110"/>
  <c r="Q71" i="110"/>
  <c r="R71" i="110"/>
  <c r="T71" i="110"/>
  <c r="U71" i="110"/>
  <c r="V71" i="110"/>
  <c r="W71" i="110"/>
  <c r="X71" i="110"/>
  <c r="Y71" i="110"/>
  <c r="Z71" i="110"/>
  <c r="AA71" i="110"/>
  <c r="AB71" i="110"/>
  <c r="AC71" i="110"/>
  <c r="AD71" i="110"/>
  <c r="AE71" i="110"/>
  <c r="AF71" i="110"/>
  <c r="AG71" i="110"/>
  <c r="AH71" i="110"/>
  <c r="AI71" i="110"/>
  <c r="AJ71" i="110"/>
  <c r="AK71" i="110"/>
  <c r="AL71" i="110"/>
  <c r="AM71" i="110"/>
  <c r="B72" i="110"/>
  <c r="C72" i="110"/>
  <c r="D72" i="110"/>
  <c r="E72" i="110"/>
  <c r="F72" i="110"/>
  <c r="G72" i="110"/>
  <c r="H72" i="110"/>
  <c r="I72" i="110"/>
  <c r="J72" i="110"/>
  <c r="K72" i="110"/>
  <c r="L72" i="110"/>
  <c r="M72" i="110"/>
  <c r="N72" i="110"/>
  <c r="O72" i="110"/>
  <c r="P72" i="110"/>
  <c r="Q72" i="110"/>
  <c r="R72" i="110"/>
  <c r="T72" i="110"/>
  <c r="U72" i="110"/>
  <c r="V72" i="110"/>
  <c r="W72" i="110"/>
  <c r="X72" i="110"/>
  <c r="Y72" i="110"/>
  <c r="Z72" i="110"/>
  <c r="AA72" i="110"/>
  <c r="AB72" i="110"/>
  <c r="AC72" i="110"/>
  <c r="AD72" i="110"/>
  <c r="AE72" i="110"/>
  <c r="AF72" i="110"/>
  <c r="AG72" i="110"/>
  <c r="AH72" i="110"/>
  <c r="AI72" i="110"/>
  <c r="AJ72" i="110"/>
  <c r="AK72" i="110"/>
  <c r="AL72" i="110"/>
  <c r="AM72" i="110"/>
  <c r="B73" i="110"/>
  <c r="C73" i="110"/>
  <c r="D73" i="110"/>
  <c r="E73" i="110"/>
  <c r="F73" i="110"/>
  <c r="G73" i="110"/>
  <c r="H73" i="110"/>
  <c r="I73" i="110"/>
  <c r="J73" i="110"/>
  <c r="K73" i="110"/>
  <c r="L73" i="110"/>
  <c r="M73" i="110"/>
  <c r="N73" i="110"/>
  <c r="O73" i="110"/>
  <c r="P73" i="110"/>
  <c r="Q73" i="110"/>
  <c r="R73" i="110"/>
  <c r="T73" i="110"/>
  <c r="U73" i="110"/>
  <c r="V73" i="110"/>
  <c r="W73" i="110"/>
  <c r="X73" i="110"/>
  <c r="Y73" i="110"/>
  <c r="Z73" i="110"/>
  <c r="AA73" i="110"/>
  <c r="AB73" i="110"/>
  <c r="AC73" i="110"/>
  <c r="AD73" i="110"/>
  <c r="AE73" i="110"/>
  <c r="AF73" i="110"/>
  <c r="AG73" i="110"/>
  <c r="AH73" i="110"/>
  <c r="AI73" i="110"/>
  <c r="AJ73" i="110"/>
  <c r="AK73" i="110"/>
  <c r="AL73" i="110"/>
  <c r="AM73" i="110"/>
  <c r="B74" i="110"/>
  <c r="C74" i="110"/>
  <c r="D74" i="110"/>
  <c r="E74" i="110"/>
  <c r="F74" i="110"/>
  <c r="G74" i="110"/>
  <c r="H74" i="110"/>
  <c r="I74" i="110"/>
  <c r="J74" i="110"/>
  <c r="K74" i="110"/>
  <c r="L74" i="110"/>
  <c r="M74" i="110"/>
  <c r="N74" i="110"/>
  <c r="O74" i="110"/>
  <c r="P74" i="110"/>
  <c r="Q74" i="110"/>
  <c r="R74" i="110"/>
  <c r="T74" i="110"/>
  <c r="U74" i="110"/>
  <c r="V74" i="110"/>
  <c r="W74" i="110"/>
  <c r="X74" i="110"/>
  <c r="Y74" i="110"/>
  <c r="Z74" i="110"/>
  <c r="AA74" i="110"/>
  <c r="AB74" i="110"/>
  <c r="AC74" i="110"/>
  <c r="AD74" i="110"/>
  <c r="AE74" i="110"/>
  <c r="AF74" i="110"/>
  <c r="AG74" i="110"/>
  <c r="AH74" i="110"/>
  <c r="AI74" i="110"/>
  <c r="AJ74" i="110"/>
  <c r="AK74" i="110"/>
  <c r="AL74" i="110"/>
  <c r="AM74" i="110"/>
  <c r="B75" i="110"/>
  <c r="C75" i="110"/>
  <c r="D75" i="110"/>
  <c r="E75" i="110"/>
  <c r="F75" i="110"/>
  <c r="G75" i="110"/>
  <c r="H75" i="110"/>
  <c r="I75" i="110"/>
  <c r="J75" i="110"/>
  <c r="K75" i="110"/>
  <c r="L75" i="110"/>
  <c r="M75" i="110"/>
  <c r="N75" i="110"/>
  <c r="O75" i="110"/>
  <c r="P75" i="110"/>
  <c r="Q75" i="110"/>
  <c r="R75" i="110"/>
  <c r="T75" i="110"/>
  <c r="U75" i="110"/>
  <c r="V75" i="110"/>
  <c r="W75" i="110"/>
  <c r="X75" i="110"/>
  <c r="Y75" i="110"/>
  <c r="Z75" i="110"/>
  <c r="AA75" i="110"/>
  <c r="AB75" i="110"/>
  <c r="AC75" i="110"/>
  <c r="AD75" i="110"/>
  <c r="AE75" i="110"/>
  <c r="AF75" i="110"/>
  <c r="AG75" i="110"/>
  <c r="AH75" i="110"/>
  <c r="AI75" i="110"/>
  <c r="AJ75" i="110"/>
  <c r="AK75" i="110"/>
  <c r="AL75" i="110"/>
  <c r="AM75" i="110"/>
  <c r="B76" i="110"/>
  <c r="C76" i="110"/>
  <c r="D76" i="110"/>
  <c r="E76" i="110"/>
  <c r="F76" i="110"/>
  <c r="G76" i="110"/>
  <c r="H76" i="110"/>
  <c r="I76" i="110"/>
  <c r="J76" i="110"/>
  <c r="K76" i="110"/>
  <c r="L76" i="110"/>
  <c r="M76" i="110"/>
  <c r="N76" i="110"/>
  <c r="O76" i="110"/>
  <c r="P76" i="110"/>
  <c r="Q76" i="110"/>
  <c r="R76" i="110"/>
  <c r="T76" i="110"/>
  <c r="U76" i="110"/>
  <c r="V76" i="110"/>
  <c r="W76" i="110"/>
  <c r="X76" i="110"/>
  <c r="Y76" i="110"/>
  <c r="Z76" i="110"/>
  <c r="AA76" i="110"/>
  <c r="AB76" i="110"/>
  <c r="AC76" i="110"/>
  <c r="AD76" i="110"/>
  <c r="AE76" i="110"/>
  <c r="AF76" i="110"/>
  <c r="AG76" i="110"/>
  <c r="AH76" i="110"/>
  <c r="AI76" i="110"/>
  <c r="AJ76" i="110"/>
  <c r="AK76" i="110"/>
  <c r="AL76" i="110"/>
  <c r="AM76" i="110"/>
  <c r="B77" i="110"/>
  <c r="C77" i="110"/>
  <c r="D77" i="110"/>
  <c r="E77" i="110"/>
  <c r="F77" i="110"/>
  <c r="G77" i="110"/>
  <c r="H77" i="110"/>
  <c r="I77" i="110"/>
  <c r="J77" i="110"/>
  <c r="K77" i="110"/>
  <c r="L77" i="110"/>
  <c r="M77" i="110"/>
  <c r="N77" i="110"/>
  <c r="O77" i="110"/>
  <c r="P77" i="110"/>
  <c r="Q77" i="110"/>
  <c r="R77" i="110"/>
  <c r="T77" i="110"/>
  <c r="U77" i="110"/>
  <c r="V77" i="110"/>
  <c r="W77" i="110"/>
  <c r="X77" i="110"/>
  <c r="Y77" i="110"/>
  <c r="Z77" i="110"/>
  <c r="AA77" i="110"/>
  <c r="AB77" i="110"/>
  <c r="AC77" i="110"/>
  <c r="AD77" i="110"/>
  <c r="AE77" i="110"/>
  <c r="AF77" i="110"/>
  <c r="AG77" i="110"/>
  <c r="AH77" i="110"/>
  <c r="AI77" i="110"/>
  <c r="AJ77" i="110"/>
  <c r="AK77" i="110"/>
  <c r="AL77" i="110"/>
  <c r="AM77" i="110"/>
  <c r="B78" i="110"/>
  <c r="C78" i="110"/>
  <c r="D78" i="110"/>
  <c r="E78" i="110"/>
  <c r="F78" i="110"/>
  <c r="G78" i="110"/>
  <c r="H78" i="110"/>
  <c r="I78" i="110"/>
  <c r="J78" i="110"/>
  <c r="K78" i="110"/>
  <c r="L78" i="110"/>
  <c r="M78" i="110"/>
  <c r="N78" i="110"/>
  <c r="O78" i="110"/>
  <c r="P78" i="110"/>
  <c r="Q78" i="110"/>
  <c r="R78" i="110"/>
  <c r="T78" i="110"/>
  <c r="U78" i="110"/>
  <c r="V78" i="110"/>
  <c r="W78" i="110"/>
  <c r="X78" i="110"/>
  <c r="Y78" i="110"/>
  <c r="Z78" i="110"/>
  <c r="AA78" i="110"/>
  <c r="AB78" i="110"/>
  <c r="AC78" i="110"/>
  <c r="AD78" i="110"/>
  <c r="AE78" i="110"/>
  <c r="AF78" i="110"/>
  <c r="AG78" i="110"/>
  <c r="AH78" i="110"/>
  <c r="AI78" i="110"/>
  <c r="AJ78" i="110"/>
  <c r="AK78" i="110"/>
  <c r="AL78" i="110"/>
  <c r="AM78" i="110"/>
  <c r="B79" i="110"/>
  <c r="C79" i="110"/>
  <c r="D79" i="110"/>
  <c r="E79" i="110"/>
  <c r="F79" i="110"/>
  <c r="G79" i="110"/>
  <c r="H79" i="110"/>
  <c r="I79" i="110"/>
  <c r="J79" i="110"/>
  <c r="K79" i="110"/>
  <c r="L79" i="110"/>
  <c r="M79" i="110"/>
  <c r="N79" i="110"/>
  <c r="O79" i="110"/>
  <c r="P79" i="110"/>
  <c r="Q79" i="110"/>
  <c r="R79" i="110"/>
  <c r="T79" i="110"/>
  <c r="U79" i="110"/>
  <c r="V79" i="110"/>
  <c r="W79" i="110"/>
  <c r="X79" i="110"/>
  <c r="Y79" i="110"/>
  <c r="Z79" i="110"/>
  <c r="AA79" i="110"/>
  <c r="AB79" i="110"/>
  <c r="AC79" i="110"/>
  <c r="AD79" i="110"/>
  <c r="AE79" i="110"/>
  <c r="AF79" i="110"/>
  <c r="AG79" i="110"/>
  <c r="AH79" i="110"/>
  <c r="AI79" i="110"/>
  <c r="AJ79" i="110"/>
  <c r="AK79" i="110"/>
  <c r="AL79" i="110"/>
  <c r="AM79" i="110"/>
  <c r="B80" i="110"/>
  <c r="C80" i="110"/>
  <c r="D80" i="110"/>
  <c r="E80" i="110"/>
  <c r="F80" i="110"/>
  <c r="G80" i="110"/>
  <c r="H80" i="110"/>
  <c r="I80" i="110"/>
  <c r="J80" i="110"/>
  <c r="K80" i="110"/>
  <c r="L80" i="110"/>
  <c r="M80" i="110"/>
  <c r="N80" i="110"/>
  <c r="O80" i="110"/>
  <c r="P80" i="110"/>
  <c r="Q80" i="110"/>
  <c r="R80" i="110"/>
  <c r="T80" i="110"/>
  <c r="U80" i="110"/>
  <c r="V80" i="110"/>
  <c r="W80" i="110"/>
  <c r="X80" i="110"/>
  <c r="Y80" i="110"/>
  <c r="Z80" i="110"/>
  <c r="AA80" i="110"/>
  <c r="AB80" i="110"/>
  <c r="AC80" i="110"/>
  <c r="AD80" i="110"/>
  <c r="AE80" i="110"/>
  <c r="AF80" i="110"/>
  <c r="AG80" i="110"/>
  <c r="AH80" i="110"/>
  <c r="AI80" i="110"/>
  <c r="AJ80" i="110"/>
  <c r="AK80" i="110"/>
  <c r="AL80" i="110"/>
  <c r="AM80" i="110"/>
  <c r="B81" i="110"/>
  <c r="C81" i="110"/>
  <c r="D81" i="110"/>
  <c r="E81" i="110"/>
  <c r="F81" i="110"/>
  <c r="G81" i="110"/>
  <c r="H81" i="110"/>
  <c r="I81" i="110"/>
  <c r="J81" i="110"/>
  <c r="K81" i="110"/>
  <c r="L81" i="110"/>
  <c r="M81" i="110"/>
  <c r="N81" i="110"/>
  <c r="O81" i="110"/>
  <c r="P81" i="110"/>
  <c r="Q81" i="110"/>
  <c r="R81" i="110"/>
  <c r="T81" i="110"/>
  <c r="U81" i="110"/>
  <c r="V81" i="110"/>
  <c r="W81" i="110"/>
  <c r="X81" i="110"/>
  <c r="Y81" i="110"/>
  <c r="Z81" i="110"/>
  <c r="AA81" i="110"/>
  <c r="AB81" i="110"/>
  <c r="AC81" i="110"/>
  <c r="AD81" i="110"/>
  <c r="AE81" i="110"/>
  <c r="AF81" i="110"/>
  <c r="AG81" i="110"/>
  <c r="AH81" i="110"/>
  <c r="AI81" i="110"/>
  <c r="AJ81" i="110"/>
  <c r="AK81" i="110"/>
  <c r="AL81" i="110"/>
  <c r="AM81" i="110"/>
  <c r="B82" i="110"/>
  <c r="C82" i="110"/>
  <c r="D82" i="110"/>
  <c r="E82" i="110"/>
  <c r="F82" i="110"/>
  <c r="G82" i="110"/>
  <c r="H82" i="110"/>
  <c r="I82" i="110"/>
  <c r="J82" i="110"/>
  <c r="K82" i="110"/>
  <c r="L82" i="110"/>
  <c r="M82" i="110"/>
  <c r="N82" i="110"/>
  <c r="O82" i="110"/>
  <c r="P82" i="110"/>
  <c r="Q82" i="110"/>
  <c r="R82" i="110"/>
  <c r="T82" i="110"/>
  <c r="U82" i="110"/>
  <c r="V82" i="110"/>
  <c r="W82" i="110"/>
  <c r="X82" i="110"/>
  <c r="Y82" i="110"/>
  <c r="Z82" i="110"/>
  <c r="AA82" i="110"/>
  <c r="AB82" i="110"/>
  <c r="AC82" i="110"/>
  <c r="AD82" i="110"/>
  <c r="AE82" i="110"/>
  <c r="AF82" i="110"/>
  <c r="AG82" i="110"/>
  <c r="AH82" i="110"/>
  <c r="AI82" i="110"/>
  <c r="AJ82" i="110"/>
  <c r="AK82" i="110"/>
  <c r="AL82" i="110"/>
  <c r="AM82" i="110"/>
  <c r="B83" i="110"/>
  <c r="C83" i="110"/>
  <c r="D83" i="110"/>
  <c r="E83" i="110"/>
  <c r="F83" i="110"/>
  <c r="G83" i="110"/>
  <c r="H83" i="110"/>
  <c r="I83" i="110"/>
  <c r="J83" i="110"/>
  <c r="K83" i="110"/>
  <c r="L83" i="110"/>
  <c r="M83" i="110"/>
  <c r="N83" i="110"/>
  <c r="O83" i="110"/>
  <c r="P83" i="110"/>
  <c r="Q83" i="110"/>
  <c r="R83" i="110"/>
  <c r="T83" i="110"/>
  <c r="U83" i="110"/>
  <c r="V83" i="110"/>
  <c r="W83" i="110"/>
  <c r="X83" i="110"/>
  <c r="Y83" i="110"/>
  <c r="Z83" i="110"/>
  <c r="AA83" i="110"/>
  <c r="AB83" i="110"/>
  <c r="AC83" i="110"/>
  <c r="AD83" i="110"/>
  <c r="AE83" i="110"/>
  <c r="AF83" i="110"/>
  <c r="AG83" i="110"/>
  <c r="AH83" i="110"/>
  <c r="AI83" i="110"/>
  <c r="AJ83" i="110"/>
  <c r="AK83" i="110"/>
  <c r="AL83" i="110"/>
  <c r="AM83" i="110"/>
  <c r="B84" i="110"/>
  <c r="C84" i="110"/>
  <c r="D84" i="110"/>
  <c r="E84" i="110"/>
  <c r="F84" i="110"/>
  <c r="G84" i="110"/>
  <c r="H84" i="110"/>
  <c r="I84" i="110"/>
  <c r="J84" i="110"/>
  <c r="K84" i="110"/>
  <c r="L84" i="110"/>
  <c r="M84" i="110"/>
  <c r="N84" i="110"/>
  <c r="O84" i="110"/>
  <c r="P84" i="110"/>
  <c r="Q84" i="110"/>
  <c r="R84" i="110"/>
  <c r="T84" i="110"/>
  <c r="U84" i="110"/>
  <c r="V84" i="110"/>
  <c r="W84" i="110"/>
  <c r="X84" i="110"/>
  <c r="Y84" i="110"/>
  <c r="Z84" i="110"/>
  <c r="AA84" i="110"/>
  <c r="AB84" i="110"/>
  <c r="AC84" i="110"/>
  <c r="AD84" i="110"/>
  <c r="AE84" i="110"/>
  <c r="AF84" i="110"/>
  <c r="AG84" i="110"/>
  <c r="AH84" i="110"/>
  <c r="AI84" i="110"/>
  <c r="AJ84" i="110"/>
  <c r="AK84" i="110"/>
  <c r="AL84" i="110"/>
  <c r="AM84" i="110"/>
  <c r="B85" i="110"/>
  <c r="C85" i="110"/>
  <c r="D85" i="110"/>
  <c r="E85" i="110"/>
  <c r="F85" i="110"/>
  <c r="G85" i="110"/>
  <c r="H85" i="110"/>
  <c r="I85" i="110"/>
  <c r="J85" i="110"/>
  <c r="K85" i="110"/>
  <c r="L85" i="110"/>
  <c r="M85" i="110"/>
  <c r="N85" i="110"/>
  <c r="O85" i="110"/>
  <c r="P85" i="110"/>
  <c r="Q85" i="110"/>
  <c r="R85" i="110"/>
  <c r="T85" i="110"/>
  <c r="U85" i="110"/>
  <c r="V85" i="110"/>
  <c r="W85" i="110"/>
  <c r="X85" i="110"/>
  <c r="Y85" i="110"/>
  <c r="Z85" i="110"/>
  <c r="AA85" i="110"/>
  <c r="AB85" i="110"/>
  <c r="AC85" i="110"/>
  <c r="AD85" i="110"/>
  <c r="AE85" i="110"/>
  <c r="AF85" i="110"/>
  <c r="AG85" i="110"/>
  <c r="AH85" i="110"/>
  <c r="AI85" i="110"/>
  <c r="AJ85" i="110"/>
  <c r="AK85" i="110"/>
  <c r="AL85" i="110"/>
  <c r="AM85" i="110"/>
  <c r="B86" i="110"/>
  <c r="C86" i="110"/>
  <c r="D86" i="110"/>
  <c r="E86" i="110"/>
  <c r="F86" i="110"/>
  <c r="G86" i="110"/>
  <c r="H86" i="110"/>
  <c r="I86" i="110"/>
  <c r="J86" i="110"/>
  <c r="K86" i="110"/>
  <c r="L86" i="110"/>
  <c r="M86" i="110"/>
  <c r="N86" i="110"/>
  <c r="O86" i="110"/>
  <c r="P86" i="110"/>
  <c r="Q86" i="110"/>
  <c r="R86" i="110"/>
  <c r="T86" i="110"/>
  <c r="U86" i="110"/>
  <c r="V86" i="110"/>
  <c r="W86" i="110"/>
  <c r="X86" i="110"/>
  <c r="Y86" i="110"/>
  <c r="Z86" i="110"/>
  <c r="AA86" i="110"/>
  <c r="AB86" i="110"/>
  <c r="AC86" i="110"/>
  <c r="AD86" i="110"/>
  <c r="AE86" i="110"/>
  <c r="AF86" i="110"/>
  <c r="AG86" i="110"/>
  <c r="AH86" i="110"/>
  <c r="AI86" i="110"/>
  <c r="AJ86" i="110"/>
  <c r="AK86" i="110"/>
  <c r="AL86" i="110"/>
  <c r="AM86" i="110"/>
  <c r="B87" i="110"/>
  <c r="C87" i="110"/>
  <c r="D87" i="110"/>
  <c r="E87" i="110"/>
  <c r="F87" i="110"/>
  <c r="G87" i="110"/>
  <c r="H87" i="110"/>
  <c r="I87" i="110"/>
  <c r="J87" i="110"/>
  <c r="K87" i="110"/>
  <c r="L87" i="110"/>
  <c r="M87" i="110"/>
  <c r="N87" i="110"/>
  <c r="O87" i="110"/>
  <c r="P87" i="110"/>
  <c r="Q87" i="110"/>
  <c r="R87" i="110"/>
  <c r="T87" i="110"/>
  <c r="U87" i="110"/>
  <c r="V87" i="110"/>
  <c r="W87" i="110"/>
  <c r="X87" i="110"/>
  <c r="Y87" i="110"/>
  <c r="Z87" i="110"/>
  <c r="AA87" i="110"/>
  <c r="AB87" i="110"/>
  <c r="AC87" i="110"/>
  <c r="AD87" i="110"/>
  <c r="AE87" i="110"/>
  <c r="AF87" i="110"/>
  <c r="AG87" i="110"/>
  <c r="AH87" i="110"/>
  <c r="AI87" i="110"/>
  <c r="AJ87" i="110"/>
  <c r="AK87" i="110"/>
  <c r="AL87" i="110"/>
  <c r="AM87" i="110"/>
  <c r="B88" i="110"/>
  <c r="C88" i="110"/>
  <c r="D88" i="110"/>
  <c r="E88" i="110"/>
  <c r="F88" i="110"/>
  <c r="G88" i="110"/>
  <c r="H88" i="110"/>
  <c r="I88" i="110"/>
  <c r="J88" i="110"/>
  <c r="K88" i="110"/>
  <c r="L88" i="110"/>
  <c r="M88" i="110"/>
  <c r="N88" i="110"/>
  <c r="O88" i="110"/>
  <c r="P88" i="110"/>
  <c r="Q88" i="110"/>
  <c r="R88" i="110"/>
  <c r="T88" i="110"/>
  <c r="U88" i="110"/>
  <c r="V88" i="110"/>
  <c r="W88" i="110"/>
  <c r="X88" i="110"/>
  <c r="Y88" i="110"/>
  <c r="Z88" i="110"/>
  <c r="AA88" i="110"/>
  <c r="AB88" i="110"/>
  <c r="AC88" i="110"/>
  <c r="AD88" i="110"/>
  <c r="AE88" i="110"/>
  <c r="AF88" i="110"/>
  <c r="AG88" i="110"/>
  <c r="AH88" i="110"/>
  <c r="AI88" i="110"/>
  <c r="AJ88" i="110"/>
  <c r="AK88" i="110"/>
  <c r="AL88" i="110"/>
  <c r="AM88" i="110"/>
  <c r="B89" i="110"/>
  <c r="C89" i="110"/>
  <c r="D89" i="110"/>
  <c r="E89" i="110"/>
  <c r="F89" i="110"/>
  <c r="G89" i="110"/>
  <c r="H89" i="110"/>
  <c r="I89" i="110"/>
  <c r="J89" i="110"/>
  <c r="K89" i="110"/>
  <c r="L89" i="110"/>
  <c r="M89" i="110"/>
  <c r="N89" i="110"/>
  <c r="O89" i="110"/>
  <c r="P89" i="110"/>
  <c r="Q89" i="110"/>
  <c r="R89" i="110"/>
  <c r="T89" i="110"/>
  <c r="U89" i="110"/>
  <c r="V89" i="110"/>
  <c r="W89" i="110"/>
  <c r="X89" i="110"/>
  <c r="Y89" i="110"/>
  <c r="Z89" i="110"/>
  <c r="AA89" i="110"/>
  <c r="AB89" i="110"/>
  <c r="AC89" i="110"/>
  <c r="AD89" i="110"/>
  <c r="AE89" i="110"/>
  <c r="AF89" i="110"/>
  <c r="AG89" i="110"/>
  <c r="AH89" i="110"/>
  <c r="AI89" i="110"/>
  <c r="AJ89" i="110"/>
  <c r="AK89" i="110"/>
  <c r="AL89" i="110"/>
  <c r="AM89" i="110"/>
  <c r="B90" i="110"/>
  <c r="C90" i="110"/>
  <c r="D90" i="110"/>
  <c r="E90" i="110"/>
  <c r="F90" i="110"/>
  <c r="G90" i="110"/>
  <c r="H90" i="110"/>
  <c r="I90" i="110"/>
  <c r="J90" i="110"/>
  <c r="K90" i="110"/>
  <c r="L90" i="110"/>
  <c r="M90" i="110"/>
  <c r="N90" i="110"/>
  <c r="O90" i="110"/>
  <c r="P90" i="110"/>
  <c r="Q90" i="110"/>
  <c r="R90" i="110"/>
  <c r="T90" i="110"/>
  <c r="U90" i="110"/>
  <c r="V90" i="110"/>
  <c r="W90" i="110"/>
  <c r="X90" i="110"/>
  <c r="Y90" i="110"/>
  <c r="Z90" i="110"/>
  <c r="AA90" i="110"/>
  <c r="AB90" i="110"/>
  <c r="AC90" i="110"/>
  <c r="AD90" i="110"/>
  <c r="AE90" i="110"/>
  <c r="AF90" i="110"/>
  <c r="AG90" i="110"/>
  <c r="AH90" i="110"/>
  <c r="AI90" i="110"/>
  <c r="AJ90" i="110"/>
  <c r="AK90" i="110"/>
  <c r="AL90" i="110"/>
  <c r="AM90" i="110"/>
  <c r="B91" i="110"/>
  <c r="C91" i="110"/>
  <c r="D91" i="110"/>
  <c r="E91" i="110"/>
  <c r="F91" i="110"/>
  <c r="G91" i="110"/>
  <c r="H91" i="110"/>
  <c r="I91" i="110"/>
  <c r="J91" i="110"/>
  <c r="K91" i="110"/>
  <c r="L91" i="110"/>
  <c r="M91" i="110"/>
  <c r="N91" i="110"/>
  <c r="O91" i="110"/>
  <c r="P91" i="110"/>
  <c r="Q91" i="110"/>
  <c r="R91" i="110"/>
  <c r="T91" i="110"/>
  <c r="U91" i="110"/>
  <c r="V91" i="110"/>
  <c r="W91" i="110"/>
  <c r="X91" i="110"/>
  <c r="Y91" i="110"/>
  <c r="Z91" i="110"/>
  <c r="AA91" i="110"/>
  <c r="AB91" i="110"/>
  <c r="AC91" i="110"/>
  <c r="AD91" i="110"/>
  <c r="AE91" i="110"/>
  <c r="AF91" i="110"/>
  <c r="AG91" i="110"/>
  <c r="AH91" i="110"/>
  <c r="AI91" i="110"/>
  <c r="AJ91" i="110"/>
  <c r="AK91" i="110"/>
  <c r="AL91" i="110"/>
  <c r="AM91" i="110"/>
  <c r="B92" i="110"/>
  <c r="C92" i="110"/>
  <c r="D92" i="110"/>
  <c r="E92" i="110"/>
  <c r="F92" i="110"/>
  <c r="G92" i="110"/>
  <c r="H92" i="110"/>
  <c r="I92" i="110"/>
  <c r="J92" i="110"/>
  <c r="K92" i="110"/>
  <c r="L92" i="110"/>
  <c r="M92" i="110"/>
  <c r="N92" i="110"/>
  <c r="O92" i="110"/>
  <c r="P92" i="110"/>
  <c r="Q92" i="110"/>
  <c r="R92" i="110"/>
  <c r="T92" i="110"/>
  <c r="U92" i="110"/>
  <c r="V92" i="110"/>
  <c r="W92" i="110"/>
  <c r="X92" i="110"/>
  <c r="Y92" i="110"/>
  <c r="Z92" i="110"/>
  <c r="AA92" i="110"/>
  <c r="AB92" i="110"/>
  <c r="AC92" i="110"/>
  <c r="AD92" i="110"/>
  <c r="AE92" i="110"/>
  <c r="AF92" i="110"/>
  <c r="AG92" i="110"/>
  <c r="AH92" i="110"/>
  <c r="AI92" i="110"/>
  <c r="AJ92" i="110"/>
  <c r="AK92" i="110"/>
  <c r="AL92" i="110"/>
  <c r="AM92" i="110"/>
  <c r="B93" i="110"/>
  <c r="C93" i="110"/>
  <c r="D93" i="110"/>
  <c r="E93" i="110"/>
  <c r="F93" i="110"/>
  <c r="G93" i="110"/>
  <c r="H93" i="110"/>
  <c r="I93" i="110"/>
  <c r="J93" i="110"/>
  <c r="K93" i="110"/>
  <c r="L93" i="110"/>
  <c r="M93" i="110"/>
  <c r="N93" i="110"/>
  <c r="O93" i="110"/>
  <c r="P93" i="110"/>
  <c r="Q93" i="110"/>
  <c r="R93" i="110"/>
  <c r="T93" i="110"/>
  <c r="U93" i="110"/>
  <c r="V93" i="110"/>
  <c r="W93" i="110"/>
  <c r="X93" i="110"/>
  <c r="Y93" i="110"/>
  <c r="Z93" i="110"/>
  <c r="AA93" i="110"/>
  <c r="AB93" i="110"/>
  <c r="AC93" i="110"/>
  <c r="AD93" i="110"/>
  <c r="AE93" i="110"/>
  <c r="AF93" i="110"/>
  <c r="AG93" i="110"/>
  <c r="AH93" i="110"/>
  <c r="AI93" i="110"/>
  <c r="AJ93" i="110"/>
  <c r="AK93" i="110"/>
  <c r="AL93" i="110"/>
  <c r="AM93" i="110"/>
  <c r="B94" i="110"/>
  <c r="C94" i="110"/>
  <c r="D94" i="110"/>
  <c r="E94" i="110"/>
  <c r="F94" i="110"/>
  <c r="G94" i="110"/>
  <c r="H94" i="110"/>
  <c r="I94" i="110"/>
  <c r="J94" i="110"/>
  <c r="K94" i="110"/>
  <c r="L94" i="110"/>
  <c r="M94" i="110"/>
  <c r="N94" i="110"/>
  <c r="O94" i="110"/>
  <c r="P94" i="110"/>
  <c r="Q94" i="110"/>
  <c r="R94" i="110"/>
  <c r="T94" i="110"/>
  <c r="U94" i="110"/>
  <c r="V94" i="110"/>
  <c r="W94" i="110"/>
  <c r="X94" i="110"/>
  <c r="Y94" i="110"/>
  <c r="Z94" i="110"/>
  <c r="AA94" i="110"/>
  <c r="AB94" i="110"/>
  <c r="AC94" i="110"/>
  <c r="AD94" i="110"/>
  <c r="AE94" i="110"/>
  <c r="AF94" i="110"/>
  <c r="AG94" i="110"/>
  <c r="AH94" i="110"/>
  <c r="AI94" i="110"/>
  <c r="AJ94" i="110"/>
  <c r="AK94" i="110"/>
  <c r="AL94" i="110"/>
  <c r="AM94" i="110"/>
  <c r="B95" i="110"/>
  <c r="C95" i="110"/>
  <c r="D95" i="110"/>
  <c r="E95" i="110"/>
  <c r="F95" i="110"/>
  <c r="G95" i="110"/>
  <c r="H95" i="110"/>
  <c r="I95" i="110"/>
  <c r="J95" i="110"/>
  <c r="K95" i="110"/>
  <c r="L95" i="110"/>
  <c r="M95" i="110"/>
  <c r="N95" i="110"/>
  <c r="O95" i="110"/>
  <c r="P95" i="110"/>
  <c r="Q95" i="110"/>
  <c r="R95" i="110"/>
  <c r="T95" i="110"/>
  <c r="U95" i="110"/>
  <c r="V95" i="110"/>
  <c r="W95" i="110"/>
  <c r="X95" i="110"/>
  <c r="Y95" i="110"/>
  <c r="Z95" i="110"/>
  <c r="AA95" i="110"/>
  <c r="AB95" i="110"/>
  <c r="AC95" i="110"/>
  <c r="AD95" i="110"/>
  <c r="AE95" i="110"/>
  <c r="AF95" i="110"/>
  <c r="AG95" i="110"/>
  <c r="AH95" i="110"/>
  <c r="AI95" i="110"/>
  <c r="AJ95" i="110"/>
  <c r="AK95" i="110"/>
  <c r="AL95" i="110"/>
  <c r="AM95" i="110"/>
  <c r="B96" i="110"/>
  <c r="C96" i="110"/>
  <c r="D96" i="110"/>
  <c r="E96" i="110"/>
  <c r="F96" i="110"/>
  <c r="G96" i="110"/>
  <c r="H96" i="110"/>
  <c r="I96" i="110"/>
  <c r="J96" i="110"/>
  <c r="K96" i="110"/>
  <c r="L96" i="110"/>
  <c r="M96" i="110"/>
  <c r="N96" i="110"/>
  <c r="O96" i="110"/>
  <c r="P96" i="110"/>
  <c r="Q96" i="110"/>
  <c r="R96" i="110"/>
  <c r="T96" i="110"/>
  <c r="U96" i="110"/>
  <c r="V96" i="110"/>
  <c r="W96" i="110"/>
  <c r="X96" i="110"/>
  <c r="Y96" i="110"/>
  <c r="Z96" i="110"/>
  <c r="AA96" i="110"/>
  <c r="AB96" i="110"/>
  <c r="AC96" i="110"/>
  <c r="AD96" i="110"/>
  <c r="AE96" i="110"/>
  <c r="AF96" i="110"/>
  <c r="AG96" i="110"/>
  <c r="AH96" i="110"/>
  <c r="AI96" i="110"/>
  <c r="AJ96" i="110"/>
  <c r="AK96" i="110"/>
  <c r="AL96" i="110"/>
  <c r="AM96" i="110"/>
  <c r="B97" i="110"/>
  <c r="C97" i="110"/>
  <c r="D97" i="110"/>
  <c r="E97" i="110"/>
  <c r="F97" i="110"/>
  <c r="G97" i="110"/>
  <c r="H97" i="110"/>
  <c r="I97" i="110"/>
  <c r="J97" i="110"/>
  <c r="K97" i="110"/>
  <c r="L97" i="110"/>
  <c r="M97" i="110"/>
  <c r="N97" i="110"/>
  <c r="O97" i="110"/>
  <c r="P97" i="110"/>
  <c r="Q97" i="110"/>
  <c r="R97" i="110"/>
  <c r="T97" i="110"/>
  <c r="U97" i="110"/>
  <c r="V97" i="110"/>
  <c r="W97" i="110"/>
  <c r="X97" i="110"/>
  <c r="Y97" i="110"/>
  <c r="Z97" i="110"/>
  <c r="AA97" i="110"/>
  <c r="AB97" i="110"/>
  <c r="AC97" i="110"/>
  <c r="AD97" i="110"/>
  <c r="AE97" i="110"/>
  <c r="AF97" i="110"/>
  <c r="AG97" i="110"/>
  <c r="AH97" i="110"/>
  <c r="AI97" i="110"/>
  <c r="AJ97" i="110"/>
  <c r="AK97" i="110"/>
  <c r="AL97" i="110"/>
  <c r="AM97" i="110"/>
  <c r="B98" i="110"/>
  <c r="C98" i="110"/>
  <c r="D98" i="110"/>
  <c r="E98" i="110"/>
  <c r="F98" i="110"/>
  <c r="G98" i="110"/>
  <c r="H98" i="110"/>
  <c r="I98" i="110"/>
  <c r="J98" i="110"/>
  <c r="K98" i="110"/>
  <c r="L98" i="110"/>
  <c r="M98" i="110"/>
  <c r="N98" i="110"/>
  <c r="O98" i="110"/>
  <c r="P98" i="110"/>
  <c r="Q98" i="110"/>
  <c r="R98" i="110"/>
  <c r="T98" i="110"/>
  <c r="U98" i="110"/>
  <c r="V98" i="110"/>
  <c r="W98" i="110"/>
  <c r="X98" i="110"/>
  <c r="Y98" i="110"/>
  <c r="Z98" i="110"/>
  <c r="AA98" i="110"/>
  <c r="AB98" i="110"/>
  <c r="AC98" i="110"/>
  <c r="AD98" i="110"/>
  <c r="AE98" i="110"/>
  <c r="AF98" i="110"/>
  <c r="AG98" i="110"/>
  <c r="AH98" i="110"/>
  <c r="AI98" i="110"/>
  <c r="AJ98" i="110"/>
  <c r="AK98" i="110"/>
  <c r="AL98" i="110"/>
  <c r="AM98" i="110"/>
  <c r="B99" i="110"/>
  <c r="C99" i="110"/>
  <c r="D99" i="110"/>
  <c r="E99" i="110"/>
  <c r="F99" i="110"/>
  <c r="G99" i="110"/>
  <c r="H99" i="110"/>
  <c r="I99" i="110"/>
  <c r="J99" i="110"/>
  <c r="K99" i="110"/>
  <c r="L99" i="110"/>
  <c r="M99" i="110"/>
  <c r="N99" i="110"/>
  <c r="O99" i="110"/>
  <c r="P99" i="110"/>
  <c r="Q99" i="110"/>
  <c r="R99" i="110"/>
  <c r="T99" i="110"/>
  <c r="U99" i="110"/>
  <c r="V99" i="110"/>
  <c r="W99" i="110"/>
  <c r="X99" i="110"/>
  <c r="Y99" i="110"/>
  <c r="Z99" i="110"/>
  <c r="AA99" i="110"/>
  <c r="AB99" i="110"/>
  <c r="AC99" i="110"/>
  <c r="AD99" i="110"/>
  <c r="AE99" i="110"/>
  <c r="AF99" i="110"/>
  <c r="AG99" i="110"/>
  <c r="AH99" i="110"/>
  <c r="AI99" i="110"/>
  <c r="AJ99" i="110"/>
  <c r="AK99" i="110"/>
  <c r="AL99" i="110"/>
  <c r="AM99" i="110"/>
  <c r="B100" i="110"/>
  <c r="C100" i="110"/>
  <c r="D100" i="110"/>
  <c r="E100" i="110"/>
  <c r="F100" i="110"/>
  <c r="G100" i="110"/>
  <c r="H100" i="110"/>
  <c r="I100" i="110"/>
  <c r="J100" i="110"/>
  <c r="K100" i="110"/>
  <c r="L100" i="110"/>
  <c r="M100" i="110"/>
  <c r="N100" i="110"/>
  <c r="O100" i="110"/>
  <c r="P100" i="110"/>
  <c r="Q100" i="110"/>
  <c r="R100" i="110"/>
  <c r="T100" i="110"/>
  <c r="U100" i="110"/>
  <c r="V100" i="110"/>
  <c r="W100" i="110"/>
  <c r="X100" i="110"/>
  <c r="Y100" i="110"/>
  <c r="Z100" i="110"/>
  <c r="AA100" i="110"/>
  <c r="AB100" i="110"/>
  <c r="AC100" i="110"/>
  <c r="AD100" i="110"/>
  <c r="AE100" i="110"/>
  <c r="AF100" i="110"/>
  <c r="AG100" i="110"/>
  <c r="AH100" i="110"/>
  <c r="AI100" i="110"/>
  <c r="AJ100" i="110"/>
  <c r="AK100" i="110"/>
  <c r="AL100" i="110"/>
  <c r="AM100" i="110"/>
  <c r="B101" i="110"/>
  <c r="C101" i="110"/>
  <c r="D101" i="110"/>
  <c r="E101" i="110"/>
  <c r="F101" i="110"/>
  <c r="G101" i="110"/>
  <c r="H101" i="110"/>
  <c r="I101" i="110"/>
  <c r="J101" i="110"/>
  <c r="K101" i="110"/>
  <c r="L101" i="110"/>
  <c r="M101" i="110"/>
  <c r="N101" i="110"/>
  <c r="O101" i="110"/>
  <c r="P101" i="110"/>
  <c r="Q101" i="110"/>
  <c r="R101" i="110"/>
  <c r="T101" i="110"/>
  <c r="U101" i="110"/>
  <c r="V101" i="110"/>
  <c r="W101" i="110"/>
  <c r="X101" i="110"/>
  <c r="Y101" i="110"/>
  <c r="Z101" i="110"/>
  <c r="AA101" i="110"/>
  <c r="AB101" i="110"/>
  <c r="AC101" i="110"/>
  <c r="AD101" i="110"/>
  <c r="AE101" i="110"/>
  <c r="AF101" i="110"/>
  <c r="AG101" i="110"/>
  <c r="AH101" i="110"/>
  <c r="AI101" i="110"/>
  <c r="AJ101" i="110"/>
  <c r="AK101" i="110"/>
  <c r="AL101" i="110"/>
  <c r="AM101" i="110"/>
  <c r="B102" i="110"/>
  <c r="C102" i="110"/>
  <c r="D102" i="110"/>
  <c r="E102" i="110"/>
  <c r="F102" i="110"/>
  <c r="G102" i="110"/>
  <c r="H102" i="110"/>
  <c r="I102" i="110"/>
  <c r="J102" i="110"/>
  <c r="K102" i="110"/>
  <c r="L102" i="110"/>
  <c r="M102" i="110"/>
  <c r="N102" i="110"/>
  <c r="O102" i="110"/>
  <c r="P102" i="110"/>
  <c r="Q102" i="110"/>
  <c r="R102" i="110"/>
  <c r="T102" i="110"/>
  <c r="U102" i="110"/>
  <c r="V102" i="110"/>
  <c r="W102" i="110"/>
  <c r="X102" i="110"/>
  <c r="Y102" i="110"/>
  <c r="Z102" i="110"/>
  <c r="AA102" i="110"/>
  <c r="AB102" i="110"/>
  <c r="AC102" i="110"/>
  <c r="AD102" i="110"/>
  <c r="AE102" i="110"/>
  <c r="AF102" i="110"/>
  <c r="AG102" i="110"/>
  <c r="AH102" i="110"/>
  <c r="AI102" i="110"/>
  <c r="AJ102" i="110"/>
  <c r="AK102" i="110"/>
  <c r="AL102" i="110"/>
  <c r="AM102" i="110"/>
  <c r="B103" i="110"/>
  <c r="C103" i="110"/>
  <c r="D103" i="110"/>
  <c r="E103" i="110"/>
  <c r="F103" i="110"/>
  <c r="G103" i="110"/>
  <c r="H103" i="110"/>
  <c r="I103" i="110"/>
  <c r="J103" i="110"/>
  <c r="K103" i="110"/>
  <c r="L103" i="110"/>
  <c r="M103" i="110"/>
  <c r="N103" i="110"/>
  <c r="O103" i="110"/>
  <c r="P103" i="110"/>
  <c r="Q103" i="110"/>
  <c r="R103" i="110"/>
  <c r="T103" i="110"/>
  <c r="U103" i="110"/>
  <c r="V103" i="110"/>
  <c r="W103" i="110"/>
  <c r="X103" i="110"/>
  <c r="Y103" i="110"/>
  <c r="Z103" i="110"/>
  <c r="AA103" i="110"/>
  <c r="AB103" i="110"/>
  <c r="AC103" i="110"/>
  <c r="AD103" i="110"/>
  <c r="AE103" i="110"/>
  <c r="AF103" i="110"/>
  <c r="AG103" i="110"/>
  <c r="AH103" i="110"/>
  <c r="AI103" i="110"/>
  <c r="AJ103" i="110"/>
  <c r="AK103" i="110"/>
  <c r="AL103" i="110"/>
  <c r="AM103" i="110"/>
  <c r="B104" i="110"/>
  <c r="C104" i="110"/>
  <c r="D104" i="110"/>
  <c r="E104" i="110"/>
  <c r="F104" i="110"/>
  <c r="G104" i="110"/>
  <c r="H104" i="110"/>
  <c r="I104" i="110"/>
  <c r="J104" i="110"/>
  <c r="K104" i="110"/>
  <c r="L104" i="110"/>
  <c r="M104" i="110"/>
  <c r="N104" i="110"/>
  <c r="O104" i="110"/>
  <c r="P104" i="110"/>
  <c r="Q104" i="110"/>
  <c r="R104" i="110"/>
  <c r="T104" i="110"/>
  <c r="U104" i="110"/>
  <c r="V104" i="110"/>
  <c r="W104" i="110"/>
  <c r="X104" i="110"/>
  <c r="Y104" i="110"/>
  <c r="Z104" i="110"/>
  <c r="AA104" i="110"/>
  <c r="AB104" i="110"/>
  <c r="AC104" i="110"/>
  <c r="AD104" i="110"/>
  <c r="AE104" i="110"/>
  <c r="AF104" i="110"/>
  <c r="AG104" i="110"/>
  <c r="AH104" i="110"/>
  <c r="AI104" i="110"/>
  <c r="AJ104" i="110"/>
  <c r="AK104" i="110"/>
  <c r="AL104" i="110"/>
  <c r="AM104" i="110"/>
  <c r="B105" i="110"/>
  <c r="C105" i="110"/>
  <c r="D105" i="110"/>
  <c r="E105" i="110"/>
  <c r="F105" i="110"/>
  <c r="G105" i="110"/>
  <c r="H105" i="110"/>
  <c r="I105" i="110"/>
  <c r="J105" i="110"/>
  <c r="K105" i="110"/>
  <c r="L105" i="110"/>
  <c r="M105" i="110"/>
  <c r="N105" i="110"/>
  <c r="O105" i="110"/>
  <c r="P105" i="110"/>
  <c r="Q105" i="110"/>
  <c r="R105" i="110"/>
  <c r="T105" i="110"/>
  <c r="U105" i="110"/>
  <c r="V105" i="110"/>
  <c r="W105" i="110"/>
  <c r="X105" i="110"/>
  <c r="Y105" i="110"/>
  <c r="Z105" i="110"/>
  <c r="AA105" i="110"/>
  <c r="AB105" i="110"/>
  <c r="AC105" i="110"/>
  <c r="AD105" i="110"/>
  <c r="AE105" i="110"/>
  <c r="AF105" i="110"/>
  <c r="AG105" i="110"/>
  <c r="AH105" i="110"/>
  <c r="AI105" i="110"/>
  <c r="AJ105" i="110"/>
  <c r="AK105" i="110"/>
  <c r="AL105" i="110"/>
  <c r="AM105" i="110"/>
  <c r="B106" i="110"/>
  <c r="C106" i="110"/>
  <c r="D106" i="110"/>
  <c r="E106" i="110"/>
  <c r="F106" i="110"/>
  <c r="G106" i="110"/>
  <c r="H106" i="110"/>
  <c r="I106" i="110"/>
  <c r="J106" i="110"/>
  <c r="K106" i="110"/>
  <c r="L106" i="110"/>
  <c r="M106" i="110"/>
  <c r="N106" i="110"/>
  <c r="O106" i="110"/>
  <c r="P106" i="110"/>
  <c r="Q106" i="110"/>
  <c r="R106" i="110"/>
  <c r="T106" i="110"/>
  <c r="U106" i="110"/>
  <c r="V106" i="110"/>
  <c r="W106" i="110"/>
  <c r="X106" i="110"/>
  <c r="Y106" i="110"/>
  <c r="Z106" i="110"/>
  <c r="AA106" i="110"/>
  <c r="AB106" i="110"/>
  <c r="AC106" i="110"/>
  <c r="AD106" i="110"/>
  <c r="AE106" i="110"/>
  <c r="AF106" i="110"/>
  <c r="AG106" i="110"/>
  <c r="AH106" i="110"/>
  <c r="AI106" i="110"/>
  <c r="AJ106" i="110"/>
  <c r="AK106" i="110"/>
  <c r="AL106" i="110"/>
  <c r="AM106" i="110"/>
  <c r="B107" i="110"/>
  <c r="C107" i="110"/>
  <c r="D107" i="110"/>
  <c r="E107" i="110"/>
  <c r="F107" i="110"/>
  <c r="G107" i="110"/>
  <c r="H107" i="110"/>
  <c r="I107" i="110"/>
  <c r="J107" i="110"/>
  <c r="K107" i="110"/>
  <c r="L107" i="110"/>
  <c r="M107" i="110"/>
  <c r="N107" i="110"/>
  <c r="O107" i="110"/>
  <c r="P107" i="110"/>
  <c r="Q107" i="110"/>
  <c r="R107" i="110"/>
  <c r="T107" i="110"/>
  <c r="U107" i="110"/>
  <c r="V107" i="110"/>
  <c r="W107" i="110"/>
  <c r="X107" i="110"/>
  <c r="Y107" i="110"/>
  <c r="Z107" i="110"/>
  <c r="AA107" i="110"/>
  <c r="AB107" i="110"/>
  <c r="AC107" i="110"/>
  <c r="AD107" i="110"/>
  <c r="AE107" i="110"/>
  <c r="AF107" i="110"/>
  <c r="AG107" i="110"/>
  <c r="AH107" i="110"/>
  <c r="AI107" i="110"/>
  <c r="AJ107" i="110"/>
  <c r="AK107" i="110"/>
  <c r="AL107" i="110"/>
  <c r="AM107" i="110"/>
  <c r="B108" i="110"/>
  <c r="C108" i="110"/>
  <c r="D108" i="110"/>
  <c r="E108" i="110"/>
  <c r="F108" i="110"/>
  <c r="G108" i="110"/>
  <c r="H108" i="110"/>
  <c r="I108" i="110"/>
  <c r="J108" i="110"/>
  <c r="K108" i="110"/>
  <c r="L108" i="110"/>
  <c r="M108" i="110"/>
  <c r="N108" i="110"/>
  <c r="O108" i="110"/>
  <c r="P108" i="110"/>
  <c r="Q108" i="110"/>
  <c r="R108" i="110"/>
  <c r="T108" i="110"/>
  <c r="U108" i="110"/>
  <c r="V108" i="110"/>
  <c r="W108" i="110"/>
  <c r="X108" i="110"/>
  <c r="Y108" i="110"/>
  <c r="Z108" i="110"/>
  <c r="AA108" i="110"/>
  <c r="AB108" i="110"/>
  <c r="AC108" i="110"/>
  <c r="AD108" i="110"/>
  <c r="AE108" i="110"/>
  <c r="AF108" i="110"/>
  <c r="AG108" i="110"/>
  <c r="AH108" i="110"/>
  <c r="AI108" i="110"/>
  <c r="AJ108" i="110"/>
  <c r="AK108" i="110"/>
  <c r="AL108" i="110"/>
  <c r="AM108" i="110"/>
  <c r="B109" i="110"/>
  <c r="C109" i="110"/>
  <c r="D109" i="110"/>
  <c r="E109" i="110"/>
  <c r="F109" i="110"/>
  <c r="G109" i="110"/>
  <c r="H109" i="110"/>
  <c r="I109" i="110"/>
  <c r="J109" i="110"/>
  <c r="K109" i="110"/>
  <c r="L109" i="110"/>
  <c r="M109" i="110"/>
  <c r="N109" i="110"/>
  <c r="O109" i="110"/>
  <c r="P109" i="110"/>
  <c r="Q109" i="110"/>
  <c r="R109" i="110"/>
  <c r="T109" i="110"/>
  <c r="U109" i="110"/>
  <c r="V109" i="110"/>
  <c r="W109" i="110"/>
  <c r="X109" i="110"/>
  <c r="Y109" i="110"/>
  <c r="Z109" i="110"/>
  <c r="AA109" i="110"/>
  <c r="AB109" i="110"/>
  <c r="AC109" i="110"/>
  <c r="AD109" i="110"/>
  <c r="AE109" i="110"/>
  <c r="AF109" i="110"/>
  <c r="AG109" i="110"/>
  <c r="AH109" i="110"/>
  <c r="AI109" i="110"/>
  <c r="AJ109" i="110"/>
  <c r="AK109" i="110"/>
  <c r="AL109" i="110"/>
  <c r="AM109" i="110"/>
  <c r="B110" i="110"/>
  <c r="C110" i="110"/>
  <c r="D110" i="110"/>
  <c r="E110" i="110"/>
  <c r="F110" i="110"/>
  <c r="G110" i="110"/>
  <c r="H110" i="110"/>
  <c r="I110" i="110"/>
  <c r="J110" i="110"/>
  <c r="K110" i="110"/>
  <c r="L110" i="110"/>
  <c r="M110" i="110"/>
  <c r="N110" i="110"/>
  <c r="O110" i="110"/>
  <c r="P110" i="110"/>
  <c r="Q110" i="110"/>
  <c r="R110" i="110"/>
  <c r="T110" i="110"/>
  <c r="U110" i="110"/>
  <c r="V110" i="110"/>
  <c r="W110" i="110"/>
  <c r="X110" i="110"/>
  <c r="Y110" i="110"/>
  <c r="Z110" i="110"/>
  <c r="AA110" i="110"/>
  <c r="AB110" i="110"/>
  <c r="AC110" i="110"/>
  <c r="AD110" i="110"/>
  <c r="AE110" i="110"/>
  <c r="AF110" i="110"/>
  <c r="AG110" i="110"/>
  <c r="AH110" i="110"/>
  <c r="AI110" i="110"/>
  <c r="AJ110" i="110"/>
  <c r="AK110" i="110"/>
  <c r="AL110" i="110"/>
  <c r="AM110" i="110"/>
  <c r="B111" i="110"/>
  <c r="C111" i="110"/>
  <c r="D111" i="110"/>
  <c r="E111" i="110"/>
  <c r="F111" i="110"/>
  <c r="G111" i="110"/>
  <c r="H111" i="110"/>
  <c r="I111" i="110"/>
  <c r="J111" i="110"/>
  <c r="K111" i="110"/>
  <c r="L111" i="110"/>
  <c r="M111" i="110"/>
  <c r="N111" i="110"/>
  <c r="O111" i="110"/>
  <c r="P111" i="110"/>
  <c r="Q111" i="110"/>
  <c r="R111" i="110"/>
  <c r="T111" i="110"/>
  <c r="U111" i="110"/>
  <c r="V111" i="110"/>
  <c r="W111" i="110"/>
  <c r="X111" i="110"/>
  <c r="Y111" i="110"/>
  <c r="Z111" i="110"/>
  <c r="AA111" i="110"/>
  <c r="AB111" i="110"/>
  <c r="AC111" i="110"/>
  <c r="AD111" i="110"/>
  <c r="AE111" i="110"/>
  <c r="AF111" i="110"/>
  <c r="AG111" i="110"/>
  <c r="AH111" i="110"/>
  <c r="AI111" i="110"/>
  <c r="AJ111" i="110"/>
  <c r="AK111" i="110"/>
  <c r="AL111" i="110"/>
  <c r="AM111" i="110"/>
  <c r="B112" i="110"/>
  <c r="C112" i="110"/>
  <c r="D112" i="110"/>
  <c r="E112" i="110"/>
  <c r="F112" i="110"/>
  <c r="G112" i="110"/>
  <c r="H112" i="110"/>
  <c r="I112" i="110"/>
  <c r="J112" i="110"/>
  <c r="K112" i="110"/>
  <c r="L112" i="110"/>
  <c r="M112" i="110"/>
  <c r="N112" i="110"/>
  <c r="O112" i="110"/>
  <c r="P112" i="110"/>
  <c r="Q112" i="110"/>
  <c r="R112" i="110"/>
  <c r="T112" i="110"/>
  <c r="U112" i="110"/>
  <c r="V112" i="110"/>
  <c r="W112" i="110"/>
  <c r="X112" i="110"/>
  <c r="Y112" i="110"/>
  <c r="Z112" i="110"/>
  <c r="AA112" i="110"/>
  <c r="AB112" i="110"/>
  <c r="AC112" i="110"/>
  <c r="AD112" i="110"/>
  <c r="AE112" i="110"/>
  <c r="AF112" i="110"/>
  <c r="AG112" i="110"/>
  <c r="AH112" i="110"/>
  <c r="AI112" i="110"/>
  <c r="AJ112" i="110"/>
  <c r="AK112" i="110"/>
  <c r="AL112" i="110"/>
  <c r="AM112" i="110"/>
  <c r="B113" i="110"/>
  <c r="C113" i="110"/>
  <c r="D113" i="110"/>
  <c r="E113" i="110"/>
  <c r="F113" i="110"/>
  <c r="G113" i="110"/>
  <c r="H113" i="110"/>
  <c r="I113" i="110"/>
  <c r="J113" i="110"/>
  <c r="K113" i="110"/>
  <c r="L113" i="110"/>
  <c r="M113" i="110"/>
  <c r="N113" i="110"/>
  <c r="O113" i="110"/>
  <c r="P113" i="110"/>
  <c r="Q113" i="110"/>
  <c r="R113" i="110"/>
  <c r="T113" i="110"/>
  <c r="U113" i="110"/>
  <c r="V113" i="110"/>
  <c r="W113" i="110"/>
  <c r="X113" i="110"/>
  <c r="Y113" i="110"/>
  <c r="Z113" i="110"/>
  <c r="AA113" i="110"/>
  <c r="AB113" i="110"/>
  <c r="AC113" i="110"/>
  <c r="AD113" i="110"/>
  <c r="AE113" i="110"/>
  <c r="AF113" i="110"/>
  <c r="AG113" i="110"/>
  <c r="AH113" i="110"/>
  <c r="AI113" i="110"/>
  <c r="AJ113" i="110"/>
  <c r="AK113" i="110"/>
  <c r="AL113" i="110"/>
  <c r="AM113" i="110"/>
  <c r="B114" i="110"/>
  <c r="C114" i="110"/>
  <c r="D114" i="110"/>
  <c r="E114" i="110"/>
  <c r="F114" i="110"/>
  <c r="G114" i="110"/>
  <c r="H114" i="110"/>
  <c r="I114" i="110"/>
  <c r="J114" i="110"/>
  <c r="K114" i="110"/>
  <c r="L114" i="110"/>
  <c r="M114" i="110"/>
  <c r="N114" i="110"/>
  <c r="O114" i="110"/>
  <c r="P114" i="110"/>
  <c r="Q114" i="110"/>
  <c r="R114" i="110"/>
  <c r="T114" i="110"/>
  <c r="U114" i="110"/>
  <c r="V114" i="110"/>
  <c r="W114" i="110"/>
  <c r="X114" i="110"/>
  <c r="Y114" i="110"/>
  <c r="Z114" i="110"/>
  <c r="AA114" i="110"/>
  <c r="AB114" i="110"/>
  <c r="AC114" i="110"/>
  <c r="AD114" i="110"/>
  <c r="AE114" i="110"/>
  <c r="AF114" i="110"/>
  <c r="AG114" i="110"/>
  <c r="AH114" i="110"/>
  <c r="AI114" i="110"/>
  <c r="AJ114" i="110"/>
  <c r="AK114" i="110"/>
  <c r="AL114" i="110"/>
  <c r="AM114" i="110"/>
  <c r="B115" i="110"/>
  <c r="C115" i="110"/>
  <c r="D115" i="110"/>
  <c r="E115" i="110"/>
  <c r="F115" i="110"/>
  <c r="G115" i="110"/>
  <c r="H115" i="110"/>
  <c r="I115" i="110"/>
  <c r="J115" i="110"/>
  <c r="K115" i="110"/>
  <c r="L115" i="110"/>
  <c r="M115" i="110"/>
  <c r="N115" i="110"/>
  <c r="O115" i="110"/>
  <c r="P115" i="110"/>
  <c r="Q115" i="110"/>
  <c r="R115" i="110"/>
  <c r="T115" i="110"/>
  <c r="U115" i="110"/>
  <c r="V115" i="110"/>
  <c r="W115" i="110"/>
  <c r="X115" i="110"/>
  <c r="Y115" i="110"/>
  <c r="Z115" i="110"/>
  <c r="AA115" i="110"/>
  <c r="AB115" i="110"/>
  <c r="AC115" i="110"/>
  <c r="AD115" i="110"/>
  <c r="AE115" i="110"/>
  <c r="AF115" i="110"/>
  <c r="AG115" i="110"/>
  <c r="AH115" i="110"/>
  <c r="AI115" i="110"/>
  <c r="AJ115" i="110"/>
  <c r="AK115" i="110"/>
  <c r="AL115" i="110"/>
  <c r="AM115" i="110"/>
  <c r="B116" i="110"/>
  <c r="C116" i="110"/>
  <c r="D116" i="110"/>
  <c r="E116" i="110"/>
  <c r="F116" i="110"/>
  <c r="G116" i="110"/>
  <c r="H116" i="110"/>
  <c r="I116" i="110"/>
  <c r="J116" i="110"/>
  <c r="K116" i="110"/>
  <c r="L116" i="110"/>
  <c r="M116" i="110"/>
  <c r="N116" i="110"/>
  <c r="O116" i="110"/>
  <c r="P116" i="110"/>
  <c r="Q116" i="110"/>
  <c r="R116" i="110"/>
  <c r="T116" i="110"/>
  <c r="U116" i="110"/>
  <c r="V116" i="110"/>
  <c r="W116" i="110"/>
  <c r="X116" i="110"/>
  <c r="Y116" i="110"/>
  <c r="Z116" i="110"/>
  <c r="AA116" i="110"/>
  <c r="AB116" i="110"/>
  <c r="AC116" i="110"/>
  <c r="AD116" i="110"/>
  <c r="AE116" i="110"/>
  <c r="AF116" i="110"/>
  <c r="AG116" i="110"/>
  <c r="AH116" i="110"/>
  <c r="AI116" i="110"/>
  <c r="AJ116" i="110"/>
  <c r="AK116" i="110"/>
  <c r="AL116" i="110"/>
  <c r="AM116" i="110"/>
  <c r="B117" i="110"/>
  <c r="C117" i="110"/>
  <c r="D117" i="110"/>
  <c r="E117" i="110"/>
  <c r="F117" i="110"/>
  <c r="G117" i="110"/>
  <c r="H117" i="110"/>
  <c r="I117" i="110"/>
  <c r="J117" i="110"/>
  <c r="K117" i="110"/>
  <c r="L117" i="110"/>
  <c r="M117" i="110"/>
  <c r="N117" i="110"/>
  <c r="O117" i="110"/>
  <c r="P117" i="110"/>
  <c r="Q117" i="110"/>
  <c r="R117" i="110"/>
  <c r="T117" i="110"/>
  <c r="U117" i="110"/>
  <c r="V117" i="110"/>
  <c r="W117" i="110"/>
  <c r="X117" i="110"/>
  <c r="Y117" i="110"/>
  <c r="Z117" i="110"/>
  <c r="AA117" i="110"/>
  <c r="AB117" i="110"/>
  <c r="AC117" i="110"/>
  <c r="AD117" i="110"/>
  <c r="AE117" i="110"/>
  <c r="AF117" i="110"/>
  <c r="AG117" i="110"/>
  <c r="AH117" i="110"/>
  <c r="AI117" i="110"/>
  <c r="AJ117" i="110"/>
  <c r="AK117" i="110"/>
  <c r="AL117" i="110"/>
  <c r="AM117" i="110"/>
  <c r="B118" i="110"/>
  <c r="C118" i="110"/>
  <c r="D118" i="110"/>
  <c r="E118" i="110"/>
  <c r="F118" i="110"/>
  <c r="G118" i="110"/>
  <c r="H118" i="110"/>
  <c r="I118" i="110"/>
  <c r="J118" i="110"/>
  <c r="K118" i="110"/>
  <c r="L118" i="110"/>
  <c r="M118" i="110"/>
  <c r="N118" i="110"/>
  <c r="O118" i="110"/>
  <c r="P118" i="110"/>
  <c r="Q118" i="110"/>
  <c r="R118" i="110"/>
  <c r="T118" i="110"/>
  <c r="U118" i="110"/>
  <c r="V118" i="110"/>
  <c r="W118" i="110"/>
  <c r="X118" i="110"/>
  <c r="Y118" i="110"/>
  <c r="Z118" i="110"/>
  <c r="AA118" i="110"/>
  <c r="AB118" i="110"/>
  <c r="AC118" i="110"/>
  <c r="AD118" i="110"/>
  <c r="AE118" i="110"/>
  <c r="AF118" i="110"/>
  <c r="AG118" i="110"/>
  <c r="AH118" i="110"/>
  <c r="AI118" i="110"/>
  <c r="AJ118" i="110"/>
  <c r="AK118" i="110"/>
  <c r="AL118" i="110"/>
  <c r="AM118" i="110"/>
  <c r="B119" i="110"/>
  <c r="C119" i="110"/>
  <c r="D119" i="110"/>
  <c r="E119" i="110"/>
  <c r="F119" i="110"/>
  <c r="G119" i="110"/>
  <c r="H119" i="110"/>
  <c r="I119" i="110"/>
  <c r="J119" i="110"/>
  <c r="K119" i="110"/>
  <c r="L119" i="110"/>
  <c r="M119" i="110"/>
  <c r="N119" i="110"/>
  <c r="O119" i="110"/>
  <c r="P119" i="110"/>
  <c r="Q119" i="110"/>
  <c r="R119" i="110"/>
  <c r="T119" i="110"/>
  <c r="U119" i="110"/>
  <c r="V119" i="110"/>
  <c r="W119" i="110"/>
  <c r="X119" i="110"/>
  <c r="Y119" i="110"/>
  <c r="Z119" i="110"/>
  <c r="AA119" i="110"/>
  <c r="AB119" i="110"/>
  <c r="AC119" i="110"/>
  <c r="AD119" i="110"/>
  <c r="AE119" i="110"/>
  <c r="AF119" i="110"/>
  <c r="AG119" i="110"/>
  <c r="AH119" i="110"/>
  <c r="AI119" i="110"/>
  <c r="AJ119" i="110"/>
  <c r="AK119" i="110"/>
  <c r="AL119" i="110"/>
  <c r="AM119" i="110"/>
  <c r="B120" i="110"/>
  <c r="C120" i="110"/>
  <c r="D120" i="110"/>
  <c r="E120" i="110"/>
  <c r="F120" i="110"/>
  <c r="G120" i="110"/>
  <c r="H120" i="110"/>
  <c r="I120" i="110"/>
  <c r="J120" i="110"/>
  <c r="K120" i="110"/>
  <c r="L120" i="110"/>
  <c r="M120" i="110"/>
  <c r="N120" i="110"/>
  <c r="O120" i="110"/>
  <c r="P120" i="110"/>
  <c r="Q120" i="110"/>
  <c r="R120" i="110"/>
  <c r="T120" i="110"/>
  <c r="U120" i="110"/>
  <c r="V120" i="110"/>
  <c r="W120" i="110"/>
  <c r="X120" i="110"/>
  <c r="Y120" i="110"/>
  <c r="Z120" i="110"/>
  <c r="AA120" i="110"/>
  <c r="AB120" i="110"/>
  <c r="AC120" i="110"/>
  <c r="AD120" i="110"/>
  <c r="AE120" i="110"/>
  <c r="AF120" i="110"/>
  <c r="AG120" i="110"/>
  <c r="AH120" i="110"/>
  <c r="AI120" i="110"/>
  <c r="AJ120" i="110"/>
  <c r="AK120" i="110"/>
  <c r="AL120" i="110"/>
  <c r="AM120" i="110"/>
  <c r="B121" i="110"/>
  <c r="C121" i="110"/>
  <c r="D121" i="110"/>
  <c r="E121" i="110"/>
  <c r="F121" i="110"/>
  <c r="G121" i="110"/>
  <c r="H121" i="110"/>
  <c r="I121" i="110"/>
  <c r="J121" i="110"/>
  <c r="K121" i="110"/>
  <c r="L121" i="110"/>
  <c r="M121" i="110"/>
  <c r="N121" i="110"/>
  <c r="O121" i="110"/>
  <c r="P121" i="110"/>
  <c r="Q121" i="110"/>
  <c r="R121" i="110"/>
  <c r="T121" i="110"/>
  <c r="U121" i="110"/>
  <c r="V121" i="110"/>
  <c r="W121" i="110"/>
  <c r="X121" i="110"/>
  <c r="Y121" i="110"/>
  <c r="Z121" i="110"/>
  <c r="AA121" i="110"/>
  <c r="AB121" i="110"/>
  <c r="AC121" i="110"/>
  <c r="AD121" i="110"/>
  <c r="AE121" i="110"/>
  <c r="AF121" i="110"/>
  <c r="AG121" i="110"/>
  <c r="AH121" i="110"/>
  <c r="AI121" i="110"/>
  <c r="AJ121" i="110"/>
  <c r="AK121" i="110"/>
  <c r="AL121" i="110"/>
  <c r="AM121" i="110"/>
  <c r="B122" i="110"/>
  <c r="C122" i="110"/>
  <c r="D122" i="110"/>
  <c r="E122" i="110"/>
  <c r="F122" i="110"/>
  <c r="G122" i="110"/>
  <c r="H122" i="110"/>
  <c r="I122" i="110"/>
  <c r="J122" i="110"/>
  <c r="K122" i="110"/>
  <c r="L122" i="110"/>
  <c r="M122" i="110"/>
  <c r="N122" i="110"/>
  <c r="O122" i="110"/>
  <c r="P122" i="110"/>
  <c r="Q122" i="110"/>
  <c r="R122" i="110"/>
  <c r="T122" i="110"/>
  <c r="U122" i="110"/>
  <c r="V122" i="110"/>
  <c r="W122" i="110"/>
  <c r="X122" i="110"/>
  <c r="Y122" i="110"/>
  <c r="Z122" i="110"/>
  <c r="AA122" i="110"/>
  <c r="AB122" i="110"/>
  <c r="AC122" i="110"/>
  <c r="AD122" i="110"/>
  <c r="AE122" i="110"/>
  <c r="AF122" i="110"/>
  <c r="AG122" i="110"/>
  <c r="AH122" i="110"/>
  <c r="AI122" i="110"/>
  <c r="AJ122" i="110"/>
  <c r="AK122" i="110"/>
  <c r="AL122" i="110"/>
  <c r="AM122" i="110"/>
  <c r="B123" i="110"/>
  <c r="C123" i="110"/>
  <c r="D123" i="110"/>
  <c r="E123" i="110"/>
  <c r="F123" i="110"/>
  <c r="G123" i="110"/>
  <c r="H123" i="110"/>
  <c r="I123" i="110"/>
  <c r="J123" i="110"/>
  <c r="K123" i="110"/>
  <c r="L123" i="110"/>
  <c r="M123" i="110"/>
  <c r="N123" i="110"/>
  <c r="O123" i="110"/>
  <c r="P123" i="110"/>
  <c r="Q123" i="110"/>
  <c r="R123" i="110"/>
  <c r="T123" i="110"/>
  <c r="U123" i="110"/>
  <c r="V123" i="110"/>
  <c r="W123" i="110"/>
  <c r="X123" i="110"/>
  <c r="Y123" i="110"/>
  <c r="Z123" i="110"/>
  <c r="AA123" i="110"/>
  <c r="AB123" i="110"/>
  <c r="AC123" i="110"/>
  <c r="AD123" i="110"/>
  <c r="AE123" i="110"/>
  <c r="AF123" i="110"/>
  <c r="AG123" i="110"/>
  <c r="AH123" i="110"/>
  <c r="AI123" i="110"/>
  <c r="AJ123" i="110"/>
  <c r="AK123" i="110"/>
  <c r="AL123" i="110"/>
  <c r="AM123" i="110"/>
  <c r="B124" i="110"/>
  <c r="C124" i="110"/>
  <c r="D124" i="110"/>
  <c r="E124" i="110"/>
  <c r="F124" i="110"/>
  <c r="G124" i="110"/>
  <c r="H124" i="110"/>
  <c r="I124" i="110"/>
  <c r="J124" i="110"/>
  <c r="K124" i="110"/>
  <c r="L124" i="110"/>
  <c r="M124" i="110"/>
  <c r="N124" i="110"/>
  <c r="O124" i="110"/>
  <c r="P124" i="110"/>
  <c r="Q124" i="110"/>
  <c r="R124" i="110"/>
  <c r="T124" i="110"/>
  <c r="U124" i="110"/>
  <c r="V124" i="110"/>
  <c r="W124" i="110"/>
  <c r="X124" i="110"/>
  <c r="Y124" i="110"/>
  <c r="Z124" i="110"/>
  <c r="AA124" i="110"/>
  <c r="AB124" i="110"/>
  <c r="AC124" i="110"/>
  <c r="AD124" i="110"/>
  <c r="AE124" i="110"/>
  <c r="AF124" i="110"/>
  <c r="AG124" i="110"/>
  <c r="AH124" i="110"/>
  <c r="AI124" i="110"/>
  <c r="AJ124" i="110"/>
  <c r="AK124" i="110"/>
  <c r="AL124" i="110"/>
  <c r="AM124" i="110"/>
  <c r="B125" i="110"/>
  <c r="C125" i="110"/>
  <c r="D125" i="110"/>
  <c r="E125" i="110"/>
  <c r="F125" i="110"/>
  <c r="G125" i="110"/>
  <c r="H125" i="110"/>
  <c r="I125" i="110"/>
  <c r="J125" i="110"/>
  <c r="K125" i="110"/>
  <c r="L125" i="110"/>
  <c r="M125" i="110"/>
  <c r="N125" i="110"/>
  <c r="O125" i="110"/>
  <c r="P125" i="110"/>
  <c r="Q125" i="110"/>
  <c r="R125" i="110"/>
  <c r="T125" i="110"/>
  <c r="U125" i="110"/>
  <c r="V125" i="110"/>
  <c r="W125" i="110"/>
  <c r="X125" i="110"/>
  <c r="Y125" i="110"/>
  <c r="Z125" i="110"/>
  <c r="AA125" i="110"/>
  <c r="AB125" i="110"/>
  <c r="AC125" i="110"/>
  <c r="AD125" i="110"/>
  <c r="AE125" i="110"/>
  <c r="AF125" i="110"/>
  <c r="AG125" i="110"/>
  <c r="AH125" i="110"/>
  <c r="AI125" i="110"/>
  <c r="AJ125" i="110"/>
  <c r="AK125" i="110"/>
  <c r="AL125" i="110"/>
  <c r="AM125" i="110"/>
  <c r="B126" i="110"/>
  <c r="C126" i="110"/>
  <c r="D126" i="110"/>
  <c r="E126" i="110"/>
  <c r="F126" i="110"/>
  <c r="G126" i="110"/>
  <c r="H126" i="110"/>
  <c r="I126" i="110"/>
  <c r="J126" i="110"/>
  <c r="K126" i="110"/>
  <c r="L126" i="110"/>
  <c r="M126" i="110"/>
  <c r="N126" i="110"/>
  <c r="O126" i="110"/>
  <c r="P126" i="110"/>
  <c r="Q126" i="110"/>
  <c r="R126" i="110"/>
  <c r="T126" i="110"/>
  <c r="U126" i="110"/>
  <c r="V126" i="110"/>
  <c r="W126" i="110"/>
  <c r="X126" i="110"/>
  <c r="Y126" i="110"/>
  <c r="Z126" i="110"/>
  <c r="AA126" i="110"/>
  <c r="AB126" i="110"/>
  <c r="AC126" i="110"/>
  <c r="AD126" i="110"/>
  <c r="AE126" i="110"/>
  <c r="AF126" i="110"/>
  <c r="AG126" i="110"/>
  <c r="AH126" i="110"/>
  <c r="AI126" i="110"/>
  <c r="AJ126" i="110"/>
  <c r="AK126" i="110"/>
  <c r="AL126" i="110"/>
  <c r="AM126" i="110"/>
  <c r="B127" i="110"/>
  <c r="C127" i="110"/>
  <c r="D127" i="110"/>
  <c r="E127" i="110"/>
  <c r="F127" i="110"/>
  <c r="G127" i="110"/>
  <c r="H127" i="110"/>
  <c r="I127" i="110"/>
  <c r="J127" i="110"/>
  <c r="K127" i="110"/>
  <c r="L127" i="110"/>
  <c r="M127" i="110"/>
  <c r="N127" i="110"/>
  <c r="O127" i="110"/>
  <c r="P127" i="110"/>
  <c r="Q127" i="110"/>
  <c r="R127" i="110"/>
  <c r="T127" i="110"/>
  <c r="U127" i="110"/>
  <c r="V127" i="110"/>
  <c r="W127" i="110"/>
  <c r="X127" i="110"/>
  <c r="Y127" i="110"/>
  <c r="Z127" i="110"/>
  <c r="AA127" i="110"/>
  <c r="AB127" i="110"/>
  <c r="AC127" i="110"/>
  <c r="AD127" i="110"/>
  <c r="AE127" i="110"/>
  <c r="AF127" i="110"/>
  <c r="AG127" i="110"/>
  <c r="AH127" i="110"/>
  <c r="AI127" i="110"/>
  <c r="AJ127" i="110"/>
  <c r="AK127" i="110"/>
  <c r="AL127" i="110"/>
  <c r="AM127" i="110"/>
  <c r="B128" i="110"/>
  <c r="C128" i="110"/>
  <c r="D128" i="110"/>
  <c r="E128" i="110"/>
  <c r="F128" i="110"/>
  <c r="G128" i="110"/>
  <c r="H128" i="110"/>
  <c r="I128" i="110"/>
  <c r="J128" i="110"/>
  <c r="K128" i="110"/>
  <c r="L128" i="110"/>
  <c r="M128" i="110"/>
  <c r="N128" i="110"/>
  <c r="O128" i="110"/>
  <c r="P128" i="110"/>
  <c r="Q128" i="110"/>
  <c r="R128" i="110"/>
  <c r="T128" i="110"/>
  <c r="U128" i="110"/>
  <c r="V128" i="110"/>
  <c r="W128" i="110"/>
  <c r="X128" i="110"/>
  <c r="Y128" i="110"/>
  <c r="Z128" i="110"/>
  <c r="AA128" i="110"/>
  <c r="AB128" i="110"/>
  <c r="AC128" i="110"/>
  <c r="AD128" i="110"/>
  <c r="AE128" i="110"/>
  <c r="AF128" i="110"/>
  <c r="AG128" i="110"/>
  <c r="AH128" i="110"/>
  <c r="AI128" i="110"/>
  <c r="AJ128" i="110"/>
  <c r="AK128" i="110"/>
  <c r="AL128" i="110"/>
  <c r="AM128" i="110"/>
  <c r="B129" i="110"/>
  <c r="C129" i="110"/>
  <c r="D129" i="110"/>
  <c r="E129" i="110"/>
  <c r="F129" i="110"/>
  <c r="G129" i="110"/>
  <c r="H129" i="110"/>
  <c r="I129" i="110"/>
  <c r="J129" i="110"/>
  <c r="K129" i="110"/>
  <c r="L129" i="110"/>
  <c r="M129" i="110"/>
  <c r="N129" i="110"/>
  <c r="O129" i="110"/>
  <c r="P129" i="110"/>
  <c r="Q129" i="110"/>
  <c r="R129" i="110"/>
  <c r="T129" i="110"/>
  <c r="U129" i="110"/>
  <c r="V129" i="110"/>
  <c r="W129" i="110"/>
  <c r="X129" i="110"/>
  <c r="Y129" i="110"/>
  <c r="Z129" i="110"/>
  <c r="AA129" i="110"/>
  <c r="AB129" i="110"/>
  <c r="AC129" i="110"/>
  <c r="AD129" i="110"/>
  <c r="AE129" i="110"/>
  <c r="AF129" i="110"/>
  <c r="AG129" i="110"/>
  <c r="AH129" i="110"/>
  <c r="AI129" i="110"/>
  <c r="AJ129" i="110"/>
  <c r="AK129" i="110"/>
  <c r="AL129" i="110"/>
  <c r="AM129" i="110"/>
  <c r="B130" i="110"/>
  <c r="C130" i="110"/>
  <c r="D130" i="110"/>
  <c r="E130" i="110"/>
  <c r="F130" i="110"/>
  <c r="G130" i="110"/>
  <c r="H130" i="110"/>
  <c r="I130" i="110"/>
  <c r="J130" i="110"/>
  <c r="K130" i="110"/>
  <c r="L130" i="110"/>
  <c r="M130" i="110"/>
  <c r="N130" i="110"/>
  <c r="O130" i="110"/>
  <c r="P130" i="110"/>
  <c r="Q130" i="110"/>
  <c r="R130" i="110"/>
  <c r="T130" i="110"/>
  <c r="U130" i="110"/>
  <c r="V130" i="110"/>
  <c r="W130" i="110"/>
  <c r="X130" i="110"/>
  <c r="Y130" i="110"/>
  <c r="Z130" i="110"/>
  <c r="AA130" i="110"/>
  <c r="AB130" i="110"/>
  <c r="AC130" i="110"/>
  <c r="AD130" i="110"/>
  <c r="AE130" i="110"/>
  <c r="AF130" i="110"/>
  <c r="AG130" i="110"/>
  <c r="AH130" i="110"/>
  <c r="AI130" i="110"/>
  <c r="AJ130" i="110"/>
  <c r="AK130" i="110"/>
  <c r="AL130" i="110"/>
  <c r="AM130" i="110"/>
  <c r="B131" i="110"/>
  <c r="C131" i="110"/>
  <c r="D131" i="110"/>
  <c r="E131" i="110"/>
  <c r="F131" i="110"/>
  <c r="G131" i="110"/>
  <c r="H131" i="110"/>
  <c r="I131" i="110"/>
  <c r="J131" i="110"/>
  <c r="K131" i="110"/>
  <c r="L131" i="110"/>
  <c r="M131" i="110"/>
  <c r="N131" i="110"/>
  <c r="O131" i="110"/>
  <c r="P131" i="110"/>
  <c r="Q131" i="110"/>
  <c r="R131" i="110"/>
  <c r="T131" i="110"/>
  <c r="U131" i="110"/>
  <c r="V131" i="110"/>
  <c r="W131" i="110"/>
  <c r="X131" i="110"/>
  <c r="Y131" i="110"/>
  <c r="Z131" i="110"/>
  <c r="AA131" i="110"/>
  <c r="AB131" i="110"/>
  <c r="AC131" i="110"/>
  <c r="AD131" i="110"/>
  <c r="AE131" i="110"/>
  <c r="AF131" i="110"/>
  <c r="AG131" i="110"/>
  <c r="AH131" i="110"/>
  <c r="AI131" i="110"/>
  <c r="AJ131" i="110"/>
  <c r="AK131" i="110"/>
  <c r="AL131" i="110"/>
  <c r="AM131" i="110"/>
  <c r="B132" i="110"/>
  <c r="C132" i="110"/>
  <c r="D132" i="110"/>
  <c r="E132" i="110"/>
  <c r="F132" i="110"/>
  <c r="G132" i="110"/>
  <c r="H132" i="110"/>
  <c r="I132" i="110"/>
  <c r="J132" i="110"/>
  <c r="K132" i="110"/>
  <c r="L132" i="110"/>
  <c r="M132" i="110"/>
  <c r="N132" i="110"/>
  <c r="O132" i="110"/>
  <c r="P132" i="110"/>
  <c r="Q132" i="110"/>
  <c r="R132" i="110"/>
  <c r="T132" i="110"/>
  <c r="U132" i="110"/>
  <c r="V132" i="110"/>
  <c r="W132" i="110"/>
  <c r="X132" i="110"/>
  <c r="Y132" i="110"/>
  <c r="Z132" i="110"/>
  <c r="AA132" i="110"/>
  <c r="AB132" i="110"/>
  <c r="AC132" i="110"/>
  <c r="AD132" i="110"/>
  <c r="AE132" i="110"/>
  <c r="AF132" i="110"/>
  <c r="AG132" i="110"/>
  <c r="AH132" i="110"/>
  <c r="AI132" i="110"/>
  <c r="AJ132" i="110"/>
  <c r="AK132" i="110"/>
  <c r="AL132" i="110"/>
  <c r="AM132" i="110"/>
  <c r="B133" i="110"/>
  <c r="C133" i="110"/>
  <c r="D133" i="110"/>
  <c r="E133" i="110"/>
  <c r="F133" i="110"/>
  <c r="G133" i="110"/>
  <c r="H133" i="110"/>
  <c r="I133" i="110"/>
  <c r="J133" i="110"/>
  <c r="K133" i="110"/>
  <c r="L133" i="110"/>
  <c r="M133" i="110"/>
  <c r="N133" i="110"/>
  <c r="O133" i="110"/>
  <c r="P133" i="110"/>
  <c r="Q133" i="110"/>
  <c r="R133" i="110"/>
  <c r="T133" i="110"/>
  <c r="U133" i="110"/>
  <c r="V133" i="110"/>
  <c r="W133" i="110"/>
  <c r="X133" i="110"/>
  <c r="Y133" i="110"/>
  <c r="Z133" i="110"/>
  <c r="AA133" i="110"/>
  <c r="AB133" i="110"/>
  <c r="AC133" i="110"/>
  <c r="AD133" i="110"/>
  <c r="AE133" i="110"/>
  <c r="AF133" i="110"/>
  <c r="AG133" i="110"/>
  <c r="AH133" i="110"/>
  <c r="AI133" i="110"/>
  <c r="AJ133" i="110"/>
  <c r="AK133" i="110"/>
  <c r="AL133" i="110"/>
  <c r="AM133" i="110"/>
  <c r="B134" i="110"/>
  <c r="C134" i="110"/>
  <c r="D134" i="110"/>
  <c r="E134" i="110"/>
  <c r="F134" i="110"/>
  <c r="G134" i="110"/>
  <c r="H134" i="110"/>
  <c r="I134" i="110"/>
  <c r="J134" i="110"/>
  <c r="K134" i="110"/>
  <c r="L134" i="110"/>
  <c r="M134" i="110"/>
  <c r="N134" i="110"/>
  <c r="O134" i="110"/>
  <c r="P134" i="110"/>
  <c r="Q134" i="110"/>
  <c r="R134" i="110"/>
  <c r="T134" i="110"/>
  <c r="U134" i="110"/>
  <c r="V134" i="110"/>
  <c r="W134" i="110"/>
  <c r="X134" i="110"/>
  <c r="Y134" i="110"/>
  <c r="Z134" i="110"/>
  <c r="AA134" i="110"/>
  <c r="AB134" i="110"/>
  <c r="AC134" i="110"/>
  <c r="AD134" i="110"/>
  <c r="AE134" i="110"/>
  <c r="AF134" i="110"/>
  <c r="AG134" i="110"/>
  <c r="AH134" i="110"/>
  <c r="AI134" i="110"/>
  <c r="AJ134" i="110"/>
  <c r="AK134" i="110"/>
  <c r="AL134" i="110"/>
  <c r="AM134" i="110"/>
  <c r="B135" i="110"/>
  <c r="C135" i="110"/>
  <c r="D135" i="110"/>
  <c r="E135" i="110"/>
  <c r="F135" i="110"/>
  <c r="G135" i="110"/>
  <c r="H135" i="110"/>
  <c r="I135" i="110"/>
  <c r="J135" i="110"/>
  <c r="K135" i="110"/>
  <c r="L135" i="110"/>
  <c r="M135" i="110"/>
  <c r="N135" i="110"/>
  <c r="O135" i="110"/>
  <c r="P135" i="110"/>
  <c r="Q135" i="110"/>
  <c r="R135" i="110"/>
  <c r="T135" i="110"/>
  <c r="U135" i="110"/>
  <c r="V135" i="110"/>
  <c r="W135" i="110"/>
  <c r="X135" i="110"/>
  <c r="Y135" i="110"/>
  <c r="Z135" i="110"/>
  <c r="AA135" i="110"/>
  <c r="AB135" i="110"/>
  <c r="AC135" i="110"/>
  <c r="AD135" i="110"/>
  <c r="AE135" i="110"/>
  <c r="AF135" i="110"/>
  <c r="AG135" i="110"/>
  <c r="AH135" i="110"/>
  <c r="AI135" i="110"/>
  <c r="AJ135" i="110"/>
  <c r="AK135" i="110"/>
  <c r="AL135" i="110"/>
  <c r="AM135" i="110"/>
  <c r="B136" i="110"/>
  <c r="C136" i="110"/>
  <c r="D136" i="110"/>
  <c r="E136" i="110"/>
  <c r="F136" i="110"/>
  <c r="G136" i="110"/>
  <c r="H136" i="110"/>
  <c r="I136" i="110"/>
  <c r="J136" i="110"/>
  <c r="K136" i="110"/>
  <c r="L136" i="110"/>
  <c r="M136" i="110"/>
  <c r="N136" i="110"/>
  <c r="O136" i="110"/>
  <c r="P136" i="110"/>
  <c r="Q136" i="110"/>
  <c r="R136" i="110"/>
  <c r="T136" i="110"/>
  <c r="U136" i="110"/>
  <c r="V136" i="110"/>
  <c r="W136" i="110"/>
  <c r="X136" i="110"/>
  <c r="Y136" i="110"/>
  <c r="Z136" i="110"/>
  <c r="AA136" i="110"/>
  <c r="AB136" i="110"/>
  <c r="AC136" i="110"/>
  <c r="AD136" i="110"/>
  <c r="AE136" i="110"/>
  <c r="AF136" i="110"/>
  <c r="AG136" i="110"/>
  <c r="AH136" i="110"/>
  <c r="AI136" i="110"/>
  <c r="AJ136" i="110"/>
  <c r="AK136" i="110"/>
  <c r="AL136" i="110"/>
  <c r="AM136" i="110"/>
  <c r="B137" i="110"/>
  <c r="C137" i="110"/>
  <c r="D137" i="110"/>
  <c r="E137" i="110"/>
  <c r="F137" i="110"/>
  <c r="G137" i="110"/>
  <c r="H137" i="110"/>
  <c r="I137" i="110"/>
  <c r="J137" i="110"/>
  <c r="K137" i="110"/>
  <c r="L137" i="110"/>
  <c r="M137" i="110"/>
  <c r="N137" i="110"/>
  <c r="O137" i="110"/>
  <c r="P137" i="110"/>
  <c r="Q137" i="110"/>
  <c r="R137" i="110"/>
  <c r="T137" i="110"/>
  <c r="U137" i="110"/>
  <c r="V137" i="110"/>
  <c r="W137" i="110"/>
  <c r="X137" i="110"/>
  <c r="Y137" i="110"/>
  <c r="Z137" i="110"/>
  <c r="AA137" i="110"/>
  <c r="AB137" i="110"/>
  <c r="AC137" i="110"/>
  <c r="AD137" i="110"/>
  <c r="AE137" i="110"/>
  <c r="AF137" i="110"/>
  <c r="AG137" i="110"/>
  <c r="AH137" i="110"/>
  <c r="AI137" i="110"/>
  <c r="AJ137" i="110"/>
  <c r="AK137" i="110"/>
  <c r="AL137" i="110"/>
  <c r="AM137" i="110"/>
  <c r="B138" i="110"/>
  <c r="C138" i="110"/>
  <c r="D138" i="110"/>
  <c r="E138" i="110"/>
  <c r="F138" i="110"/>
  <c r="G138" i="110"/>
  <c r="H138" i="110"/>
  <c r="I138" i="110"/>
  <c r="J138" i="110"/>
  <c r="K138" i="110"/>
  <c r="L138" i="110"/>
  <c r="M138" i="110"/>
  <c r="N138" i="110"/>
  <c r="O138" i="110"/>
  <c r="P138" i="110"/>
  <c r="Q138" i="110"/>
  <c r="R138" i="110"/>
  <c r="T138" i="110"/>
  <c r="U138" i="110"/>
  <c r="V138" i="110"/>
  <c r="W138" i="110"/>
  <c r="X138" i="110"/>
  <c r="Y138" i="110"/>
  <c r="Z138" i="110"/>
  <c r="AA138" i="110"/>
  <c r="AB138" i="110"/>
  <c r="AC138" i="110"/>
  <c r="AD138" i="110"/>
  <c r="AE138" i="110"/>
  <c r="AF138" i="110"/>
  <c r="AG138" i="110"/>
  <c r="AH138" i="110"/>
  <c r="AI138" i="110"/>
  <c r="AJ138" i="110"/>
  <c r="AK138" i="110"/>
  <c r="AL138" i="110"/>
  <c r="AM138" i="110"/>
  <c r="B139" i="110"/>
  <c r="C139" i="110"/>
  <c r="D139" i="110"/>
  <c r="E139" i="110"/>
  <c r="F139" i="110"/>
  <c r="G139" i="110"/>
  <c r="H139" i="110"/>
  <c r="I139" i="110"/>
  <c r="J139" i="110"/>
  <c r="K139" i="110"/>
  <c r="L139" i="110"/>
  <c r="M139" i="110"/>
  <c r="N139" i="110"/>
  <c r="O139" i="110"/>
  <c r="P139" i="110"/>
  <c r="Q139" i="110"/>
  <c r="R139" i="110"/>
  <c r="T139" i="110"/>
  <c r="U139" i="110"/>
  <c r="V139" i="110"/>
  <c r="W139" i="110"/>
  <c r="X139" i="110"/>
  <c r="Y139" i="110"/>
  <c r="Z139" i="110"/>
  <c r="AA139" i="110"/>
  <c r="AB139" i="110"/>
  <c r="AC139" i="110"/>
  <c r="AD139" i="110"/>
  <c r="AE139" i="110"/>
  <c r="AF139" i="110"/>
  <c r="AG139" i="110"/>
  <c r="AH139" i="110"/>
  <c r="AI139" i="110"/>
  <c r="AJ139" i="110"/>
  <c r="AK139" i="110"/>
  <c r="AL139" i="110"/>
  <c r="AM139" i="110"/>
  <c r="B140" i="110"/>
  <c r="C140" i="110"/>
  <c r="D140" i="110"/>
  <c r="E140" i="110"/>
  <c r="F140" i="110"/>
  <c r="G140" i="110"/>
  <c r="H140" i="110"/>
  <c r="I140" i="110"/>
  <c r="J140" i="110"/>
  <c r="K140" i="110"/>
  <c r="L140" i="110"/>
  <c r="M140" i="110"/>
  <c r="N140" i="110"/>
  <c r="O140" i="110"/>
  <c r="P140" i="110"/>
  <c r="Q140" i="110"/>
  <c r="R140" i="110"/>
  <c r="T140" i="110"/>
  <c r="U140" i="110"/>
  <c r="V140" i="110"/>
  <c r="W140" i="110"/>
  <c r="X140" i="110"/>
  <c r="Y140" i="110"/>
  <c r="Z140" i="110"/>
  <c r="AA140" i="110"/>
  <c r="AB140" i="110"/>
  <c r="AC140" i="110"/>
  <c r="AD140" i="110"/>
  <c r="AE140" i="110"/>
  <c r="AF140" i="110"/>
  <c r="AG140" i="110"/>
  <c r="AH140" i="110"/>
  <c r="AI140" i="110"/>
  <c r="AJ140" i="110"/>
  <c r="AK140" i="110"/>
  <c r="AL140" i="110"/>
  <c r="AM140" i="110"/>
  <c r="B141" i="110"/>
  <c r="C141" i="110"/>
  <c r="D141" i="110"/>
  <c r="E141" i="110"/>
  <c r="F141" i="110"/>
  <c r="G141" i="110"/>
  <c r="H141" i="110"/>
  <c r="I141" i="110"/>
  <c r="J141" i="110"/>
  <c r="K141" i="110"/>
  <c r="L141" i="110"/>
  <c r="M141" i="110"/>
  <c r="N141" i="110"/>
  <c r="O141" i="110"/>
  <c r="P141" i="110"/>
  <c r="Q141" i="110"/>
  <c r="R141" i="110"/>
  <c r="T141" i="110"/>
  <c r="U141" i="110"/>
  <c r="V141" i="110"/>
  <c r="W141" i="110"/>
  <c r="X141" i="110"/>
  <c r="Y141" i="110"/>
  <c r="Z141" i="110"/>
  <c r="AA141" i="110"/>
  <c r="AB141" i="110"/>
  <c r="AC141" i="110"/>
  <c r="AD141" i="110"/>
  <c r="AE141" i="110"/>
  <c r="AF141" i="110"/>
  <c r="AG141" i="110"/>
  <c r="AH141" i="110"/>
  <c r="AI141" i="110"/>
  <c r="AJ141" i="110"/>
  <c r="AK141" i="110"/>
  <c r="AL141" i="110"/>
  <c r="AM141" i="110"/>
  <c r="B142" i="110"/>
  <c r="C142" i="110"/>
  <c r="D142" i="110"/>
  <c r="E142" i="110"/>
  <c r="F142" i="110"/>
  <c r="G142" i="110"/>
  <c r="H142" i="110"/>
  <c r="I142" i="110"/>
  <c r="J142" i="110"/>
  <c r="K142" i="110"/>
  <c r="L142" i="110"/>
  <c r="M142" i="110"/>
  <c r="N142" i="110"/>
  <c r="O142" i="110"/>
  <c r="P142" i="110"/>
  <c r="Q142" i="110"/>
  <c r="R142" i="110"/>
  <c r="T142" i="110"/>
  <c r="U142" i="110"/>
  <c r="V142" i="110"/>
  <c r="W142" i="110"/>
  <c r="X142" i="110"/>
  <c r="Y142" i="110"/>
  <c r="Z142" i="110"/>
  <c r="AA142" i="110"/>
  <c r="AB142" i="110"/>
  <c r="AC142" i="110"/>
  <c r="AD142" i="110"/>
  <c r="AE142" i="110"/>
  <c r="AF142" i="110"/>
  <c r="AG142" i="110"/>
  <c r="AH142" i="110"/>
  <c r="AI142" i="110"/>
  <c r="AJ142" i="110"/>
  <c r="AK142" i="110"/>
  <c r="AL142" i="110"/>
  <c r="AM142" i="110"/>
  <c r="B143" i="110"/>
  <c r="C143" i="110"/>
  <c r="D143" i="110"/>
  <c r="E143" i="110"/>
  <c r="F143" i="110"/>
  <c r="G143" i="110"/>
  <c r="H143" i="110"/>
  <c r="I143" i="110"/>
  <c r="J143" i="110"/>
  <c r="K143" i="110"/>
  <c r="L143" i="110"/>
  <c r="M143" i="110"/>
  <c r="N143" i="110"/>
  <c r="O143" i="110"/>
  <c r="P143" i="110"/>
  <c r="Q143" i="110"/>
  <c r="R143" i="110"/>
  <c r="T143" i="110"/>
  <c r="U143" i="110"/>
  <c r="V143" i="110"/>
  <c r="W143" i="110"/>
  <c r="X143" i="110"/>
  <c r="Y143" i="110"/>
  <c r="Z143" i="110"/>
  <c r="AA143" i="110"/>
  <c r="AB143" i="110"/>
  <c r="AC143" i="110"/>
  <c r="AD143" i="110"/>
  <c r="AE143" i="110"/>
  <c r="AF143" i="110"/>
  <c r="AG143" i="110"/>
  <c r="AH143" i="110"/>
  <c r="AI143" i="110"/>
  <c r="AJ143" i="110"/>
  <c r="AK143" i="110"/>
  <c r="AL143" i="110"/>
  <c r="AM143" i="110"/>
  <c r="B144" i="110"/>
  <c r="C144" i="110"/>
  <c r="D144" i="110"/>
  <c r="E144" i="110"/>
  <c r="F144" i="110"/>
  <c r="G144" i="110"/>
  <c r="H144" i="110"/>
  <c r="I144" i="110"/>
  <c r="J144" i="110"/>
  <c r="K144" i="110"/>
  <c r="L144" i="110"/>
  <c r="M144" i="110"/>
  <c r="N144" i="110"/>
  <c r="O144" i="110"/>
  <c r="P144" i="110"/>
  <c r="Q144" i="110"/>
  <c r="R144" i="110"/>
  <c r="T144" i="110"/>
  <c r="U144" i="110"/>
  <c r="V144" i="110"/>
  <c r="W144" i="110"/>
  <c r="X144" i="110"/>
  <c r="Y144" i="110"/>
  <c r="Z144" i="110"/>
  <c r="AA144" i="110"/>
  <c r="AB144" i="110"/>
  <c r="AC144" i="110"/>
  <c r="AD144" i="110"/>
  <c r="AE144" i="110"/>
  <c r="AF144" i="110"/>
  <c r="AG144" i="110"/>
  <c r="AH144" i="110"/>
  <c r="AI144" i="110"/>
  <c r="AJ144" i="110"/>
  <c r="AK144" i="110"/>
  <c r="AL144" i="110"/>
  <c r="AM144" i="110"/>
  <c r="B145" i="110"/>
  <c r="C145" i="110"/>
  <c r="D145" i="110"/>
  <c r="E145" i="110"/>
  <c r="F145" i="110"/>
  <c r="G145" i="110"/>
  <c r="H145" i="110"/>
  <c r="I145" i="110"/>
  <c r="J145" i="110"/>
  <c r="K145" i="110"/>
  <c r="L145" i="110"/>
  <c r="M145" i="110"/>
  <c r="N145" i="110"/>
  <c r="O145" i="110"/>
  <c r="P145" i="110"/>
  <c r="Q145" i="110"/>
  <c r="R145" i="110"/>
  <c r="T145" i="110"/>
  <c r="U145" i="110"/>
  <c r="V145" i="110"/>
  <c r="W145" i="110"/>
  <c r="X145" i="110"/>
  <c r="Y145" i="110"/>
  <c r="Z145" i="110"/>
  <c r="AA145" i="110"/>
  <c r="AB145" i="110"/>
  <c r="AC145" i="110"/>
  <c r="AD145" i="110"/>
  <c r="AE145" i="110"/>
  <c r="AF145" i="110"/>
  <c r="AG145" i="110"/>
  <c r="AH145" i="110"/>
  <c r="AI145" i="110"/>
  <c r="AJ145" i="110"/>
  <c r="AK145" i="110"/>
  <c r="AL145" i="110"/>
  <c r="AM145" i="110"/>
  <c r="B146" i="110"/>
  <c r="C146" i="110"/>
  <c r="D146" i="110"/>
  <c r="E146" i="110"/>
  <c r="F146" i="110"/>
  <c r="G146" i="110"/>
  <c r="H146" i="110"/>
  <c r="I146" i="110"/>
  <c r="J146" i="110"/>
  <c r="K146" i="110"/>
  <c r="L146" i="110"/>
  <c r="M146" i="110"/>
  <c r="N146" i="110"/>
  <c r="O146" i="110"/>
  <c r="P146" i="110"/>
  <c r="Q146" i="110"/>
  <c r="R146" i="110"/>
  <c r="T146" i="110"/>
  <c r="U146" i="110"/>
  <c r="V146" i="110"/>
  <c r="W146" i="110"/>
  <c r="X146" i="110"/>
  <c r="Y146" i="110"/>
  <c r="Z146" i="110"/>
  <c r="AA146" i="110"/>
  <c r="AB146" i="110"/>
  <c r="AC146" i="110"/>
  <c r="AD146" i="110"/>
  <c r="AE146" i="110"/>
  <c r="AF146" i="110"/>
  <c r="AG146" i="110"/>
  <c r="AH146" i="110"/>
  <c r="AI146" i="110"/>
  <c r="AJ146" i="110"/>
  <c r="AK146" i="110"/>
  <c r="AL146" i="110"/>
  <c r="AM146" i="110"/>
  <c r="B147" i="110"/>
  <c r="C147" i="110"/>
  <c r="D147" i="110"/>
  <c r="E147" i="110"/>
  <c r="F147" i="110"/>
  <c r="G147" i="110"/>
  <c r="H147" i="110"/>
  <c r="I147" i="110"/>
  <c r="J147" i="110"/>
  <c r="K147" i="110"/>
  <c r="L147" i="110"/>
  <c r="M147" i="110"/>
  <c r="N147" i="110"/>
  <c r="O147" i="110"/>
  <c r="P147" i="110"/>
  <c r="Q147" i="110"/>
  <c r="R147" i="110"/>
  <c r="T147" i="110"/>
  <c r="U147" i="110"/>
  <c r="V147" i="110"/>
  <c r="W147" i="110"/>
  <c r="X147" i="110"/>
  <c r="Y147" i="110"/>
  <c r="Z147" i="110"/>
  <c r="AA147" i="110"/>
  <c r="AB147" i="110"/>
  <c r="AC147" i="110"/>
  <c r="AD147" i="110"/>
  <c r="AE147" i="110"/>
  <c r="AF147" i="110"/>
  <c r="AG147" i="110"/>
  <c r="AH147" i="110"/>
  <c r="AI147" i="110"/>
  <c r="AJ147" i="110"/>
  <c r="AK147" i="110"/>
  <c r="AL147" i="110"/>
  <c r="AM147" i="110"/>
  <c r="B148" i="110"/>
  <c r="C148" i="110"/>
  <c r="D148" i="110"/>
  <c r="E148" i="110"/>
  <c r="F148" i="110"/>
  <c r="G148" i="110"/>
  <c r="H148" i="110"/>
  <c r="I148" i="110"/>
  <c r="J148" i="110"/>
  <c r="K148" i="110"/>
  <c r="L148" i="110"/>
  <c r="M148" i="110"/>
  <c r="N148" i="110"/>
  <c r="O148" i="110"/>
  <c r="P148" i="110"/>
  <c r="Q148" i="110"/>
  <c r="R148" i="110"/>
  <c r="T148" i="110"/>
  <c r="U148" i="110"/>
  <c r="V148" i="110"/>
  <c r="W148" i="110"/>
  <c r="X148" i="110"/>
  <c r="Y148" i="110"/>
  <c r="Z148" i="110"/>
  <c r="AA148" i="110"/>
  <c r="AB148" i="110"/>
  <c r="AC148" i="110"/>
  <c r="AD148" i="110"/>
  <c r="AE148" i="110"/>
  <c r="AF148" i="110"/>
  <c r="AG148" i="110"/>
  <c r="AH148" i="110"/>
  <c r="AI148" i="110"/>
  <c r="AJ148" i="110"/>
  <c r="AK148" i="110"/>
  <c r="AL148" i="110"/>
  <c r="AM148" i="110"/>
  <c r="B149" i="110"/>
  <c r="C149" i="110"/>
  <c r="D149" i="110"/>
  <c r="E149" i="110"/>
  <c r="F149" i="110"/>
  <c r="G149" i="110"/>
  <c r="H149" i="110"/>
  <c r="I149" i="110"/>
  <c r="J149" i="110"/>
  <c r="K149" i="110"/>
  <c r="L149" i="110"/>
  <c r="M149" i="110"/>
  <c r="N149" i="110"/>
  <c r="O149" i="110"/>
  <c r="P149" i="110"/>
  <c r="Q149" i="110"/>
  <c r="R149" i="110"/>
  <c r="T149" i="110"/>
  <c r="U149" i="110"/>
  <c r="V149" i="110"/>
  <c r="W149" i="110"/>
  <c r="X149" i="110"/>
  <c r="Y149" i="110"/>
  <c r="Z149" i="110"/>
  <c r="AA149" i="110"/>
  <c r="AB149" i="110"/>
  <c r="AC149" i="110"/>
  <c r="AD149" i="110"/>
  <c r="AE149" i="110"/>
  <c r="AF149" i="110"/>
  <c r="AG149" i="110"/>
  <c r="AH149" i="110"/>
  <c r="AI149" i="110"/>
  <c r="AJ149" i="110"/>
  <c r="AK149" i="110"/>
  <c r="AL149" i="110"/>
  <c r="AM149" i="110"/>
  <c r="B150" i="110"/>
  <c r="C150" i="110"/>
  <c r="D150" i="110"/>
  <c r="E150" i="110"/>
  <c r="F150" i="110"/>
  <c r="G150" i="110"/>
  <c r="H150" i="110"/>
  <c r="I150" i="110"/>
  <c r="J150" i="110"/>
  <c r="K150" i="110"/>
  <c r="L150" i="110"/>
  <c r="M150" i="110"/>
  <c r="N150" i="110"/>
  <c r="O150" i="110"/>
  <c r="P150" i="110"/>
  <c r="Q150" i="110"/>
  <c r="R150" i="110"/>
  <c r="T150" i="110"/>
  <c r="U150" i="110"/>
  <c r="V150" i="110"/>
  <c r="W150" i="110"/>
  <c r="X150" i="110"/>
  <c r="Y150" i="110"/>
  <c r="Z150" i="110"/>
  <c r="AA150" i="110"/>
  <c r="AB150" i="110"/>
  <c r="AC150" i="110"/>
  <c r="AD150" i="110"/>
  <c r="AE150" i="110"/>
  <c r="AF150" i="110"/>
  <c r="AG150" i="110"/>
  <c r="AH150" i="110"/>
  <c r="AI150" i="110"/>
  <c r="AJ150" i="110"/>
  <c r="AK150" i="110"/>
  <c r="AL150" i="110"/>
  <c r="AM150" i="110"/>
  <c r="B151" i="110"/>
  <c r="C151" i="110"/>
  <c r="D151" i="110"/>
  <c r="E151" i="110"/>
  <c r="F151" i="110"/>
  <c r="G151" i="110"/>
  <c r="H151" i="110"/>
  <c r="I151" i="110"/>
  <c r="J151" i="110"/>
  <c r="K151" i="110"/>
  <c r="L151" i="110"/>
  <c r="M151" i="110"/>
  <c r="N151" i="110"/>
  <c r="O151" i="110"/>
  <c r="P151" i="110"/>
  <c r="Q151" i="110"/>
  <c r="R151" i="110"/>
  <c r="T151" i="110"/>
  <c r="U151" i="110"/>
  <c r="V151" i="110"/>
  <c r="W151" i="110"/>
  <c r="X151" i="110"/>
  <c r="Y151" i="110"/>
  <c r="Z151" i="110"/>
  <c r="AA151" i="110"/>
  <c r="AB151" i="110"/>
  <c r="AC151" i="110"/>
  <c r="AD151" i="110"/>
  <c r="AE151" i="110"/>
  <c r="AF151" i="110"/>
  <c r="AG151" i="110"/>
  <c r="AH151" i="110"/>
  <c r="AI151" i="110"/>
  <c r="AJ151" i="110"/>
  <c r="AK151" i="110"/>
  <c r="AL151" i="110"/>
  <c r="AM151" i="110"/>
  <c r="B152" i="110"/>
  <c r="C152" i="110"/>
  <c r="D152" i="110"/>
  <c r="E152" i="110"/>
  <c r="F152" i="110"/>
  <c r="G152" i="110"/>
  <c r="H152" i="110"/>
  <c r="I152" i="110"/>
  <c r="J152" i="110"/>
  <c r="K152" i="110"/>
  <c r="L152" i="110"/>
  <c r="M152" i="110"/>
  <c r="N152" i="110"/>
  <c r="O152" i="110"/>
  <c r="P152" i="110"/>
  <c r="Q152" i="110"/>
  <c r="R152" i="110"/>
  <c r="T152" i="110"/>
  <c r="U152" i="110"/>
  <c r="V152" i="110"/>
  <c r="W152" i="110"/>
  <c r="X152" i="110"/>
  <c r="Y152" i="110"/>
  <c r="Z152" i="110"/>
  <c r="AA152" i="110"/>
  <c r="AB152" i="110"/>
  <c r="AC152" i="110"/>
  <c r="AD152" i="110"/>
  <c r="AE152" i="110"/>
  <c r="AF152" i="110"/>
  <c r="AG152" i="110"/>
  <c r="AH152" i="110"/>
  <c r="AI152" i="110"/>
  <c r="AJ152" i="110"/>
  <c r="AK152" i="110"/>
  <c r="AL152" i="110"/>
  <c r="AM152" i="110"/>
  <c r="B153" i="110"/>
  <c r="C153" i="110"/>
  <c r="D153" i="110"/>
  <c r="E153" i="110"/>
  <c r="F153" i="110"/>
  <c r="G153" i="110"/>
  <c r="H153" i="110"/>
  <c r="I153" i="110"/>
  <c r="J153" i="110"/>
  <c r="K153" i="110"/>
  <c r="L153" i="110"/>
  <c r="M153" i="110"/>
  <c r="N153" i="110"/>
  <c r="O153" i="110"/>
  <c r="P153" i="110"/>
  <c r="Q153" i="110"/>
  <c r="R153" i="110"/>
  <c r="T153" i="110"/>
  <c r="U153" i="110"/>
  <c r="V153" i="110"/>
  <c r="W153" i="110"/>
  <c r="X153" i="110"/>
  <c r="Y153" i="110"/>
  <c r="Z153" i="110"/>
  <c r="AA153" i="110"/>
  <c r="AB153" i="110"/>
  <c r="AC153" i="110"/>
  <c r="AD153" i="110"/>
  <c r="AE153" i="110"/>
  <c r="AF153" i="110"/>
  <c r="AG153" i="110"/>
  <c r="AH153" i="110"/>
  <c r="AI153" i="110"/>
  <c r="AJ153" i="110"/>
  <c r="AK153" i="110"/>
  <c r="AL153" i="110"/>
  <c r="AM153" i="110"/>
  <c r="B154" i="110"/>
  <c r="C154" i="110"/>
  <c r="D154" i="110"/>
  <c r="E154" i="110"/>
  <c r="F154" i="110"/>
  <c r="G154" i="110"/>
  <c r="H154" i="110"/>
  <c r="I154" i="110"/>
  <c r="J154" i="110"/>
  <c r="K154" i="110"/>
  <c r="L154" i="110"/>
  <c r="M154" i="110"/>
  <c r="N154" i="110"/>
  <c r="O154" i="110"/>
  <c r="P154" i="110"/>
  <c r="Q154" i="110"/>
  <c r="R154" i="110"/>
  <c r="T154" i="110"/>
  <c r="U154" i="110"/>
  <c r="V154" i="110"/>
  <c r="W154" i="110"/>
  <c r="X154" i="110"/>
  <c r="Y154" i="110"/>
  <c r="Z154" i="110"/>
  <c r="AA154" i="110"/>
  <c r="AB154" i="110"/>
  <c r="AC154" i="110"/>
  <c r="AD154" i="110"/>
  <c r="AE154" i="110"/>
  <c r="AF154" i="110"/>
  <c r="AG154" i="110"/>
  <c r="AH154" i="110"/>
  <c r="AI154" i="110"/>
  <c r="AJ154" i="110"/>
  <c r="AK154" i="110"/>
  <c r="AL154" i="110"/>
  <c r="AM154" i="110"/>
  <c r="B155" i="110"/>
  <c r="C155" i="110"/>
  <c r="D155" i="110"/>
  <c r="E155" i="110"/>
  <c r="F155" i="110"/>
  <c r="G155" i="110"/>
  <c r="H155" i="110"/>
  <c r="I155" i="110"/>
  <c r="J155" i="110"/>
  <c r="K155" i="110"/>
  <c r="L155" i="110"/>
  <c r="M155" i="110"/>
  <c r="N155" i="110"/>
  <c r="O155" i="110"/>
  <c r="P155" i="110"/>
  <c r="Q155" i="110"/>
  <c r="R155" i="110"/>
  <c r="T155" i="110"/>
  <c r="U155" i="110"/>
  <c r="V155" i="110"/>
  <c r="W155" i="110"/>
  <c r="X155" i="110"/>
  <c r="Y155" i="110"/>
  <c r="Z155" i="110"/>
  <c r="AA155" i="110"/>
  <c r="AB155" i="110"/>
  <c r="AC155" i="110"/>
  <c r="AD155" i="110"/>
  <c r="AE155" i="110"/>
  <c r="AF155" i="110"/>
  <c r="AG155" i="110"/>
  <c r="AH155" i="110"/>
  <c r="AI155" i="110"/>
  <c r="AJ155" i="110"/>
  <c r="AK155" i="110"/>
  <c r="AL155" i="110"/>
  <c r="AM155" i="110"/>
  <c r="B156" i="110"/>
  <c r="C156" i="110"/>
  <c r="D156" i="110"/>
  <c r="E156" i="110"/>
  <c r="F156" i="110"/>
  <c r="G156" i="110"/>
  <c r="H156" i="110"/>
  <c r="I156" i="110"/>
  <c r="J156" i="110"/>
  <c r="K156" i="110"/>
  <c r="L156" i="110"/>
  <c r="M156" i="110"/>
  <c r="N156" i="110"/>
  <c r="O156" i="110"/>
  <c r="P156" i="110"/>
  <c r="Q156" i="110"/>
  <c r="R156" i="110"/>
  <c r="T156" i="110"/>
  <c r="U156" i="110"/>
  <c r="V156" i="110"/>
  <c r="W156" i="110"/>
  <c r="X156" i="110"/>
  <c r="Y156" i="110"/>
  <c r="Z156" i="110"/>
  <c r="AA156" i="110"/>
  <c r="AB156" i="110"/>
  <c r="AC156" i="110"/>
  <c r="AD156" i="110"/>
  <c r="AE156" i="110"/>
  <c r="AF156" i="110"/>
  <c r="AG156" i="110"/>
  <c r="AH156" i="110"/>
  <c r="AI156" i="110"/>
  <c r="AJ156" i="110"/>
  <c r="AK156" i="110"/>
  <c r="AL156" i="110"/>
  <c r="AM156" i="110"/>
  <c r="B157" i="110"/>
  <c r="C157" i="110"/>
  <c r="D157" i="110"/>
  <c r="E157" i="110"/>
  <c r="F157" i="110"/>
  <c r="G157" i="110"/>
  <c r="H157" i="110"/>
  <c r="I157" i="110"/>
  <c r="J157" i="110"/>
  <c r="K157" i="110"/>
  <c r="L157" i="110"/>
  <c r="M157" i="110"/>
  <c r="N157" i="110"/>
  <c r="O157" i="110"/>
  <c r="P157" i="110"/>
  <c r="Q157" i="110"/>
  <c r="R157" i="110"/>
  <c r="T157" i="110"/>
  <c r="U157" i="110"/>
  <c r="V157" i="110"/>
  <c r="W157" i="110"/>
  <c r="X157" i="110"/>
  <c r="Y157" i="110"/>
  <c r="Z157" i="110"/>
  <c r="AA157" i="110"/>
  <c r="AB157" i="110"/>
  <c r="AC157" i="110"/>
  <c r="AD157" i="110"/>
  <c r="AE157" i="110"/>
  <c r="AF157" i="110"/>
  <c r="AG157" i="110"/>
  <c r="AH157" i="110"/>
  <c r="AI157" i="110"/>
  <c r="AJ157" i="110"/>
  <c r="AK157" i="110"/>
  <c r="AL157" i="110"/>
  <c r="AM157" i="110"/>
  <c r="B158" i="110"/>
  <c r="C158" i="110"/>
  <c r="D158" i="110"/>
  <c r="E158" i="110"/>
  <c r="F158" i="110"/>
  <c r="G158" i="110"/>
  <c r="H158" i="110"/>
  <c r="I158" i="110"/>
  <c r="J158" i="110"/>
  <c r="K158" i="110"/>
  <c r="L158" i="110"/>
  <c r="M158" i="110"/>
  <c r="N158" i="110"/>
  <c r="O158" i="110"/>
  <c r="P158" i="110"/>
  <c r="Q158" i="110"/>
  <c r="R158" i="110"/>
  <c r="T158" i="110"/>
  <c r="U158" i="110"/>
  <c r="V158" i="110"/>
  <c r="W158" i="110"/>
  <c r="X158" i="110"/>
  <c r="Y158" i="110"/>
  <c r="Z158" i="110"/>
  <c r="AA158" i="110"/>
  <c r="AB158" i="110"/>
  <c r="AC158" i="110"/>
  <c r="AD158" i="110"/>
  <c r="AE158" i="110"/>
  <c r="AF158" i="110"/>
  <c r="AG158" i="110"/>
  <c r="AH158" i="110"/>
  <c r="AI158" i="110"/>
  <c r="AJ158" i="110"/>
  <c r="AK158" i="110"/>
  <c r="AL158" i="110"/>
  <c r="AM158" i="110"/>
  <c r="B159" i="110"/>
  <c r="C159" i="110"/>
  <c r="D159" i="110"/>
  <c r="E159" i="110"/>
  <c r="F159" i="110"/>
  <c r="G159" i="110"/>
  <c r="H159" i="110"/>
  <c r="I159" i="110"/>
  <c r="J159" i="110"/>
  <c r="K159" i="110"/>
  <c r="L159" i="110"/>
  <c r="M159" i="110"/>
  <c r="N159" i="110"/>
  <c r="O159" i="110"/>
  <c r="P159" i="110"/>
  <c r="Q159" i="110"/>
  <c r="R159" i="110"/>
  <c r="T159" i="110"/>
  <c r="U159" i="110"/>
  <c r="V159" i="110"/>
  <c r="W159" i="110"/>
  <c r="X159" i="110"/>
  <c r="Y159" i="110"/>
  <c r="Z159" i="110"/>
  <c r="AA159" i="110"/>
  <c r="AB159" i="110"/>
  <c r="AC159" i="110"/>
  <c r="AD159" i="110"/>
  <c r="AE159" i="110"/>
  <c r="AF159" i="110"/>
  <c r="AG159" i="110"/>
  <c r="AH159" i="110"/>
  <c r="AI159" i="110"/>
  <c r="AJ159" i="110"/>
  <c r="AK159" i="110"/>
  <c r="AL159" i="110"/>
  <c r="AM159" i="110"/>
  <c r="B160" i="110"/>
  <c r="C160" i="110"/>
  <c r="D160" i="110"/>
  <c r="E160" i="110"/>
  <c r="F160" i="110"/>
  <c r="G160" i="110"/>
  <c r="H160" i="110"/>
  <c r="I160" i="110"/>
  <c r="J160" i="110"/>
  <c r="K160" i="110"/>
  <c r="L160" i="110"/>
  <c r="M160" i="110"/>
  <c r="N160" i="110"/>
  <c r="O160" i="110"/>
  <c r="P160" i="110"/>
  <c r="Q160" i="110"/>
  <c r="R160" i="110"/>
  <c r="T160" i="110"/>
  <c r="U160" i="110"/>
  <c r="V160" i="110"/>
  <c r="W160" i="110"/>
  <c r="X160" i="110"/>
  <c r="Y160" i="110"/>
  <c r="Z160" i="110"/>
  <c r="AA160" i="110"/>
  <c r="AB160" i="110"/>
  <c r="AC160" i="110"/>
  <c r="AD160" i="110"/>
  <c r="AE160" i="110"/>
  <c r="AF160" i="110"/>
  <c r="AG160" i="110"/>
  <c r="AH160" i="110"/>
  <c r="AI160" i="110"/>
  <c r="AJ160" i="110"/>
  <c r="AK160" i="110"/>
  <c r="AL160" i="110"/>
  <c r="AM160" i="110"/>
  <c r="B161" i="110"/>
  <c r="C161" i="110"/>
  <c r="D161" i="110"/>
  <c r="E161" i="110"/>
  <c r="F161" i="110"/>
  <c r="G161" i="110"/>
  <c r="H161" i="110"/>
  <c r="I161" i="110"/>
  <c r="J161" i="110"/>
  <c r="K161" i="110"/>
  <c r="L161" i="110"/>
  <c r="M161" i="110"/>
  <c r="N161" i="110"/>
  <c r="O161" i="110"/>
  <c r="P161" i="110"/>
  <c r="Q161" i="110"/>
  <c r="R161" i="110"/>
  <c r="T161" i="110"/>
  <c r="U161" i="110"/>
  <c r="V161" i="110"/>
  <c r="W161" i="110"/>
  <c r="X161" i="110"/>
  <c r="Y161" i="110"/>
  <c r="Z161" i="110"/>
  <c r="AA161" i="110"/>
  <c r="AB161" i="110"/>
  <c r="AC161" i="110"/>
  <c r="AD161" i="110"/>
  <c r="AE161" i="110"/>
  <c r="AF161" i="110"/>
  <c r="AG161" i="110"/>
  <c r="AH161" i="110"/>
  <c r="AI161" i="110"/>
  <c r="AJ161" i="110"/>
  <c r="AK161" i="110"/>
  <c r="AL161" i="110"/>
  <c r="AM161" i="110"/>
  <c r="B162" i="110"/>
  <c r="C162" i="110"/>
  <c r="D162" i="110"/>
  <c r="E162" i="110"/>
  <c r="F162" i="110"/>
  <c r="G162" i="110"/>
  <c r="H162" i="110"/>
  <c r="I162" i="110"/>
  <c r="J162" i="110"/>
  <c r="K162" i="110"/>
  <c r="L162" i="110"/>
  <c r="M162" i="110"/>
  <c r="N162" i="110"/>
  <c r="O162" i="110"/>
  <c r="P162" i="110"/>
  <c r="Q162" i="110"/>
  <c r="R162" i="110"/>
  <c r="T162" i="110"/>
  <c r="U162" i="110"/>
  <c r="V162" i="110"/>
  <c r="W162" i="110"/>
  <c r="X162" i="110"/>
  <c r="Y162" i="110"/>
  <c r="Z162" i="110"/>
  <c r="AA162" i="110"/>
  <c r="AB162" i="110"/>
  <c r="AC162" i="110"/>
  <c r="AD162" i="110"/>
  <c r="AE162" i="110"/>
  <c r="AF162" i="110"/>
  <c r="AG162" i="110"/>
  <c r="AH162" i="110"/>
  <c r="AI162" i="110"/>
  <c r="AJ162" i="110"/>
  <c r="AK162" i="110"/>
  <c r="AL162" i="110"/>
  <c r="AM162" i="110"/>
  <c r="B163" i="110"/>
  <c r="C163" i="110"/>
  <c r="D163" i="110"/>
  <c r="E163" i="110"/>
  <c r="F163" i="110"/>
  <c r="G163" i="110"/>
  <c r="H163" i="110"/>
  <c r="I163" i="110"/>
  <c r="J163" i="110"/>
  <c r="K163" i="110"/>
  <c r="L163" i="110"/>
  <c r="M163" i="110"/>
  <c r="N163" i="110"/>
  <c r="O163" i="110"/>
  <c r="P163" i="110"/>
  <c r="Q163" i="110"/>
  <c r="R163" i="110"/>
  <c r="T163" i="110"/>
  <c r="U163" i="110"/>
  <c r="V163" i="110"/>
  <c r="W163" i="110"/>
  <c r="X163" i="110"/>
  <c r="Y163" i="110"/>
  <c r="Z163" i="110"/>
  <c r="AA163" i="110"/>
  <c r="AB163" i="110"/>
  <c r="AC163" i="110"/>
  <c r="AD163" i="110"/>
  <c r="AE163" i="110"/>
  <c r="AF163" i="110"/>
  <c r="AG163" i="110"/>
  <c r="AH163" i="110"/>
  <c r="AI163" i="110"/>
  <c r="AJ163" i="110"/>
  <c r="AK163" i="110"/>
  <c r="AL163" i="110"/>
  <c r="AM163" i="110"/>
  <c r="B164" i="110"/>
  <c r="C164" i="110"/>
  <c r="D164" i="110"/>
  <c r="E164" i="110"/>
  <c r="F164" i="110"/>
  <c r="G164" i="110"/>
  <c r="H164" i="110"/>
  <c r="I164" i="110"/>
  <c r="J164" i="110"/>
  <c r="K164" i="110"/>
  <c r="L164" i="110"/>
  <c r="M164" i="110"/>
  <c r="N164" i="110"/>
  <c r="O164" i="110"/>
  <c r="P164" i="110"/>
  <c r="Q164" i="110"/>
  <c r="R164" i="110"/>
  <c r="T164" i="110"/>
  <c r="U164" i="110"/>
  <c r="V164" i="110"/>
  <c r="W164" i="110"/>
  <c r="X164" i="110"/>
  <c r="Y164" i="110"/>
  <c r="Z164" i="110"/>
  <c r="AA164" i="110"/>
  <c r="AB164" i="110"/>
  <c r="AC164" i="110"/>
  <c r="AD164" i="110"/>
  <c r="AE164" i="110"/>
  <c r="AF164" i="110"/>
  <c r="AG164" i="110"/>
  <c r="AH164" i="110"/>
  <c r="AI164" i="110"/>
  <c r="AJ164" i="110"/>
  <c r="AK164" i="110"/>
  <c r="AL164" i="110"/>
  <c r="AM164" i="110"/>
  <c r="B165" i="110"/>
  <c r="C165" i="110"/>
  <c r="D165" i="110"/>
  <c r="E165" i="110"/>
  <c r="F165" i="110"/>
  <c r="G165" i="110"/>
  <c r="H165" i="110"/>
  <c r="I165" i="110"/>
  <c r="J165" i="110"/>
  <c r="K165" i="110"/>
  <c r="L165" i="110"/>
  <c r="M165" i="110"/>
  <c r="N165" i="110"/>
  <c r="O165" i="110"/>
  <c r="P165" i="110"/>
  <c r="Q165" i="110"/>
  <c r="R165" i="110"/>
  <c r="T165" i="110"/>
  <c r="U165" i="110"/>
  <c r="V165" i="110"/>
  <c r="W165" i="110"/>
  <c r="X165" i="110"/>
  <c r="Y165" i="110"/>
  <c r="Z165" i="110"/>
  <c r="AA165" i="110"/>
  <c r="AB165" i="110"/>
  <c r="AC165" i="110"/>
  <c r="AD165" i="110"/>
  <c r="AE165" i="110"/>
  <c r="AF165" i="110"/>
  <c r="AG165" i="110"/>
  <c r="AH165" i="110"/>
  <c r="AI165" i="110"/>
  <c r="AJ165" i="110"/>
  <c r="AK165" i="110"/>
  <c r="AL165" i="110"/>
  <c r="AM165" i="110"/>
  <c r="B166" i="110"/>
  <c r="C166" i="110"/>
  <c r="D166" i="110"/>
  <c r="E166" i="110"/>
  <c r="F166" i="110"/>
  <c r="G166" i="110"/>
  <c r="H166" i="110"/>
  <c r="I166" i="110"/>
  <c r="J166" i="110"/>
  <c r="K166" i="110"/>
  <c r="L166" i="110"/>
  <c r="M166" i="110"/>
  <c r="N166" i="110"/>
  <c r="O166" i="110"/>
  <c r="P166" i="110"/>
  <c r="Q166" i="110"/>
  <c r="R166" i="110"/>
  <c r="T166" i="110"/>
  <c r="U166" i="110"/>
  <c r="V166" i="110"/>
  <c r="W166" i="110"/>
  <c r="X166" i="110"/>
  <c r="Y166" i="110"/>
  <c r="Z166" i="110"/>
  <c r="AA166" i="110"/>
  <c r="AB166" i="110"/>
  <c r="AC166" i="110"/>
  <c r="AD166" i="110"/>
  <c r="AE166" i="110"/>
  <c r="AF166" i="110"/>
  <c r="AG166" i="110"/>
  <c r="AH166" i="110"/>
  <c r="AI166" i="110"/>
  <c r="AJ166" i="110"/>
  <c r="AK166" i="110"/>
  <c r="AL166" i="110"/>
  <c r="AM166" i="110"/>
  <c r="B167" i="110"/>
  <c r="C167" i="110"/>
  <c r="D167" i="110"/>
  <c r="E167" i="110"/>
  <c r="F167" i="110"/>
  <c r="G167" i="110"/>
  <c r="H167" i="110"/>
  <c r="I167" i="110"/>
  <c r="J167" i="110"/>
  <c r="K167" i="110"/>
  <c r="L167" i="110"/>
  <c r="M167" i="110"/>
  <c r="N167" i="110"/>
  <c r="O167" i="110"/>
  <c r="P167" i="110"/>
  <c r="Q167" i="110"/>
  <c r="R167" i="110"/>
  <c r="T167" i="110"/>
  <c r="U167" i="110"/>
  <c r="V167" i="110"/>
  <c r="W167" i="110"/>
  <c r="X167" i="110"/>
  <c r="Y167" i="110"/>
  <c r="Z167" i="110"/>
  <c r="AA167" i="110"/>
  <c r="AB167" i="110"/>
  <c r="AC167" i="110"/>
  <c r="AD167" i="110"/>
  <c r="AE167" i="110"/>
  <c r="AF167" i="110"/>
  <c r="AG167" i="110"/>
  <c r="AH167" i="110"/>
  <c r="AI167" i="110"/>
  <c r="AJ167" i="110"/>
  <c r="AK167" i="110"/>
  <c r="AL167" i="110"/>
  <c r="AM167" i="110"/>
  <c r="B168" i="110"/>
  <c r="C168" i="110"/>
  <c r="D168" i="110"/>
  <c r="E168" i="110"/>
  <c r="F168" i="110"/>
  <c r="G168" i="110"/>
  <c r="H168" i="110"/>
  <c r="I168" i="110"/>
  <c r="J168" i="110"/>
  <c r="K168" i="110"/>
  <c r="L168" i="110"/>
  <c r="M168" i="110"/>
  <c r="N168" i="110"/>
  <c r="O168" i="110"/>
  <c r="P168" i="110"/>
  <c r="Q168" i="110"/>
  <c r="R168" i="110"/>
  <c r="T168" i="110"/>
  <c r="U168" i="110"/>
  <c r="V168" i="110"/>
  <c r="W168" i="110"/>
  <c r="X168" i="110"/>
  <c r="Y168" i="110"/>
  <c r="Z168" i="110"/>
  <c r="AA168" i="110"/>
  <c r="AB168" i="110"/>
  <c r="AC168" i="110"/>
  <c r="AD168" i="110"/>
  <c r="AE168" i="110"/>
  <c r="AF168" i="110"/>
  <c r="AG168" i="110"/>
  <c r="AH168" i="110"/>
  <c r="AI168" i="110"/>
  <c r="AJ168" i="110"/>
  <c r="AK168" i="110"/>
  <c r="AL168" i="110"/>
  <c r="AM168" i="110"/>
  <c r="B169" i="110"/>
  <c r="C169" i="110"/>
  <c r="D169" i="110"/>
  <c r="E169" i="110"/>
  <c r="F169" i="110"/>
  <c r="G169" i="110"/>
  <c r="H169" i="110"/>
  <c r="I169" i="110"/>
  <c r="J169" i="110"/>
  <c r="K169" i="110"/>
  <c r="L169" i="110"/>
  <c r="M169" i="110"/>
  <c r="N169" i="110"/>
  <c r="O169" i="110"/>
  <c r="P169" i="110"/>
  <c r="Q169" i="110"/>
  <c r="R169" i="110"/>
  <c r="T169" i="110"/>
  <c r="U169" i="110"/>
  <c r="V169" i="110"/>
  <c r="W169" i="110"/>
  <c r="X169" i="110"/>
  <c r="Y169" i="110"/>
  <c r="Z169" i="110"/>
  <c r="AA169" i="110"/>
  <c r="AB169" i="110"/>
  <c r="AC169" i="110"/>
  <c r="AD169" i="110"/>
  <c r="AE169" i="110"/>
  <c r="AF169" i="110"/>
  <c r="AG169" i="110"/>
  <c r="AH169" i="110"/>
  <c r="AI169" i="110"/>
  <c r="AJ169" i="110"/>
  <c r="AK169" i="110"/>
  <c r="AL169" i="110"/>
  <c r="AM169" i="110"/>
  <c r="B170" i="110"/>
  <c r="C170" i="110"/>
  <c r="D170" i="110"/>
  <c r="E170" i="110"/>
  <c r="F170" i="110"/>
  <c r="G170" i="110"/>
  <c r="H170" i="110"/>
  <c r="I170" i="110"/>
  <c r="J170" i="110"/>
  <c r="K170" i="110"/>
  <c r="L170" i="110"/>
  <c r="M170" i="110"/>
  <c r="N170" i="110"/>
  <c r="O170" i="110"/>
  <c r="P170" i="110"/>
  <c r="Q170" i="110"/>
  <c r="R170" i="110"/>
  <c r="T170" i="110"/>
  <c r="U170" i="110"/>
  <c r="V170" i="110"/>
  <c r="W170" i="110"/>
  <c r="X170" i="110"/>
  <c r="Y170" i="110"/>
  <c r="Z170" i="110"/>
  <c r="AA170" i="110"/>
  <c r="AB170" i="110"/>
  <c r="AC170" i="110"/>
  <c r="AD170" i="110"/>
  <c r="AE170" i="110"/>
  <c r="AF170" i="110"/>
  <c r="AG170" i="110"/>
  <c r="AH170" i="110"/>
  <c r="AI170" i="110"/>
  <c r="AJ170" i="110"/>
  <c r="AK170" i="110"/>
  <c r="AL170" i="110"/>
  <c r="AM170" i="110"/>
  <c r="B171" i="110"/>
  <c r="C171" i="110"/>
  <c r="D171" i="110"/>
  <c r="E171" i="110"/>
  <c r="F171" i="110"/>
  <c r="G171" i="110"/>
  <c r="H171" i="110"/>
  <c r="I171" i="110"/>
  <c r="J171" i="110"/>
  <c r="K171" i="110"/>
  <c r="L171" i="110"/>
  <c r="M171" i="110"/>
  <c r="N171" i="110"/>
  <c r="O171" i="110"/>
  <c r="P171" i="110"/>
  <c r="Q171" i="110"/>
  <c r="R171" i="110"/>
  <c r="T171" i="110"/>
  <c r="U171" i="110"/>
  <c r="V171" i="110"/>
  <c r="W171" i="110"/>
  <c r="X171" i="110"/>
  <c r="Y171" i="110"/>
  <c r="Z171" i="110"/>
  <c r="AA171" i="110"/>
  <c r="AB171" i="110"/>
  <c r="AC171" i="110"/>
  <c r="AD171" i="110"/>
  <c r="AE171" i="110"/>
  <c r="AF171" i="110"/>
  <c r="AG171" i="110"/>
  <c r="AH171" i="110"/>
  <c r="AI171" i="110"/>
  <c r="AJ171" i="110"/>
  <c r="AK171" i="110"/>
  <c r="AL171" i="110"/>
  <c r="AM171" i="110"/>
  <c r="B172" i="110"/>
  <c r="C172" i="110"/>
  <c r="D172" i="110"/>
  <c r="E172" i="110"/>
  <c r="F172" i="110"/>
  <c r="G172" i="110"/>
  <c r="H172" i="110"/>
  <c r="I172" i="110"/>
  <c r="J172" i="110"/>
  <c r="K172" i="110"/>
  <c r="L172" i="110"/>
  <c r="M172" i="110"/>
  <c r="N172" i="110"/>
  <c r="O172" i="110"/>
  <c r="P172" i="110"/>
  <c r="Q172" i="110"/>
  <c r="R172" i="110"/>
  <c r="T172" i="110"/>
  <c r="U172" i="110"/>
  <c r="V172" i="110"/>
  <c r="W172" i="110"/>
  <c r="X172" i="110"/>
  <c r="Y172" i="110"/>
  <c r="Z172" i="110"/>
  <c r="AA172" i="110"/>
  <c r="AB172" i="110"/>
  <c r="AC172" i="110"/>
  <c r="AD172" i="110"/>
  <c r="AE172" i="110"/>
  <c r="AF172" i="110"/>
  <c r="AG172" i="110"/>
  <c r="AH172" i="110"/>
  <c r="AI172" i="110"/>
  <c r="AJ172" i="110"/>
  <c r="AK172" i="110"/>
  <c r="AL172" i="110"/>
  <c r="AM172" i="110"/>
  <c r="B173" i="110"/>
  <c r="C173" i="110"/>
  <c r="D173" i="110"/>
  <c r="E173" i="110"/>
  <c r="F173" i="110"/>
  <c r="G173" i="110"/>
  <c r="H173" i="110"/>
  <c r="I173" i="110"/>
  <c r="J173" i="110"/>
  <c r="K173" i="110"/>
  <c r="L173" i="110"/>
  <c r="M173" i="110"/>
  <c r="N173" i="110"/>
  <c r="O173" i="110"/>
  <c r="P173" i="110"/>
  <c r="Q173" i="110"/>
  <c r="R173" i="110"/>
  <c r="T173" i="110"/>
  <c r="U173" i="110"/>
  <c r="V173" i="110"/>
  <c r="W173" i="110"/>
  <c r="X173" i="110"/>
  <c r="Y173" i="110"/>
  <c r="Z173" i="110"/>
  <c r="AA173" i="110"/>
  <c r="AB173" i="110"/>
  <c r="AC173" i="110"/>
  <c r="AD173" i="110"/>
  <c r="AE173" i="110"/>
  <c r="AF173" i="110"/>
  <c r="AG173" i="110"/>
  <c r="AH173" i="110"/>
  <c r="AI173" i="110"/>
  <c r="AJ173" i="110"/>
  <c r="AK173" i="110"/>
  <c r="AL173" i="110"/>
  <c r="AM173" i="110"/>
  <c r="B174" i="110"/>
  <c r="C174" i="110"/>
  <c r="D174" i="110"/>
  <c r="E174" i="110"/>
  <c r="F174" i="110"/>
  <c r="G174" i="110"/>
  <c r="H174" i="110"/>
  <c r="I174" i="110"/>
  <c r="J174" i="110"/>
  <c r="K174" i="110"/>
  <c r="L174" i="110"/>
  <c r="M174" i="110"/>
  <c r="N174" i="110"/>
  <c r="O174" i="110"/>
  <c r="P174" i="110"/>
  <c r="Q174" i="110"/>
  <c r="R174" i="110"/>
  <c r="T174" i="110"/>
  <c r="U174" i="110"/>
  <c r="V174" i="110"/>
  <c r="W174" i="110"/>
  <c r="X174" i="110"/>
  <c r="Y174" i="110"/>
  <c r="Z174" i="110"/>
  <c r="AA174" i="110"/>
  <c r="AB174" i="110"/>
  <c r="AC174" i="110"/>
  <c r="AD174" i="110"/>
  <c r="AE174" i="110"/>
  <c r="AF174" i="110"/>
  <c r="AG174" i="110"/>
  <c r="AH174" i="110"/>
  <c r="AI174" i="110"/>
  <c r="AJ174" i="110"/>
  <c r="AK174" i="110"/>
  <c r="AL174" i="110"/>
  <c r="AM174" i="110"/>
  <c r="B175" i="110"/>
  <c r="C175" i="110"/>
  <c r="D175" i="110"/>
  <c r="E175" i="110"/>
  <c r="F175" i="110"/>
  <c r="G175" i="110"/>
  <c r="H175" i="110"/>
  <c r="I175" i="110"/>
  <c r="J175" i="110"/>
  <c r="K175" i="110"/>
  <c r="L175" i="110"/>
  <c r="M175" i="110"/>
  <c r="N175" i="110"/>
  <c r="O175" i="110"/>
  <c r="P175" i="110"/>
  <c r="Q175" i="110"/>
  <c r="R175" i="110"/>
  <c r="T175" i="110"/>
  <c r="U175" i="110"/>
  <c r="V175" i="110"/>
  <c r="W175" i="110"/>
  <c r="X175" i="110"/>
  <c r="Y175" i="110"/>
  <c r="Z175" i="110"/>
  <c r="AA175" i="110"/>
  <c r="AB175" i="110"/>
  <c r="AC175" i="110"/>
  <c r="AD175" i="110"/>
  <c r="AE175" i="110"/>
  <c r="AF175" i="110"/>
  <c r="AG175" i="110"/>
  <c r="AH175" i="110"/>
  <c r="AI175" i="110"/>
  <c r="AJ175" i="110"/>
  <c r="AK175" i="110"/>
  <c r="AL175" i="110"/>
  <c r="AM175" i="110"/>
  <c r="B176" i="110"/>
  <c r="C176" i="110"/>
  <c r="D176" i="110"/>
  <c r="E176" i="110"/>
  <c r="F176" i="110"/>
  <c r="G176" i="110"/>
  <c r="H176" i="110"/>
  <c r="I176" i="110"/>
  <c r="J176" i="110"/>
  <c r="K176" i="110"/>
  <c r="L176" i="110"/>
  <c r="M176" i="110"/>
  <c r="N176" i="110"/>
  <c r="O176" i="110"/>
  <c r="P176" i="110"/>
  <c r="Q176" i="110"/>
  <c r="R176" i="110"/>
  <c r="T176" i="110"/>
  <c r="U176" i="110"/>
  <c r="V176" i="110"/>
  <c r="W176" i="110"/>
  <c r="X176" i="110"/>
  <c r="Y176" i="110"/>
  <c r="Z176" i="110"/>
  <c r="AA176" i="110"/>
  <c r="AB176" i="110"/>
  <c r="AC176" i="110"/>
  <c r="AD176" i="110"/>
  <c r="AE176" i="110"/>
  <c r="AF176" i="110"/>
  <c r="AG176" i="110"/>
  <c r="AH176" i="110"/>
  <c r="AI176" i="110"/>
  <c r="AJ176" i="110"/>
  <c r="AK176" i="110"/>
  <c r="AL176" i="110"/>
  <c r="AM176" i="110"/>
  <c r="B177" i="110"/>
  <c r="C177" i="110"/>
  <c r="D177" i="110"/>
  <c r="E177" i="110"/>
  <c r="F177" i="110"/>
  <c r="G177" i="110"/>
  <c r="H177" i="110"/>
  <c r="I177" i="110"/>
  <c r="J177" i="110"/>
  <c r="K177" i="110"/>
  <c r="L177" i="110"/>
  <c r="M177" i="110"/>
  <c r="N177" i="110"/>
  <c r="O177" i="110"/>
  <c r="P177" i="110"/>
  <c r="Q177" i="110"/>
  <c r="R177" i="110"/>
  <c r="T177" i="110"/>
  <c r="U177" i="110"/>
  <c r="V177" i="110"/>
  <c r="W177" i="110"/>
  <c r="X177" i="110"/>
  <c r="Y177" i="110"/>
  <c r="Z177" i="110"/>
  <c r="AA177" i="110"/>
  <c r="AB177" i="110"/>
  <c r="AC177" i="110"/>
  <c r="AD177" i="110"/>
  <c r="AE177" i="110"/>
  <c r="AF177" i="110"/>
  <c r="AG177" i="110"/>
  <c r="AH177" i="110"/>
  <c r="AI177" i="110"/>
  <c r="AJ177" i="110"/>
  <c r="AK177" i="110"/>
  <c r="AL177" i="110"/>
  <c r="AM177" i="110"/>
  <c r="B178" i="110"/>
  <c r="C178" i="110"/>
  <c r="D178" i="110"/>
  <c r="E178" i="110"/>
  <c r="F178" i="110"/>
  <c r="G178" i="110"/>
  <c r="H178" i="110"/>
  <c r="I178" i="110"/>
  <c r="J178" i="110"/>
  <c r="K178" i="110"/>
  <c r="L178" i="110"/>
  <c r="M178" i="110"/>
  <c r="N178" i="110"/>
  <c r="O178" i="110"/>
  <c r="P178" i="110"/>
  <c r="Q178" i="110"/>
  <c r="R178" i="110"/>
  <c r="T178" i="110"/>
  <c r="U178" i="110"/>
  <c r="V178" i="110"/>
  <c r="W178" i="110"/>
  <c r="X178" i="110"/>
  <c r="Y178" i="110"/>
  <c r="Z178" i="110"/>
  <c r="AA178" i="110"/>
  <c r="AB178" i="110"/>
  <c r="AC178" i="110"/>
  <c r="AD178" i="110"/>
  <c r="AE178" i="110"/>
  <c r="AF178" i="110"/>
  <c r="AG178" i="110"/>
  <c r="AH178" i="110"/>
  <c r="AI178" i="110"/>
  <c r="AJ178" i="110"/>
  <c r="AK178" i="110"/>
  <c r="AL178" i="110"/>
  <c r="AM178" i="110"/>
  <c r="B179" i="110"/>
  <c r="C179" i="110"/>
  <c r="D179" i="110"/>
  <c r="E179" i="110"/>
  <c r="F179" i="110"/>
  <c r="G179" i="110"/>
  <c r="H179" i="110"/>
  <c r="I179" i="110"/>
  <c r="J179" i="110"/>
  <c r="K179" i="110"/>
  <c r="L179" i="110"/>
  <c r="M179" i="110"/>
  <c r="N179" i="110"/>
  <c r="O179" i="110"/>
  <c r="P179" i="110"/>
  <c r="Q179" i="110"/>
  <c r="R179" i="110"/>
  <c r="T179" i="110"/>
  <c r="U179" i="110"/>
  <c r="V179" i="110"/>
  <c r="W179" i="110"/>
  <c r="X179" i="110"/>
  <c r="Y179" i="110"/>
  <c r="Z179" i="110"/>
  <c r="AA179" i="110"/>
  <c r="AB179" i="110"/>
  <c r="AC179" i="110"/>
  <c r="AD179" i="110"/>
  <c r="AE179" i="110"/>
  <c r="AF179" i="110"/>
  <c r="AG179" i="110"/>
  <c r="AH179" i="110"/>
  <c r="AI179" i="110"/>
  <c r="AJ179" i="110"/>
  <c r="AK179" i="110"/>
  <c r="AL179" i="110"/>
  <c r="AM179" i="110"/>
  <c r="B180" i="110"/>
  <c r="C180" i="110"/>
  <c r="D180" i="110"/>
  <c r="E180" i="110"/>
  <c r="F180" i="110"/>
  <c r="G180" i="110"/>
  <c r="H180" i="110"/>
  <c r="I180" i="110"/>
  <c r="J180" i="110"/>
  <c r="K180" i="110"/>
  <c r="L180" i="110"/>
  <c r="M180" i="110"/>
  <c r="N180" i="110"/>
  <c r="O180" i="110"/>
  <c r="P180" i="110"/>
  <c r="Q180" i="110"/>
  <c r="R180" i="110"/>
  <c r="T180" i="110"/>
  <c r="U180" i="110"/>
  <c r="V180" i="110"/>
  <c r="W180" i="110"/>
  <c r="X180" i="110"/>
  <c r="Y180" i="110"/>
  <c r="Z180" i="110"/>
  <c r="AA180" i="110"/>
  <c r="AB180" i="110"/>
  <c r="AC180" i="110"/>
  <c r="AD180" i="110"/>
  <c r="AE180" i="110"/>
  <c r="AF180" i="110"/>
  <c r="AG180" i="110"/>
  <c r="AH180" i="110"/>
  <c r="AI180" i="110"/>
  <c r="AJ180" i="110"/>
  <c r="AK180" i="110"/>
  <c r="AL180" i="110"/>
  <c r="AM180" i="110"/>
  <c r="B181" i="110"/>
  <c r="C181" i="110"/>
  <c r="D181" i="110"/>
  <c r="E181" i="110"/>
  <c r="F181" i="110"/>
  <c r="G181" i="110"/>
  <c r="H181" i="110"/>
  <c r="I181" i="110"/>
  <c r="J181" i="110"/>
  <c r="K181" i="110"/>
  <c r="L181" i="110"/>
  <c r="M181" i="110"/>
  <c r="N181" i="110"/>
  <c r="O181" i="110"/>
  <c r="P181" i="110"/>
  <c r="Q181" i="110"/>
  <c r="R181" i="110"/>
  <c r="T181" i="110"/>
  <c r="U181" i="110"/>
  <c r="V181" i="110"/>
  <c r="W181" i="110"/>
  <c r="X181" i="110"/>
  <c r="Y181" i="110"/>
  <c r="Z181" i="110"/>
  <c r="AA181" i="110"/>
  <c r="AB181" i="110"/>
  <c r="AC181" i="110"/>
  <c r="AD181" i="110"/>
  <c r="AE181" i="110"/>
  <c r="AF181" i="110"/>
  <c r="AG181" i="110"/>
  <c r="AH181" i="110"/>
  <c r="AI181" i="110"/>
  <c r="AJ181" i="110"/>
  <c r="AK181" i="110"/>
  <c r="AL181" i="110"/>
  <c r="AM181" i="110"/>
  <c r="B182" i="110"/>
  <c r="C182" i="110"/>
  <c r="D182" i="110"/>
  <c r="E182" i="110"/>
  <c r="F182" i="110"/>
  <c r="G182" i="110"/>
  <c r="H182" i="110"/>
  <c r="I182" i="110"/>
  <c r="J182" i="110"/>
  <c r="K182" i="110"/>
  <c r="L182" i="110"/>
  <c r="M182" i="110"/>
  <c r="N182" i="110"/>
  <c r="O182" i="110"/>
  <c r="P182" i="110"/>
  <c r="Q182" i="110"/>
  <c r="R182" i="110"/>
  <c r="T182" i="110"/>
  <c r="U182" i="110"/>
  <c r="V182" i="110"/>
  <c r="W182" i="110"/>
  <c r="X182" i="110"/>
  <c r="Y182" i="110"/>
  <c r="Z182" i="110"/>
  <c r="AA182" i="110"/>
  <c r="AB182" i="110"/>
  <c r="AC182" i="110"/>
  <c r="AD182" i="110"/>
  <c r="AE182" i="110"/>
  <c r="AF182" i="110"/>
  <c r="AG182" i="110"/>
  <c r="AH182" i="110"/>
  <c r="AI182" i="110"/>
  <c r="AJ182" i="110"/>
  <c r="AK182" i="110"/>
  <c r="AL182" i="110"/>
  <c r="AM182" i="110"/>
  <c r="B183" i="110"/>
  <c r="C183" i="110"/>
  <c r="D183" i="110"/>
  <c r="E183" i="110"/>
  <c r="F183" i="110"/>
  <c r="G183" i="110"/>
  <c r="H183" i="110"/>
  <c r="I183" i="110"/>
  <c r="J183" i="110"/>
  <c r="K183" i="110"/>
  <c r="L183" i="110"/>
  <c r="M183" i="110"/>
  <c r="N183" i="110"/>
  <c r="O183" i="110"/>
  <c r="P183" i="110"/>
  <c r="Q183" i="110"/>
  <c r="R183" i="110"/>
  <c r="T183" i="110"/>
  <c r="U183" i="110"/>
  <c r="V183" i="110"/>
  <c r="W183" i="110"/>
  <c r="X183" i="110"/>
  <c r="Y183" i="110"/>
  <c r="Z183" i="110"/>
  <c r="AA183" i="110"/>
  <c r="AB183" i="110"/>
  <c r="AC183" i="110"/>
  <c r="AD183" i="110"/>
  <c r="AE183" i="110"/>
  <c r="AF183" i="110"/>
  <c r="AG183" i="110"/>
  <c r="AH183" i="110"/>
  <c r="AI183" i="110"/>
  <c r="AJ183" i="110"/>
  <c r="AK183" i="110"/>
  <c r="AL183" i="110"/>
  <c r="AM183" i="110"/>
  <c r="B184" i="110"/>
  <c r="C184" i="110"/>
  <c r="D184" i="110"/>
  <c r="E184" i="110"/>
  <c r="F184" i="110"/>
  <c r="G184" i="110"/>
  <c r="H184" i="110"/>
  <c r="I184" i="110"/>
  <c r="J184" i="110"/>
  <c r="K184" i="110"/>
  <c r="L184" i="110"/>
  <c r="M184" i="110"/>
  <c r="N184" i="110"/>
  <c r="O184" i="110"/>
  <c r="P184" i="110"/>
  <c r="Q184" i="110"/>
  <c r="R184" i="110"/>
  <c r="T184" i="110"/>
  <c r="U184" i="110"/>
  <c r="V184" i="110"/>
  <c r="W184" i="110"/>
  <c r="X184" i="110"/>
  <c r="Y184" i="110"/>
  <c r="Z184" i="110"/>
  <c r="AA184" i="110"/>
  <c r="AB184" i="110"/>
  <c r="AC184" i="110"/>
  <c r="AD184" i="110"/>
  <c r="AE184" i="110"/>
  <c r="AF184" i="110"/>
  <c r="AG184" i="110"/>
  <c r="AH184" i="110"/>
  <c r="AI184" i="110"/>
  <c r="AJ184" i="110"/>
  <c r="AK184" i="110"/>
  <c r="AL184" i="110"/>
  <c r="AM184" i="110"/>
  <c r="B185" i="110"/>
  <c r="C185" i="110"/>
  <c r="D185" i="110"/>
  <c r="E185" i="110"/>
  <c r="F185" i="110"/>
  <c r="G185" i="110"/>
  <c r="H185" i="110"/>
  <c r="I185" i="110"/>
  <c r="J185" i="110"/>
  <c r="K185" i="110"/>
  <c r="L185" i="110"/>
  <c r="M185" i="110"/>
  <c r="N185" i="110"/>
  <c r="O185" i="110"/>
  <c r="P185" i="110"/>
  <c r="Q185" i="110"/>
  <c r="R185" i="110"/>
  <c r="T185" i="110"/>
  <c r="U185" i="110"/>
  <c r="V185" i="110"/>
  <c r="W185" i="110"/>
  <c r="X185" i="110"/>
  <c r="Y185" i="110"/>
  <c r="Z185" i="110"/>
  <c r="AA185" i="110"/>
  <c r="AB185" i="110"/>
  <c r="AC185" i="110"/>
  <c r="AD185" i="110"/>
  <c r="AE185" i="110"/>
  <c r="AF185" i="110"/>
  <c r="AG185" i="110"/>
  <c r="AH185" i="110"/>
  <c r="AI185" i="110"/>
  <c r="AJ185" i="110"/>
  <c r="AK185" i="110"/>
  <c r="AL185" i="110"/>
  <c r="AM185" i="110"/>
  <c r="B186" i="110"/>
  <c r="C186" i="110"/>
  <c r="D186" i="110"/>
  <c r="E186" i="110"/>
  <c r="F186" i="110"/>
  <c r="G186" i="110"/>
  <c r="H186" i="110"/>
  <c r="I186" i="110"/>
  <c r="J186" i="110"/>
  <c r="K186" i="110"/>
  <c r="L186" i="110"/>
  <c r="M186" i="110"/>
  <c r="N186" i="110"/>
  <c r="O186" i="110"/>
  <c r="P186" i="110"/>
  <c r="Q186" i="110"/>
  <c r="R186" i="110"/>
  <c r="T186" i="110"/>
  <c r="U186" i="110"/>
  <c r="V186" i="110"/>
  <c r="W186" i="110"/>
  <c r="X186" i="110"/>
  <c r="Y186" i="110"/>
  <c r="Z186" i="110"/>
  <c r="AA186" i="110"/>
  <c r="AB186" i="110"/>
  <c r="AC186" i="110"/>
  <c r="AD186" i="110"/>
  <c r="AE186" i="110"/>
  <c r="AF186" i="110"/>
  <c r="AG186" i="110"/>
  <c r="AH186" i="110"/>
  <c r="AI186" i="110"/>
  <c r="AJ186" i="110"/>
  <c r="AK186" i="110"/>
  <c r="AL186" i="110"/>
  <c r="AM186" i="110"/>
  <c r="B187" i="110"/>
  <c r="C187" i="110"/>
  <c r="D187" i="110"/>
  <c r="E187" i="110"/>
  <c r="F187" i="110"/>
  <c r="G187" i="110"/>
  <c r="H187" i="110"/>
  <c r="I187" i="110"/>
  <c r="J187" i="110"/>
  <c r="K187" i="110"/>
  <c r="L187" i="110"/>
  <c r="M187" i="110"/>
  <c r="N187" i="110"/>
  <c r="O187" i="110"/>
  <c r="P187" i="110"/>
  <c r="Q187" i="110"/>
  <c r="R187" i="110"/>
  <c r="T187" i="110"/>
  <c r="U187" i="110"/>
  <c r="V187" i="110"/>
  <c r="W187" i="110"/>
  <c r="X187" i="110"/>
  <c r="Y187" i="110"/>
  <c r="Z187" i="110"/>
  <c r="AA187" i="110"/>
  <c r="AB187" i="110"/>
  <c r="AC187" i="110"/>
  <c r="AD187" i="110"/>
  <c r="AE187" i="110"/>
  <c r="AF187" i="110"/>
  <c r="AG187" i="110"/>
  <c r="AH187" i="110"/>
  <c r="AI187" i="110"/>
  <c r="AJ187" i="110"/>
  <c r="AK187" i="110"/>
  <c r="AL187" i="110"/>
  <c r="AM187" i="110"/>
  <c r="B188" i="110"/>
  <c r="C188" i="110"/>
  <c r="D188" i="110"/>
  <c r="E188" i="110"/>
  <c r="F188" i="110"/>
  <c r="G188" i="110"/>
  <c r="H188" i="110"/>
  <c r="I188" i="110"/>
  <c r="J188" i="110"/>
  <c r="K188" i="110"/>
  <c r="L188" i="110"/>
  <c r="M188" i="110"/>
  <c r="N188" i="110"/>
  <c r="O188" i="110"/>
  <c r="P188" i="110"/>
  <c r="Q188" i="110"/>
  <c r="R188" i="110"/>
  <c r="T188" i="110"/>
  <c r="U188" i="110"/>
  <c r="V188" i="110"/>
  <c r="W188" i="110"/>
  <c r="X188" i="110"/>
  <c r="Y188" i="110"/>
  <c r="Z188" i="110"/>
  <c r="AA188" i="110"/>
  <c r="AB188" i="110"/>
  <c r="AC188" i="110"/>
  <c r="AD188" i="110"/>
  <c r="AE188" i="110"/>
  <c r="AF188" i="110"/>
  <c r="AG188" i="110"/>
  <c r="AH188" i="110"/>
  <c r="AI188" i="110"/>
  <c r="AJ188" i="110"/>
  <c r="AK188" i="110"/>
  <c r="AL188" i="110"/>
  <c r="AM188" i="110"/>
  <c r="B189" i="110"/>
  <c r="C189" i="110"/>
  <c r="D189" i="110"/>
  <c r="E189" i="110"/>
  <c r="F189" i="110"/>
  <c r="G189" i="110"/>
  <c r="H189" i="110"/>
  <c r="I189" i="110"/>
  <c r="J189" i="110"/>
  <c r="K189" i="110"/>
  <c r="L189" i="110"/>
  <c r="M189" i="110"/>
  <c r="N189" i="110"/>
  <c r="O189" i="110"/>
  <c r="P189" i="110"/>
  <c r="Q189" i="110"/>
  <c r="R189" i="110"/>
  <c r="T189" i="110"/>
  <c r="U189" i="110"/>
  <c r="V189" i="110"/>
  <c r="W189" i="110"/>
  <c r="X189" i="110"/>
  <c r="Y189" i="110"/>
  <c r="Z189" i="110"/>
  <c r="AA189" i="110"/>
  <c r="AB189" i="110"/>
  <c r="AC189" i="110"/>
  <c r="AD189" i="110"/>
  <c r="AE189" i="110"/>
  <c r="AF189" i="110"/>
  <c r="AG189" i="110"/>
  <c r="AH189" i="110"/>
  <c r="AI189" i="110"/>
  <c r="AJ189" i="110"/>
  <c r="AK189" i="110"/>
  <c r="AL189" i="110"/>
  <c r="AM189" i="110"/>
  <c r="B190" i="110"/>
  <c r="C190" i="110"/>
  <c r="D190" i="110"/>
  <c r="E190" i="110"/>
  <c r="F190" i="110"/>
  <c r="G190" i="110"/>
  <c r="H190" i="110"/>
  <c r="I190" i="110"/>
  <c r="J190" i="110"/>
  <c r="K190" i="110"/>
  <c r="L190" i="110"/>
  <c r="M190" i="110"/>
  <c r="N190" i="110"/>
  <c r="O190" i="110"/>
  <c r="P190" i="110"/>
  <c r="Q190" i="110"/>
  <c r="R190" i="110"/>
  <c r="T190" i="110"/>
  <c r="U190" i="110"/>
  <c r="V190" i="110"/>
  <c r="W190" i="110"/>
  <c r="X190" i="110"/>
  <c r="Y190" i="110"/>
  <c r="Z190" i="110"/>
  <c r="AA190" i="110"/>
  <c r="AB190" i="110"/>
  <c r="AC190" i="110"/>
  <c r="AD190" i="110"/>
  <c r="AE190" i="110"/>
  <c r="AF190" i="110"/>
  <c r="AG190" i="110"/>
  <c r="AH190" i="110"/>
  <c r="AI190" i="110"/>
  <c r="AJ190" i="110"/>
  <c r="AK190" i="110"/>
  <c r="AL190" i="110"/>
  <c r="AM190" i="110"/>
  <c r="B191" i="110"/>
  <c r="C191" i="110"/>
  <c r="D191" i="110"/>
  <c r="E191" i="110"/>
  <c r="F191" i="110"/>
  <c r="G191" i="110"/>
  <c r="H191" i="110"/>
  <c r="I191" i="110"/>
  <c r="J191" i="110"/>
  <c r="K191" i="110"/>
  <c r="L191" i="110"/>
  <c r="M191" i="110"/>
  <c r="N191" i="110"/>
  <c r="O191" i="110"/>
  <c r="P191" i="110"/>
  <c r="Q191" i="110"/>
  <c r="R191" i="110"/>
  <c r="T191" i="110"/>
  <c r="U191" i="110"/>
  <c r="V191" i="110"/>
  <c r="W191" i="110"/>
  <c r="X191" i="110"/>
  <c r="Y191" i="110"/>
  <c r="Z191" i="110"/>
  <c r="AA191" i="110"/>
  <c r="AB191" i="110"/>
  <c r="AC191" i="110"/>
  <c r="AD191" i="110"/>
  <c r="AE191" i="110"/>
  <c r="AF191" i="110"/>
  <c r="AG191" i="110"/>
  <c r="AH191" i="110"/>
  <c r="AI191" i="110"/>
  <c r="AJ191" i="110"/>
  <c r="AK191" i="110"/>
  <c r="AL191" i="110"/>
  <c r="AM191" i="110"/>
  <c r="B192" i="110"/>
  <c r="C192" i="110"/>
  <c r="D192" i="110"/>
  <c r="E192" i="110"/>
  <c r="F192" i="110"/>
  <c r="G192" i="110"/>
  <c r="H192" i="110"/>
  <c r="I192" i="110"/>
  <c r="J192" i="110"/>
  <c r="K192" i="110"/>
  <c r="L192" i="110"/>
  <c r="M192" i="110"/>
  <c r="N192" i="110"/>
  <c r="O192" i="110"/>
  <c r="P192" i="110"/>
  <c r="Q192" i="110"/>
  <c r="R192" i="110"/>
  <c r="T192" i="110"/>
  <c r="U192" i="110"/>
  <c r="V192" i="110"/>
  <c r="W192" i="110"/>
  <c r="X192" i="110"/>
  <c r="Y192" i="110"/>
  <c r="Z192" i="110"/>
  <c r="AA192" i="110"/>
  <c r="AB192" i="110"/>
  <c r="AC192" i="110"/>
  <c r="AD192" i="110"/>
  <c r="AE192" i="110"/>
  <c r="AF192" i="110"/>
  <c r="AG192" i="110"/>
  <c r="AH192" i="110"/>
  <c r="AI192" i="110"/>
  <c r="AJ192" i="110"/>
  <c r="AK192" i="110"/>
  <c r="AL192" i="110"/>
  <c r="AM192" i="110"/>
  <c r="B193" i="110"/>
  <c r="C193" i="110"/>
  <c r="D193" i="110"/>
  <c r="E193" i="110"/>
  <c r="F193" i="110"/>
  <c r="G193" i="110"/>
  <c r="H193" i="110"/>
  <c r="I193" i="110"/>
  <c r="J193" i="110"/>
  <c r="K193" i="110"/>
  <c r="L193" i="110"/>
  <c r="M193" i="110"/>
  <c r="N193" i="110"/>
  <c r="O193" i="110"/>
  <c r="P193" i="110"/>
  <c r="Q193" i="110"/>
  <c r="R193" i="110"/>
  <c r="T193" i="110"/>
  <c r="U193" i="110"/>
  <c r="V193" i="110"/>
  <c r="W193" i="110"/>
  <c r="X193" i="110"/>
  <c r="Y193" i="110"/>
  <c r="Z193" i="110"/>
  <c r="AA193" i="110"/>
  <c r="AB193" i="110"/>
  <c r="AC193" i="110"/>
  <c r="AD193" i="110"/>
  <c r="AE193" i="110"/>
  <c r="AF193" i="110"/>
  <c r="AG193" i="110"/>
  <c r="AH193" i="110"/>
  <c r="AI193" i="110"/>
  <c r="AJ193" i="110"/>
  <c r="AK193" i="110"/>
  <c r="AL193" i="110"/>
  <c r="AM193" i="110"/>
  <c r="B194" i="110"/>
  <c r="C194" i="110"/>
  <c r="D194" i="110"/>
  <c r="E194" i="110"/>
  <c r="F194" i="110"/>
  <c r="G194" i="110"/>
  <c r="H194" i="110"/>
  <c r="I194" i="110"/>
  <c r="J194" i="110"/>
  <c r="K194" i="110"/>
  <c r="L194" i="110"/>
  <c r="M194" i="110"/>
  <c r="N194" i="110"/>
  <c r="O194" i="110"/>
  <c r="P194" i="110"/>
  <c r="Q194" i="110"/>
  <c r="R194" i="110"/>
  <c r="T194" i="110"/>
  <c r="U194" i="110"/>
  <c r="V194" i="110"/>
  <c r="W194" i="110"/>
  <c r="X194" i="110"/>
  <c r="Y194" i="110"/>
  <c r="Z194" i="110"/>
  <c r="AA194" i="110"/>
  <c r="AB194" i="110"/>
  <c r="AC194" i="110"/>
  <c r="AD194" i="110"/>
  <c r="AE194" i="110"/>
  <c r="AF194" i="110"/>
  <c r="AG194" i="110"/>
  <c r="AH194" i="110"/>
  <c r="AI194" i="110"/>
  <c r="AJ194" i="110"/>
  <c r="AK194" i="110"/>
  <c r="AL194" i="110"/>
  <c r="AM194" i="110"/>
  <c r="B195" i="110"/>
  <c r="C195" i="110"/>
  <c r="D195" i="110"/>
  <c r="E195" i="110"/>
  <c r="F195" i="110"/>
  <c r="G195" i="110"/>
  <c r="H195" i="110"/>
  <c r="I195" i="110"/>
  <c r="J195" i="110"/>
  <c r="K195" i="110"/>
  <c r="L195" i="110"/>
  <c r="M195" i="110"/>
  <c r="N195" i="110"/>
  <c r="O195" i="110"/>
  <c r="P195" i="110"/>
  <c r="Q195" i="110"/>
  <c r="R195" i="110"/>
  <c r="T195" i="110"/>
  <c r="U195" i="110"/>
  <c r="V195" i="110"/>
  <c r="W195" i="110"/>
  <c r="X195" i="110"/>
  <c r="Y195" i="110"/>
  <c r="Z195" i="110"/>
  <c r="AA195" i="110"/>
  <c r="AB195" i="110"/>
  <c r="AC195" i="110"/>
  <c r="AD195" i="110"/>
  <c r="AE195" i="110"/>
  <c r="AF195" i="110"/>
  <c r="AG195" i="110"/>
  <c r="AH195" i="110"/>
  <c r="AI195" i="110"/>
  <c r="AJ195" i="110"/>
  <c r="AK195" i="110"/>
  <c r="AL195" i="110"/>
  <c r="AM195" i="110"/>
  <c r="B196" i="110"/>
  <c r="C196" i="110"/>
  <c r="D196" i="110"/>
  <c r="E196" i="110"/>
  <c r="F196" i="110"/>
  <c r="G196" i="110"/>
  <c r="H196" i="110"/>
  <c r="I196" i="110"/>
  <c r="J196" i="110"/>
  <c r="K196" i="110"/>
  <c r="L196" i="110"/>
  <c r="M196" i="110"/>
  <c r="N196" i="110"/>
  <c r="O196" i="110"/>
  <c r="P196" i="110"/>
  <c r="Q196" i="110"/>
  <c r="R196" i="110"/>
  <c r="T196" i="110"/>
  <c r="U196" i="110"/>
  <c r="V196" i="110"/>
  <c r="W196" i="110"/>
  <c r="X196" i="110"/>
  <c r="Y196" i="110"/>
  <c r="Z196" i="110"/>
  <c r="AA196" i="110"/>
  <c r="AB196" i="110"/>
  <c r="AC196" i="110"/>
  <c r="AD196" i="110"/>
  <c r="AE196" i="110"/>
  <c r="AF196" i="110"/>
  <c r="AG196" i="110"/>
  <c r="AH196" i="110"/>
  <c r="AI196" i="110"/>
  <c r="AJ196" i="110"/>
  <c r="AK196" i="110"/>
  <c r="AL196" i="110"/>
  <c r="AM196" i="110"/>
  <c r="B197" i="110"/>
  <c r="C197" i="110"/>
  <c r="D197" i="110"/>
  <c r="E197" i="110"/>
  <c r="F197" i="110"/>
  <c r="G197" i="110"/>
  <c r="H197" i="110"/>
  <c r="I197" i="110"/>
  <c r="J197" i="110"/>
  <c r="K197" i="110"/>
  <c r="L197" i="110"/>
  <c r="M197" i="110"/>
  <c r="N197" i="110"/>
  <c r="O197" i="110"/>
  <c r="P197" i="110"/>
  <c r="Q197" i="110"/>
  <c r="R197" i="110"/>
  <c r="T197" i="110"/>
  <c r="U197" i="110"/>
  <c r="V197" i="110"/>
  <c r="W197" i="110"/>
  <c r="X197" i="110"/>
  <c r="Y197" i="110"/>
  <c r="Z197" i="110"/>
  <c r="AA197" i="110"/>
  <c r="AB197" i="110"/>
  <c r="AC197" i="110"/>
  <c r="AD197" i="110"/>
  <c r="AE197" i="110"/>
  <c r="AF197" i="110"/>
  <c r="AG197" i="110"/>
  <c r="AH197" i="110"/>
  <c r="AI197" i="110"/>
  <c r="AJ197" i="110"/>
  <c r="AK197" i="110"/>
  <c r="AL197" i="110"/>
  <c r="AM197" i="110"/>
  <c r="B198" i="110"/>
  <c r="C198" i="110"/>
  <c r="D198" i="110"/>
  <c r="E198" i="110"/>
  <c r="F198" i="110"/>
  <c r="G198" i="110"/>
  <c r="H198" i="110"/>
  <c r="I198" i="110"/>
  <c r="J198" i="110"/>
  <c r="K198" i="110"/>
  <c r="L198" i="110"/>
  <c r="M198" i="110"/>
  <c r="N198" i="110"/>
  <c r="O198" i="110"/>
  <c r="P198" i="110"/>
  <c r="Q198" i="110"/>
  <c r="R198" i="110"/>
  <c r="T198" i="110"/>
  <c r="U198" i="110"/>
  <c r="V198" i="110"/>
  <c r="W198" i="110"/>
  <c r="X198" i="110"/>
  <c r="Y198" i="110"/>
  <c r="Z198" i="110"/>
  <c r="AA198" i="110"/>
  <c r="AB198" i="110"/>
  <c r="AC198" i="110"/>
  <c r="AD198" i="110"/>
  <c r="AE198" i="110"/>
  <c r="AF198" i="110"/>
  <c r="AG198" i="110"/>
  <c r="AH198" i="110"/>
  <c r="AI198" i="110"/>
  <c r="AJ198" i="110"/>
  <c r="AK198" i="110"/>
  <c r="AL198" i="110"/>
  <c r="AM198" i="110"/>
  <c r="B199" i="110"/>
  <c r="C199" i="110"/>
  <c r="D199" i="110"/>
  <c r="E199" i="110"/>
  <c r="F199" i="110"/>
  <c r="G199" i="110"/>
  <c r="H199" i="110"/>
  <c r="I199" i="110"/>
  <c r="J199" i="110"/>
  <c r="K199" i="110"/>
  <c r="L199" i="110"/>
  <c r="M199" i="110"/>
  <c r="N199" i="110"/>
  <c r="O199" i="110"/>
  <c r="P199" i="110"/>
  <c r="Q199" i="110"/>
  <c r="R199" i="110"/>
  <c r="T199" i="110"/>
  <c r="U199" i="110"/>
  <c r="V199" i="110"/>
  <c r="W199" i="110"/>
  <c r="X199" i="110"/>
  <c r="Y199" i="110"/>
  <c r="Z199" i="110"/>
  <c r="AA199" i="110"/>
  <c r="AB199" i="110"/>
  <c r="AC199" i="110"/>
  <c r="AD199" i="110"/>
  <c r="AE199" i="110"/>
  <c r="AF199" i="110"/>
  <c r="AG199" i="110"/>
  <c r="AH199" i="110"/>
  <c r="AI199" i="110"/>
  <c r="AJ199" i="110"/>
  <c r="AK199" i="110"/>
  <c r="AL199" i="110"/>
  <c r="AM199" i="110"/>
  <c r="B200" i="110"/>
  <c r="C200" i="110"/>
  <c r="D200" i="110"/>
  <c r="E200" i="110"/>
  <c r="F200" i="110"/>
  <c r="G200" i="110"/>
  <c r="H200" i="110"/>
  <c r="I200" i="110"/>
  <c r="J200" i="110"/>
  <c r="K200" i="110"/>
  <c r="L200" i="110"/>
  <c r="M200" i="110"/>
  <c r="N200" i="110"/>
  <c r="O200" i="110"/>
  <c r="P200" i="110"/>
  <c r="Q200" i="110"/>
  <c r="R200" i="110"/>
  <c r="T200" i="110"/>
  <c r="U200" i="110"/>
  <c r="V200" i="110"/>
  <c r="W200" i="110"/>
  <c r="X200" i="110"/>
  <c r="Y200" i="110"/>
  <c r="Z200" i="110"/>
  <c r="AA200" i="110"/>
  <c r="AB200" i="110"/>
  <c r="AC200" i="110"/>
  <c r="AD200" i="110"/>
  <c r="AE200" i="110"/>
  <c r="AF200" i="110"/>
  <c r="AG200" i="110"/>
  <c r="AH200" i="110"/>
  <c r="AI200" i="110"/>
  <c r="AJ200" i="110"/>
  <c r="AK200" i="110"/>
  <c r="AL200" i="110"/>
  <c r="AM200" i="110"/>
  <c r="B201" i="110"/>
  <c r="C201" i="110"/>
  <c r="D201" i="110"/>
  <c r="E201" i="110"/>
  <c r="F201" i="110"/>
  <c r="G201" i="110"/>
  <c r="H201" i="110"/>
  <c r="I201" i="110"/>
  <c r="J201" i="110"/>
  <c r="K201" i="110"/>
  <c r="L201" i="110"/>
  <c r="M201" i="110"/>
  <c r="N201" i="110"/>
  <c r="O201" i="110"/>
  <c r="P201" i="110"/>
  <c r="Q201" i="110"/>
  <c r="R201" i="110"/>
  <c r="T201" i="110"/>
  <c r="U201" i="110"/>
  <c r="V201" i="110"/>
  <c r="W201" i="110"/>
  <c r="X201" i="110"/>
  <c r="Y201" i="110"/>
  <c r="Z201" i="110"/>
  <c r="AA201" i="110"/>
  <c r="AB201" i="110"/>
  <c r="AC201" i="110"/>
  <c r="AD201" i="110"/>
  <c r="AE201" i="110"/>
  <c r="AF201" i="110"/>
  <c r="AG201" i="110"/>
  <c r="AH201" i="110"/>
  <c r="AI201" i="110"/>
  <c r="AJ201" i="110"/>
  <c r="AK201" i="110"/>
  <c r="AL201" i="110"/>
  <c r="AM201" i="110"/>
  <c r="B202" i="110"/>
  <c r="C202" i="110"/>
  <c r="D202" i="110"/>
  <c r="E202" i="110"/>
  <c r="F202" i="110"/>
  <c r="G202" i="110"/>
  <c r="H202" i="110"/>
  <c r="I202" i="110"/>
  <c r="J202" i="110"/>
  <c r="K202" i="110"/>
  <c r="L202" i="110"/>
  <c r="M202" i="110"/>
  <c r="N202" i="110"/>
  <c r="O202" i="110"/>
  <c r="P202" i="110"/>
  <c r="Q202" i="110"/>
  <c r="R202" i="110"/>
  <c r="T202" i="110"/>
  <c r="U202" i="110"/>
  <c r="V202" i="110"/>
  <c r="W202" i="110"/>
  <c r="X202" i="110"/>
  <c r="Y202" i="110"/>
  <c r="Z202" i="110"/>
  <c r="AA202" i="110"/>
  <c r="AB202" i="110"/>
  <c r="AC202" i="110"/>
  <c r="AD202" i="110"/>
  <c r="AE202" i="110"/>
  <c r="AF202" i="110"/>
  <c r="AG202" i="110"/>
  <c r="AH202" i="110"/>
  <c r="AI202" i="110"/>
  <c r="AJ202" i="110"/>
  <c r="AK202" i="110"/>
  <c r="AL202" i="110"/>
  <c r="AM202" i="110"/>
  <c r="B203" i="110"/>
  <c r="C203" i="110"/>
  <c r="D203" i="110"/>
  <c r="E203" i="110"/>
  <c r="F203" i="110"/>
  <c r="G203" i="110"/>
  <c r="H203" i="110"/>
  <c r="I203" i="110"/>
  <c r="J203" i="110"/>
  <c r="K203" i="110"/>
  <c r="L203" i="110"/>
  <c r="M203" i="110"/>
  <c r="N203" i="110"/>
  <c r="O203" i="110"/>
  <c r="P203" i="110"/>
  <c r="Q203" i="110"/>
  <c r="R203" i="110"/>
  <c r="T203" i="110"/>
  <c r="U203" i="110"/>
  <c r="V203" i="110"/>
  <c r="W203" i="110"/>
  <c r="X203" i="110"/>
  <c r="Y203" i="110"/>
  <c r="Z203" i="110"/>
  <c r="AA203" i="110"/>
  <c r="AB203" i="110"/>
  <c r="AC203" i="110"/>
  <c r="AD203" i="110"/>
  <c r="AE203" i="110"/>
  <c r="AF203" i="110"/>
  <c r="AG203" i="110"/>
  <c r="AH203" i="110"/>
  <c r="AI203" i="110"/>
  <c r="AJ203" i="110"/>
  <c r="AK203" i="110"/>
  <c r="AL203" i="110"/>
  <c r="AM203" i="110"/>
  <c r="B204" i="110"/>
  <c r="C204" i="110"/>
  <c r="D204" i="110"/>
  <c r="E204" i="110"/>
  <c r="F204" i="110"/>
  <c r="G204" i="110"/>
  <c r="H204" i="110"/>
  <c r="I204" i="110"/>
  <c r="J204" i="110"/>
  <c r="K204" i="110"/>
  <c r="L204" i="110"/>
  <c r="M204" i="110"/>
  <c r="N204" i="110"/>
  <c r="O204" i="110"/>
  <c r="P204" i="110"/>
  <c r="Q204" i="110"/>
  <c r="R204" i="110"/>
  <c r="T204" i="110"/>
  <c r="U204" i="110"/>
  <c r="V204" i="110"/>
  <c r="W204" i="110"/>
  <c r="X204" i="110"/>
  <c r="Y204" i="110"/>
  <c r="Z204" i="110"/>
  <c r="AA204" i="110"/>
  <c r="AB204" i="110"/>
  <c r="AC204" i="110"/>
  <c r="AD204" i="110"/>
  <c r="AE204" i="110"/>
  <c r="AF204" i="110"/>
  <c r="AG204" i="110"/>
  <c r="AH204" i="110"/>
  <c r="AI204" i="110"/>
  <c r="AJ204" i="110"/>
  <c r="AK204" i="110"/>
  <c r="AL204" i="110"/>
  <c r="AM204" i="110"/>
  <c r="B205" i="110"/>
  <c r="C205" i="110"/>
  <c r="D205" i="110"/>
  <c r="E205" i="110"/>
  <c r="F205" i="110"/>
  <c r="G205" i="110"/>
  <c r="H205" i="110"/>
  <c r="I205" i="110"/>
  <c r="J205" i="110"/>
  <c r="K205" i="110"/>
  <c r="L205" i="110"/>
  <c r="M205" i="110"/>
  <c r="N205" i="110"/>
  <c r="O205" i="110"/>
  <c r="P205" i="110"/>
  <c r="Q205" i="110"/>
  <c r="R205" i="110"/>
  <c r="T205" i="110"/>
  <c r="U205" i="110"/>
  <c r="V205" i="110"/>
  <c r="W205" i="110"/>
  <c r="X205" i="110"/>
  <c r="Y205" i="110"/>
  <c r="Z205" i="110"/>
  <c r="AA205" i="110"/>
  <c r="AB205" i="110"/>
  <c r="AC205" i="110"/>
  <c r="AD205" i="110"/>
  <c r="AE205" i="110"/>
  <c r="AF205" i="110"/>
  <c r="AG205" i="110"/>
  <c r="AH205" i="110"/>
  <c r="AI205" i="110"/>
  <c r="AJ205" i="110"/>
  <c r="AK205" i="110"/>
  <c r="AL205" i="110"/>
  <c r="AM205" i="110"/>
  <c r="B206" i="110"/>
  <c r="C206" i="110"/>
  <c r="D206" i="110"/>
  <c r="E206" i="110"/>
  <c r="F206" i="110"/>
  <c r="G206" i="110"/>
  <c r="H206" i="110"/>
  <c r="I206" i="110"/>
  <c r="J206" i="110"/>
  <c r="K206" i="110"/>
  <c r="L206" i="110"/>
  <c r="M206" i="110"/>
  <c r="N206" i="110"/>
  <c r="O206" i="110"/>
  <c r="P206" i="110"/>
  <c r="Q206" i="110"/>
  <c r="R206" i="110"/>
  <c r="T206" i="110"/>
  <c r="U206" i="110"/>
  <c r="V206" i="110"/>
  <c r="W206" i="110"/>
  <c r="X206" i="110"/>
  <c r="Y206" i="110"/>
  <c r="Z206" i="110"/>
  <c r="AA206" i="110"/>
  <c r="AB206" i="110"/>
  <c r="AC206" i="110"/>
  <c r="AD206" i="110"/>
  <c r="AE206" i="110"/>
  <c r="AF206" i="110"/>
  <c r="AG206" i="110"/>
  <c r="AH206" i="110"/>
  <c r="AI206" i="110"/>
  <c r="AJ206" i="110"/>
  <c r="AK206" i="110"/>
  <c r="AL206" i="110"/>
  <c r="AM206" i="110"/>
  <c r="B207" i="110"/>
  <c r="C207" i="110"/>
  <c r="D207" i="110"/>
  <c r="E207" i="110"/>
  <c r="F207" i="110"/>
  <c r="G207" i="110"/>
  <c r="H207" i="110"/>
  <c r="I207" i="110"/>
  <c r="J207" i="110"/>
  <c r="K207" i="110"/>
  <c r="L207" i="110"/>
  <c r="M207" i="110"/>
  <c r="N207" i="110"/>
  <c r="O207" i="110"/>
  <c r="P207" i="110"/>
  <c r="Q207" i="110"/>
  <c r="R207" i="110"/>
  <c r="T207" i="110"/>
  <c r="U207" i="110"/>
  <c r="V207" i="110"/>
  <c r="W207" i="110"/>
  <c r="X207" i="110"/>
  <c r="Y207" i="110"/>
  <c r="Z207" i="110"/>
  <c r="AA207" i="110"/>
  <c r="AB207" i="110"/>
  <c r="AC207" i="110"/>
  <c r="AD207" i="110"/>
  <c r="AE207" i="110"/>
  <c r="AF207" i="110"/>
  <c r="AG207" i="110"/>
  <c r="AH207" i="110"/>
  <c r="AI207" i="110"/>
  <c r="AJ207" i="110"/>
  <c r="AK207" i="110"/>
  <c r="AL207" i="110"/>
  <c r="AM207" i="110"/>
  <c r="A208" i="110"/>
  <c r="B208" i="110"/>
  <c r="C208" i="110"/>
  <c r="D208" i="110"/>
  <c r="E208" i="110"/>
  <c r="F208" i="110"/>
  <c r="G208" i="110"/>
  <c r="H208" i="110"/>
  <c r="I208" i="110"/>
  <c r="J208" i="110"/>
  <c r="K208" i="110"/>
  <c r="L208" i="110"/>
  <c r="M208" i="110"/>
  <c r="N208" i="110"/>
  <c r="O208" i="110"/>
  <c r="P208" i="110"/>
  <c r="Q208" i="110"/>
  <c r="R208" i="110"/>
  <c r="T208" i="110"/>
  <c r="U208" i="110"/>
  <c r="V208" i="110"/>
  <c r="W208" i="110"/>
  <c r="X208" i="110"/>
  <c r="Y208" i="110"/>
  <c r="Z208" i="110"/>
  <c r="AA208" i="110"/>
  <c r="AB208" i="110"/>
  <c r="AC208" i="110"/>
  <c r="AD208" i="110"/>
  <c r="AE208" i="110"/>
  <c r="AF208" i="110"/>
  <c r="AG208" i="110"/>
  <c r="AH208" i="110"/>
  <c r="AI208" i="110"/>
  <c r="AJ208" i="110"/>
  <c r="AK208" i="110"/>
  <c r="AL208" i="110"/>
  <c r="AM208" i="110"/>
  <c r="A209" i="110"/>
  <c r="B209" i="110"/>
  <c r="C209" i="110"/>
  <c r="D209" i="110"/>
  <c r="E209" i="110"/>
  <c r="F209" i="110"/>
  <c r="G209" i="110"/>
  <c r="H209" i="110"/>
  <c r="I209" i="110"/>
  <c r="J209" i="110"/>
  <c r="K209" i="110"/>
  <c r="L209" i="110"/>
  <c r="M209" i="110"/>
  <c r="N209" i="110"/>
  <c r="O209" i="110"/>
  <c r="P209" i="110"/>
  <c r="Q209" i="110"/>
  <c r="R209" i="110"/>
  <c r="T209" i="110"/>
  <c r="U209" i="110"/>
  <c r="V209" i="110"/>
  <c r="W209" i="110"/>
  <c r="X209" i="110"/>
  <c r="Y209" i="110"/>
  <c r="Z209" i="110"/>
  <c r="AA209" i="110"/>
  <c r="AB209" i="110"/>
  <c r="AC209" i="110"/>
  <c r="AD209" i="110"/>
  <c r="AE209" i="110"/>
  <c r="AF209" i="110"/>
  <c r="AG209" i="110"/>
  <c r="AH209" i="110"/>
  <c r="AI209" i="110"/>
  <c r="AJ209" i="110"/>
  <c r="AK209" i="110"/>
  <c r="AL209" i="110"/>
  <c r="AM209" i="110"/>
  <c r="A210" i="110"/>
  <c r="B210" i="110"/>
  <c r="C210" i="110"/>
  <c r="D210" i="110"/>
  <c r="E210" i="110"/>
  <c r="F210" i="110"/>
  <c r="G210" i="110"/>
  <c r="H210" i="110"/>
  <c r="I210" i="110"/>
  <c r="J210" i="110"/>
  <c r="K210" i="110"/>
  <c r="L210" i="110"/>
  <c r="M210" i="110"/>
  <c r="N210" i="110"/>
  <c r="O210" i="110"/>
  <c r="P210" i="110"/>
  <c r="Q210" i="110"/>
  <c r="R210" i="110"/>
  <c r="T210" i="110"/>
  <c r="U210" i="110"/>
  <c r="V210" i="110"/>
  <c r="W210" i="110"/>
  <c r="X210" i="110"/>
  <c r="Y210" i="110"/>
  <c r="Z210" i="110"/>
  <c r="AA210" i="110"/>
  <c r="AB210" i="110"/>
  <c r="AC210" i="110"/>
  <c r="AD210" i="110"/>
  <c r="AE210" i="110"/>
  <c r="AF210" i="110"/>
  <c r="AG210" i="110"/>
  <c r="AH210" i="110"/>
  <c r="AI210" i="110"/>
  <c r="AJ210" i="110"/>
  <c r="AK210" i="110"/>
  <c r="AL210" i="110"/>
  <c r="AM210" i="110"/>
  <c r="A211" i="110"/>
  <c r="B211" i="110"/>
  <c r="C211" i="110"/>
  <c r="D211" i="110"/>
  <c r="E211" i="110"/>
  <c r="F211" i="110"/>
  <c r="G211" i="110"/>
  <c r="H211" i="110"/>
  <c r="I211" i="110"/>
  <c r="J211" i="110"/>
  <c r="K211" i="110"/>
  <c r="L211" i="110"/>
  <c r="M211" i="110"/>
  <c r="N211" i="110"/>
  <c r="O211" i="110"/>
  <c r="P211" i="110"/>
  <c r="Q211" i="110"/>
  <c r="R211" i="110"/>
  <c r="T211" i="110"/>
  <c r="U211" i="110"/>
  <c r="V211" i="110"/>
  <c r="W211" i="110"/>
  <c r="X211" i="110"/>
  <c r="Y211" i="110"/>
  <c r="Z211" i="110"/>
  <c r="AA211" i="110"/>
  <c r="AB211" i="110"/>
  <c r="AC211" i="110"/>
  <c r="AD211" i="110"/>
  <c r="AE211" i="110"/>
  <c r="AF211" i="110"/>
  <c r="AG211" i="110"/>
  <c r="AH211" i="110"/>
  <c r="AI211" i="110"/>
  <c r="AJ211" i="110"/>
  <c r="AK211" i="110"/>
  <c r="AL211" i="110"/>
  <c r="AM211" i="110"/>
  <c r="A212" i="110"/>
  <c r="B212" i="110"/>
  <c r="C212" i="110"/>
  <c r="D212" i="110"/>
  <c r="E212" i="110"/>
  <c r="F212" i="110"/>
  <c r="G212" i="110"/>
  <c r="H212" i="110"/>
  <c r="I212" i="110"/>
  <c r="J212" i="110"/>
  <c r="K212" i="110"/>
  <c r="L212" i="110"/>
  <c r="M212" i="110"/>
  <c r="N212" i="110"/>
  <c r="O212" i="110"/>
  <c r="P212" i="110"/>
  <c r="Q212" i="110"/>
  <c r="R212" i="110"/>
  <c r="T212" i="110"/>
  <c r="U212" i="110"/>
  <c r="V212" i="110"/>
  <c r="W212" i="110"/>
  <c r="X212" i="110"/>
  <c r="Y212" i="110"/>
  <c r="Z212" i="110"/>
  <c r="AA212" i="110"/>
  <c r="AB212" i="110"/>
  <c r="AC212" i="110"/>
  <c r="AD212" i="110"/>
  <c r="AE212" i="110"/>
  <c r="AF212" i="110"/>
  <c r="AG212" i="110"/>
  <c r="AH212" i="110"/>
  <c r="AI212" i="110"/>
  <c r="AJ212" i="110"/>
  <c r="AK212" i="110"/>
  <c r="AL212" i="110"/>
  <c r="AM212" i="110"/>
  <c r="A213" i="110"/>
  <c r="B213" i="110"/>
  <c r="C213" i="110"/>
  <c r="D213" i="110"/>
  <c r="E213" i="110"/>
  <c r="F213" i="110"/>
  <c r="G213" i="110"/>
  <c r="H213" i="110"/>
  <c r="I213" i="110"/>
  <c r="J213" i="110"/>
  <c r="K213" i="110"/>
  <c r="L213" i="110"/>
  <c r="M213" i="110"/>
  <c r="N213" i="110"/>
  <c r="O213" i="110"/>
  <c r="P213" i="110"/>
  <c r="Q213" i="110"/>
  <c r="R213" i="110"/>
  <c r="T213" i="110"/>
  <c r="U213" i="110"/>
  <c r="V213" i="110"/>
  <c r="W213" i="110"/>
  <c r="X213" i="110"/>
  <c r="Y213" i="110"/>
  <c r="Z213" i="110"/>
  <c r="AA213" i="110"/>
  <c r="AB213" i="110"/>
  <c r="AC213" i="110"/>
  <c r="AD213" i="110"/>
  <c r="AE213" i="110"/>
  <c r="AF213" i="110"/>
  <c r="AG213" i="110"/>
  <c r="AH213" i="110"/>
  <c r="AI213" i="110"/>
  <c r="AJ213" i="110"/>
  <c r="AK213" i="110"/>
  <c r="AL213" i="110"/>
  <c r="AM213" i="110"/>
  <c r="A214" i="110"/>
  <c r="B214" i="110"/>
  <c r="C214" i="110"/>
  <c r="D214" i="110"/>
  <c r="E214" i="110"/>
  <c r="F214" i="110"/>
  <c r="G214" i="110"/>
  <c r="H214" i="110"/>
  <c r="I214" i="110"/>
  <c r="J214" i="110"/>
  <c r="K214" i="110"/>
  <c r="L214" i="110"/>
  <c r="M214" i="110"/>
  <c r="N214" i="110"/>
  <c r="O214" i="110"/>
  <c r="P214" i="110"/>
  <c r="Q214" i="110"/>
  <c r="R214" i="110"/>
  <c r="T214" i="110"/>
  <c r="U214" i="110"/>
  <c r="V214" i="110"/>
  <c r="W214" i="110"/>
  <c r="X214" i="110"/>
  <c r="Y214" i="110"/>
  <c r="Z214" i="110"/>
  <c r="AA214" i="110"/>
  <c r="AB214" i="110"/>
  <c r="AC214" i="110"/>
  <c r="AD214" i="110"/>
  <c r="AE214" i="110"/>
  <c r="AF214" i="110"/>
  <c r="AG214" i="110"/>
  <c r="AH214" i="110"/>
  <c r="AI214" i="110"/>
  <c r="AJ214" i="110"/>
  <c r="AK214" i="110"/>
  <c r="AL214" i="110"/>
  <c r="AM214" i="110"/>
  <c r="A215" i="110"/>
  <c r="B215" i="110"/>
  <c r="C215" i="110"/>
  <c r="D215" i="110"/>
  <c r="E215" i="110"/>
  <c r="F215" i="110"/>
  <c r="G215" i="110"/>
  <c r="H215" i="110"/>
  <c r="I215" i="110"/>
  <c r="J215" i="110"/>
  <c r="K215" i="110"/>
  <c r="L215" i="110"/>
  <c r="M215" i="110"/>
  <c r="N215" i="110"/>
  <c r="O215" i="110"/>
  <c r="P215" i="110"/>
  <c r="Q215" i="110"/>
  <c r="R215" i="110"/>
  <c r="T215" i="110"/>
  <c r="U215" i="110"/>
  <c r="V215" i="110"/>
  <c r="W215" i="110"/>
  <c r="X215" i="110"/>
  <c r="Y215" i="110"/>
  <c r="Z215" i="110"/>
  <c r="AA215" i="110"/>
  <c r="AB215" i="110"/>
  <c r="AC215" i="110"/>
  <c r="AD215" i="110"/>
  <c r="AE215" i="110"/>
  <c r="AF215" i="110"/>
  <c r="AG215" i="110"/>
  <c r="AH215" i="110"/>
  <c r="AI215" i="110"/>
  <c r="AJ215" i="110"/>
  <c r="AK215" i="110"/>
  <c r="AL215" i="110"/>
  <c r="AM215" i="110"/>
  <c r="A216" i="110"/>
  <c r="B216" i="110"/>
  <c r="C216" i="110"/>
  <c r="D216" i="110"/>
  <c r="E216" i="110"/>
  <c r="F216" i="110"/>
  <c r="G216" i="110"/>
  <c r="H216" i="110"/>
  <c r="I216" i="110"/>
  <c r="J216" i="110"/>
  <c r="K216" i="110"/>
  <c r="L216" i="110"/>
  <c r="M216" i="110"/>
  <c r="N216" i="110"/>
  <c r="O216" i="110"/>
  <c r="P216" i="110"/>
  <c r="Q216" i="110"/>
  <c r="R216" i="110"/>
  <c r="T216" i="110"/>
  <c r="U216" i="110"/>
  <c r="V216" i="110"/>
  <c r="W216" i="110"/>
  <c r="X216" i="110"/>
  <c r="Y216" i="110"/>
  <c r="Z216" i="110"/>
  <c r="AA216" i="110"/>
  <c r="AB216" i="110"/>
  <c r="AC216" i="110"/>
  <c r="AD216" i="110"/>
  <c r="AE216" i="110"/>
  <c r="AF216" i="110"/>
  <c r="AG216" i="110"/>
  <c r="AH216" i="110"/>
  <c r="AI216" i="110"/>
  <c r="AJ216" i="110"/>
  <c r="AK216" i="110"/>
  <c r="AL216" i="110"/>
  <c r="AM216" i="110"/>
  <c r="A217" i="110"/>
  <c r="B217" i="110"/>
  <c r="C217" i="110"/>
  <c r="D217" i="110"/>
  <c r="E217" i="110"/>
  <c r="F217" i="110"/>
  <c r="G217" i="110"/>
  <c r="H217" i="110"/>
  <c r="I217" i="110"/>
  <c r="J217" i="110"/>
  <c r="K217" i="110"/>
  <c r="L217" i="110"/>
  <c r="M217" i="110"/>
  <c r="N217" i="110"/>
  <c r="O217" i="110"/>
  <c r="P217" i="110"/>
  <c r="Q217" i="110"/>
  <c r="R217" i="110"/>
  <c r="T217" i="110"/>
  <c r="U217" i="110"/>
  <c r="V217" i="110"/>
  <c r="W217" i="110"/>
  <c r="X217" i="110"/>
  <c r="Y217" i="110"/>
  <c r="Z217" i="110"/>
  <c r="AA217" i="110"/>
  <c r="AB217" i="110"/>
  <c r="AC217" i="110"/>
  <c r="AD217" i="110"/>
  <c r="AE217" i="110"/>
  <c r="AF217" i="110"/>
  <c r="AG217" i="110"/>
  <c r="AH217" i="110"/>
  <c r="AI217" i="110"/>
  <c r="AJ217" i="110"/>
  <c r="AK217" i="110"/>
  <c r="AL217" i="110"/>
  <c r="AM217" i="110"/>
  <c r="A218" i="110"/>
  <c r="B218" i="110"/>
  <c r="C218" i="110"/>
  <c r="D218" i="110"/>
  <c r="E218" i="110"/>
  <c r="F218" i="110"/>
  <c r="G218" i="110"/>
  <c r="H218" i="110"/>
  <c r="I218" i="110"/>
  <c r="J218" i="110"/>
  <c r="K218" i="110"/>
  <c r="L218" i="110"/>
  <c r="M218" i="110"/>
  <c r="N218" i="110"/>
  <c r="O218" i="110"/>
  <c r="P218" i="110"/>
  <c r="Q218" i="110"/>
  <c r="R218" i="110"/>
  <c r="T218" i="110"/>
  <c r="U218" i="110"/>
  <c r="V218" i="110"/>
  <c r="W218" i="110"/>
  <c r="X218" i="110"/>
  <c r="Y218" i="110"/>
  <c r="Z218" i="110"/>
  <c r="AA218" i="110"/>
  <c r="AB218" i="110"/>
  <c r="AC218" i="110"/>
  <c r="AD218" i="110"/>
  <c r="AE218" i="110"/>
  <c r="AF218" i="110"/>
  <c r="AG218" i="110"/>
  <c r="AH218" i="110"/>
  <c r="AI218" i="110"/>
  <c r="AJ218" i="110"/>
  <c r="AK218" i="110"/>
  <c r="AL218" i="110"/>
  <c r="AM218" i="110"/>
  <c r="A219" i="110"/>
  <c r="B219" i="110"/>
  <c r="C219" i="110"/>
  <c r="D219" i="110"/>
  <c r="E219" i="110"/>
  <c r="F219" i="110"/>
  <c r="G219" i="110"/>
  <c r="H219" i="110"/>
  <c r="I219" i="110"/>
  <c r="J219" i="110"/>
  <c r="K219" i="110"/>
  <c r="L219" i="110"/>
  <c r="M219" i="110"/>
  <c r="N219" i="110"/>
  <c r="O219" i="110"/>
  <c r="P219" i="110"/>
  <c r="Q219" i="110"/>
  <c r="R219" i="110"/>
  <c r="T219" i="110"/>
  <c r="U219" i="110"/>
  <c r="V219" i="110"/>
  <c r="W219" i="110"/>
  <c r="X219" i="110"/>
  <c r="Y219" i="110"/>
  <c r="Z219" i="110"/>
  <c r="AA219" i="110"/>
  <c r="AB219" i="110"/>
  <c r="AC219" i="110"/>
  <c r="AD219" i="110"/>
  <c r="AE219" i="110"/>
  <c r="AF219" i="110"/>
  <c r="AG219" i="110"/>
  <c r="AH219" i="110"/>
  <c r="AI219" i="110"/>
  <c r="AJ219" i="110"/>
  <c r="AK219" i="110"/>
  <c r="AL219" i="110"/>
  <c r="AM219" i="110"/>
  <c r="A220" i="110"/>
  <c r="B220" i="110"/>
  <c r="C220" i="110"/>
  <c r="D220" i="110"/>
  <c r="E220" i="110"/>
  <c r="F220" i="110"/>
  <c r="G220" i="110"/>
  <c r="H220" i="110"/>
  <c r="I220" i="110"/>
  <c r="J220" i="110"/>
  <c r="K220" i="110"/>
  <c r="L220" i="110"/>
  <c r="M220" i="110"/>
  <c r="N220" i="110"/>
  <c r="O220" i="110"/>
  <c r="P220" i="110"/>
  <c r="Q220" i="110"/>
  <c r="R220" i="110"/>
  <c r="T220" i="110"/>
  <c r="U220" i="110"/>
  <c r="V220" i="110"/>
  <c r="W220" i="110"/>
  <c r="X220" i="110"/>
  <c r="Y220" i="110"/>
  <c r="Z220" i="110"/>
  <c r="AA220" i="110"/>
  <c r="AB220" i="110"/>
  <c r="AC220" i="110"/>
  <c r="AD220" i="110"/>
  <c r="AE220" i="110"/>
  <c r="AF220" i="110"/>
  <c r="AG220" i="110"/>
  <c r="AH220" i="110"/>
  <c r="AI220" i="110"/>
  <c r="AJ220" i="110"/>
  <c r="AK220" i="110"/>
  <c r="AL220" i="110"/>
  <c r="AM220" i="110"/>
  <c r="A221" i="110"/>
  <c r="B221" i="110"/>
  <c r="C221" i="110"/>
  <c r="D221" i="110"/>
  <c r="E221" i="110"/>
  <c r="F221" i="110"/>
  <c r="G221" i="110"/>
  <c r="H221" i="110"/>
  <c r="I221" i="110"/>
  <c r="J221" i="110"/>
  <c r="K221" i="110"/>
  <c r="L221" i="110"/>
  <c r="M221" i="110"/>
  <c r="N221" i="110"/>
  <c r="O221" i="110"/>
  <c r="P221" i="110"/>
  <c r="Q221" i="110"/>
  <c r="R221" i="110"/>
  <c r="T221" i="110"/>
  <c r="U221" i="110"/>
  <c r="V221" i="110"/>
  <c r="W221" i="110"/>
  <c r="X221" i="110"/>
  <c r="Y221" i="110"/>
  <c r="Z221" i="110"/>
  <c r="AA221" i="110"/>
  <c r="AB221" i="110"/>
  <c r="AC221" i="110"/>
  <c r="AD221" i="110"/>
  <c r="AE221" i="110"/>
  <c r="AF221" i="110"/>
  <c r="AG221" i="110"/>
  <c r="AH221" i="110"/>
  <c r="AI221" i="110"/>
  <c r="AJ221" i="110"/>
  <c r="AK221" i="110"/>
  <c r="AL221" i="110"/>
  <c r="AM221" i="110"/>
  <c r="A222" i="110"/>
  <c r="B222" i="110"/>
  <c r="C222" i="110"/>
  <c r="D222" i="110"/>
  <c r="E222" i="110"/>
  <c r="F222" i="110"/>
  <c r="G222" i="110"/>
  <c r="H222" i="110"/>
  <c r="I222" i="110"/>
  <c r="J222" i="110"/>
  <c r="K222" i="110"/>
  <c r="L222" i="110"/>
  <c r="M222" i="110"/>
  <c r="N222" i="110"/>
  <c r="O222" i="110"/>
  <c r="P222" i="110"/>
  <c r="Q222" i="110"/>
  <c r="R222" i="110"/>
  <c r="T222" i="110"/>
  <c r="U222" i="110"/>
  <c r="V222" i="110"/>
  <c r="W222" i="110"/>
  <c r="X222" i="110"/>
  <c r="Y222" i="110"/>
  <c r="Z222" i="110"/>
  <c r="AA222" i="110"/>
  <c r="AB222" i="110"/>
  <c r="AC222" i="110"/>
  <c r="AD222" i="110"/>
  <c r="AE222" i="110"/>
  <c r="AF222" i="110"/>
  <c r="AG222" i="110"/>
  <c r="AH222" i="110"/>
  <c r="AI222" i="110"/>
  <c r="AJ222" i="110"/>
  <c r="AK222" i="110"/>
  <c r="AL222" i="110"/>
  <c r="AM222" i="110"/>
  <c r="A223" i="110"/>
  <c r="B223" i="110"/>
  <c r="C223" i="110"/>
  <c r="D223" i="110"/>
  <c r="E223" i="110"/>
  <c r="F223" i="110"/>
  <c r="G223" i="110"/>
  <c r="H223" i="110"/>
  <c r="I223" i="110"/>
  <c r="J223" i="110"/>
  <c r="K223" i="110"/>
  <c r="L223" i="110"/>
  <c r="M223" i="110"/>
  <c r="N223" i="110"/>
  <c r="O223" i="110"/>
  <c r="P223" i="110"/>
  <c r="Q223" i="110"/>
  <c r="R223" i="110"/>
  <c r="T223" i="110"/>
  <c r="U223" i="110"/>
  <c r="V223" i="110"/>
  <c r="W223" i="110"/>
  <c r="X223" i="110"/>
  <c r="Y223" i="110"/>
  <c r="Z223" i="110"/>
  <c r="AA223" i="110"/>
  <c r="AB223" i="110"/>
  <c r="AC223" i="110"/>
  <c r="AD223" i="110"/>
  <c r="AE223" i="110"/>
  <c r="AF223" i="110"/>
  <c r="AG223" i="110"/>
  <c r="AH223" i="110"/>
  <c r="AI223" i="110"/>
  <c r="AJ223" i="110"/>
  <c r="AK223" i="110"/>
  <c r="AL223" i="110"/>
  <c r="AM223" i="110"/>
  <c r="A224" i="110"/>
  <c r="B224" i="110"/>
  <c r="C224" i="110"/>
  <c r="D224" i="110"/>
  <c r="E224" i="110"/>
  <c r="F224" i="110"/>
  <c r="G224" i="110"/>
  <c r="H224" i="110"/>
  <c r="I224" i="110"/>
  <c r="J224" i="110"/>
  <c r="K224" i="110"/>
  <c r="L224" i="110"/>
  <c r="M224" i="110"/>
  <c r="N224" i="110"/>
  <c r="O224" i="110"/>
  <c r="P224" i="110"/>
  <c r="Q224" i="110"/>
  <c r="R224" i="110"/>
  <c r="T224" i="110"/>
  <c r="U224" i="110"/>
  <c r="V224" i="110"/>
  <c r="W224" i="110"/>
  <c r="X224" i="110"/>
  <c r="Y224" i="110"/>
  <c r="Z224" i="110"/>
  <c r="AA224" i="110"/>
  <c r="AB224" i="110"/>
  <c r="AC224" i="110"/>
  <c r="AD224" i="110"/>
  <c r="AE224" i="110"/>
  <c r="AF224" i="110"/>
  <c r="AG224" i="110"/>
  <c r="AH224" i="110"/>
  <c r="AI224" i="110"/>
  <c r="AJ224" i="110"/>
  <c r="AK224" i="110"/>
  <c r="AL224" i="110"/>
  <c r="AM224" i="110"/>
  <c r="A225" i="110"/>
  <c r="B225" i="110"/>
  <c r="C225" i="110"/>
  <c r="D225" i="110"/>
  <c r="E225" i="110"/>
  <c r="F225" i="110"/>
  <c r="G225" i="110"/>
  <c r="H225" i="110"/>
  <c r="I225" i="110"/>
  <c r="J225" i="110"/>
  <c r="K225" i="110"/>
  <c r="L225" i="110"/>
  <c r="M225" i="110"/>
  <c r="N225" i="110"/>
  <c r="O225" i="110"/>
  <c r="P225" i="110"/>
  <c r="Q225" i="110"/>
  <c r="R225" i="110"/>
  <c r="T225" i="110"/>
  <c r="U225" i="110"/>
  <c r="V225" i="110"/>
  <c r="W225" i="110"/>
  <c r="X225" i="110"/>
  <c r="Y225" i="110"/>
  <c r="Z225" i="110"/>
  <c r="AA225" i="110"/>
  <c r="AB225" i="110"/>
  <c r="AC225" i="110"/>
  <c r="AD225" i="110"/>
  <c r="AE225" i="110"/>
  <c r="AF225" i="110"/>
  <c r="AG225" i="110"/>
  <c r="AH225" i="110"/>
  <c r="AI225" i="110"/>
  <c r="AJ225" i="110"/>
  <c r="AK225" i="110"/>
  <c r="AL225" i="110"/>
  <c r="AM225" i="110"/>
  <c r="A226" i="110"/>
  <c r="B226" i="110"/>
  <c r="C226" i="110"/>
  <c r="D226" i="110"/>
  <c r="E226" i="110"/>
  <c r="F226" i="110"/>
  <c r="G226" i="110"/>
  <c r="H226" i="110"/>
  <c r="I226" i="110"/>
  <c r="J226" i="110"/>
  <c r="K226" i="110"/>
  <c r="L226" i="110"/>
  <c r="M226" i="110"/>
  <c r="N226" i="110"/>
  <c r="O226" i="110"/>
  <c r="P226" i="110"/>
  <c r="Q226" i="110"/>
  <c r="R226" i="110"/>
  <c r="T226" i="110"/>
  <c r="U226" i="110"/>
  <c r="V226" i="110"/>
  <c r="W226" i="110"/>
  <c r="X226" i="110"/>
  <c r="Y226" i="110"/>
  <c r="Z226" i="110"/>
  <c r="AA226" i="110"/>
  <c r="AB226" i="110"/>
  <c r="AC226" i="110"/>
  <c r="AD226" i="110"/>
  <c r="AE226" i="110"/>
  <c r="AF226" i="110"/>
  <c r="AG226" i="110"/>
  <c r="AH226" i="110"/>
  <c r="AI226" i="110"/>
  <c r="AJ226" i="110"/>
  <c r="AK226" i="110"/>
  <c r="AL226" i="110"/>
  <c r="AM226" i="110"/>
  <c r="A227" i="110"/>
  <c r="B227" i="110"/>
  <c r="C227" i="110"/>
  <c r="D227" i="110"/>
  <c r="E227" i="110"/>
  <c r="F227" i="110"/>
  <c r="G227" i="110"/>
  <c r="H227" i="110"/>
  <c r="I227" i="110"/>
  <c r="J227" i="110"/>
  <c r="K227" i="110"/>
  <c r="L227" i="110"/>
  <c r="M227" i="110"/>
  <c r="N227" i="110"/>
  <c r="O227" i="110"/>
  <c r="P227" i="110"/>
  <c r="Q227" i="110"/>
  <c r="R227" i="110"/>
  <c r="T227" i="110"/>
  <c r="U227" i="110"/>
  <c r="V227" i="110"/>
  <c r="W227" i="110"/>
  <c r="X227" i="110"/>
  <c r="Y227" i="110"/>
  <c r="Z227" i="110"/>
  <c r="AA227" i="110"/>
  <c r="AB227" i="110"/>
  <c r="AC227" i="110"/>
  <c r="AD227" i="110"/>
  <c r="AE227" i="110"/>
  <c r="AF227" i="110"/>
  <c r="AG227" i="110"/>
  <c r="AH227" i="110"/>
  <c r="AI227" i="110"/>
  <c r="AJ227" i="110"/>
  <c r="AK227" i="110"/>
  <c r="AL227" i="110"/>
  <c r="AM227" i="110"/>
  <c r="A228" i="110"/>
  <c r="B228" i="110"/>
  <c r="C228" i="110"/>
  <c r="D228" i="110"/>
  <c r="E228" i="110"/>
  <c r="F228" i="110"/>
  <c r="G228" i="110"/>
  <c r="H228" i="110"/>
  <c r="I228" i="110"/>
  <c r="J228" i="110"/>
  <c r="K228" i="110"/>
  <c r="L228" i="110"/>
  <c r="M228" i="110"/>
  <c r="N228" i="110"/>
  <c r="O228" i="110"/>
  <c r="P228" i="110"/>
  <c r="Q228" i="110"/>
  <c r="R228" i="110"/>
  <c r="T228" i="110"/>
  <c r="U228" i="110"/>
  <c r="V228" i="110"/>
  <c r="W228" i="110"/>
  <c r="X228" i="110"/>
  <c r="Y228" i="110"/>
  <c r="Z228" i="110"/>
  <c r="AA228" i="110"/>
  <c r="AB228" i="110"/>
  <c r="AC228" i="110"/>
  <c r="AD228" i="110"/>
  <c r="AE228" i="110"/>
  <c r="AF228" i="110"/>
  <c r="AG228" i="110"/>
  <c r="AH228" i="110"/>
  <c r="AI228" i="110"/>
  <c r="AJ228" i="110"/>
  <c r="AK228" i="110"/>
  <c r="AL228" i="110"/>
  <c r="AM228" i="110"/>
  <c r="A229" i="110"/>
  <c r="B229" i="110"/>
  <c r="C229" i="110"/>
  <c r="D229" i="110"/>
  <c r="E229" i="110"/>
  <c r="F229" i="110"/>
  <c r="G229" i="110"/>
  <c r="H229" i="110"/>
  <c r="I229" i="110"/>
  <c r="J229" i="110"/>
  <c r="K229" i="110"/>
  <c r="L229" i="110"/>
  <c r="M229" i="110"/>
  <c r="N229" i="110"/>
  <c r="O229" i="110"/>
  <c r="P229" i="110"/>
  <c r="Q229" i="110"/>
  <c r="R229" i="110"/>
  <c r="T229" i="110"/>
  <c r="U229" i="110"/>
  <c r="V229" i="110"/>
  <c r="W229" i="110"/>
  <c r="X229" i="110"/>
  <c r="Y229" i="110"/>
  <c r="Z229" i="110"/>
  <c r="AA229" i="110"/>
  <c r="AB229" i="110"/>
  <c r="AC229" i="110"/>
  <c r="AD229" i="110"/>
  <c r="AE229" i="110"/>
  <c r="AF229" i="110"/>
  <c r="AG229" i="110"/>
  <c r="AH229" i="110"/>
  <c r="AI229" i="110"/>
  <c r="AJ229" i="110"/>
  <c r="AK229" i="110"/>
  <c r="AL229" i="110"/>
  <c r="AM229" i="110"/>
  <c r="A230" i="110"/>
  <c r="B230" i="110"/>
  <c r="C230" i="110"/>
  <c r="D230" i="110"/>
  <c r="E230" i="110"/>
  <c r="F230" i="110"/>
  <c r="G230" i="110"/>
  <c r="H230" i="110"/>
  <c r="I230" i="110"/>
  <c r="J230" i="110"/>
  <c r="K230" i="110"/>
  <c r="L230" i="110"/>
  <c r="M230" i="110"/>
  <c r="N230" i="110"/>
  <c r="O230" i="110"/>
  <c r="P230" i="110"/>
  <c r="Q230" i="110"/>
  <c r="R230" i="110"/>
  <c r="T230" i="110"/>
  <c r="U230" i="110"/>
  <c r="V230" i="110"/>
  <c r="W230" i="110"/>
  <c r="X230" i="110"/>
  <c r="Y230" i="110"/>
  <c r="Z230" i="110"/>
  <c r="AA230" i="110"/>
  <c r="AB230" i="110"/>
  <c r="AC230" i="110"/>
  <c r="AD230" i="110"/>
  <c r="AE230" i="110"/>
  <c r="AF230" i="110"/>
  <c r="AG230" i="110"/>
  <c r="AH230" i="110"/>
  <c r="AI230" i="110"/>
  <c r="AJ230" i="110"/>
  <c r="AK230" i="110"/>
  <c r="AL230" i="110"/>
  <c r="AM230" i="110"/>
  <c r="A231" i="110"/>
  <c r="B231" i="110"/>
  <c r="C231" i="110"/>
  <c r="D231" i="110"/>
  <c r="E231" i="110"/>
  <c r="F231" i="110"/>
  <c r="G231" i="110"/>
  <c r="H231" i="110"/>
  <c r="I231" i="110"/>
  <c r="J231" i="110"/>
  <c r="K231" i="110"/>
  <c r="L231" i="110"/>
  <c r="M231" i="110"/>
  <c r="N231" i="110"/>
  <c r="O231" i="110"/>
  <c r="P231" i="110"/>
  <c r="Q231" i="110"/>
  <c r="R231" i="110"/>
  <c r="T231" i="110"/>
  <c r="U231" i="110"/>
  <c r="V231" i="110"/>
  <c r="W231" i="110"/>
  <c r="X231" i="110"/>
  <c r="Y231" i="110"/>
  <c r="Z231" i="110"/>
  <c r="AA231" i="110"/>
  <c r="AB231" i="110"/>
  <c r="AC231" i="110"/>
  <c r="AD231" i="110"/>
  <c r="AE231" i="110"/>
  <c r="AF231" i="110"/>
  <c r="AG231" i="110"/>
  <c r="AH231" i="110"/>
  <c r="AI231" i="110"/>
  <c r="AJ231" i="110"/>
  <c r="AK231" i="110"/>
  <c r="AL231" i="110"/>
  <c r="AM231" i="110"/>
  <c r="A232" i="110"/>
  <c r="B232" i="110"/>
  <c r="C232" i="110"/>
  <c r="D232" i="110"/>
  <c r="E232" i="110"/>
  <c r="F232" i="110"/>
  <c r="G232" i="110"/>
  <c r="H232" i="110"/>
  <c r="I232" i="110"/>
  <c r="J232" i="110"/>
  <c r="K232" i="110"/>
  <c r="L232" i="110"/>
  <c r="M232" i="110"/>
  <c r="N232" i="110"/>
  <c r="O232" i="110"/>
  <c r="P232" i="110"/>
  <c r="Q232" i="110"/>
  <c r="R232" i="110"/>
  <c r="T232" i="110"/>
  <c r="U232" i="110"/>
  <c r="V232" i="110"/>
  <c r="W232" i="110"/>
  <c r="X232" i="110"/>
  <c r="Y232" i="110"/>
  <c r="Z232" i="110"/>
  <c r="AA232" i="110"/>
  <c r="AB232" i="110"/>
  <c r="AC232" i="110"/>
  <c r="AD232" i="110"/>
  <c r="AE232" i="110"/>
  <c r="AF232" i="110"/>
  <c r="AG232" i="110"/>
  <c r="AH232" i="110"/>
  <c r="AI232" i="110"/>
  <c r="AJ232" i="110"/>
  <c r="AK232" i="110"/>
  <c r="AL232" i="110"/>
  <c r="AM232" i="110"/>
  <c r="A233" i="110"/>
  <c r="B233" i="110"/>
  <c r="C233" i="110"/>
  <c r="D233" i="110"/>
  <c r="E233" i="110"/>
  <c r="F233" i="110"/>
  <c r="G233" i="110"/>
  <c r="H233" i="110"/>
  <c r="I233" i="110"/>
  <c r="J233" i="110"/>
  <c r="K233" i="110"/>
  <c r="L233" i="110"/>
  <c r="M233" i="110"/>
  <c r="N233" i="110"/>
  <c r="O233" i="110"/>
  <c r="P233" i="110"/>
  <c r="Q233" i="110"/>
  <c r="R233" i="110"/>
  <c r="T233" i="110"/>
  <c r="U233" i="110"/>
  <c r="V233" i="110"/>
  <c r="W233" i="110"/>
  <c r="X233" i="110"/>
  <c r="Y233" i="110"/>
  <c r="Z233" i="110"/>
  <c r="AA233" i="110"/>
  <c r="AB233" i="110"/>
  <c r="AC233" i="110"/>
  <c r="AD233" i="110"/>
  <c r="AE233" i="110"/>
  <c r="AF233" i="110"/>
  <c r="AG233" i="110"/>
  <c r="AH233" i="110"/>
  <c r="AI233" i="110"/>
  <c r="AJ233" i="110"/>
  <c r="AK233" i="110"/>
  <c r="AL233" i="110"/>
  <c r="AM233" i="110"/>
  <c r="A234" i="110"/>
  <c r="B234" i="110"/>
  <c r="C234" i="110"/>
  <c r="D234" i="110"/>
  <c r="E234" i="110"/>
  <c r="F234" i="110"/>
  <c r="G234" i="110"/>
  <c r="H234" i="110"/>
  <c r="I234" i="110"/>
  <c r="J234" i="110"/>
  <c r="K234" i="110"/>
  <c r="L234" i="110"/>
  <c r="M234" i="110"/>
  <c r="N234" i="110"/>
  <c r="O234" i="110"/>
  <c r="P234" i="110"/>
  <c r="Q234" i="110"/>
  <c r="R234" i="110"/>
  <c r="T234" i="110"/>
  <c r="U234" i="110"/>
  <c r="V234" i="110"/>
  <c r="W234" i="110"/>
  <c r="X234" i="110"/>
  <c r="Y234" i="110"/>
  <c r="Z234" i="110"/>
  <c r="AA234" i="110"/>
  <c r="AB234" i="110"/>
  <c r="AC234" i="110"/>
  <c r="AD234" i="110"/>
  <c r="AE234" i="110"/>
  <c r="AF234" i="110"/>
  <c r="AG234" i="110"/>
  <c r="AH234" i="110"/>
  <c r="AI234" i="110"/>
  <c r="AJ234" i="110"/>
  <c r="AK234" i="110"/>
  <c r="AL234" i="110"/>
  <c r="AM234" i="110"/>
  <c r="A235" i="110"/>
  <c r="B235" i="110"/>
  <c r="C235" i="110"/>
  <c r="D235" i="110"/>
  <c r="E235" i="110"/>
  <c r="F235" i="110"/>
  <c r="G235" i="110"/>
  <c r="H235" i="110"/>
  <c r="I235" i="110"/>
  <c r="J235" i="110"/>
  <c r="K235" i="110"/>
  <c r="L235" i="110"/>
  <c r="M235" i="110"/>
  <c r="N235" i="110"/>
  <c r="O235" i="110"/>
  <c r="P235" i="110"/>
  <c r="Q235" i="110"/>
  <c r="R235" i="110"/>
  <c r="T235" i="110"/>
  <c r="U235" i="110"/>
  <c r="V235" i="110"/>
  <c r="W235" i="110"/>
  <c r="X235" i="110"/>
  <c r="Y235" i="110"/>
  <c r="Z235" i="110"/>
  <c r="AA235" i="110"/>
  <c r="AB235" i="110"/>
  <c r="AC235" i="110"/>
  <c r="AD235" i="110"/>
  <c r="AE235" i="110"/>
  <c r="AF235" i="110"/>
  <c r="AG235" i="110"/>
  <c r="AH235" i="110"/>
  <c r="AI235" i="110"/>
  <c r="AJ235" i="110"/>
  <c r="AK235" i="110"/>
  <c r="AL235" i="110"/>
  <c r="AM235" i="110"/>
  <c r="A236" i="110"/>
  <c r="B236" i="110"/>
  <c r="C236" i="110"/>
  <c r="D236" i="110"/>
  <c r="E236" i="110"/>
  <c r="F236" i="110"/>
  <c r="G236" i="110"/>
  <c r="H236" i="110"/>
  <c r="I236" i="110"/>
  <c r="J236" i="110"/>
  <c r="K236" i="110"/>
  <c r="L236" i="110"/>
  <c r="M236" i="110"/>
  <c r="N236" i="110"/>
  <c r="O236" i="110"/>
  <c r="P236" i="110"/>
  <c r="Q236" i="110"/>
  <c r="R236" i="110"/>
  <c r="T236" i="110"/>
  <c r="U236" i="110"/>
  <c r="V236" i="110"/>
  <c r="W236" i="110"/>
  <c r="X236" i="110"/>
  <c r="Y236" i="110"/>
  <c r="Z236" i="110"/>
  <c r="AA236" i="110"/>
  <c r="AB236" i="110"/>
  <c r="AC236" i="110"/>
  <c r="AD236" i="110"/>
  <c r="AE236" i="110"/>
  <c r="AF236" i="110"/>
  <c r="AG236" i="110"/>
  <c r="AH236" i="110"/>
  <c r="AI236" i="110"/>
  <c r="AJ236" i="110"/>
  <c r="AK236" i="110"/>
  <c r="AL236" i="110"/>
  <c r="AM236" i="110"/>
  <c r="A237" i="110"/>
  <c r="B237" i="110"/>
  <c r="C237" i="110"/>
  <c r="D237" i="110"/>
  <c r="E237" i="110"/>
  <c r="F237" i="110"/>
  <c r="G237" i="110"/>
  <c r="H237" i="110"/>
  <c r="I237" i="110"/>
  <c r="J237" i="110"/>
  <c r="K237" i="110"/>
  <c r="L237" i="110"/>
  <c r="M237" i="110"/>
  <c r="N237" i="110"/>
  <c r="O237" i="110"/>
  <c r="P237" i="110"/>
  <c r="Q237" i="110"/>
  <c r="R237" i="110"/>
  <c r="T237" i="110"/>
  <c r="U237" i="110"/>
  <c r="V237" i="110"/>
  <c r="W237" i="110"/>
  <c r="X237" i="110"/>
  <c r="Y237" i="110"/>
  <c r="Z237" i="110"/>
  <c r="AA237" i="110"/>
  <c r="AB237" i="110"/>
  <c r="AC237" i="110"/>
  <c r="AD237" i="110"/>
  <c r="AE237" i="110"/>
  <c r="AF237" i="110"/>
  <c r="AG237" i="110"/>
  <c r="AH237" i="110"/>
  <c r="AI237" i="110"/>
  <c r="AJ237" i="110"/>
  <c r="AK237" i="110"/>
  <c r="AL237" i="110"/>
  <c r="AM237" i="110"/>
  <c r="A238" i="110"/>
  <c r="B238" i="110"/>
  <c r="C238" i="110"/>
  <c r="D238" i="110"/>
  <c r="E238" i="110"/>
  <c r="F238" i="110"/>
  <c r="G238" i="110"/>
  <c r="H238" i="110"/>
  <c r="I238" i="110"/>
  <c r="J238" i="110"/>
  <c r="K238" i="110"/>
  <c r="L238" i="110"/>
  <c r="M238" i="110"/>
  <c r="N238" i="110"/>
  <c r="O238" i="110"/>
  <c r="P238" i="110"/>
  <c r="Q238" i="110"/>
  <c r="R238" i="110"/>
  <c r="T238" i="110"/>
  <c r="U238" i="110"/>
  <c r="V238" i="110"/>
  <c r="W238" i="110"/>
  <c r="X238" i="110"/>
  <c r="Y238" i="110"/>
  <c r="Z238" i="110"/>
  <c r="AA238" i="110"/>
  <c r="AB238" i="110"/>
  <c r="AC238" i="110"/>
  <c r="AD238" i="110"/>
  <c r="AE238" i="110"/>
  <c r="AF238" i="110"/>
  <c r="AG238" i="110"/>
  <c r="AH238" i="110"/>
  <c r="AI238" i="110"/>
  <c r="AJ238" i="110"/>
  <c r="AK238" i="110"/>
  <c r="AL238" i="110"/>
  <c r="AM238" i="110"/>
  <c r="A239" i="110"/>
  <c r="B239" i="110"/>
  <c r="C239" i="110"/>
  <c r="D239" i="110"/>
  <c r="E239" i="110"/>
  <c r="F239" i="110"/>
  <c r="G239" i="110"/>
  <c r="H239" i="110"/>
  <c r="I239" i="110"/>
  <c r="J239" i="110"/>
  <c r="K239" i="110"/>
  <c r="L239" i="110"/>
  <c r="M239" i="110"/>
  <c r="N239" i="110"/>
  <c r="O239" i="110"/>
  <c r="P239" i="110"/>
  <c r="Q239" i="110"/>
  <c r="R239" i="110"/>
  <c r="T239" i="110"/>
  <c r="U239" i="110"/>
  <c r="V239" i="110"/>
  <c r="W239" i="110"/>
  <c r="X239" i="110"/>
  <c r="Y239" i="110"/>
  <c r="Z239" i="110"/>
  <c r="AA239" i="110"/>
  <c r="AB239" i="110"/>
  <c r="AC239" i="110"/>
  <c r="AD239" i="110"/>
  <c r="AE239" i="110"/>
  <c r="AF239" i="110"/>
  <c r="AG239" i="110"/>
  <c r="AH239" i="110"/>
  <c r="AI239" i="110"/>
  <c r="AJ239" i="110"/>
  <c r="AK239" i="110"/>
  <c r="AL239" i="110"/>
  <c r="AM239" i="110"/>
  <c r="A240" i="110"/>
  <c r="B240" i="110"/>
  <c r="C240" i="110"/>
  <c r="D240" i="110"/>
  <c r="E240" i="110"/>
  <c r="F240" i="110"/>
  <c r="G240" i="110"/>
  <c r="H240" i="110"/>
  <c r="I240" i="110"/>
  <c r="J240" i="110"/>
  <c r="K240" i="110"/>
  <c r="L240" i="110"/>
  <c r="M240" i="110"/>
  <c r="N240" i="110"/>
  <c r="O240" i="110"/>
  <c r="P240" i="110"/>
  <c r="Q240" i="110"/>
  <c r="R240" i="110"/>
  <c r="T240" i="110"/>
  <c r="U240" i="110"/>
  <c r="V240" i="110"/>
  <c r="W240" i="110"/>
  <c r="X240" i="110"/>
  <c r="Y240" i="110"/>
  <c r="Z240" i="110"/>
  <c r="AA240" i="110"/>
  <c r="AB240" i="110"/>
  <c r="AC240" i="110"/>
  <c r="AD240" i="110"/>
  <c r="AE240" i="110"/>
  <c r="AF240" i="110"/>
  <c r="AG240" i="110"/>
  <c r="AH240" i="110"/>
  <c r="AI240" i="110"/>
  <c r="AJ240" i="110"/>
  <c r="AK240" i="110"/>
  <c r="AL240" i="110"/>
  <c r="AM240" i="110"/>
  <c r="B241" i="110"/>
  <c r="C241" i="110"/>
  <c r="D241" i="110"/>
  <c r="E241" i="110"/>
  <c r="F241" i="110"/>
  <c r="G241" i="110"/>
  <c r="H241" i="110"/>
  <c r="I241" i="110"/>
  <c r="J241" i="110"/>
  <c r="K241" i="110"/>
  <c r="L241" i="110"/>
  <c r="M241" i="110"/>
  <c r="N241" i="110"/>
  <c r="O241" i="110"/>
  <c r="P241" i="110"/>
  <c r="Q241" i="110"/>
  <c r="R241" i="110"/>
  <c r="T241" i="110"/>
  <c r="U241" i="110"/>
  <c r="V241" i="110"/>
  <c r="W241" i="110"/>
  <c r="X241" i="110"/>
  <c r="Y241" i="110"/>
  <c r="Z241" i="110"/>
  <c r="AA241" i="110"/>
  <c r="AB241" i="110"/>
  <c r="AC241" i="110"/>
  <c r="AD241" i="110"/>
  <c r="AE241" i="110"/>
  <c r="AF241" i="110"/>
  <c r="AG241" i="110"/>
  <c r="AH241" i="110"/>
  <c r="AI241" i="110"/>
  <c r="AJ241" i="110"/>
  <c r="AK241" i="110"/>
  <c r="AL241" i="110"/>
  <c r="AM241" i="110"/>
  <c r="A242" i="110"/>
  <c r="B242" i="110"/>
  <c r="C242" i="110"/>
  <c r="D242" i="110"/>
  <c r="E242" i="110"/>
  <c r="F242" i="110"/>
  <c r="G242" i="110"/>
  <c r="H242" i="110"/>
  <c r="I242" i="110"/>
  <c r="J242" i="110"/>
  <c r="K242" i="110"/>
  <c r="L242" i="110"/>
  <c r="M242" i="110"/>
  <c r="N242" i="110"/>
  <c r="O242" i="110"/>
  <c r="P242" i="110"/>
  <c r="Q242" i="110"/>
  <c r="R242" i="110"/>
  <c r="T242" i="110"/>
  <c r="U242" i="110"/>
  <c r="V242" i="110"/>
  <c r="W242" i="110"/>
  <c r="X242" i="110"/>
  <c r="Y242" i="110"/>
  <c r="Z242" i="110"/>
  <c r="AA242" i="110"/>
  <c r="AB242" i="110"/>
  <c r="AC242" i="110"/>
  <c r="AD242" i="110"/>
  <c r="AE242" i="110"/>
  <c r="AF242" i="110"/>
  <c r="AG242" i="110"/>
  <c r="AH242" i="110"/>
  <c r="AI242" i="110"/>
  <c r="AJ242" i="110"/>
  <c r="AK242" i="110"/>
  <c r="AL242" i="110"/>
  <c r="AM242" i="110"/>
  <c r="A243" i="110"/>
  <c r="B243" i="110"/>
  <c r="C243" i="110"/>
  <c r="D243" i="110"/>
  <c r="E243" i="110"/>
  <c r="F243" i="110"/>
  <c r="G243" i="110"/>
  <c r="H243" i="110"/>
  <c r="I243" i="110"/>
  <c r="J243" i="110"/>
  <c r="K243" i="110"/>
  <c r="L243" i="110"/>
  <c r="M243" i="110"/>
  <c r="N243" i="110"/>
  <c r="O243" i="110"/>
  <c r="P243" i="110"/>
  <c r="Q243" i="110"/>
  <c r="R243" i="110"/>
  <c r="T243" i="110"/>
  <c r="U243" i="110"/>
  <c r="V243" i="110"/>
  <c r="W243" i="110"/>
  <c r="X243" i="110"/>
  <c r="Y243" i="110"/>
  <c r="Z243" i="110"/>
  <c r="AA243" i="110"/>
  <c r="AB243" i="110"/>
  <c r="AC243" i="110"/>
  <c r="AD243" i="110"/>
  <c r="AE243" i="110"/>
  <c r="AF243" i="110"/>
  <c r="AG243" i="110"/>
  <c r="AH243" i="110"/>
  <c r="AI243" i="110"/>
  <c r="AJ243" i="110"/>
  <c r="AK243" i="110"/>
  <c r="AL243" i="110"/>
  <c r="AM243" i="110"/>
  <c r="A244" i="110"/>
  <c r="B244" i="110"/>
  <c r="C244" i="110"/>
  <c r="D244" i="110"/>
  <c r="E244" i="110"/>
  <c r="F244" i="110"/>
  <c r="G244" i="110"/>
  <c r="H244" i="110"/>
  <c r="I244" i="110"/>
  <c r="J244" i="110"/>
  <c r="K244" i="110"/>
  <c r="L244" i="110"/>
  <c r="M244" i="110"/>
  <c r="N244" i="110"/>
  <c r="O244" i="110"/>
  <c r="P244" i="110"/>
  <c r="Q244" i="110"/>
  <c r="R244" i="110"/>
  <c r="T244" i="110"/>
  <c r="U244" i="110"/>
  <c r="V244" i="110"/>
  <c r="W244" i="110"/>
  <c r="X244" i="110"/>
  <c r="Y244" i="110"/>
  <c r="Z244" i="110"/>
  <c r="AA244" i="110"/>
  <c r="AB244" i="110"/>
  <c r="AC244" i="110"/>
  <c r="AD244" i="110"/>
  <c r="AE244" i="110"/>
  <c r="AF244" i="110"/>
  <c r="AG244" i="110"/>
  <c r="AH244" i="110"/>
  <c r="AI244" i="110"/>
  <c r="AJ244" i="110"/>
  <c r="AK244" i="110"/>
  <c r="AL244" i="110"/>
  <c r="AM244" i="110"/>
  <c r="A245" i="110"/>
  <c r="B245" i="110"/>
  <c r="C245" i="110"/>
  <c r="D245" i="110"/>
  <c r="E245" i="110"/>
  <c r="F245" i="110"/>
  <c r="G245" i="110"/>
  <c r="H245" i="110"/>
  <c r="I245" i="110"/>
  <c r="J245" i="110"/>
  <c r="K245" i="110"/>
  <c r="L245" i="110"/>
  <c r="M245" i="110"/>
  <c r="N245" i="110"/>
  <c r="O245" i="110"/>
  <c r="P245" i="110"/>
  <c r="Q245" i="110"/>
  <c r="R245" i="110"/>
  <c r="T245" i="110"/>
  <c r="U245" i="110"/>
  <c r="V245" i="110"/>
  <c r="W245" i="110"/>
  <c r="X245" i="110"/>
  <c r="Y245" i="110"/>
  <c r="Z245" i="110"/>
  <c r="AA245" i="110"/>
  <c r="AB245" i="110"/>
  <c r="AC245" i="110"/>
  <c r="AD245" i="110"/>
  <c r="AE245" i="110"/>
  <c r="AF245" i="110"/>
  <c r="AG245" i="110"/>
  <c r="AH245" i="110"/>
  <c r="AI245" i="110"/>
  <c r="AJ245" i="110"/>
  <c r="AK245" i="110"/>
  <c r="AL245" i="110"/>
  <c r="AM245" i="110"/>
  <c r="A246" i="110"/>
  <c r="B246" i="110"/>
  <c r="C246" i="110"/>
  <c r="D246" i="110"/>
  <c r="E246" i="110"/>
  <c r="F246" i="110"/>
  <c r="G246" i="110"/>
  <c r="H246" i="110"/>
  <c r="I246" i="110"/>
  <c r="J246" i="110"/>
  <c r="K246" i="110"/>
  <c r="L246" i="110"/>
  <c r="M246" i="110"/>
  <c r="N246" i="110"/>
  <c r="O246" i="110"/>
  <c r="P246" i="110"/>
  <c r="Q246" i="110"/>
  <c r="R246" i="110"/>
  <c r="T246" i="110"/>
  <c r="U246" i="110"/>
  <c r="V246" i="110"/>
  <c r="W246" i="110"/>
  <c r="X246" i="110"/>
  <c r="Y246" i="110"/>
  <c r="Z246" i="110"/>
  <c r="AA246" i="110"/>
  <c r="AB246" i="110"/>
  <c r="AC246" i="110"/>
  <c r="AD246" i="110"/>
  <c r="AE246" i="110"/>
  <c r="AF246" i="110"/>
  <c r="AG246" i="110"/>
  <c r="AH246" i="110"/>
  <c r="AI246" i="110"/>
  <c r="AJ246" i="110"/>
  <c r="AK246" i="110"/>
  <c r="AL246" i="110"/>
  <c r="AM246" i="110"/>
  <c r="A247" i="110"/>
  <c r="B247" i="110"/>
  <c r="C247" i="110"/>
  <c r="D247" i="110"/>
  <c r="E247" i="110"/>
  <c r="F247" i="110"/>
  <c r="G247" i="110"/>
  <c r="H247" i="110"/>
  <c r="I247" i="110"/>
  <c r="J247" i="110"/>
  <c r="K247" i="110"/>
  <c r="L247" i="110"/>
  <c r="M247" i="110"/>
  <c r="N247" i="110"/>
  <c r="O247" i="110"/>
  <c r="P247" i="110"/>
  <c r="Q247" i="110"/>
  <c r="R247" i="110"/>
  <c r="T247" i="110"/>
  <c r="U247" i="110"/>
  <c r="V247" i="110"/>
  <c r="W247" i="110"/>
  <c r="X247" i="110"/>
  <c r="Y247" i="110"/>
  <c r="Z247" i="110"/>
  <c r="AA247" i="110"/>
  <c r="AB247" i="110"/>
  <c r="AC247" i="110"/>
  <c r="AD247" i="110"/>
  <c r="AE247" i="110"/>
  <c r="AF247" i="110"/>
  <c r="AG247" i="110"/>
  <c r="AH247" i="110"/>
  <c r="AI247" i="110"/>
  <c r="AJ247" i="110"/>
  <c r="AK247" i="110"/>
  <c r="AL247" i="110"/>
  <c r="AM247" i="110"/>
  <c r="A248" i="110"/>
  <c r="B248" i="110"/>
  <c r="C248" i="110"/>
  <c r="D248" i="110"/>
  <c r="E248" i="110"/>
  <c r="F248" i="110"/>
  <c r="G248" i="110"/>
  <c r="H248" i="110"/>
  <c r="I248" i="110"/>
  <c r="J248" i="110"/>
  <c r="K248" i="110"/>
  <c r="L248" i="110"/>
  <c r="M248" i="110"/>
  <c r="N248" i="110"/>
  <c r="O248" i="110"/>
  <c r="P248" i="110"/>
  <c r="Q248" i="110"/>
  <c r="R248" i="110"/>
  <c r="T248" i="110"/>
  <c r="U248" i="110"/>
  <c r="V248" i="110"/>
  <c r="W248" i="110"/>
  <c r="X248" i="110"/>
  <c r="Y248" i="110"/>
  <c r="Z248" i="110"/>
  <c r="AA248" i="110"/>
  <c r="AB248" i="110"/>
  <c r="AC248" i="110"/>
  <c r="AD248" i="110"/>
  <c r="AE248" i="110"/>
  <c r="AF248" i="110"/>
  <c r="AG248" i="110"/>
  <c r="AH248" i="110"/>
  <c r="AI248" i="110"/>
  <c r="AJ248" i="110"/>
  <c r="AK248" i="110"/>
  <c r="AL248" i="110"/>
  <c r="AM248" i="110"/>
  <c r="A249" i="110"/>
  <c r="B249" i="110"/>
  <c r="C249" i="110"/>
  <c r="D249" i="110"/>
  <c r="E249" i="110"/>
  <c r="F249" i="110"/>
  <c r="G249" i="110"/>
  <c r="H249" i="110"/>
  <c r="I249" i="110"/>
  <c r="J249" i="110"/>
  <c r="K249" i="110"/>
  <c r="L249" i="110"/>
  <c r="M249" i="110"/>
  <c r="N249" i="110"/>
  <c r="O249" i="110"/>
  <c r="P249" i="110"/>
  <c r="Q249" i="110"/>
  <c r="R249" i="110"/>
  <c r="T249" i="110"/>
  <c r="U249" i="110"/>
  <c r="V249" i="110"/>
  <c r="W249" i="110"/>
  <c r="X249" i="110"/>
  <c r="Y249" i="110"/>
  <c r="Z249" i="110"/>
  <c r="AA249" i="110"/>
  <c r="AB249" i="110"/>
  <c r="AC249" i="110"/>
  <c r="AD249" i="110"/>
  <c r="AE249" i="110"/>
  <c r="AF249" i="110"/>
  <c r="AG249" i="110"/>
  <c r="AH249" i="110"/>
  <c r="AI249" i="110"/>
  <c r="AJ249" i="110"/>
  <c r="AK249" i="110"/>
  <c r="AL249" i="110"/>
  <c r="AM249" i="110"/>
  <c r="A250" i="110"/>
  <c r="B250" i="110"/>
  <c r="C250" i="110"/>
  <c r="D250" i="110"/>
  <c r="E250" i="110"/>
  <c r="F250" i="110"/>
  <c r="G250" i="110"/>
  <c r="H250" i="110"/>
  <c r="I250" i="110"/>
  <c r="J250" i="110"/>
  <c r="K250" i="110"/>
  <c r="L250" i="110"/>
  <c r="M250" i="110"/>
  <c r="N250" i="110"/>
  <c r="O250" i="110"/>
  <c r="P250" i="110"/>
  <c r="Q250" i="110"/>
  <c r="R250" i="110"/>
  <c r="T250" i="110"/>
  <c r="U250" i="110"/>
  <c r="V250" i="110"/>
  <c r="W250" i="110"/>
  <c r="X250" i="110"/>
  <c r="Y250" i="110"/>
  <c r="Z250" i="110"/>
  <c r="AA250" i="110"/>
  <c r="AB250" i="110"/>
  <c r="AC250" i="110"/>
  <c r="AD250" i="110"/>
  <c r="AE250" i="110"/>
  <c r="AF250" i="110"/>
  <c r="AG250" i="110"/>
  <c r="AH250" i="110"/>
  <c r="AI250" i="110"/>
  <c r="AJ250" i="110"/>
  <c r="AK250" i="110"/>
  <c r="AL250" i="110"/>
  <c r="AM250" i="110"/>
  <c r="A251" i="110"/>
  <c r="B251" i="110"/>
  <c r="C251" i="110"/>
  <c r="D251" i="110"/>
  <c r="E251" i="110"/>
  <c r="F251" i="110"/>
  <c r="G251" i="110"/>
  <c r="H251" i="110"/>
  <c r="I251" i="110"/>
  <c r="J251" i="110"/>
  <c r="K251" i="110"/>
  <c r="L251" i="110"/>
  <c r="M251" i="110"/>
  <c r="N251" i="110"/>
  <c r="O251" i="110"/>
  <c r="P251" i="110"/>
  <c r="Q251" i="110"/>
  <c r="R251" i="110"/>
  <c r="T251" i="110"/>
  <c r="U251" i="110"/>
  <c r="V251" i="110"/>
  <c r="W251" i="110"/>
  <c r="X251" i="110"/>
  <c r="Y251" i="110"/>
  <c r="Z251" i="110"/>
  <c r="AA251" i="110"/>
  <c r="AB251" i="110"/>
  <c r="AC251" i="110"/>
  <c r="AD251" i="110"/>
  <c r="AE251" i="110"/>
  <c r="AF251" i="110"/>
  <c r="AG251" i="110"/>
  <c r="AH251" i="110"/>
  <c r="AI251" i="110"/>
  <c r="AJ251" i="110"/>
  <c r="AK251" i="110"/>
  <c r="AL251" i="110"/>
  <c r="AM251" i="110"/>
  <c r="A252" i="110"/>
  <c r="B252" i="110"/>
  <c r="C252" i="110"/>
  <c r="E252" i="110"/>
  <c r="F252" i="110"/>
  <c r="H252" i="110"/>
  <c r="I252" i="110"/>
  <c r="K252" i="110"/>
  <c r="L252" i="110"/>
  <c r="N252" i="110"/>
  <c r="O252" i="110"/>
  <c r="Q252" i="110"/>
  <c r="R252" i="110"/>
  <c r="T252" i="110"/>
  <c r="U252" i="110"/>
  <c r="W252" i="110"/>
  <c r="X252" i="110"/>
  <c r="Z252" i="110"/>
  <c r="AA252" i="110"/>
  <c r="AC252" i="110"/>
  <c r="AD252" i="110"/>
  <c r="AE252" i="110"/>
  <c r="AG252" i="110"/>
  <c r="AH252" i="110"/>
  <c r="AJ252" i="110"/>
  <c r="AK252" i="110"/>
  <c r="AM252" i="110"/>
  <c r="A253" i="110"/>
  <c r="A252" i="111"/>
  <c r="AF252" i="111"/>
  <c r="AI252" i="111"/>
  <c r="AL252" i="111"/>
  <c r="A253" i="111"/>
  <c r="A252" i="48"/>
  <c r="AF252" i="48"/>
  <c r="AI252" i="48"/>
  <c r="AL252" i="48"/>
  <c r="A253" i="48"/>
  <c r="A251" i="15940"/>
  <c r="AF251" i="15940"/>
  <c r="AI251" i="15940"/>
  <c r="AL251" i="15940"/>
  <c r="AN251" i="15940" s="1"/>
  <c r="P252" i="110"/>
  <c r="D252" i="110"/>
  <c r="AI252" i="110" l="1"/>
  <c r="AF252" i="110"/>
  <c r="V252" i="110"/>
  <c r="G252" i="110"/>
  <c r="AL252" i="110"/>
  <c r="Y252" i="110"/>
  <c r="J252" i="110"/>
  <c r="AB252" i="110"/>
  <c r="M252" i="110"/>
</calcChain>
</file>

<file path=xl/sharedStrings.xml><?xml version="1.0" encoding="utf-8"?>
<sst xmlns="http://schemas.openxmlformats.org/spreadsheetml/2006/main" count="2981" uniqueCount="193">
  <si>
    <t>La caída de créditos vencidos del Sector Público, se debe a la reclasificación de operaciones castigadas realizada por el BHU por aproximadamente 110 millones de dólares.</t>
  </si>
  <si>
    <t>SECTOR PRIVADO</t>
  </si>
  <si>
    <t>SECTOR PÚBLICO</t>
  </si>
  <si>
    <r>
      <t>CRÉDITOS BRUTOS SNF</t>
    </r>
    <r>
      <rPr>
        <b/>
        <sz val="16"/>
        <color indexed="9"/>
        <rFont val="Arial"/>
        <family val="2"/>
      </rPr>
      <t xml:space="preserve">  -  ANEXO RESIDENTES POR MONEDAS</t>
    </r>
  </si>
  <si>
    <t>INSTITUCIONES FINANCIERAS EXTERNAS (IFEs)</t>
  </si>
  <si>
    <t>Castigados</t>
  </si>
  <si>
    <t>No disminuyó el saldo de los Fideicomisos.</t>
  </si>
  <si>
    <t>INSTITUCIONES FINANCIERAS EXTERNAS</t>
  </si>
  <si>
    <t>BANCOS PRIVADOS</t>
  </si>
  <si>
    <t>CASAS FINANCIERAS</t>
  </si>
  <si>
    <t>BANCOS OFICIALES</t>
  </si>
  <si>
    <t>Se comienza a contabilizar el saldo de los deudores por créditos castigados en cuentas de orden (antes se registraban en cuentas internas de los bancos). Las instituciones tienen plazo hasta marzo de 1999 inclusive para adecuarse a los nuevos requerimientos de información. La variación mensual de los créditos castigados por este concepto asciende aproximadamente a los U$S 13 millones, correspondiendo U$S 6 millones a residentes y U$S 7 millones a no residentes.</t>
  </si>
  <si>
    <t>COOPERATIVAS FINANCIERAS</t>
  </si>
  <si>
    <t>Se comienza a contabilizar el saldo de los deudores por créditos castigados en cuentas de orden (antes se registraban en cuentas internas de las instituciones). Las instituciones tienen plazo hasta marzo de 1999 inclusive para adecuarse a los nuevos requerimientos de información. La variación mensual de los créditos castigados por este concepto asciende aproximadamente a los U$S 0,3 millones (correspondiendo en su totalidad a residentes).</t>
  </si>
  <si>
    <t>Disminuyó el saldo de los Fideicomisos en U$S 0,58 millones.</t>
  </si>
  <si>
    <t>Disminuyó el saldo de los Fideicomisos en U$S 1,05 millones.</t>
  </si>
  <si>
    <t>Se comienza a contabilizar el saldo de los deudores por créditos castigados en cuentas de orden (antes se registraban en cuentas internas de las instituciones). Las instituciones tienen plazo hasta marzo de 1999 inclusive para adecuarse a los nuevos requerimientos de información. La variación mensual de los créditos castigados por este concepto asciende aproximadamente a los U$S 5 millones, correspondiendo U$S 3 millones a residentes y U$S 2 millones a no residentes.</t>
  </si>
  <si>
    <t>A partir de enero de 1999 se comienza a contabilizar el saldo de los deudores por créditos castigados en cuentas de orden. Las instituciones tienen plazo hasta marzo de 1999 inclusive para adecuarse a los nuevos requerimientos de información. La variación mensual de los créditos castigados por este concepto asciende aproximadamente a los U$S 18 millones, correspondiendo U$S 16 millones a residentes y U$S 2 millones a no residentes.</t>
  </si>
  <si>
    <t xml:space="preserve">A partir de enero de 1999 se comienza a contabilizar el saldo de los deudores por créditos castigados en cuentas de orden. Las instituciones tienen plazo hasta marzo de 1999 inclusive para adecuarse a los nuevos requerimientos de información. No se registra variación en los créditos castigados por este concepto. </t>
  </si>
  <si>
    <t>A partir de enero de 1999 se comienza a contabilizar el saldo de los deudores por créditos castigados en cuentas de orden. Las instituciones tienen plazo hasta marzo de 1999 inclusive para adecuarse a los nuevos requerimientos de información. La variación mensual de los créditos castigados por este concepto asciende aproximadamente a los U$S 118 millones, correspondiendo en su totalidad a residentes.</t>
  </si>
  <si>
    <t>A partir de enero de 1999 se comienza a contabilizar el saldo de los deudores por créditos castigados en cuentas de orden. Las instituciones tienen plazo hasta marzo de 1999 inclusive para adecuarse a los nuevos requerimientos de información. La variación mensual de los créditos castigados por este concepto asciende aproximadamente a los U$S 10 millones (correspondiendo en su totalidad a residentes).</t>
  </si>
  <si>
    <t>A partir de enero de 1999 se comienza a contabilizar el saldo de los deudores por créditos castigados en cuentas de orden. Las instituciones tienen plazo hasta marzo de 1999 inclusive para adecuarse a los nuevos requerimientos de información. La variación mensual de los créditos castigados por este concepto asciende aproximadamente a los U$S 5 millones (correspondiendo en su totalidad a residentes).</t>
  </si>
  <si>
    <t>La IFE Banco de Galicia y Buenos Aires (Uruguay) S.A. I.F.E. obtiene la autorización para operar como banco, denominándose Banco Galicia Uruguay S.A.. Al cierre de octubre de 1999 contaba con créditos al SNF por U$S 492 millones (correspondiendo en su totalidad a créditos a no residentes), de los cuales U$S 476 millones eran créditos vigentes y U$S 16 millones créditos vencidos.</t>
  </si>
  <si>
    <t>La IFE Banco de Galicia y Buenos Aires (Uruguay) S.A. I.F.E. obtiene la autorización para operar como banco, denominándose Banco Galicia Uruguay S.A.. Al cierre de octubre de 1999 contaba con créditos al SNF por U$S 492 millones (correspondiendo en su totalidad a créditos a no residentes en ME), de los cuales U$S 476 millones eran créditos vigentes y U$S 16 millones créditos vencidos.</t>
  </si>
  <si>
    <t>La casa financiera Beal Uruguay obtiene la autorización para operar como banco, denominándose Banco Europeo para América Latina. Al cierre de abril de 2000 contaba con créditos al SNF por U$S 3,5 millones (correspondiendo en su totalidad a créditos en ME), de los cuales U$S 3 millones eran créditos vigentes a residentes, U$S 0,2 millones créditos vigentes a no residentes y U$S 0,3 millones créditos vencidos a no residentes.</t>
  </si>
  <si>
    <t xml:space="preserve">La disminución de los créditos vigentes y aumento de los créditos vencidos al sector privado se debe a un ajuste contable del BROU por aproximadamente U$S 380 millones originado en una mejoría de la calidad de la información. </t>
  </si>
  <si>
    <t>La disminución de los créditos vigentes y aumento de los créditos vencidos al sector público se debe a una reclasificación contable de créditos al Estado realizada por el BROU por aproximadamente U$S 280 millones.</t>
  </si>
  <si>
    <t>El aumento de los créditos vigentes y disminución de los créditos vencidos al sector público se debe a una reclasificación contable de créditos al Estado realizada por el BROU por aproximadamente U$S 280 millones.</t>
  </si>
  <si>
    <t>El BHU comienza a utilizar cuentas de orden para contabilizar el saldo de los deudores por créditos castigados (antes se registraban en cuentas internas del banco). La variación mensual de los créditos castigados por este concepto es de aproximadamente U$S 221 millones, correspondiendo en su totalidad a residentes en moneda nacional.</t>
  </si>
  <si>
    <t>La variación de los créditos castigados se origina en un error de información del BHU. La variación mensual corregida de los créditos castigados residentes en moneda nacional es de + U$S 51 millones.</t>
  </si>
  <si>
    <t>La variación de los créditos castigados se origina en un error de información del BHU. La variación mensual corregida de los créditos castigados residentes en moneda nacional es de + U$S 24 millones.</t>
  </si>
  <si>
    <t>La variación de los créditos castigados se origina en un error de información del BHU. La variación mensual corregida de los créditos castigados residentes en moneda nacional es de + U$S 7 millones.</t>
  </si>
  <si>
    <t>El BROU comienza a utilizar cuentas de orden para contabilizar el saldo de los deudores por créditos castigados (antes se registraban en cuentas internas del banco). La variación mensual de los créditos castigados por este concepto es de aproximadamente U$S 186 millones, correspondiendo en su totalidad a residentes, de los cuales U$S 182 millones corresponden a créditos castigados en moneda extranjera y los U$S 4 millones restantes a créditos castigados en moneda nacional.</t>
  </si>
  <si>
    <t>La variación de los créditos castigados se origina en un error de información del BHU. La variación mensual corregida de los créditos castigados residentes en moneda nacional es de + U$S 3 millones.</t>
  </si>
  <si>
    <t>La variación de los créditos castigados se origina en un error de información del BHU. La variación mensual corregida de los créditos castigados residentes en moneda nacional es de – U$S 2 millones.</t>
  </si>
  <si>
    <t xml:space="preserve">La  caída de créditos vencidos a Sector Privado se explica por el pasaje, que se registró a nivel de BHU,  de créditos vencidos a fideicomisos:"Fideicomiso Comercial y Social VI - Fideicomiso Financiero" y  "Cartera  Hipotecaria VII - Fideicomiso Financiero", por un valor contable neto de $ 2.879:806.873 que en términos de crédito bruto equivale aproximadamente a US$ 200 millones. </t>
  </si>
  <si>
    <t>La variación de los créditos castigados se origina en un error de información del BHU. La variación mensual corregida de los créditos castigados residentes en moneda nacional es de – U$S 8 millones.</t>
  </si>
  <si>
    <t>La variación de los créditos castigados se origina en un error de información del BHU. La variación mensual corregida de los créditos castigados residentes en moneda nacional es de – U$S 13 millones.</t>
  </si>
  <si>
    <t>La disminución en los créditos al SNF se origina en la operativa del Deutsche Bank S.A. - Banco Alemao (Uruguay) I.F.E. que determina una disminución de sus créditos vigentes de U$S 206 millones.</t>
  </si>
  <si>
    <t>Constitución del primer fideicomiso financiero del BROU con CARA AFISA. El valor nominal del fideicomiso asciende a U$S 1.121 millones, correspondiendo U$S 899 millones a créditos brutos (U$S 15,5 millones en moneda nacional y U$S 883,6 millones en moneda extranjera), U$S 2 millones a créditos diversos (no incluidos en la serie) y U$S 220 millones a créditos castigados. CARA AFISA emite y entrega al BROU certificados de participación en el dominio fiduciario (incluidos dentro de créditos vigentes) por U$S 389 millones (valor de transferencia, equivalente al valor de los créditos brutos y diversos menos las previsiones que el BROU había constituido por dichos créditos). El efecto neto sobre los créditos es un aumento de los créditos vigentes de U$S 372 millones y una reducción de los créditos vencidos y castigados de U$S 882 millones y U$S 220 millones respectivamente. A su vez, el BROU y BHU reclasifican créditos reestructurados de vencidos a vigentes por aproximadamente U$S 120 millones según las Normas Transitorias 4.29 y 4.33.</t>
  </si>
  <si>
    <t>El ejercicio de la opción PUT del Nuevo Banco Comercial S.A. (NBC) con los Fondos de Recuperación de Patrimonio Bancario (FRPB), a confirmar en meses posteriores, determina una disminución en los créditos brutos de U$S 180 millones, de los cuales U$S 12 millones corresponden a créditos vigentes, U$S 167 millones a créditos vencidos y U$S 1 millón a créditos castigados. Además de acuerdo a una instrucción particular resuelta por el BCU, el NBC debió castigar créditos vencidos hasta alcanzar un nivel de morosidad no superior al 7% a diciembre de 2003 (aproximadamente U$S 70 millones). Por último parte de la cartera vencida que retuvo el NBC, luego de acuerdos alcanzados con los deudores, fue reestructurada y reclasificada como vigente (aproximadamente U$S 217 millones).</t>
  </si>
  <si>
    <t>Superintendencia de Servicios Financieros</t>
  </si>
  <si>
    <t>Disminuyó el saldo de los Fideicomisos en U$S 0,10 millones.</t>
  </si>
  <si>
    <t>Disminuyó el saldo de los Fideicomisos en U$S 0,20 millones.</t>
  </si>
  <si>
    <t>Disminuyó el saldo de los Fideicomisos en U$S 0,50 millones.</t>
  </si>
  <si>
    <t>Disminuyó el saldo de los Fideicomisos en U$S 0,30 millones.</t>
  </si>
  <si>
    <t>Constitución del segundo fideicomiso financiero del BROU con CARA AFISA. El valor nominal del fideicomiso asciende a U$S 168,6 millones, correspondiendo U$S 97,4 millones a créditos brutos (U$S 11,3 millones en moneda nacional y U$S 86,1 millones en moneda extranjera) y U$S 71,2 millones a créditos castigados. CARA AFISA emite y entrega al BROU certificados de participación en el dominio fiduciario (incluidos dentro de créditos vigentes) por U$S 24,8 millones (valor de transferencia, equivalente al valor de los créditos brutos menos las previsiones que el BROU había constituido por dichos créditos). El efecto neto sobre los créditos es un aumento de los créditos vigentes de U$S 8,6 millones y una reducción de los créditos vencidos y castigados de U$S 81,2 millones y U$S 71,2 millones respectivamente. La amortización parcial del Fideicomiso I del BROU por parte de CARA AFISA determina una reducción en los créditos al sector privado correspondiente a la devolución de certificados de participación en el dominio fiduciario por U$S 32 millones.</t>
  </si>
  <si>
    <t>La amortización parcial del Fideicomiso I del BROU por parte de CARA AFISA determina una reducción en los créditos al sector privado correspondiente a la devolución de certificados de participación en el dominio fiduciario por U$S 25 millones.</t>
  </si>
  <si>
    <t>Las amortizaciones parciales del Fideicomiso I y Fideicomiso III por parte de CARA AFISA al BROU determinan una reducción en los créditos al sector privado correspondiente a la devolución de los certificados de participación en el dominio fiduciario por U$S 14,1 millones (U$S 10,0 millones y U$S 4,1 millones respectivamente).</t>
  </si>
  <si>
    <t>Disminuyó el saldo de los Fideicomisos en U$S 0,25 millones.</t>
  </si>
  <si>
    <t>La casa financiera BNL de Uruguay S.A. obtiene la autorización para operar como banco, denominándose Banca Nazionale del Lavoro S.A.. Al cierre de junio de 2001 contaba con créditos al SNF por U$S 48 millones (correspondiendo en su totalidad a créditos en ME), de los cuales U$S 4 millones eran créditos vigentes a residentes, U$S 43 millones eran créditos vigentes a no residentes y U$S 1 millón créditos vencidos a no residentes.</t>
  </si>
  <si>
    <t>Suspensión de actividades de la IFE Compañía General de Negocios (Uruguay) S.A. I.F.E. en enero de 2002. Al cierre de enero de 2002 el saldo de créditos al SNF era de U$S 54 millones (correspondiendo en su totalidad a créditos a no residentes en ME), de los cuales U$S 52 millones eran créditos vigentes y U$S 2 millones créditos vencidos.</t>
  </si>
  <si>
    <t>Suspensión de actividades de Banco Galicia Uruguay S.A. en febrero de 2002. Al cierre de febrero de 2002 el saldo de créditos al SNF era de U$S 950 millones, de los cuales U$S 7 millones eran créditos vigentes a residentes, U$S 905 millones créditos vigentes a no residentes y U$S 38 millones créditos vencidos a no residentes.</t>
  </si>
  <si>
    <t>Suspensión de actividades de Banco Comercial S.A. (Banco Comercial), Banco La Caja Obrera S.A. (BCO), Banco de Montevideo S.A. (BM) y Banco de Crédito S.A. (Banco de Crédito). Al cierre de julio de 2002 el saldo de créditos al SNF de cada institución era: Banco Comercial U$S 1,148 millones, BCO U$S 202 millones, BM U$S 427 millones y Banco de Crédito U$S 513 millones. En diciembre de 2002 fueron liquidados Banco Comercial, BCO y BM y en febrero de 2003 fue liquidado el Banco de Crédito. Los saldos de créditos al SNF de los primeros tres bancos se encuentran incluidos en la serie hasta abril de 2003 inclusive  y los del Banco de Crédito hasta febrero de 2003 inclusive.</t>
  </si>
  <si>
    <t>Disminuyó el saldo de los Fideicomisos en U$S 0,8 millones.</t>
  </si>
  <si>
    <t>La caída de créditos vencidos del Sector Público, se debe al castigo de créditos realizado por el BHU por aproximadamente 110 millones de dólares.</t>
  </si>
  <si>
    <t>Liquidación del Banco de Crédito S.A. en febrero de 2003. Deja de incluirse el saldo de créditos al SNF de este banco: U$S 460 millones, de los cuales U$S 79 millones eran créditos vigentes a residentes, U$S 2 millón créditos vigentes a no residentes, U$S 332 millones créditos vencidos a residentes y U$S 47 millones créditos vencidos a no residentes.</t>
  </si>
  <si>
    <t>Se cobran U$S 43,2 millones y U$S 3 millones para amortizar Certificado Fideicomiso I y Certificado Fideicomiso III respectivamente.</t>
  </si>
  <si>
    <t>El BCU autorizó el control global de los Certificados de Fideicomiso I, II, III, por lo que los pagos se imputarán al global de los Certificados. En el mes de julio se amortizaron U$S 5,8 millones de capital.</t>
  </si>
  <si>
    <t>TOTAL SISTEMA BANCARIO</t>
  </si>
  <si>
    <t xml:space="preserve">Para el Total del Sistema Bancario se corrige la información de los meses de febrero a julio incluyéndose las cifras de créditos correspondientes a la cooperativa Cofac (con actividad suspendida) cuyos activos y pasivos a partir de agosto de 2006 se encuentran informados por Bandes Uruguay S.A.
A febrero de 2006 se incorporan al total de créditos al SNF U$S 149 millones. U$S 95 millones vigentes y U$S 54 vencidos. Discriminados por monedas,  U$S 101 millones en monedad extranjera y el equivalente a U$S 48 millones en moneda nacional .
</t>
  </si>
  <si>
    <t>Se cobraron U$S 19,6 millones de capital y U$S 0,8 millones de intereses del Fideicomiso.</t>
  </si>
  <si>
    <t>Se cobraron U$S 8,4 millones de los Fideicomisos.</t>
  </si>
  <si>
    <t>Se cobraron U$S 5 millones de los Fideicomisos.</t>
  </si>
  <si>
    <t>Se cobraron U$S 7,3 millones de los Fideicomisos.</t>
  </si>
  <si>
    <t>Se cobraron U$S 7,9 millones de los Fideicomisos.</t>
  </si>
  <si>
    <t>Se cobraron U$S 10,2 millones de los Fideicomisos.</t>
  </si>
  <si>
    <t>Disminuyó el saldo de los Fideicomisos en U$S 6,5 millones.</t>
  </si>
  <si>
    <t>Disminuyó el saldo de los Fideicomisos en U$S 8,9 millones.</t>
  </si>
  <si>
    <t>Disminuyó el saldo de los Fideicomisos en U$S 9,3 millones.</t>
  </si>
  <si>
    <t>Disminuyó el saldo de los Fideicomisos en U$S 0,9 millones.</t>
  </si>
  <si>
    <t>Disminuyó el saldo de los Fideicomisos en U$S 5,15 millones.</t>
  </si>
  <si>
    <t>Los créditos al sector privado de los bancos públicos crecieron como consecuencia, principalmente, de la reclasificación de préstamos del BHU que se encontraban clasificados como inversiones, por aproximadamente U$S 770 millones</t>
  </si>
  <si>
    <t xml:space="preserve">La disminución en el saldo de créditos vencidos al sector privado se debe principalmente al pasaje de aproximadamente U$S 240 millones de créditos de la cartera social del BHU al Fideicomiso I de la Agencia Nacional de Vivienda.  </t>
  </si>
  <si>
    <t>Disminuyó el saldo de los Fideicomisos en U$S 0,2 millones.</t>
  </si>
  <si>
    <t>Disminuyó el saldo de los Fideicomisos en U$S 0,15 millones.</t>
  </si>
  <si>
    <t>Disminuyó el saldo de los Fideicomisos en U$S 4,04 millones.</t>
  </si>
  <si>
    <t>Disminuyó el saldo de los Fideicomisos en U$S 6,6 millones.</t>
  </si>
  <si>
    <t>Disminuyó el saldo de los Fideicomisos en U$S 15,3 millones.</t>
  </si>
  <si>
    <t>Disminuyó el saldo de los Fideicomisos en U$S 6,8 millones.</t>
  </si>
  <si>
    <t>Disminuyó el saldo de los Fideicomisos en U$S 17,2 millones.</t>
  </si>
  <si>
    <t>Se cobraron U$S 5,5 millones de los Fideicomisos.</t>
  </si>
  <si>
    <t>Se incorpora Bandes Uruguay S.A. con un saldo total de créditos al SNF de aproximadamente U$S 117 millones, U$S 84 millones en moneda extranjera y U$S 33 millones en moneda nacional. El saldo de créditos castigados es aproximadamente de U$S 77 millones, U$S 63 millones en moneda extranjera y U$S 14 millones en moneda nacional.</t>
  </si>
  <si>
    <t>La  caída de créditos al Sector Privado se explica por el pasaje, que se registró a nivel de BHU, de créditos a fideicomisos: "Fideicomiso Inmuebles y Cartera Social y Comercial  X - Fideicomiso Financiero" y  "Cartera Hipotecaria XI - Fideicomiso Financiero",  por un valor contable de UR 10:029.933,03  equivalente a aproximadamente US$ 247 millones.</t>
  </si>
  <si>
    <t>Nuevo Banco Comercial S.A. inicia operaciones de crédito en mayo de 2003, con créditos por U$S 779 millones, correspondiendo U$S 324 millones a créditos vigentes (U$S 297 millones son a residentes), y U$S 455 millones a créditos vencidos (U$S 357 millones son a residentes). Dejan de incluirse los saldos de créditos al SNF en los bancos en liquidación Banco Comercial S.A. (U$S 759 millones), Banco La Caja Obrera S.A. (U$S 171 millones) y Banco de Montevideo S.A. (U$S 347 millones). El total de créditos al SNF que deja de incluirse (U$S 1,277 millones) se distribuye de la siguiente manera: U$S 436 millones son créditos vigentes (U$S 342 millones son a residentes) y U$S 841 millones son créditos vencidos (U$S 643 millones a residentes). Dichos saldos corresponden a los informados a Diciembre de 2002 por las instituciones y fueron replicados durante los cuatro primeros meses de 2003.</t>
  </si>
  <si>
    <t xml:space="preserve">Constitución del tercer fideicomiso financiero del BROU con CARA AFISA. El valor nominal del fideicomiso asciende a U$S 126,6 millones, correspondiendo U$S 107,6 millones a créditos brutos (U$S 5,0 millones en moneda nacional y U$S 102,6 millones en moneda extranjera), U$S 17 millones a créditos castigados, U$S 1,6 a valores privados y U$S 0,5 a créditos diversos (éstos dos últimos no incluidos en la serie). CARA AFISA emite y entrega al BROU certificados de participación en el dominio fiduciario (incluidos dentro de créditos vigentes) por U$S 41,8 millones (valor de transferencia, equivalente al valor de los créditos brutos y valores privados menos las previsiones que el BROU había constituido por dichos créditos y valores). El efecto neto sobre los créditos es un aumento de los créditos vigentes de U$S 12 millones y una reducción de los créditos vencidos y castigados de U$S 78 millones y U$S 17 millones respectivamente. La amortización parcial del Fideicomiso I por parte de CARA AFISA al BROU determina una reducción en los créditos al sector privado correspondiente a la devolución de certificados de participación en el dominio fiduciario por U$S 23 millones. </t>
  </si>
  <si>
    <t>La amortización parcial del Fideicomiso II por parte de CARA AFISA al BROU determina una reducción en los créditos al sector privado correspondiente a la devolución de certificados de participación en el dominio fiduciario por U$S 6,4 millones.</t>
  </si>
  <si>
    <t>La amortización parcial del Fideicomiso I por parte de CARA AFISA al BROU determina una reducción en los créditos al sector privado correspondiente a la devolución de certificados de participación en el dominio fiduciario por U$S 10 millones.</t>
  </si>
  <si>
    <t>Las amortizaciones parciales del Fideicomiso I, Fideicomiso II y Fideicomiso III por parte de CARA AFISA al BROU determinan una reducción en los créditos al sector privado correspondiente a la devolución de certificados de participación en el dominio fiduciario por U$S 16,3 millones (U$S 10 millones, U$S 3 millones y 3,3 millones respectivamente).</t>
  </si>
  <si>
    <t>La  caída de créditos vencidos y el aumento de vigentes del Sector Público, se debe a el traspaso realizado por el BHU de créditos reestructurados vencidos a créditos reestructurados vigentes por aproximadamente 400 millones de dólares.</t>
  </si>
  <si>
    <t>La amortización parcial del Fideicomiso I por parte de CARA AFISA al BROU determina una reducción en los créditos al sector privado correspondiente a la devolución de los certificados de participación en el dominio fiduciario por U$S 10,0 millones.</t>
  </si>
  <si>
    <t>Las amortizaciones parciales del Fideicomiso II y Fideicomiso III por parte de CARA AFISA al BROU determinan una reducción en los créditos al sector privado correspondiente a la devolución de los certificados de participación en el dominio fiduciario por U$S 6,41 millones (U$S 2,21 millones y U$S 4,2 millones respectivamente).</t>
  </si>
  <si>
    <t>Las amortizaciones parciales del Fideicomiso I y del Fideicomiso II por parte de CARA AFISA al BROU determinan una reducción en los créditos al sector privado correspondiente a la devolución de los certificados de participación en el dominio fiduciario por U$S 12,21 millones (U$S 10,0 millones y U$S 2,21 millones respectivamente).</t>
  </si>
  <si>
    <t>La amortización parcial del Fideicomiso III por parte de CARA AFISA al BROU determina una reducción en los créditos al sector privado correspondiente a la devolución de los certificados de participación en el dominio fiduciario por U$S 3,0 millones.</t>
  </si>
  <si>
    <t>Las amortizaciones parciales del Fideicomiso I y Fideicomiso II por parte de CARA AFISA al BROU determinan una reducción en los créditos al sector privado correspondiente a la devolución de los certificados de participación en el dominio fiduciario por U$S 13,0 millones (U$S 10,0 millones y U$S 3,0 millones respectivamente).</t>
  </si>
  <si>
    <t>Las amortizaciones parciales del Fideicomiso I y Fideicomiso II por parte de CARA AFISA al BROU determinan una reducción en los créditos al sector privado correspondiente a la devolución de los certificados de participación en el dominio fiduciario por U$S 53,0 millones (U$S 50,0 millones y U$S 3,0 millones respectivamente).</t>
  </si>
  <si>
    <t>BBVA trasfiere créditos previamente clasificados en vigentes a no residentes a créditos castigados (no residentes) por U$S 12 millones. Estos créditos serán posteriormente reclasificados en enero del 2006 a créditos vencidos a no residentes.</t>
  </si>
  <si>
    <t>Las amortizaciones parciales del Fideicomiso II y Fideicomiso III por parte de CARA AFISA al BROU determinan una reducción en los créditos al sector privado correspondiente a la devolución de los certificados de participación en el dominio fiduciario por U$S 10,3 millones (U$S 5,20 millones, U$S 2,1 millones y U$S 3,0 millones respectivamente).</t>
  </si>
  <si>
    <t>BBVA transfiere créditos previamente clasificados como créditos castigados de no residentes a créditos vencidos (no residentes) por U$S 12 millones.</t>
  </si>
  <si>
    <t xml:space="preserve">Suspensión de actividades de COFAC en febrero de 2006. Al cierre de enero de 2006 el saldo de créditos al SNF era de U$S 147 millones, de los cuales U$S 98 millones eran créditos vigentes a residentes, U$S 1 millón créditos vigentes a no residentes y U$S 49 millones créditos vencidos a residentes. </t>
  </si>
  <si>
    <t>Constitución del Fideicomiso “Cartera Social I- Fideicomiso Financiero” del BHU. El valor de los créditos brutos transferidos al Fideicomiso, valuados según normas BCU al tipo de cambio de fin de diciembre, asciende a U$S 256 millones de los cuales U$S 65 millones corresponden a créditos vigentes, U$S 62 millones a créditos vencidos y U$S 129 millones a créditos castigados. El precio de venta de la cartera traspasada fue de U$S 140 millones, el cual fue abonado mediante compensación con los saldos a favor del Ministerio de Economía y Finanzas en el BHU. Se genera una utilidad de U$S 39 millones, compuesta por U$S 24 millones de desafectación de previsiones oportunamente constituidas relacionadas a la cartera de créditos transferidos (no incluidas en la serie), y U$S 15 millones de recuperación de los créditos castigados correspondientes a la cartera de créditos transferida.</t>
  </si>
  <si>
    <t>Banco Central del Uruguay</t>
  </si>
  <si>
    <t>En febrero de 2008 FUCAC suspendió voluntariamente sus actividades como cooperativa de intermediación financiera.</t>
  </si>
  <si>
    <t>El incremento de los créditos al sector público responde a la capitalización del BHU, la que implicó  la asunción de la deuda que dicho banco mantenía con el BROU por parte del Ministerio de Economía y Finanxas. De esta manera el balance del BROU presenta un aumento del crédito al sector no financiero (MEF) y una disminución del crédito al sector financiero (BHU) del orden de los 430 millones de dólares.</t>
  </si>
  <si>
    <t>La referida capitalización implicó asimismo el pasaje de los créditos correspondientes a los fideicomisos III, IV y V del BHU a la Agencia Nacional de Vivienda por aproximadamente U$S 310 millones</t>
  </si>
  <si>
    <t>Superintendencia de Instituciones de Intermediación Financiera</t>
  </si>
  <si>
    <t>Mes</t>
  </si>
  <si>
    <t>Total</t>
  </si>
  <si>
    <t>Volver al Índice</t>
  </si>
  <si>
    <t>Vigentes</t>
  </si>
  <si>
    <t>Vencidos</t>
  </si>
  <si>
    <t>CRÉDITOS BRUTOS SECTOR NO FINANCIERO (SNF)</t>
  </si>
  <si>
    <t>RESIDENTES</t>
  </si>
  <si>
    <t>TOTAL (S.Priv. + S.Públ)</t>
  </si>
  <si>
    <t>TOTAL</t>
  </si>
  <si>
    <t>COMENTARIOS</t>
  </si>
  <si>
    <t>Tipo de institución</t>
  </si>
  <si>
    <t>Comentario</t>
  </si>
  <si>
    <t>BANCOS PÚBLICOS</t>
  </si>
  <si>
    <t>Bancos públicos</t>
  </si>
  <si>
    <t>Bancos privados</t>
  </si>
  <si>
    <t>Cooperativas de intermediación financiera</t>
  </si>
  <si>
    <t>Casas financieras</t>
  </si>
  <si>
    <t>Total Sistema Bancario</t>
  </si>
  <si>
    <t>Instituciones financieras externas (IFEs)</t>
  </si>
  <si>
    <t>Comentarios</t>
  </si>
  <si>
    <t>No resid.</t>
  </si>
  <si>
    <t>Resid.</t>
  </si>
  <si>
    <t>Variación mensual</t>
  </si>
  <si>
    <t>Variac. mens.</t>
  </si>
  <si>
    <r>
      <t>CRÉDITOS BRUTOS SECTOR NO FINANCIERO (SNF)</t>
    </r>
    <r>
      <rPr>
        <b/>
        <vertAlign val="superscript"/>
        <sz val="16"/>
        <color indexed="9"/>
        <rFont val="Arial"/>
        <family val="2"/>
      </rPr>
      <t xml:space="preserve"> (1)</t>
    </r>
  </si>
  <si>
    <r>
      <t>SECTOR PRIVADO</t>
    </r>
    <r>
      <rPr>
        <b/>
        <vertAlign val="superscript"/>
        <sz val="10"/>
        <rFont val="Arial"/>
        <family val="2"/>
      </rPr>
      <t xml:space="preserve"> (2)</t>
    </r>
  </si>
  <si>
    <r>
      <t>SECTOR PÚBLICO</t>
    </r>
    <r>
      <rPr>
        <b/>
        <vertAlign val="superscript"/>
        <sz val="10"/>
        <rFont val="Arial"/>
        <family val="2"/>
      </rPr>
      <t xml:space="preserve"> (3)</t>
    </r>
  </si>
  <si>
    <r>
      <t>Castigados</t>
    </r>
    <r>
      <rPr>
        <b/>
        <vertAlign val="superscript"/>
        <sz val="11"/>
        <rFont val="Arial"/>
        <family val="2"/>
      </rPr>
      <t xml:space="preserve"> (1)</t>
    </r>
  </si>
  <si>
    <r>
      <t>Castigados</t>
    </r>
    <r>
      <rPr>
        <b/>
        <vertAlign val="superscript"/>
        <sz val="10"/>
        <rFont val="Arial"/>
        <family val="2"/>
      </rPr>
      <t xml:space="preserve"> (1)</t>
    </r>
  </si>
  <si>
    <r>
      <t xml:space="preserve">BANCOS PRIVADOS   </t>
    </r>
    <r>
      <rPr>
        <b/>
        <vertAlign val="superscript"/>
        <sz val="14"/>
        <color indexed="9"/>
        <rFont val="Arial"/>
        <family val="2"/>
      </rPr>
      <t>(2)</t>
    </r>
  </si>
  <si>
    <r>
      <t>SECTOR PRIVADO</t>
    </r>
    <r>
      <rPr>
        <b/>
        <vertAlign val="superscript"/>
        <sz val="10"/>
        <rFont val="Arial"/>
        <family val="2"/>
      </rPr>
      <t xml:space="preserve"> (3)</t>
    </r>
  </si>
  <si>
    <r>
      <t>SECTOR PÚBLICO</t>
    </r>
    <r>
      <rPr>
        <b/>
        <vertAlign val="superscript"/>
        <sz val="10"/>
        <rFont val="Arial"/>
        <family val="2"/>
      </rPr>
      <t xml:space="preserve"> (4)</t>
    </r>
  </si>
  <si>
    <r>
      <t xml:space="preserve">COOPERATIVAS DE INTERMEDIACIÓN FINANCIERA   </t>
    </r>
    <r>
      <rPr>
        <b/>
        <vertAlign val="superscript"/>
        <sz val="14"/>
        <color indexed="9"/>
        <rFont val="Arial"/>
        <family val="2"/>
      </rPr>
      <t>(2)</t>
    </r>
  </si>
  <si>
    <r>
      <t xml:space="preserve">CASAS FINANCIERAS   </t>
    </r>
    <r>
      <rPr>
        <b/>
        <vertAlign val="superscript"/>
        <sz val="14"/>
        <color indexed="9"/>
        <rFont val="Arial"/>
        <family val="2"/>
      </rPr>
      <t>(2)</t>
    </r>
  </si>
  <si>
    <r>
      <t xml:space="preserve">TOTAL SISTEMA BANCARIO </t>
    </r>
    <r>
      <rPr>
        <b/>
        <vertAlign val="superscript"/>
        <sz val="14"/>
        <color indexed="9"/>
        <rFont val="Arial"/>
        <family val="2"/>
      </rPr>
      <t>(2)</t>
    </r>
  </si>
  <si>
    <r>
      <t xml:space="preserve">INSTITUCIONES FINANCIERAS EXTERNAS (IFEs)   </t>
    </r>
    <r>
      <rPr>
        <b/>
        <vertAlign val="superscript"/>
        <sz val="14"/>
        <color indexed="9"/>
        <rFont val="Arial"/>
        <family val="2"/>
      </rPr>
      <t>(2)</t>
    </r>
  </si>
  <si>
    <r>
      <t xml:space="preserve">CRÉDITOS BRUTOS SNF </t>
    </r>
    <r>
      <rPr>
        <b/>
        <vertAlign val="superscript"/>
        <sz val="16"/>
        <color indexed="9"/>
        <rFont val="Arial"/>
        <family val="2"/>
      </rPr>
      <t>(1)</t>
    </r>
    <r>
      <rPr>
        <b/>
        <sz val="16"/>
        <color indexed="9"/>
        <rFont val="Arial"/>
        <family val="2"/>
      </rPr>
      <t xml:space="preserve">  -  ANEXO RESIDENTES POR MONEDAS</t>
    </r>
  </si>
  <si>
    <r>
      <t>NO RESIDENTES</t>
    </r>
    <r>
      <rPr>
        <b/>
        <vertAlign val="superscript"/>
        <sz val="10"/>
        <rFont val="Arial"/>
        <family val="2"/>
      </rPr>
      <t xml:space="preserve"> (4)</t>
    </r>
  </si>
  <si>
    <r>
      <t>NO RESIDENTES</t>
    </r>
    <r>
      <rPr>
        <b/>
        <vertAlign val="superscript"/>
        <sz val="10"/>
        <rFont val="Arial"/>
        <family val="2"/>
      </rPr>
      <t xml:space="preserve"> (5)</t>
    </r>
  </si>
  <si>
    <t>En el último trimestre del año la institución Deutsche Bank S.A.- Banco Alemao (Uruguay) I.F.E. inició un proceso de retiro voluntario, lo que explica la rápida caída en los créditos de IFEs.</t>
  </si>
  <si>
    <t>IFEs</t>
  </si>
  <si>
    <t>Empresas administradoras de créditos (EACs)</t>
  </si>
  <si>
    <t>EMPRESAS ADMINISTRADORAS DE CRÉDITOS (EACs)</t>
  </si>
  <si>
    <r>
      <t xml:space="preserve">EMPRESAS ADMINISTRADORAS DE CRÉDITOS (EACs)   </t>
    </r>
    <r>
      <rPr>
        <b/>
        <vertAlign val="superscript"/>
        <sz val="14"/>
        <color indexed="9"/>
        <rFont val="Arial"/>
        <family val="2"/>
      </rPr>
      <t>(2)</t>
    </r>
  </si>
  <si>
    <t>ADMINISTRADORAS</t>
  </si>
  <si>
    <t xml:space="preserve">Se inicia esta publicación con datos retroactivos a Enero 2017, datos previos a esa fecha requieren validación estadística. </t>
  </si>
  <si>
    <t>Se inicia esta publicación con datos NIIF</t>
  </si>
  <si>
    <t>Datos de COOP.ACAC de febrero 2020</t>
  </si>
  <si>
    <t xml:space="preserve">COOP.ACAC En proceso de baja </t>
  </si>
  <si>
    <t>COOP.ACAC  Baja de Registro - Comunicación N° 2020/105</t>
  </si>
  <si>
    <t>Floder S.A. Alta como Administradoras de crédito mayores a 150.000 UR.</t>
  </si>
  <si>
    <t>USD CABLE COMPRADOR DE FIN DE MES</t>
  </si>
  <si>
    <t xml:space="preserve">Fecha </t>
  </si>
  <si>
    <t>TC</t>
  </si>
  <si>
    <t>ND</t>
  </si>
  <si>
    <t>MONEDA NACIONAL en millones de pesos</t>
  </si>
  <si>
    <t>MONEDA EXTRANJERA en millones de dólares</t>
  </si>
  <si>
    <t>(Créditos en MN en millones de pesos y en ME en millones de dólares)</t>
  </si>
  <si>
    <t>(Crédito Total en millones de pesos)</t>
  </si>
  <si>
    <t>TOTAL (MN + ME) en millones de pesos</t>
  </si>
  <si>
    <t>(1) La variación del saldo contable de los créditos brutos se encuentra influida por la transferencia de créditos a cuentas de orden (créditos castigados) de acuerdo a lo establecido por la normativa. Por este motivo se presenta la variación mensual de los créditos castigados, elemento que, para evaluar la evolución del crédito desde una perspectiva económica, debería sumarse al saldo de los créditos brutos.</t>
  </si>
  <si>
    <t>(2) Corresponde a los grupos N° 14010 (Préstamos), 14020 (Arrendamientos Financieros), 14060 (Ingresos Percibidos No Devengados), 14070 (Grupos de Ahorro Previo), 14080 (Deudores por Productos Financieros Devengados), 16010 (Créditos Vencidos - Sector No Público) y 16080 (Deudores por Productos Financieros) del Plan de Cuentas para EIF, excepto las cuentas de deudores por créditos documentarios diferidos y domésticos diferidos (185000 y 189001 respectivamente), las cuentas de operaciones a liquidar (369080), sector público (245000 y 393000), sector financiero (407000), y a partir de marzo de 2005 los préstamos domésticos diferidos (185000 y 189001 respectivamente), las cuentas de operaciones a liquidar (369080), sector público (245000 y 393000), sector financiero (407000), y a partir de marzo de 2005 los préstamos garantizados con prenda de depósitos (509000).</t>
  </si>
  <si>
    <t>(3) Incluye a las cuentas de los grupos N° 14050 y 16040 (Créditos Vigentes y Vencidos - Sector Público Nacional y No Nacional), 14080 y 16080 (Créditos Vigentes y Vencidos - Deudores por Productos Financieros Devengados) que corresponden al sector público nacional, excepto las cuentas de operaciones a liquidar (227000, 229000 y 381000) y deudores por créditos domésticos diferidos (221000). Incluye Estado, organismos de seguridad social, gobiernos departamentales y otros integrantes del sector público.</t>
  </si>
  <si>
    <t>(4) Incluye sector privado no residente y sector público no nacional.</t>
  </si>
  <si>
    <t>Notas:</t>
  </si>
  <si>
    <t>Los meses que aparecen subrayados incluyen comentarios explicativos y vínculo a la hoja con detalle de todos los comentarios.</t>
  </si>
  <si>
    <t>Diferencias en las columnas de Total se deben a redondeo de las cifras.</t>
  </si>
  <si>
    <t>Nuevo Plan de cuenta: 1.4.2.1 Créditos vigentes + 1.4.2.2 Créditos vigentes (deudores por intereses)+ 1.4.2.4 Colocacion vencida + 1.4.2.5 Colocación vencida (deudores por intereses) + 1.4.2.7 Créditos en gestión + 1.4.2.8 Créditos en gestión (deudores por intereses) +1.4.2.10 Créditos morosos + 1.4.2.11 Créditos morosos (deudores por intereses)</t>
  </si>
  <si>
    <t>Nuevo Plan de cuenta: 1.4.3.1 Créditos vigentes + 1.4.3.2 Créditos vigentes (deudores por intereses)+ 1.4.3.4 Colocación vencida + 1.4.3.5 Colocación vencida (deudores por intereses)+ 1.4.3.7  Créditos en gestión + 1.4.3.8  Créditos en gestión (deudores por intereses) +1.4.3.10 Créditos morosos + 1.4.3.11 Créditos morosos (deudores por intereses).</t>
  </si>
  <si>
    <t xml:space="preserve">(2) Incluye los bancos privados en actividad en cada fecha, con excepción de los bancos La Caja Obrera, Comercial, de Crédito y de Montevideo (suspendidos en agosto de 2002), que se incluyen hasta febrero de 2003 inclusive. </t>
  </si>
  <si>
    <t>(3) Corresponde a los grupos N° 14010 (Préstamos), 14020 (Arrendamientos Financieros), 14060 (Ingresos Percibidos No Devengados), 14070 (Grupos de Ahorro Previo), 14080 (Deudores por Productos Financieros  Devengados), 16010 (Créditos Vencidos - Sector No Público) y 16080 (Deudores por Productos Financieros) del Plan de Cuentas para EIF, excepto las cuentas de deudores por créditos documentarios diferidos y  domésticos diferidos (185000 y 189001 respectivamente), las cuentas de operaciones a liquidar (369080), sector público (245000 y 393000), sector financiero (407000), y a partir de marzo de 2005 los préstamos garantizados con prenda de depósitos (509000).</t>
  </si>
  <si>
    <t>(4) Incluye a las cuentas de los grupos N° 14050 y 16040 (Créditos Vigentes y Vencidos - Sector Público Nacional y No Nacional), 14080 y 16080 (Créditos Vigentes y Vencidos - Deudores por Productos Financieros Devengados) que corresponden al sector público nacional, excepto las cuentas de operaciones a liquidar (227000, 229000 y 381000) y deudores por créditos domésticos diferidos (221000). Incluye Estado, organismos de seguridad social, gobiernos departamentales y otros integrantes del sector público.</t>
  </si>
  <si>
    <t>(5) Incluye sector privado no residente y sector público no nacional.</t>
  </si>
  <si>
    <t>(2) Incluye las cooperativas de intermediación financiera en actividad en cada fecha, con excepción de la cooperativa Caycu (suspendida en agosto de 2002), que se incluye hasta diciembre de 2002 inclusive.</t>
  </si>
  <si>
    <t>(3) Corresponde a los grupos N° 14010 (Préstamos), 14020 (Arrendamientos Financieros), 14060 (Ingresos Percibidos No Devengados), 14070 (Grupos de Ahorro Previo), 14080 (Deudores por Productos Financieros Devengados), 16010 (Créditos Vencidos - Sector No Público) y 16080 (Deudores por Productos Financieros) del Plan de Cuentas para EIF, excepto las cuentas de deudores por créditos documentarios diferidos y domésticos diferidos (185000 y 189001 respectivamente), las cuentas de operaciones a liquidar (369080), sector público (245000 y 393000), sector financiero (407000), y a partir de marzo de 2005 los préstamos garantizados con prenda de depósitos (509000).</t>
  </si>
  <si>
    <t>(2) Incluye las casas financieras en actividad en cada fecha.</t>
  </si>
  <si>
    <t>(2) Incluye bancos públicos y privados, cooperativas de intermediación financiera y casas financieras, en actividad en cada fecha, con excepción de los bancos La Caja Obrera, Comercial, de Crédito y de Montevideo (suspendidos en agosto de 2002), que se incluyen hasta febrero de 2003 inclusive y de la cooperativa Caycu (suspendida en agosto de 2002), que se incluye hasta diciembre de 2002 inclusive.</t>
  </si>
  <si>
    <t>En la información por grupo institucional se incluyen comentarios explicativos.</t>
  </si>
  <si>
    <t>(2) Incluye las instituciones financieras externas en actividad en cada fecha.</t>
  </si>
  <si>
    <t>(3) Corresponde a los grupos N° 14010 (Préstamos), 14020 (Arrendamientos Financieros), 14060 (Ingresos Percibidos No Devengados), 14070 (Grupos de Ahorro Previo), 14080 (Deudores por Productos FinancierosDevengados), 16010 (Créditos Vencidos - Sector No Público) y 16080 (Deudores por Productos Financieros) del Plan de Cuentas para EIF, excepto las cuentas de deudores por créditos documentarios diferidos y domésticos diferidos (185000 y 189001 respectivamente), las cuentas de operaciones a liquidar (369080), sector público (245000 y 393000), sector financiero (407000), y  a partir de marzo de 2005 los préstamos garantizados con prenda de depósitos (509000).</t>
  </si>
  <si>
    <t>(4) Incluye a las cuentas de los grupos N° 14050 y 16040 (Créditos Vigentes y Vencidos - Sector Público Nacional y No Nacional), 14080 y 16080 (Créditos Vigentes y Vencidos - Deudores por Productos Financieros Devengados) que corresponden al sector público nacional, excepto las cuentas de operaciones a liquidar (227000, 229000 y 381000) y deudores por créditos domésticos diferidos (221000).  Incluye Estado, organismos de seguridad social, gobiernos departamentales y otros integrantes del sector público.</t>
  </si>
  <si>
    <t>(2) Incluye las Empresas Administradoras de Créditos mayores a 100.000 UR en actividad en cada fecha</t>
  </si>
  <si>
    <t>La serie comienza a mostrarse en Pesos Uruguayos TOTAL (MN+ME) en pesos y los cuadros de anexos por moneda, estarán en sus respectivas moneda. Se incorpora la hoja de TC, para conocer el Tipo de Cambio aplicado.</t>
  </si>
  <si>
    <t>EMPRESAS DE SERVICIOS FINANCIEROS</t>
  </si>
  <si>
    <t>Emp. de Serv. Financ.</t>
  </si>
  <si>
    <t>En Diciembre 2023 comienza a informarse los créditos otorgados por las Empresas de Servicios Financieros.</t>
  </si>
  <si>
    <t>En de mayo de 2024 se registra una caída en los créditos al sector Familia con destino Vivienda dado que el 31/05/24 se migraron los créditos en Unidades Reajustables (todos los créditos en UR cuyos titulares sean personas físicas o sociedades civiles de propiedad horizontal, de los que era el BHU acreedor) al fideicomiso financiero con la Agencia Nacional de Vivienda (ANV) previsto en la ley 20.237 y decreto reglamentario 089/2024. Desde entonces, estos créditos pasan a ser gestionados, reestructurados y administrados por la ANV.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</si>
</sst>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mmm\-yyyy"/>
    <numFmt numFmtId="165" formatCode="mmm\-yyyy;\ \(mmm\-yyyy\)"/>
    <numFmt numFmtId="166" formatCode="###,##0;\ \(###,##0\)"/>
    <numFmt numFmtId="167" formatCode="###,##0.00;\ \(###,##0.00\)"/>
    <numFmt numFmtId="168" formatCode="#,##0.00;\ \(#,##0.00\)"/>
    <numFmt numFmtId="169" formatCode="###,##0.000;\ \(###,##0.000\)"/>
    <numFmt numFmtId="170" formatCode="_-* #,##0.00\ _€_-;\-* #,##0.00\ _€_-;_-* &quot;-&quot;??\ _€_-;_-@_-"/>
    <numFmt numFmtId="171" formatCode="_-* #,##0.000000_-;\-* #,##0.000000_-;_-* &quot;-&quot;??_-;_-@_-"/>
    <numFmt numFmtId="172" formatCode="0.0%"/>
  </numFmts>
  <fonts count="61" x14ac:knownFonts="1">
    <font>
      <sz val="12"/>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i/>
      <sz val="16"/>
      <color indexed="9"/>
      <name val="Arial"/>
      <family val="2"/>
    </font>
    <font>
      <b/>
      <sz val="16"/>
      <color indexed="9"/>
      <name val="Arial"/>
      <family val="2"/>
    </font>
    <font>
      <b/>
      <sz val="14"/>
      <color indexed="9"/>
      <name val="Arial"/>
      <family val="2"/>
    </font>
    <font>
      <b/>
      <sz val="11"/>
      <color indexed="9"/>
      <name val="Arial"/>
      <family val="2"/>
    </font>
    <font>
      <b/>
      <sz val="10"/>
      <name val="ARIAL"/>
      <family val="2"/>
    </font>
    <font>
      <b/>
      <sz val="11"/>
      <name val="Arial"/>
      <family val="2"/>
    </font>
    <font>
      <sz val="16"/>
      <name val="Arial"/>
      <family val="2"/>
    </font>
    <font>
      <sz val="8"/>
      <name val="Arial"/>
      <family val="2"/>
    </font>
    <font>
      <u/>
      <sz val="10"/>
      <color indexed="12"/>
      <name val="Arial"/>
      <family val="2"/>
    </font>
    <font>
      <sz val="10"/>
      <name val="Arial"/>
      <family val="2"/>
    </font>
    <font>
      <b/>
      <sz val="12"/>
      <color indexed="18"/>
      <name val="ARIAL"/>
      <family val="2"/>
    </font>
    <font>
      <sz val="11"/>
      <name val="Arial"/>
      <family val="2"/>
    </font>
    <font>
      <sz val="12"/>
      <name val="Arial"/>
      <family val="2"/>
    </font>
    <font>
      <sz val="10"/>
      <color indexed="9"/>
      <name val="ARIAL"/>
      <family val="2"/>
    </font>
    <font>
      <b/>
      <vertAlign val="superscript"/>
      <sz val="14"/>
      <color indexed="9"/>
      <name val="Arial"/>
      <family val="2"/>
    </font>
    <font>
      <b/>
      <sz val="11"/>
      <color indexed="18"/>
      <name val="Arial"/>
      <family val="2"/>
    </font>
    <font>
      <sz val="10"/>
      <name val="Arial"/>
      <family val="2"/>
    </font>
    <font>
      <b/>
      <vertAlign val="superscript"/>
      <sz val="11"/>
      <name val="Arial"/>
      <family val="2"/>
    </font>
    <font>
      <b/>
      <vertAlign val="superscript"/>
      <sz val="10"/>
      <name val="Arial"/>
      <family val="2"/>
    </font>
    <font>
      <b/>
      <vertAlign val="superscript"/>
      <sz val="16"/>
      <color indexed="9"/>
      <name val="Arial"/>
      <family val="2"/>
    </font>
    <font>
      <b/>
      <sz val="10"/>
      <name val="Tahoma"/>
      <family val="2"/>
    </font>
    <font>
      <sz val="10"/>
      <color indexed="12"/>
      <name val="Arial"/>
      <family val="2"/>
    </font>
    <font>
      <b/>
      <u/>
      <sz val="10"/>
      <color indexed="12"/>
      <name val="Arial"/>
      <family val="2"/>
    </font>
    <font>
      <sz val="11"/>
      <color indexed="12"/>
      <name val="ARIAL"/>
      <family val="2"/>
    </font>
    <font>
      <b/>
      <sz val="8"/>
      <color indexed="18"/>
      <name val="ARIAL"/>
      <family val="2"/>
    </font>
    <font>
      <b/>
      <sz val="12"/>
      <color indexed="18"/>
      <name val="ARIAL"/>
      <family val="2"/>
    </font>
    <font>
      <b/>
      <sz val="10"/>
      <color indexed="8"/>
      <name val="Arial"/>
      <family val="2"/>
    </font>
    <font>
      <b/>
      <sz val="12"/>
      <color indexed="18"/>
      <name val="ARIAL"/>
      <family val="2"/>
    </font>
    <font>
      <b/>
      <sz val="10"/>
      <color indexed="8"/>
      <name val="Arial"/>
      <family val="2"/>
    </font>
    <font>
      <sz val="12"/>
      <name val="Arial"/>
      <family val="2"/>
    </font>
    <font>
      <sz val="12"/>
      <color theme="1"/>
      <name val="ARIAL"/>
      <family val="2"/>
    </font>
    <font>
      <b/>
      <sz val="12"/>
      <color rgb="FF000080"/>
      <name val="ARIAL"/>
      <family val="2"/>
    </font>
    <font>
      <b/>
      <sz val="10"/>
      <color theme="1"/>
      <name val="ARIAL"/>
      <family val="2"/>
    </font>
    <font>
      <sz val="10"/>
      <color theme="1"/>
      <name val="ARIAL"/>
      <family val="2"/>
    </font>
    <font>
      <sz val="12"/>
      <color rgb="FF000080"/>
      <name val="ARIAL"/>
      <family val="2"/>
    </font>
    <font>
      <sz val="10"/>
      <name val="Arial"/>
      <family val="2"/>
    </font>
    <font>
      <sz val="9"/>
      <name val="Arial"/>
      <family val="2"/>
    </font>
    <font>
      <sz val="12"/>
      <name val="Arial"/>
      <family val="2"/>
    </font>
  </fonts>
  <fills count="6">
    <fill>
      <patternFill patternType="none"/>
    </fill>
    <fill>
      <patternFill patternType="gray125"/>
    </fill>
    <fill>
      <patternFill patternType="solid">
        <fgColor indexed="13"/>
        <bgColor indexed="64"/>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s>
  <borders count="33">
    <border>
      <left/>
      <right/>
      <top/>
      <bottom/>
      <diagonal/>
    </border>
    <border>
      <left style="thin">
        <color indexed="15"/>
      </left>
      <right style="thin">
        <color indexed="15"/>
      </right>
      <top style="thin">
        <color indexed="15"/>
      </top>
      <bottom style="thin">
        <color indexed="15"/>
      </bottom>
      <diagonal/>
    </border>
    <border>
      <left/>
      <right style="thin">
        <color indexed="64"/>
      </right>
      <top/>
      <bottom/>
      <diagonal/>
    </border>
    <border>
      <left style="double">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double">
        <color indexed="64"/>
      </left>
      <right style="thin">
        <color indexed="64"/>
      </right>
      <top/>
      <bottom/>
      <diagonal/>
    </border>
    <border>
      <left style="double">
        <color indexed="64"/>
      </left>
      <right/>
      <top style="thin">
        <color indexed="64"/>
      </top>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bottom style="thin">
        <color indexed="64"/>
      </bottom>
      <diagonal/>
    </border>
    <border>
      <left/>
      <right style="double">
        <color indexed="64"/>
      </right>
      <top style="thin">
        <color indexed="64"/>
      </top>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double">
        <color indexed="64"/>
      </right>
      <top/>
      <bottom/>
      <diagonal/>
    </border>
    <border>
      <left/>
      <right style="medium">
        <color indexed="64"/>
      </right>
      <top/>
      <bottom/>
      <diagonal/>
    </border>
    <border>
      <left style="thin">
        <color indexed="64"/>
      </left>
      <right style="medium">
        <color indexed="64"/>
      </right>
      <top/>
      <bottom/>
      <diagonal/>
    </border>
    <border>
      <left/>
      <right style="thin">
        <color indexed="64"/>
      </right>
      <top/>
      <bottom style="thin">
        <color indexed="64"/>
      </bottom>
      <diagonal/>
    </border>
  </borders>
  <cellStyleXfs count="32">
    <xf numFmtId="0" fontId="0" fillId="0" borderId="0"/>
    <xf numFmtId="0" fontId="30" fillId="2" borderId="1"/>
    <xf numFmtId="0" fontId="31" fillId="0" borderId="0" applyNumberFormat="0" applyFill="0" applyBorder="0" applyAlignment="0" applyProtection="0">
      <alignment vertical="top"/>
      <protection locked="0"/>
    </xf>
    <xf numFmtId="43" fontId="52" fillId="0" borderId="0" applyFont="0" applyFill="0" applyBorder="0" applyAlignment="0" applyProtection="0"/>
    <xf numFmtId="43" fontId="35"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2" fillId="0" borderId="0"/>
    <xf numFmtId="9" fontId="35" fillId="0" borderId="0" applyFont="0" applyFill="0" applyBorder="0" applyAlignment="0" applyProtection="0"/>
    <xf numFmtId="0" fontId="56" fillId="0" borderId="0"/>
    <xf numFmtId="0" fontId="53" fillId="0" borderId="0"/>
    <xf numFmtId="170" fontId="35" fillId="0" borderId="0" applyFont="0" applyFill="0" applyBorder="0" applyAlignment="0" applyProtection="0"/>
    <xf numFmtId="170" fontId="35" fillId="0" borderId="0" applyFont="0" applyFill="0" applyBorder="0" applyAlignment="0" applyProtection="0"/>
    <xf numFmtId="0" fontId="35" fillId="0" borderId="0"/>
    <xf numFmtId="0" fontId="35" fillId="0" borderId="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58" fillId="0" borderId="0"/>
    <xf numFmtId="9" fontId="60" fillId="0" borderId="0" applyFont="0" applyFill="0" applyBorder="0" applyAlignment="0" applyProtection="0"/>
    <xf numFmtId="0" fontId="53" fillId="0" borderId="0"/>
    <xf numFmtId="0" fontId="53" fillId="0" borderId="0"/>
  </cellStyleXfs>
  <cellXfs count="286">
    <xf numFmtId="0" fontId="0" fillId="0" borderId="0" xfId="0"/>
    <xf numFmtId="164" fontId="23" fillId="3" borderId="0" xfId="15" applyNumberFormat="1" applyFont="1" applyFill="1" applyAlignment="1">
      <alignment horizontal="centerContinuous"/>
    </xf>
    <xf numFmtId="164" fontId="29" fillId="3" borderId="0" xfId="15" applyNumberFormat="1" applyFont="1" applyFill="1" applyAlignment="1">
      <alignment horizontal="centerContinuous"/>
    </xf>
    <xf numFmtId="164" fontId="32" fillId="3" borderId="0" xfId="15" applyNumberFormat="1" applyFill="1" applyAlignment="1">
      <alignment horizontal="centerContinuous"/>
    </xf>
    <xf numFmtId="164" fontId="24" fillId="3" borderId="0" xfId="15" applyNumberFormat="1" applyFont="1" applyFill="1" applyAlignment="1">
      <alignment horizontal="centerContinuous"/>
    </xf>
    <xf numFmtId="164" fontId="24" fillId="3" borderId="0" xfId="15" applyNumberFormat="1" applyFont="1" applyFill="1" applyAlignment="1">
      <alignment horizontal="left"/>
    </xf>
    <xf numFmtId="164" fontId="32" fillId="3" borderId="0" xfId="15" applyNumberFormat="1" applyFill="1" applyAlignment="1">
      <alignment horizontal="left"/>
    </xf>
    <xf numFmtId="164" fontId="32" fillId="3" borderId="0" xfId="15" applyNumberFormat="1" applyFill="1"/>
    <xf numFmtId="164" fontId="26" fillId="3" borderId="0" xfId="15" applyNumberFormat="1" applyFont="1" applyFill="1"/>
    <xf numFmtId="0" fontId="32" fillId="3" borderId="0" xfId="15" applyFill="1"/>
    <xf numFmtId="0" fontId="23" fillId="3" borderId="0" xfId="0" applyFont="1" applyFill="1" applyAlignment="1">
      <alignment horizontal="centerContinuous"/>
    </xf>
    <xf numFmtId="0" fontId="29" fillId="3" borderId="0" xfId="0" applyFont="1" applyFill="1" applyAlignment="1">
      <alignment horizontal="centerContinuous"/>
    </xf>
    <xf numFmtId="0" fontId="24" fillId="3" borderId="0" xfId="0" applyFont="1" applyFill="1" applyAlignment="1">
      <alignment horizontal="centerContinuous"/>
    </xf>
    <xf numFmtId="164" fontId="24" fillId="3" borderId="0" xfId="0" applyNumberFormat="1" applyFont="1" applyFill="1" applyAlignment="1">
      <alignment horizontal="left"/>
    </xf>
    <xf numFmtId="0" fontId="24" fillId="3" borderId="0" xfId="0" applyFont="1" applyFill="1"/>
    <xf numFmtId="0" fontId="36" fillId="3" borderId="0" xfId="0" applyFont="1" applyFill="1"/>
    <xf numFmtId="164" fontId="25" fillId="3" borderId="0" xfId="0" applyNumberFormat="1" applyFont="1" applyFill="1" applyAlignment="1">
      <alignment horizontal="left"/>
    </xf>
    <xf numFmtId="164" fontId="23" fillId="3" borderId="0" xfId="0" applyNumberFormat="1" applyFont="1" applyFill="1" applyAlignment="1">
      <alignment horizontal="centerContinuous"/>
    </xf>
    <xf numFmtId="0" fontId="0" fillId="3" borderId="0" xfId="0" applyFill="1"/>
    <xf numFmtId="164" fontId="38" fillId="3" borderId="0" xfId="0" applyNumberFormat="1" applyFont="1" applyFill="1"/>
    <xf numFmtId="0" fontId="31" fillId="0" borderId="0" xfId="2" applyAlignment="1" applyProtection="1">
      <alignment horizontal="right"/>
    </xf>
    <xf numFmtId="164" fontId="26" fillId="3" borderId="0" xfId="15" applyNumberFormat="1" applyFont="1" applyFill="1" applyAlignment="1">
      <alignment horizontal="left"/>
    </xf>
    <xf numFmtId="0" fontId="32" fillId="3" borderId="0" xfId="15" applyFill="1" applyAlignment="1">
      <alignment horizontal="left"/>
    </xf>
    <xf numFmtId="166" fontId="27" fillId="0" borderId="0" xfId="0" applyNumberFormat="1" applyFont="1"/>
    <xf numFmtId="166" fontId="27" fillId="0" borderId="3" xfId="0" applyNumberFormat="1" applyFont="1" applyBorder="1"/>
    <xf numFmtId="166" fontId="39" fillId="4" borderId="0" xfId="0" applyNumberFormat="1" applyFont="1" applyFill="1"/>
    <xf numFmtId="166" fontId="39" fillId="4" borderId="4" xfId="15" applyNumberFormat="1" applyFont="1" applyFill="1" applyBorder="1" applyAlignment="1">
      <alignment vertical="center"/>
    </xf>
    <xf numFmtId="166" fontId="39" fillId="4" borderId="5" xfId="15" applyNumberFormat="1" applyFont="1" applyFill="1" applyBorder="1" applyAlignment="1">
      <alignment vertical="center"/>
    </xf>
    <xf numFmtId="166" fontId="39" fillId="4" borderId="6" xfId="15" applyNumberFormat="1" applyFont="1" applyFill="1" applyBorder="1" applyAlignment="1">
      <alignment vertical="center"/>
    </xf>
    <xf numFmtId="166" fontId="39" fillId="4" borderId="2" xfId="15" applyNumberFormat="1" applyFont="1" applyFill="1" applyBorder="1" applyAlignment="1">
      <alignment vertical="center"/>
    </xf>
    <xf numFmtId="166" fontId="39" fillId="4" borderId="7" xfId="15" applyNumberFormat="1" applyFont="1" applyFill="1" applyBorder="1" applyAlignment="1">
      <alignment vertical="center"/>
    </xf>
    <xf numFmtId="166" fontId="39" fillId="4" borderId="0" xfId="15" applyNumberFormat="1" applyFont="1" applyFill="1" applyAlignment="1">
      <alignment vertical="center"/>
    </xf>
    <xf numFmtId="166" fontId="39" fillId="4" borderId="0" xfId="15" applyNumberFormat="1" applyFont="1" applyFill="1"/>
    <xf numFmtId="166" fontId="39" fillId="4" borderId="9" xfId="15" applyNumberFormat="1" applyFont="1" applyFill="1" applyBorder="1"/>
    <xf numFmtId="166" fontId="39" fillId="4" borderId="4" xfId="15" applyNumberFormat="1" applyFont="1" applyFill="1" applyBorder="1"/>
    <xf numFmtId="166" fontId="39" fillId="4" borderId="6" xfId="15" applyNumberFormat="1" applyFont="1" applyFill="1" applyBorder="1"/>
    <xf numFmtId="166" fontId="39" fillId="4" borderId="10" xfId="15" applyNumberFormat="1" applyFont="1" applyFill="1" applyBorder="1"/>
    <xf numFmtId="166" fontId="39" fillId="4" borderId="3" xfId="15" applyNumberFormat="1" applyFont="1" applyFill="1" applyBorder="1"/>
    <xf numFmtId="166" fontId="39" fillId="4" borderId="2" xfId="15" applyNumberFormat="1" applyFont="1" applyFill="1" applyBorder="1"/>
    <xf numFmtId="166" fontId="39" fillId="4" borderId="11" xfId="15" applyNumberFormat="1" applyFont="1" applyFill="1" applyBorder="1"/>
    <xf numFmtId="166" fontId="27" fillId="0" borderId="0" xfId="15" applyNumberFormat="1" applyFont="1"/>
    <xf numFmtId="166" fontId="27" fillId="0" borderId="2" xfId="15" applyNumberFormat="1" applyFont="1" applyBorder="1" applyAlignment="1">
      <alignment vertical="center"/>
    </xf>
    <xf numFmtId="166" fontId="27" fillId="0" borderId="7" xfId="15" applyNumberFormat="1" applyFont="1" applyBorder="1" applyAlignment="1">
      <alignment vertical="center"/>
    </xf>
    <xf numFmtId="166" fontId="27" fillId="0" borderId="0" xfId="15" applyNumberFormat="1" applyFont="1" applyAlignment="1">
      <alignment vertical="center"/>
    </xf>
    <xf numFmtId="166" fontId="27" fillId="0" borderId="2" xfId="15" applyNumberFormat="1" applyFont="1" applyBorder="1"/>
    <xf numFmtId="166" fontId="27" fillId="0" borderId="3" xfId="15" applyNumberFormat="1" applyFont="1" applyBorder="1"/>
    <xf numFmtId="165" fontId="27" fillId="0" borderId="12" xfId="15" applyNumberFormat="1" applyFont="1" applyBorder="1" applyAlignment="1">
      <alignment horizontal="center" vertical="center"/>
    </xf>
    <xf numFmtId="165" fontId="27" fillId="0" borderId="13" xfId="15" applyNumberFormat="1" applyFont="1" applyBorder="1" applyAlignment="1">
      <alignment horizontal="center" vertical="center"/>
    </xf>
    <xf numFmtId="165" fontId="31" fillId="0" borderId="12" xfId="2" applyNumberFormat="1" applyFill="1" applyBorder="1" applyAlignment="1" applyProtection="1">
      <alignment horizontal="center" vertical="center"/>
    </xf>
    <xf numFmtId="164" fontId="32" fillId="5" borderId="0" xfId="15" applyNumberFormat="1" applyFill="1"/>
    <xf numFmtId="0" fontId="32" fillId="5" borderId="0" xfId="15" applyFill="1"/>
    <xf numFmtId="0" fontId="31" fillId="5" borderId="0" xfId="2" applyFill="1" applyAlignment="1" applyProtection="1">
      <alignment horizontal="right"/>
    </xf>
    <xf numFmtId="166" fontId="32" fillId="5" borderId="0" xfId="15" applyNumberFormat="1" applyFill="1"/>
    <xf numFmtId="0" fontId="35" fillId="5" borderId="0" xfId="15" applyFont="1" applyFill="1"/>
    <xf numFmtId="0" fontId="33" fillId="5" borderId="14" xfId="15" applyFont="1" applyFill="1" applyBorder="1" applyAlignment="1">
      <alignment horizontal="centerContinuous" vertical="center"/>
    </xf>
    <xf numFmtId="0" fontId="35" fillId="5" borderId="14" xfId="15" applyFont="1" applyFill="1" applyBorder="1" applyAlignment="1">
      <alignment horizontal="centerContinuous"/>
    </xf>
    <xf numFmtId="0" fontId="33" fillId="5" borderId="15" xfId="15" applyFont="1" applyFill="1" applyBorder="1" applyAlignment="1">
      <alignment horizontal="centerContinuous" vertical="center"/>
    </xf>
    <xf numFmtId="0" fontId="35" fillId="5" borderId="16" xfId="15" applyFont="1" applyFill="1" applyBorder="1" applyAlignment="1">
      <alignment horizontal="centerContinuous" vertical="center"/>
    </xf>
    <xf numFmtId="166" fontId="35" fillId="5" borderId="16" xfId="15" applyNumberFormat="1" applyFont="1" applyFill="1" applyBorder="1" applyAlignment="1">
      <alignment horizontal="centerContinuous" vertical="center"/>
    </xf>
    <xf numFmtId="0" fontId="35" fillId="5" borderId="6" xfId="15" applyFont="1" applyFill="1" applyBorder="1" applyAlignment="1">
      <alignment horizontal="centerContinuous" vertical="center"/>
    </xf>
    <xf numFmtId="0" fontId="35" fillId="5" borderId="17" xfId="15" applyFont="1" applyFill="1" applyBorder="1" applyAlignment="1">
      <alignment horizontal="centerContinuous" vertical="center"/>
    </xf>
    <xf numFmtId="0" fontId="28" fillId="5" borderId="18" xfId="15" applyFont="1" applyFill="1" applyBorder="1" applyAlignment="1">
      <alignment horizontal="centerContinuous" vertical="center"/>
    </xf>
    <xf numFmtId="0" fontId="34" fillId="5" borderId="14" xfId="15" applyFont="1" applyFill="1" applyBorder="1" applyAlignment="1">
      <alignment horizontal="centerContinuous" vertical="center"/>
    </xf>
    <xf numFmtId="166" fontId="34" fillId="5" borderId="14" xfId="15" applyNumberFormat="1" applyFont="1" applyFill="1" applyBorder="1" applyAlignment="1">
      <alignment horizontal="centerContinuous" vertical="center"/>
    </xf>
    <xf numFmtId="0" fontId="28" fillId="5" borderId="9" xfId="15" applyFont="1" applyFill="1" applyBorder="1" applyAlignment="1">
      <alignment horizontal="centerContinuous" vertical="center" wrapText="1"/>
    </xf>
    <xf numFmtId="0" fontId="27" fillId="5" borderId="19" xfId="15" applyFont="1" applyFill="1" applyBorder="1" applyAlignment="1">
      <alignment horizontal="centerContinuous" vertical="center" wrapText="1"/>
    </xf>
    <xf numFmtId="0" fontId="34" fillId="5" borderId="0" xfId="15" applyFont="1" applyFill="1"/>
    <xf numFmtId="0" fontId="33" fillId="5" borderId="20" xfId="15" applyFont="1" applyFill="1" applyBorder="1" applyAlignment="1">
      <alignment horizontal="centerContinuous" vertical="center"/>
    </xf>
    <xf numFmtId="164" fontId="27" fillId="5" borderId="13" xfId="15" applyNumberFormat="1" applyFont="1" applyFill="1" applyBorder="1" applyAlignment="1">
      <alignment horizontal="center"/>
    </xf>
    <xf numFmtId="0" fontId="27" fillId="5" borderId="16" xfId="15" applyFont="1" applyFill="1" applyBorder="1" applyAlignment="1">
      <alignment horizontal="centerContinuous"/>
    </xf>
    <xf numFmtId="0" fontId="27" fillId="5" borderId="15" xfId="15" applyFont="1" applyFill="1" applyBorder="1" applyAlignment="1">
      <alignment horizontal="centerContinuous"/>
    </xf>
    <xf numFmtId="0" fontId="27" fillId="5" borderId="21" xfId="15" applyFont="1" applyFill="1" applyBorder="1" applyAlignment="1">
      <alignment horizontal="centerContinuous"/>
    </xf>
    <xf numFmtId="0" fontId="28" fillId="5" borderId="22" xfId="15" applyFont="1" applyFill="1" applyBorder="1" applyAlignment="1">
      <alignment horizontal="centerContinuous" vertical="center" wrapText="1"/>
    </xf>
    <xf numFmtId="0" fontId="27" fillId="5" borderId="23" xfId="15" applyFont="1" applyFill="1" applyBorder="1" applyAlignment="1">
      <alignment horizontal="centerContinuous" vertical="center" wrapText="1"/>
    </xf>
    <xf numFmtId="0" fontId="27" fillId="5" borderId="20" xfId="15" applyFont="1" applyFill="1" applyBorder="1" applyAlignment="1">
      <alignment horizontal="centerContinuous"/>
    </xf>
    <xf numFmtId="0" fontId="27" fillId="5" borderId="10" xfId="15" applyFont="1" applyFill="1" applyBorder="1" applyAlignment="1">
      <alignment horizontal="centerContinuous" vertical="center"/>
    </xf>
    <xf numFmtId="164" fontId="32" fillId="5" borderId="24" xfId="15" applyNumberFormat="1" applyFill="1" applyBorder="1"/>
    <xf numFmtId="0" fontId="27" fillId="5" borderId="14" xfId="15" applyFont="1" applyFill="1" applyBorder="1" applyAlignment="1">
      <alignment horizontal="center"/>
    </xf>
    <xf numFmtId="0" fontId="27" fillId="5" borderId="18" xfId="15" applyFont="1" applyFill="1" applyBorder="1" applyAlignment="1">
      <alignment horizontal="center"/>
    </xf>
    <xf numFmtId="0" fontId="27" fillId="5" borderId="21" xfId="15" applyFont="1" applyFill="1" applyBorder="1" applyAlignment="1">
      <alignment horizontal="center"/>
    </xf>
    <xf numFmtId="0" fontId="27" fillId="5" borderId="16" xfId="15" applyFont="1" applyFill="1" applyBorder="1" applyAlignment="1">
      <alignment horizontal="center"/>
    </xf>
    <xf numFmtId="0" fontId="27" fillId="5" borderId="25" xfId="15" applyFont="1" applyFill="1" applyBorder="1" applyAlignment="1">
      <alignment horizontal="center"/>
    </xf>
    <xf numFmtId="0" fontId="27" fillId="5" borderId="24" xfId="0" applyFont="1" applyFill="1" applyBorder="1" applyAlignment="1">
      <alignment horizontal="center" vertical="center" wrapText="1"/>
    </xf>
    <xf numFmtId="0" fontId="27" fillId="5" borderId="22" xfId="15" applyFont="1" applyFill="1" applyBorder="1" applyAlignment="1">
      <alignment horizontal="center"/>
    </xf>
    <xf numFmtId="0" fontId="27" fillId="5" borderId="26" xfId="15" applyFont="1" applyFill="1" applyBorder="1" applyAlignment="1">
      <alignment horizontal="centerContinuous" vertical="center"/>
    </xf>
    <xf numFmtId="166" fontId="39" fillId="5" borderId="0" xfId="15" applyNumberFormat="1" applyFont="1" applyFill="1"/>
    <xf numFmtId="0" fontId="44" fillId="5" borderId="0" xfId="15" applyFont="1" applyFill="1"/>
    <xf numFmtId="166" fontId="27" fillId="5" borderId="0" xfId="15" applyNumberFormat="1" applyFont="1" applyFill="1"/>
    <xf numFmtId="0" fontId="0" fillId="5" borderId="0" xfId="0" applyFill="1"/>
    <xf numFmtId="0" fontId="31" fillId="5" borderId="0" xfId="2" applyFill="1" applyAlignment="1" applyProtection="1">
      <alignment horizontal="center"/>
    </xf>
    <xf numFmtId="0" fontId="34" fillId="5" borderId="0" xfId="0" applyFont="1" applyFill="1"/>
    <xf numFmtId="0" fontId="34" fillId="3" borderId="0" xfId="0" applyFont="1" applyFill="1"/>
    <xf numFmtId="0" fontId="34" fillId="3" borderId="0" xfId="0" applyFont="1" applyFill="1" applyAlignment="1">
      <alignment horizontal="centerContinuous"/>
    </xf>
    <xf numFmtId="164" fontId="24" fillId="3" borderId="0" xfId="0" applyNumberFormat="1" applyFont="1" applyFill="1" applyAlignment="1">
      <alignment horizontal="centerContinuous"/>
    </xf>
    <xf numFmtId="0" fontId="27" fillId="0" borderId="0" xfId="0" applyFont="1" applyAlignment="1">
      <alignment horizontal="center"/>
    </xf>
    <xf numFmtId="0" fontId="0" fillId="0" borderId="16" xfId="0" applyBorder="1"/>
    <xf numFmtId="17" fontId="31" fillId="0" borderId="16" xfId="2" applyNumberFormat="1" applyFill="1" applyBorder="1" applyAlignment="1" applyProtection="1">
      <alignment horizontal="center" vertical="center"/>
    </xf>
    <xf numFmtId="0" fontId="27" fillId="0" borderId="16" xfId="0" applyFont="1" applyBorder="1" applyAlignment="1">
      <alignment vertical="center"/>
    </xf>
    <xf numFmtId="0" fontId="43" fillId="0" borderId="16" xfId="0" applyFont="1" applyBorder="1" applyAlignment="1">
      <alignment horizontal="justify"/>
    </xf>
    <xf numFmtId="17" fontId="31" fillId="0" borderId="16" xfId="2" applyNumberFormat="1" applyFill="1" applyBorder="1" applyAlignment="1" applyProtection="1">
      <alignment horizontal="center" vertical="center" wrapText="1"/>
    </xf>
    <xf numFmtId="0" fontId="27" fillId="0" borderId="16" xfId="0" applyFont="1" applyBorder="1" applyAlignment="1">
      <alignment vertical="center" wrapText="1"/>
    </xf>
    <xf numFmtId="0" fontId="43" fillId="0" borderId="16" xfId="0" applyFont="1" applyBorder="1" applyAlignment="1">
      <alignment horizontal="justify" wrapText="1"/>
    </xf>
    <xf numFmtId="0" fontId="43" fillId="0" borderId="6" xfId="0" applyFont="1" applyBorder="1" applyAlignment="1">
      <alignment horizontal="justify" wrapText="1"/>
    </xf>
    <xf numFmtId="0" fontId="43" fillId="0" borderId="14" xfId="0" applyFont="1" applyBorder="1" applyAlignment="1">
      <alignment horizontal="justify" wrapText="1"/>
    </xf>
    <xf numFmtId="0" fontId="39" fillId="0" borderId="0" xfId="0" applyFont="1"/>
    <xf numFmtId="164" fontId="32" fillId="0" borderId="0" xfId="15" applyNumberFormat="1"/>
    <xf numFmtId="0" fontId="32" fillId="0" borderId="0" xfId="15"/>
    <xf numFmtId="164" fontId="39" fillId="0" borderId="0" xfId="0" applyNumberFormat="1" applyFont="1"/>
    <xf numFmtId="164" fontId="35" fillId="0" borderId="0" xfId="15" applyNumberFormat="1" applyFont="1"/>
    <xf numFmtId="164" fontId="34" fillId="0" borderId="0" xfId="15" applyNumberFormat="1" applyFont="1"/>
    <xf numFmtId="0" fontId="45" fillId="0" borderId="0" xfId="2" applyFont="1" applyFill="1" applyAlignment="1" applyProtection="1">
      <alignment horizontal="left" vertical="center"/>
    </xf>
    <xf numFmtId="0" fontId="34" fillId="0" borderId="0" xfId="0" applyFont="1"/>
    <xf numFmtId="17" fontId="31" fillId="0" borderId="16" xfId="2" applyNumberFormat="1" applyBorder="1" applyAlignment="1" applyProtection="1">
      <alignment horizontal="center" vertical="center"/>
    </xf>
    <xf numFmtId="0" fontId="27" fillId="0" borderId="16" xfId="0" applyFont="1" applyBorder="1" applyAlignment="1">
      <alignment wrapText="1"/>
    </xf>
    <xf numFmtId="0" fontId="46" fillId="0" borderId="0" xfId="2" applyFont="1" applyAlignment="1" applyProtection="1">
      <alignment horizontal="left" vertical="center"/>
    </xf>
    <xf numFmtId="166" fontId="0" fillId="0" borderId="0" xfId="0" applyNumberFormat="1"/>
    <xf numFmtId="166" fontId="39" fillId="0" borderId="0" xfId="15" applyNumberFormat="1" applyFont="1" applyAlignment="1">
      <alignment vertical="center"/>
    </xf>
    <xf numFmtId="166" fontId="39" fillId="0" borderId="0" xfId="15" applyNumberFormat="1" applyFont="1"/>
    <xf numFmtId="166" fontId="27" fillId="0" borderId="2" xfId="0" applyNumberFormat="1" applyFont="1" applyBorder="1"/>
    <xf numFmtId="165" fontId="27" fillId="0" borderId="5" xfId="15" applyNumberFormat="1" applyFont="1" applyBorder="1" applyAlignment="1">
      <alignment horizontal="center" vertical="center"/>
    </xf>
    <xf numFmtId="165" fontId="27" fillId="0" borderId="7" xfId="15" applyNumberFormat="1" applyFont="1" applyBorder="1" applyAlignment="1">
      <alignment horizontal="center" vertical="center"/>
    </xf>
    <xf numFmtId="165" fontId="31" fillId="0" borderId="7" xfId="2" applyNumberFormat="1" applyFill="1" applyBorder="1" applyAlignment="1" applyProtection="1">
      <alignment horizontal="center" vertical="center"/>
    </xf>
    <xf numFmtId="166" fontId="27" fillId="0" borderId="8" xfId="0" applyNumberFormat="1" applyFont="1" applyBorder="1"/>
    <xf numFmtId="166" fontId="27" fillId="0" borderId="12" xfId="0" applyNumberFormat="1" applyFont="1" applyBorder="1"/>
    <xf numFmtId="1" fontId="0" fillId="0" borderId="0" xfId="0" applyNumberFormat="1"/>
    <xf numFmtId="1" fontId="39" fillId="0" borderId="0" xfId="0" applyNumberFormat="1" applyFont="1"/>
    <xf numFmtId="1" fontId="39" fillId="0" borderId="0" xfId="15" applyNumberFormat="1" applyFont="1" applyAlignment="1">
      <alignment vertical="center"/>
    </xf>
    <xf numFmtId="1" fontId="39" fillId="0" borderId="0" xfId="15" applyNumberFormat="1" applyFont="1"/>
    <xf numFmtId="0" fontId="43" fillId="0" borderId="16" xfId="0" applyFont="1" applyBorder="1" applyAlignment="1">
      <alignment horizontal="left" vertical="center" wrapText="1"/>
    </xf>
    <xf numFmtId="165" fontId="27" fillId="0" borderId="30" xfId="15" applyNumberFormat="1" applyFont="1" applyBorder="1" applyAlignment="1">
      <alignment horizontal="center" vertical="center"/>
    </xf>
    <xf numFmtId="165" fontId="31" fillId="0" borderId="31" xfId="2" applyNumberFormat="1" applyFill="1" applyBorder="1" applyAlignment="1" applyProtection="1">
      <alignment horizontal="center" vertical="center"/>
    </xf>
    <xf numFmtId="166" fontId="33" fillId="0" borderId="0" xfId="15" applyNumberFormat="1" applyFont="1" applyAlignment="1">
      <alignment horizontal="center" vertical="center"/>
    </xf>
    <xf numFmtId="0" fontId="33" fillId="0" borderId="0" xfId="0" applyFont="1"/>
    <xf numFmtId="167" fontId="27" fillId="0" borderId="0" xfId="0" applyNumberFormat="1" applyFont="1"/>
    <xf numFmtId="0" fontId="48" fillId="0" borderId="0" xfId="7" applyFont="1"/>
    <xf numFmtId="167" fontId="49" fillId="0" borderId="0" xfId="7" applyNumberFormat="1" applyFont="1"/>
    <xf numFmtId="166" fontId="32" fillId="4" borderId="0" xfId="15" applyNumberFormat="1" applyFill="1" applyAlignment="1">
      <alignment vertical="center"/>
    </xf>
    <xf numFmtId="166" fontId="32" fillId="4" borderId="2" xfId="15" applyNumberFormat="1" applyFill="1" applyBorder="1" applyAlignment="1">
      <alignment vertical="center"/>
    </xf>
    <xf numFmtId="0" fontId="50" fillId="0" borderId="0" xfId="8" applyFont="1"/>
    <xf numFmtId="167" fontId="51" fillId="0" borderId="0" xfId="8" applyNumberFormat="1" applyFont="1"/>
    <xf numFmtId="0" fontId="54" fillId="0" borderId="0" xfId="9" applyFont="1"/>
    <xf numFmtId="167" fontId="55" fillId="0" borderId="0" xfId="9" applyNumberFormat="1" applyFont="1"/>
    <xf numFmtId="0" fontId="54" fillId="0" borderId="0" xfId="0" applyFont="1"/>
    <xf numFmtId="167" fontId="55" fillId="0" borderId="0" xfId="0" applyNumberFormat="1" applyFont="1"/>
    <xf numFmtId="0" fontId="54" fillId="0" borderId="0" xfId="10" applyFont="1"/>
    <xf numFmtId="167" fontId="55" fillId="0" borderId="0" xfId="10" applyNumberFormat="1" applyFont="1"/>
    <xf numFmtId="167" fontId="55" fillId="0" borderId="0" xfId="12" applyNumberFormat="1" applyFont="1"/>
    <xf numFmtId="0" fontId="54" fillId="0" borderId="0" xfId="13" applyFont="1"/>
    <xf numFmtId="167" fontId="55" fillId="0" borderId="0" xfId="13" applyNumberFormat="1" applyFont="1"/>
    <xf numFmtId="0" fontId="54" fillId="0" borderId="0" xfId="14" applyFont="1"/>
    <xf numFmtId="167" fontId="55" fillId="0" borderId="0" xfId="14" applyNumberFormat="1" applyFont="1"/>
    <xf numFmtId="0" fontId="54" fillId="0" borderId="0" xfId="5" applyFont="1"/>
    <xf numFmtId="167" fontId="55" fillId="0" borderId="0" xfId="5" applyNumberFormat="1" applyFont="1"/>
    <xf numFmtId="0" fontId="54" fillId="0" borderId="0" xfId="6" applyFont="1"/>
    <xf numFmtId="167" fontId="55" fillId="0" borderId="0" xfId="6" applyNumberFormat="1" applyFont="1"/>
    <xf numFmtId="0" fontId="47" fillId="0" borderId="0" xfId="0" applyFont="1"/>
    <xf numFmtId="165" fontId="31" fillId="0" borderId="18" xfId="2" applyNumberFormat="1" applyFill="1" applyBorder="1" applyAlignment="1" applyProtection="1">
      <alignment horizontal="center" vertical="center"/>
    </xf>
    <xf numFmtId="0" fontId="27" fillId="0" borderId="14" xfId="0" applyFont="1" applyBorder="1" applyAlignment="1">
      <alignment vertical="center" wrapText="1"/>
    </xf>
    <xf numFmtId="0" fontId="43" fillId="0" borderId="14" xfId="0" applyFont="1" applyBorder="1" applyAlignment="1">
      <alignment horizontal="left" vertical="center" wrapText="1"/>
    </xf>
    <xf numFmtId="165" fontId="31" fillId="0" borderId="15" xfId="2" applyNumberFormat="1" applyFill="1" applyBorder="1" applyAlignment="1" applyProtection="1">
      <alignment horizontal="center" vertical="center"/>
    </xf>
    <xf numFmtId="165" fontId="44" fillId="0" borderId="15" xfId="2" applyNumberFormat="1" applyFont="1" applyFill="1" applyBorder="1" applyAlignment="1" applyProtection="1">
      <alignment horizontal="center" vertical="center"/>
    </xf>
    <xf numFmtId="43" fontId="39" fillId="0" borderId="0" xfId="3" applyFont="1" applyFill="1" applyAlignment="1"/>
    <xf numFmtId="43" fontId="32" fillId="0" borderId="0" xfId="3" applyFont="1" applyFill="1"/>
    <xf numFmtId="43" fontId="0" fillId="0" borderId="0" xfId="3" applyFont="1"/>
    <xf numFmtId="43" fontId="0" fillId="0" borderId="0" xfId="3" applyFont="1" applyFill="1" applyBorder="1"/>
    <xf numFmtId="43" fontId="27" fillId="0" borderId="0" xfId="3" applyFont="1" applyFill="1" applyBorder="1" applyAlignment="1"/>
    <xf numFmtId="43" fontId="27" fillId="0" borderId="0" xfId="3" applyFont="1" applyFill="1" applyBorder="1" applyAlignment="1">
      <alignment vertical="center"/>
    </xf>
    <xf numFmtId="0" fontId="32" fillId="0" borderId="0" xfId="0" applyFont="1"/>
    <xf numFmtId="164" fontId="32" fillId="0" borderId="0" xfId="0" applyNumberFormat="1" applyFont="1"/>
    <xf numFmtId="166" fontId="32" fillId="0" borderId="0" xfId="0" applyNumberFormat="1" applyFont="1"/>
    <xf numFmtId="166" fontId="32" fillId="0" borderId="0" xfId="15" applyNumberFormat="1" applyAlignment="1">
      <alignment vertical="center"/>
    </xf>
    <xf numFmtId="166" fontId="32" fillId="0" borderId="0" xfId="15" applyNumberFormat="1"/>
    <xf numFmtId="166" fontId="32" fillId="4" borderId="3" xfId="15" applyNumberFormat="1" applyFill="1" applyBorder="1"/>
    <xf numFmtId="166" fontId="32" fillId="4" borderId="0" xfId="15" applyNumberFormat="1" applyFill="1"/>
    <xf numFmtId="166" fontId="32" fillId="4" borderId="2" xfId="15" applyNumberFormat="1" applyFill="1" applyBorder="1"/>
    <xf numFmtId="164" fontId="32" fillId="0" borderId="0" xfId="0" applyNumberFormat="1" applyFont="1" applyAlignment="1">
      <alignment vertical="top" wrapText="1"/>
    </xf>
    <xf numFmtId="164" fontId="32" fillId="0" borderId="0" xfId="0" applyNumberFormat="1" applyFont="1" applyAlignment="1">
      <alignment vertical="top"/>
    </xf>
    <xf numFmtId="168" fontId="0" fillId="0" borderId="0" xfId="0" applyNumberFormat="1"/>
    <xf numFmtId="167" fontId="55" fillId="0" borderId="0" xfId="8" applyNumberFormat="1" applyFont="1"/>
    <xf numFmtId="167" fontId="55" fillId="0" borderId="0" xfId="7" applyNumberFormat="1" applyFont="1"/>
    <xf numFmtId="167" fontId="27" fillId="0" borderId="2" xfId="15" applyNumberFormat="1" applyFont="1" applyBorder="1" applyAlignment="1">
      <alignment vertical="center"/>
    </xf>
    <xf numFmtId="167" fontId="27" fillId="0" borderId="8" xfId="0" applyNumberFormat="1" applyFont="1" applyBorder="1"/>
    <xf numFmtId="167" fontId="27" fillId="0" borderId="12" xfId="0" applyNumberFormat="1" applyFont="1" applyBorder="1"/>
    <xf numFmtId="167" fontId="27" fillId="0" borderId="0" xfId="15" applyNumberFormat="1" applyFont="1"/>
    <xf numFmtId="167" fontId="27" fillId="0" borderId="3" xfId="0" applyNumberFormat="1" applyFont="1" applyBorder="1"/>
    <xf numFmtId="167" fontId="27" fillId="0" borderId="11" xfId="15" applyNumberFormat="1" applyFont="1" applyBorder="1"/>
    <xf numFmtId="4" fontId="27" fillId="0" borderId="3" xfId="0" applyNumberFormat="1" applyFont="1" applyBorder="1"/>
    <xf numFmtId="4" fontId="27" fillId="0" borderId="0" xfId="0" applyNumberFormat="1" applyFont="1"/>
    <xf numFmtId="4" fontId="27" fillId="0" borderId="2" xfId="15" applyNumberFormat="1" applyFont="1" applyBorder="1" applyAlignment="1">
      <alignment vertical="center"/>
    </xf>
    <xf numFmtId="4" fontId="27" fillId="0" borderId="11" xfId="15" applyNumberFormat="1" applyFont="1" applyBorder="1"/>
    <xf numFmtId="4" fontId="27" fillId="0" borderId="2" xfId="0" applyNumberFormat="1" applyFont="1" applyBorder="1"/>
    <xf numFmtId="4" fontId="27" fillId="0" borderId="3" xfId="15" applyNumberFormat="1" applyFont="1" applyBorder="1"/>
    <xf numFmtId="4" fontId="27" fillId="0" borderId="0" xfId="15" applyNumberFormat="1" applyFont="1"/>
    <xf numFmtId="4" fontId="27" fillId="0" borderId="2" xfId="15" applyNumberFormat="1" applyFont="1" applyBorder="1"/>
    <xf numFmtId="4" fontId="27" fillId="0" borderId="12" xfId="0" applyNumberFormat="1" applyFont="1" applyBorder="1"/>
    <xf numFmtId="4" fontId="39" fillId="4" borderId="9" xfId="15" applyNumberFormat="1" applyFont="1" applyFill="1" applyBorder="1"/>
    <xf numFmtId="4" fontId="39" fillId="4" borderId="0" xfId="15" applyNumberFormat="1" applyFont="1" applyFill="1"/>
    <xf numFmtId="4" fontId="39" fillId="4" borderId="4" xfId="15" applyNumberFormat="1" applyFont="1" applyFill="1" applyBorder="1"/>
    <xf numFmtId="4" fontId="39" fillId="4" borderId="6" xfId="15" applyNumberFormat="1" applyFont="1" applyFill="1" applyBorder="1"/>
    <xf numFmtId="4" fontId="39" fillId="4" borderId="10" xfId="15" applyNumberFormat="1" applyFont="1" applyFill="1" applyBorder="1"/>
    <xf numFmtId="4" fontId="39" fillId="4" borderId="3" xfId="15" applyNumberFormat="1" applyFont="1" applyFill="1" applyBorder="1"/>
    <xf numFmtId="4" fontId="39" fillId="4" borderId="2" xfId="15" applyNumberFormat="1" applyFont="1" applyFill="1" applyBorder="1"/>
    <xf numFmtId="4" fontId="39" fillId="4" borderId="11" xfId="15" applyNumberFormat="1" applyFont="1" applyFill="1" applyBorder="1"/>
    <xf numFmtId="4" fontId="32" fillId="4" borderId="3" xfId="15" applyNumberFormat="1" applyFill="1" applyBorder="1"/>
    <xf numFmtId="4" fontId="32" fillId="4" borderId="0" xfId="15" applyNumberFormat="1" applyFill="1"/>
    <xf numFmtId="4" fontId="32" fillId="4" borderId="2" xfId="15" applyNumberFormat="1" applyFill="1" applyBorder="1"/>
    <xf numFmtId="4" fontId="27" fillId="0" borderId="4" xfId="15" applyNumberFormat="1" applyFont="1" applyBorder="1"/>
    <xf numFmtId="4" fontId="39" fillId="4" borderId="8" xfId="15" applyNumberFormat="1" applyFont="1" applyFill="1" applyBorder="1"/>
    <xf numFmtId="4" fontId="27" fillId="0" borderId="12" xfId="15" applyNumberFormat="1" applyFont="1" applyBorder="1"/>
    <xf numFmtId="4" fontId="27" fillId="0" borderId="27" xfId="0" applyNumberFormat="1" applyFont="1" applyBorder="1"/>
    <xf numFmtId="4" fontId="27" fillId="0" borderId="7" xfId="15" applyNumberFormat="1" applyFont="1" applyBorder="1"/>
    <xf numFmtId="4" fontId="27" fillId="0" borderId="8" xfId="15" applyNumberFormat="1" applyFont="1" applyBorder="1"/>
    <xf numFmtId="4" fontId="27" fillId="5" borderId="0" xfId="15" applyNumberFormat="1" applyFont="1" applyFill="1"/>
    <xf numFmtId="4" fontId="27" fillId="0" borderId="28" xfId="0" applyNumberFormat="1" applyFont="1" applyBorder="1"/>
    <xf numFmtId="4" fontId="27" fillId="0" borderId="29" xfId="0" applyNumberFormat="1" applyFont="1" applyBorder="1"/>
    <xf numFmtId="0" fontId="53" fillId="0" borderId="0" xfId="5"/>
    <xf numFmtId="0" fontId="53" fillId="0" borderId="0" xfId="5" applyAlignment="1">
      <alignment horizontal="center"/>
    </xf>
    <xf numFmtId="0" fontId="57" fillId="0" borderId="0" xfId="5" applyFont="1"/>
    <xf numFmtId="169" fontId="56" fillId="0" borderId="0" xfId="5" applyNumberFormat="1" applyFont="1"/>
    <xf numFmtId="169" fontId="56" fillId="0" borderId="0" xfId="17" applyNumberFormat="1"/>
    <xf numFmtId="169" fontId="56" fillId="0" borderId="0" xfId="18" applyNumberFormat="1" applyFont="1"/>
    <xf numFmtId="164" fontId="31" fillId="0" borderId="16" xfId="2" applyNumberFormat="1" applyFill="1" applyBorder="1" applyAlignment="1" applyProtection="1">
      <alignment horizontal="center" vertical="center" wrapText="1"/>
    </xf>
    <xf numFmtId="0" fontId="27" fillId="0" borderId="16" xfId="0" applyFont="1" applyBorder="1" applyAlignment="1">
      <alignment horizontal="center" vertical="center" wrapText="1"/>
    </xf>
    <xf numFmtId="167" fontId="55" fillId="0" borderId="0" xfId="28" applyNumberFormat="1" applyFont="1"/>
    <xf numFmtId="167" fontId="55" fillId="0" borderId="0" xfId="17" applyNumberFormat="1" applyFont="1"/>
    <xf numFmtId="167" fontId="27" fillId="0" borderId="11" xfId="15" applyNumberFormat="1" applyFont="1" applyBorder="1" applyAlignment="1">
      <alignment horizontal="right"/>
    </xf>
    <xf numFmtId="166" fontId="39" fillId="4" borderId="11" xfId="15" applyNumberFormat="1" applyFont="1" applyFill="1" applyBorder="1" applyAlignment="1">
      <alignment horizontal="right"/>
    </xf>
    <xf numFmtId="4" fontId="27" fillId="0" borderId="11" xfId="15" applyNumberFormat="1" applyFont="1" applyBorder="1" applyAlignment="1">
      <alignment horizontal="right"/>
    </xf>
    <xf numFmtId="167" fontId="27" fillId="0" borderId="8" xfId="0" applyNumberFormat="1" applyFont="1" applyBorder="1" applyAlignment="1">
      <alignment horizontal="right"/>
    </xf>
    <xf numFmtId="167" fontId="27" fillId="0" borderId="12" xfId="0" applyNumberFormat="1" applyFont="1" applyBorder="1" applyAlignment="1">
      <alignment horizontal="right"/>
    </xf>
    <xf numFmtId="4" fontId="27" fillId="0" borderId="8" xfId="15" applyNumberFormat="1" applyFont="1" applyBorder="1" applyAlignment="1">
      <alignment horizontal="right"/>
    </xf>
    <xf numFmtId="4" fontId="27" fillId="0" borderId="12" xfId="15" applyNumberFormat="1" applyFont="1" applyBorder="1" applyAlignment="1">
      <alignment horizontal="right"/>
    </xf>
    <xf numFmtId="43" fontId="0" fillId="0" borderId="0" xfId="3" applyFont="1" applyAlignment="1"/>
    <xf numFmtId="43" fontId="32" fillId="0" borderId="0" xfId="3" applyFont="1" applyFill="1" applyAlignment="1"/>
    <xf numFmtId="164" fontId="32" fillId="0" borderId="0" xfId="15" applyNumberFormat="1" applyAlignment="1">
      <alignment vertical="top"/>
    </xf>
    <xf numFmtId="17" fontId="32" fillId="0" borderId="0" xfId="0" applyNumberFormat="1" applyFont="1" applyAlignment="1">
      <alignment vertical="top"/>
    </xf>
    <xf numFmtId="164" fontId="32" fillId="0" borderId="0" xfId="0" applyNumberFormat="1" applyFont="1" applyAlignment="1">
      <alignment horizontal="left" vertical="top"/>
    </xf>
    <xf numFmtId="1" fontId="27" fillId="0" borderId="0" xfId="0" applyNumberFormat="1" applyFont="1"/>
    <xf numFmtId="43" fontId="32" fillId="0" borderId="0" xfId="3" applyFont="1" applyFill="1" applyAlignment="1">
      <alignment vertical="top"/>
    </xf>
    <xf numFmtId="43" fontId="32" fillId="0" borderId="0" xfId="15" applyNumberFormat="1"/>
    <xf numFmtId="43" fontId="59" fillId="0" borderId="0" xfId="3" applyFont="1" applyFill="1" applyAlignment="1">
      <alignment vertical="top"/>
    </xf>
    <xf numFmtId="171" fontId="32" fillId="0" borderId="0" xfId="15" applyNumberFormat="1"/>
    <xf numFmtId="169" fontId="22" fillId="0" borderId="0" xfId="18" applyNumberFormat="1" applyFont="1"/>
    <xf numFmtId="172" fontId="32" fillId="0" borderId="0" xfId="29" applyNumberFormat="1" applyFont="1"/>
    <xf numFmtId="172" fontId="32" fillId="0" borderId="0" xfId="29" applyNumberFormat="1" applyFont="1" applyAlignment="1">
      <alignment horizontal="left" vertical="top"/>
    </xf>
    <xf numFmtId="169" fontId="21" fillId="0" borderId="0" xfId="18" applyNumberFormat="1" applyFont="1"/>
    <xf numFmtId="169" fontId="20" fillId="0" borderId="0" xfId="18" applyNumberFormat="1" applyFont="1"/>
    <xf numFmtId="169" fontId="19" fillId="0" borderId="0" xfId="18" applyNumberFormat="1" applyFont="1"/>
    <xf numFmtId="169" fontId="18" fillId="0" borderId="0" xfId="18" applyNumberFormat="1" applyFont="1"/>
    <xf numFmtId="172" fontId="27" fillId="0" borderId="0" xfId="29" applyNumberFormat="1" applyFont="1"/>
    <xf numFmtId="169" fontId="17" fillId="0" borderId="0" xfId="18" applyNumberFormat="1" applyFont="1"/>
    <xf numFmtId="169" fontId="16" fillId="0" borderId="0" xfId="18" applyNumberFormat="1" applyFont="1"/>
    <xf numFmtId="0" fontId="57" fillId="0" borderId="0" xfId="30" applyFont="1"/>
    <xf numFmtId="169" fontId="15" fillId="0" borderId="0" xfId="18" applyNumberFormat="1" applyFont="1"/>
    <xf numFmtId="169" fontId="14" fillId="0" borderId="0" xfId="18" applyNumberFormat="1" applyFont="1"/>
    <xf numFmtId="169" fontId="13" fillId="0" borderId="0" xfId="18" applyNumberFormat="1" applyFont="1"/>
    <xf numFmtId="165" fontId="27" fillId="0" borderId="0" xfId="15" applyNumberFormat="1" applyFont="1" applyAlignment="1">
      <alignment horizontal="center" vertical="center"/>
    </xf>
    <xf numFmtId="165" fontId="31" fillId="0" borderId="0" xfId="2" applyNumberFormat="1" applyFill="1" applyBorder="1" applyAlignment="1" applyProtection="1">
      <alignment horizontal="center" vertical="center"/>
    </xf>
    <xf numFmtId="169" fontId="12" fillId="0" borderId="0" xfId="18" applyNumberFormat="1" applyFont="1"/>
    <xf numFmtId="172" fontId="27" fillId="0" borderId="0" xfId="29" applyNumberFormat="1" applyFont="1" applyBorder="1"/>
    <xf numFmtId="169" fontId="11" fillId="0" borderId="0" xfId="31" applyNumberFormat="1" applyFont="1"/>
    <xf numFmtId="169" fontId="10" fillId="0" borderId="0" xfId="31" applyNumberFormat="1" applyFont="1"/>
    <xf numFmtId="169" fontId="9" fillId="0" borderId="0" xfId="31" applyNumberFormat="1" applyFont="1"/>
    <xf numFmtId="169" fontId="8" fillId="0" borderId="0" xfId="31" applyNumberFormat="1" applyFont="1"/>
    <xf numFmtId="169" fontId="7" fillId="0" borderId="0" xfId="31" applyNumberFormat="1" applyFont="1"/>
    <xf numFmtId="169" fontId="6" fillId="0" borderId="0" xfId="31" applyNumberFormat="1" applyFont="1"/>
    <xf numFmtId="169" fontId="5" fillId="0" borderId="0" xfId="31" applyNumberFormat="1" applyFont="1"/>
    <xf numFmtId="169" fontId="4" fillId="0" borderId="0" xfId="31" applyNumberFormat="1" applyFont="1"/>
    <xf numFmtId="169" fontId="3" fillId="0" borderId="0" xfId="31" applyNumberFormat="1" applyFont="1"/>
    <xf numFmtId="167" fontId="27" fillId="0" borderId="0" xfId="15" applyNumberFormat="1" applyFont="1" applyAlignment="1">
      <alignment vertical="center"/>
    </xf>
    <xf numFmtId="167" fontId="27" fillId="0" borderId="0" xfId="0" applyNumberFormat="1" applyFont="1" applyAlignment="1">
      <alignment horizontal="right"/>
    </xf>
    <xf numFmtId="167" fontId="27" fillId="0" borderId="0" xfId="15" applyNumberFormat="1" applyFont="1" applyAlignment="1">
      <alignment horizontal="right"/>
    </xf>
    <xf numFmtId="169" fontId="2" fillId="0" borderId="0" xfId="31" applyNumberFormat="1" applyFont="1"/>
    <xf numFmtId="169" fontId="1" fillId="0" borderId="0" xfId="31" applyNumberFormat="1" applyFont="1"/>
    <xf numFmtId="172" fontId="0" fillId="0" borderId="0" xfId="29" applyNumberFormat="1" applyFont="1"/>
    <xf numFmtId="164" fontId="32" fillId="0" borderId="0" xfId="0" applyNumberFormat="1" applyFont="1" applyAlignment="1">
      <alignment horizontal="left" vertical="top" wrapText="1"/>
    </xf>
    <xf numFmtId="0" fontId="28" fillId="5" borderId="5" xfId="15" applyFont="1" applyFill="1" applyBorder="1" applyAlignment="1">
      <alignment horizontal="center" vertical="center" wrapText="1"/>
    </xf>
    <xf numFmtId="0" fontId="28" fillId="5" borderId="6" xfId="0" applyFont="1" applyFill="1" applyBorder="1" applyAlignment="1">
      <alignment horizontal="center" vertical="center" wrapText="1"/>
    </xf>
    <xf numFmtId="0" fontId="28" fillId="5" borderId="4" xfId="0" applyFont="1" applyFill="1" applyBorder="1" applyAlignment="1">
      <alignment horizontal="center" vertical="center" wrapText="1"/>
    </xf>
    <xf numFmtId="0" fontId="28" fillId="5" borderId="18" xfId="0" applyFont="1" applyFill="1" applyBorder="1" applyAlignment="1">
      <alignment horizontal="center" vertical="center" wrapText="1"/>
    </xf>
    <xf numFmtId="0" fontId="28" fillId="5" borderId="14" xfId="0" applyFont="1" applyFill="1" applyBorder="1" applyAlignment="1">
      <alignment horizontal="center" vertical="center" wrapText="1"/>
    </xf>
    <xf numFmtId="0" fontId="28" fillId="5" borderId="32" xfId="0" applyFont="1" applyFill="1" applyBorder="1" applyAlignment="1">
      <alignment horizontal="center" vertical="center" wrapText="1"/>
    </xf>
    <xf numFmtId="0" fontId="27" fillId="0" borderId="6" xfId="0" applyFont="1" applyBorder="1" applyAlignment="1">
      <alignment horizontal="left" vertical="center"/>
    </xf>
    <xf numFmtId="0" fontId="27" fillId="0" borderId="14" xfId="0" applyFont="1" applyBorder="1" applyAlignment="1">
      <alignment horizontal="left" vertical="center"/>
    </xf>
    <xf numFmtId="17" fontId="31" fillId="0" borderId="6" xfId="2" applyNumberFormat="1" applyFill="1" applyBorder="1" applyAlignment="1" applyProtection="1">
      <alignment horizontal="center" vertical="center"/>
    </xf>
    <xf numFmtId="17" fontId="31" fillId="0" borderId="14" xfId="2" applyNumberFormat="1" applyFill="1" applyBorder="1" applyAlignment="1" applyProtection="1">
      <alignment horizontal="center" vertical="center"/>
    </xf>
  </cellXfs>
  <cellStyles count="32">
    <cellStyle name="Comma" xfId="3" builtinId="3"/>
    <cellStyle name="Fila a" xfId="1" xr:uid="{00000000-0005-0000-0000-000000000000}"/>
    <cellStyle name="Hyperlink" xfId="2" builtinId="8"/>
    <cellStyle name="Millares 2" xfId="4" xr:uid="{00000000-0005-0000-0000-000003000000}"/>
    <cellStyle name="Millares 3" xfId="19" xr:uid="{00000000-0005-0000-0000-000004000000}"/>
    <cellStyle name="Millares 3 2" xfId="20" xr:uid="{00000000-0005-0000-0000-000005000000}"/>
    <cellStyle name="Normal" xfId="0" builtinId="0"/>
    <cellStyle name="Normal 10" xfId="5" xr:uid="{00000000-0005-0000-0000-000007000000}"/>
    <cellStyle name="Normal 10 2" xfId="30" xr:uid="{00000000-0005-0000-0000-000008000000}"/>
    <cellStyle name="Normal 11" xfId="6" xr:uid="{00000000-0005-0000-0000-000009000000}"/>
    <cellStyle name="Normal 12" xfId="21" xr:uid="{00000000-0005-0000-0000-00000A000000}"/>
    <cellStyle name="Normal 12 2" xfId="22" xr:uid="{00000000-0005-0000-0000-00000B000000}"/>
    <cellStyle name="Normal 13" xfId="28" xr:uid="{00000000-0005-0000-0000-00000C000000}"/>
    <cellStyle name="Normal 2" xfId="7" xr:uid="{00000000-0005-0000-0000-00000D000000}"/>
    <cellStyle name="Normal 2 2" xfId="18" xr:uid="{00000000-0005-0000-0000-00000E000000}"/>
    <cellStyle name="Normal 2 2 2" xfId="31" xr:uid="{00000000-0005-0000-0000-00000F000000}"/>
    <cellStyle name="Normal 3" xfId="8" xr:uid="{00000000-0005-0000-0000-000010000000}"/>
    <cellStyle name="Normal 3 2" xfId="17" xr:uid="{00000000-0005-0000-0000-000011000000}"/>
    <cellStyle name="Normal 4" xfId="9" xr:uid="{00000000-0005-0000-0000-000012000000}"/>
    <cellStyle name="Normal 5" xfId="10" xr:uid="{00000000-0005-0000-0000-000013000000}"/>
    <cellStyle name="Normal 6" xfId="11" xr:uid="{00000000-0005-0000-0000-000014000000}"/>
    <cellStyle name="Normal 7" xfId="12" xr:uid="{00000000-0005-0000-0000-000015000000}"/>
    <cellStyle name="Normal 8" xfId="13" xr:uid="{00000000-0005-0000-0000-000016000000}"/>
    <cellStyle name="Normal 9" xfId="14" xr:uid="{00000000-0005-0000-0000-000017000000}"/>
    <cellStyle name="Normal_depositos web abril 2005" xfId="15" xr:uid="{00000000-0005-0000-0000-000018000000}"/>
    <cellStyle name="Percent" xfId="29" builtinId="5"/>
    <cellStyle name="Porcentaje 2" xfId="16" xr:uid="{00000000-0005-0000-0000-00001A000000}"/>
    <cellStyle name="Porcentaje 3" xfId="23" xr:uid="{00000000-0005-0000-0000-00001B000000}"/>
    <cellStyle name="Porcentaje 3 2" xfId="24" xr:uid="{00000000-0005-0000-0000-00001C000000}"/>
    <cellStyle name="Porcentaje 3 3" xfId="25" xr:uid="{00000000-0005-0000-0000-00001D000000}"/>
    <cellStyle name="Porcentaje 4" xfId="26" xr:uid="{00000000-0005-0000-0000-00001E000000}"/>
    <cellStyle name="Porcentaje 4 2" xfId="27" xr:uid="{00000000-0005-0000-0000-00001F000000}"/>
  </cellStyles>
  <dxfs count="10">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6500"/>
      </font>
      <fill>
        <patternFill>
          <bgColor rgb="FFFFEB9C"/>
        </patternFill>
      </fill>
    </dxf>
    <dxf>
      <font>
        <color rgb="FF9C0006"/>
      </font>
      <fill>
        <patternFill>
          <bgColor rgb="FFFFC7CE"/>
        </patternFill>
      </fill>
    </dxf>
    <dxf>
      <font>
        <condense val="0"/>
        <extend val="0"/>
        <color indexed="9"/>
      </font>
      <fill>
        <patternFill>
          <bgColor indexed="10"/>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Y"/>
        </a:p>
      </c:txPr>
    </c:title>
    <c:autoTitleDeleted val="0"/>
    <c:plotArea>
      <c:layout/>
      <c:lineChart>
        <c:grouping val="standard"/>
        <c:varyColors val="0"/>
        <c:ser>
          <c:idx val="0"/>
          <c:order val="0"/>
          <c:spPr>
            <a:ln w="28575" cap="rnd">
              <a:solidFill>
                <a:schemeClr val="accent1"/>
              </a:solidFill>
              <a:round/>
            </a:ln>
            <a:effectLst/>
          </c:spPr>
          <c:marker>
            <c:symbol val="none"/>
          </c:marker>
          <c:cat>
            <c:strRef>
              <c:f>'Bcos. Priv.'!$A$1:$A$346</c:f>
              <c:strCache>
                <c:ptCount val="337"/>
                <c:pt idx="2">
                  <c:v>Mes</c:v>
                </c:pt>
                <c:pt idx="4">
                  <c:v>Ene-1999</c:v>
                </c:pt>
                <c:pt idx="5">
                  <c:v>Feb-1999</c:v>
                </c:pt>
                <c:pt idx="6">
                  <c:v>Mar-1999</c:v>
                </c:pt>
                <c:pt idx="7">
                  <c:v>Abr-1999</c:v>
                </c:pt>
                <c:pt idx="8">
                  <c:v>May-1999</c:v>
                </c:pt>
                <c:pt idx="9">
                  <c:v>Jun-1999</c:v>
                </c:pt>
                <c:pt idx="10">
                  <c:v>Jul-1999</c:v>
                </c:pt>
                <c:pt idx="11">
                  <c:v>Ago-1999</c:v>
                </c:pt>
                <c:pt idx="12">
                  <c:v>set-1999</c:v>
                </c:pt>
                <c:pt idx="13">
                  <c:v>Oct-1999</c:v>
                </c:pt>
                <c:pt idx="14">
                  <c:v>Nov-1999</c:v>
                </c:pt>
                <c:pt idx="15">
                  <c:v>Dic-1999</c:v>
                </c:pt>
                <c:pt idx="16">
                  <c:v>Ene-2000</c:v>
                </c:pt>
                <c:pt idx="17">
                  <c:v>Feb-2000</c:v>
                </c:pt>
                <c:pt idx="18">
                  <c:v>Mar-2000</c:v>
                </c:pt>
                <c:pt idx="19">
                  <c:v>Abr-2000</c:v>
                </c:pt>
                <c:pt idx="20">
                  <c:v>May-2000</c:v>
                </c:pt>
                <c:pt idx="21">
                  <c:v>Jun-2000</c:v>
                </c:pt>
                <c:pt idx="22">
                  <c:v>Jul-2000</c:v>
                </c:pt>
                <c:pt idx="23">
                  <c:v>Ago-2000</c:v>
                </c:pt>
                <c:pt idx="24">
                  <c:v>set-2000</c:v>
                </c:pt>
                <c:pt idx="25">
                  <c:v>Oct-2000</c:v>
                </c:pt>
                <c:pt idx="26">
                  <c:v>Nov-2000</c:v>
                </c:pt>
                <c:pt idx="27">
                  <c:v>Dic-2000</c:v>
                </c:pt>
                <c:pt idx="28">
                  <c:v>Ene-2001</c:v>
                </c:pt>
                <c:pt idx="29">
                  <c:v>Feb-2001</c:v>
                </c:pt>
                <c:pt idx="30">
                  <c:v>Mar-2001</c:v>
                </c:pt>
                <c:pt idx="31">
                  <c:v>Abr-2001</c:v>
                </c:pt>
                <c:pt idx="32">
                  <c:v>May-2001</c:v>
                </c:pt>
                <c:pt idx="33">
                  <c:v>Jun-2001</c:v>
                </c:pt>
                <c:pt idx="34">
                  <c:v>Jul-2001</c:v>
                </c:pt>
                <c:pt idx="35">
                  <c:v>Ago-2001</c:v>
                </c:pt>
                <c:pt idx="36">
                  <c:v>set-2001</c:v>
                </c:pt>
                <c:pt idx="37">
                  <c:v>Oct-2001</c:v>
                </c:pt>
                <c:pt idx="38">
                  <c:v>Nov-2001</c:v>
                </c:pt>
                <c:pt idx="39">
                  <c:v>Dic-2001</c:v>
                </c:pt>
                <c:pt idx="40">
                  <c:v>Ene-2002</c:v>
                </c:pt>
                <c:pt idx="41">
                  <c:v>Feb-2002</c:v>
                </c:pt>
                <c:pt idx="42">
                  <c:v>Mar-2002</c:v>
                </c:pt>
                <c:pt idx="43">
                  <c:v>Abr-2002</c:v>
                </c:pt>
                <c:pt idx="44">
                  <c:v>May-2002</c:v>
                </c:pt>
                <c:pt idx="45">
                  <c:v>Jun-2002</c:v>
                </c:pt>
                <c:pt idx="46">
                  <c:v>Jul-2002</c:v>
                </c:pt>
                <c:pt idx="47">
                  <c:v>Ago-2002</c:v>
                </c:pt>
                <c:pt idx="48">
                  <c:v>set-2002</c:v>
                </c:pt>
                <c:pt idx="49">
                  <c:v>Oct-2002</c:v>
                </c:pt>
                <c:pt idx="50">
                  <c:v>Nov-2002</c:v>
                </c:pt>
                <c:pt idx="51">
                  <c:v>Dic-2002</c:v>
                </c:pt>
                <c:pt idx="52">
                  <c:v>Ene-2003</c:v>
                </c:pt>
                <c:pt idx="53">
                  <c:v>Feb-2003</c:v>
                </c:pt>
                <c:pt idx="54">
                  <c:v>Mar-2003</c:v>
                </c:pt>
                <c:pt idx="55">
                  <c:v>Abr-2003</c:v>
                </c:pt>
                <c:pt idx="56">
                  <c:v>May-2003</c:v>
                </c:pt>
                <c:pt idx="57">
                  <c:v>Jun-2003</c:v>
                </c:pt>
                <c:pt idx="58">
                  <c:v>Jul-2003</c:v>
                </c:pt>
                <c:pt idx="59">
                  <c:v>Ago-2003</c:v>
                </c:pt>
                <c:pt idx="60">
                  <c:v>set-2003</c:v>
                </c:pt>
                <c:pt idx="61">
                  <c:v>Oct-2003</c:v>
                </c:pt>
                <c:pt idx="62">
                  <c:v>Nov-2003</c:v>
                </c:pt>
                <c:pt idx="63">
                  <c:v>Dic-2003</c:v>
                </c:pt>
                <c:pt idx="64">
                  <c:v>Ene-2004</c:v>
                </c:pt>
                <c:pt idx="65">
                  <c:v>Feb-2004</c:v>
                </c:pt>
                <c:pt idx="66">
                  <c:v>Mar-2004</c:v>
                </c:pt>
                <c:pt idx="67">
                  <c:v>Abr-2004</c:v>
                </c:pt>
                <c:pt idx="68">
                  <c:v>May-2004</c:v>
                </c:pt>
                <c:pt idx="69">
                  <c:v>Jun-2004</c:v>
                </c:pt>
                <c:pt idx="70">
                  <c:v>Jul-2004</c:v>
                </c:pt>
                <c:pt idx="71">
                  <c:v>Ago-2004</c:v>
                </c:pt>
                <c:pt idx="72">
                  <c:v>set-2004</c:v>
                </c:pt>
                <c:pt idx="73">
                  <c:v>Oct-2004</c:v>
                </c:pt>
                <c:pt idx="74">
                  <c:v>Nov-2004</c:v>
                </c:pt>
                <c:pt idx="75">
                  <c:v>Dic-2004</c:v>
                </c:pt>
                <c:pt idx="76">
                  <c:v>Ene-2005</c:v>
                </c:pt>
                <c:pt idx="77">
                  <c:v>Feb-2005</c:v>
                </c:pt>
                <c:pt idx="78">
                  <c:v>Mar-2005</c:v>
                </c:pt>
                <c:pt idx="79">
                  <c:v>Abr-2005</c:v>
                </c:pt>
                <c:pt idx="80">
                  <c:v>May-2005</c:v>
                </c:pt>
                <c:pt idx="81">
                  <c:v>Jun-2005</c:v>
                </c:pt>
                <c:pt idx="82">
                  <c:v>Jul-2005</c:v>
                </c:pt>
                <c:pt idx="83">
                  <c:v>Ago-2005</c:v>
                </c:pt>
                <c:pt idx="84">
                  <c:v>set-2005</c:v>
                </c:pt>
                <c:pt idx="85">
                  <c:v>Oct-2005</c:v>
                </c:pt>
                <c:pt idx="86">
                  <c:v>Nov-2005</c:v>
                </c:pt>
                <c:pt idx="87">
                  <c:v>Dic-2005</c:v>
                </c:pt>
                <c:pt idx="88">
                  <c:v>Ene-2006</c:v>
                </c:pt>
                <c:pt idx="89">
                  <c:v>Feb-2006</c:v>
                </c:pt>
                <c:pt idx="90">
                  <c:v>Mar-2006</c:v>
                </c:pt>
                <c:pt idx="91">
                  <c:v>Abr-2006</c:v>
                </c:pt>
                <c:pt idx="92">
                  <c:v>May-2006</c:v>
                </c:pt>
                <c:pt idx="93">
                  <c:v>Jun-2006</c:v>
                </c:pt>
                <c:pt idx="94">
                  <c:v>Jul-2006</c:v>
                </c:pt>
                <c:pt idx="95">
                  <c:v>Ago-2006</c:v>
                </c:pt>
                <c:pt idx="96">
                  <c:v>set-2006</c:v>
                </c:pt>
                <c:pt idx="97">
                  <c:v>Oct-2006</c:v>
                </c:pt>
                <c:pt idx="98">
                  <c:v>Nov-2006</c:v>
                </c:pt>
                <c:pt idx="99">
                  <c:v>Dic-2006</c:v>
                </c:pt>
                <c:pt idx="100">
                  <c:v>Ene-2007</c:v>
                </c:pt>
                <c:pt idx="101">
                  <c:v>Feb-2007</c:v>
                </c:pt>
                <c:pt idx="102">
                  <c:v>Mar-2007</c:v>
                </c:pt>
                <c:pt idx="103">
                  <c:v>Abr-2007</c:v>
                </c:pt>
                <c:pt idx="104">
                  <c:v>May-2007</c:v>
                </c:pt>
                <c:pt idx="105">
                  <c:v>Jun-2007</c:v>
                </c:pt>
                <c:pt idx="106">
                  <c:v>Jul-2007</c:v>
                </c:pt>
                <c:pt idx="107">
                  <c:v>Ago-2007</c:v>
                </c:pt>
                <c:pt idx="108">
                  <c:v>set-2007</c:v>
                </c:pt>
                <c:pt idx="109">
                  <c:v>Oct-2007</c:v>
                </c:pt>
                <c:pt idx="110">
                  <c:v>Nov-2007</c:v>
                </c:pt>
                <c:pt idx="111">
                  <c:v>Dic-2007</c:v>
                </c:pt>
                <c:pt idx="112">
                  <c:v>Ene-2008</c:v>
                </c:pt>
                <c:pt idx="113">
                  <c:v>Feb-2008</c:v>
                </c:pt>
                <c:pt idx="114">
                  <c:v>Mar-2008</c:v>
                </c:pt>
                <c:pt idx="115">
                  <c:v>Abr-2008</c:v>
                </c:pt>
                <c:pt idx="116">
                  <c:v>May-2008</c:v>
                </c:pt>
                <c:pt idx="117">
                  <c:v>Jun-2008</c:v>
                </c:pt>
                <c:pt idx="118">
                  <c:v>Jul-2008</c:v>
                </c:pt>
                <c:pt idx="119">
                  <c:v>Ago-2008</c:v>
                </c:pt>
                <c:pt idx="120">
                  <c:v>set-2008</c:v>
                </c:pt>
                <c:pt idx="121">
                  <c:v>Oct-2008</c:v>
                </c:pt>
                <c:pt idx="122">
                  <c:v>Nov-2008</c:v>
                </c:pt>
                <c:pt idx="123">
                  <c:v>Dic-2008</c:v>
                </c:pt>
                <c:pt idx="124">
                  <c:v>Ene-2009</c:v>
                </c:pt>
                <c:pt idx="125">
                  <c:v>Feb-2009</c:v>
                </c:pt>
                <c:pt idx="126">
                  <c:v>Mar-2009</c:v>
                </c:pt>
                <c:pt idx="127">
                  <c:v>Abr-2009</c:v>
                </c:pt>
                <c:pt idx="128">
                  <c:v>May-2009</c:v>
                </c:pt>
                <c:pt idx="129">
                  <c:v>Jun-2009</c:v>
                </c:pt>
                <c:pt idx="130">
                  <c:v>Jul-2009</c:v>
                </c:pt>
                <c:pt idx="131">
                  <c:v>Ago-2009</c:v>
                </c:pt>
                <c:pt idx="132">
                  <c:v>set-2009</c:v>
                </c:pt>
                <c:pt idx="133">
                  <c:v>Oct-2009</c:v>
                </c:pt>
                <c:pt idx="134">
                  <c:v>Nov-2009</c:v>
                </c:pt>
                <c:pt idx="135">
                  <c:v>Dic-2009</c:v>
                </c:pt>
                <c:pt idx="136">
                  <c:v>Ene-2010</c:v>
                </c:pt>
                <c:pt idx="137">
                  <c:v>Feb-2010</c:v>
                </c:pt>
                <c:pt idx="138">
                  <c:v>Mar-2010</c:v>
                </c:pt>
                <c:pt idx="139">
                  <c:v>Abr-2010</c:v>
                </c:pt>
                <c:pt idx="140">
                  <c:v>May-2010</c:v>
                </c:pt>
                <c:pt idx="141">
                  <c:v>Jun-2010</c:v>
                </c:pt>
                <c:pt idx="142">
                  <c:v>Jul-2010</c:v>
                </c:pt>
                <c:pt idx="143">
                  <c:v>Ago-2010</c:v>
                </c:pt>
                <c:pt idx="144">
                  <c:v>set-2010</c:v>
                </c:pt>
                <c:pt idx="145">
                  <c:v>Oct-2010</c:v>
                </c:pt>
                <c:pt idx="146">
                  <c:v>Nov-2010</c:v>
                </c:pt>
                <c:pt idx="147">
                  <c:v>Dic-2010</c:v>
                </c:pt>
                <c:pt idx="148">
                  <c:v>Ene-2011</c:v>
                </c:pt>
                <c:pt idx="149">
                  <c:v>Feb-2011</c:v>
                </c:pt>
                <c:pt idx="150">
                  <c:v>Mar-2011</c:v>
                </c:pt>
                <c:pt idx="151">
                  <c:v>Abr-2011</c:v>
                </c:pt>
                <c:pt idx="152">
                  <c:v>May-2011</c:v>
                </c:pt>
                <c:pt idx="153">
                  <c:v>Jun-2011</c:v>
                </c:pt>
                <c:pt idx="154">
                  <c:v>Jul-2011</c:v>
                </c:pt>
                <c:pt idx="155">
                  <c:v>Ago-2011</c:v>
                </c:pt>
                <c:pt idx="156">
                  <c:v>set-2011</c:v>
                </c:pt>
                <c:pt idx="157">
                  <c:v>Oct-2011</c:v>
                </c:pt>
                <c:pt idx="158">
                  <c:v>Nov-2011</c:v>
                </c:pt>
                <c:pt idx="159">
                  <c:v>Dic-2011</c:v>
                </c:pt>
                <c:pt idx="160">
                  <c:v>Ene-2012</c:v>
                </c:pt>
                <c:pt idx="161">
                  <c:v>Feb-2012</c:v>
                </c:pt>
                <c:pt idx="162">
                  <c:v>Mar-2012</c:v>
                </c:pt>
                <c:pt idx="163">
                  <c:v>Abr-2012</c:v>
                </c:pt>
                <c:pt idx="164">
                  <c:v>May-2012</c:v>
                </c:pt>
                <c:pt idx="165">
                  <c:v>Jun-2012</c:v>
                </c:pt>
                <c:pt idx="166">
                  <c:v>Jul-2012</c:v>
                </c:pt>
                <c:pt idx="167">
                  <c:v>Ago-2012</c:v>
                </c:pt>
                <c:pt idx="168">
                  <c:v>set-2012</c:v>
                </c:pt>
                <c:pt idx="169">
                  <c:v>Oct-2012</c:v>
                </c:pt>
                <c:pt idx="170">
                  <c:v>Nov-2012</c:v>
                </c:pt>
                <c:pt idx="171">
                  <c:v>Dic-2012</c:v>
                </c:pt>
                <c:pt idx="172">
                  <c:v>Ene-2013</c:v>
                </c:pt>
                <c:pt idx="173">
                  <c:v>Feb-2013</c:v>
                </c:pt>
                <c:pt idx="174">
                  <c:v>Mar-2013</c:v>
                </c:pt>
                <c:pt idx="175">
                  <c:v>Abr-2013</c:v>
                </c:pt>
                <c:pt idx="176">
                  <c:v>May-2013</c:v>
                </c:pt>
                <c:pt idx="177">
                  <c:v>Jun-2013</c:v>
                </c:pt>
                <c:pt idx="178">
                  <c:v>Jul-2013</c:v>
                </c:pt>
                <c:pt idx="179">
                  <c:v>Ago-2013</c:v>
                </c:pt>
                <c:pt idx="180">
                  <c:v>set-2013</c:v>
                </c:pt>
                <c:pt idx="181">
                  <c:v>Oct-2013</c:v>
                </c:pt>
                <c:pt idx="182">
                  <c:v>Nov-2013</c:v>
                </c:pt>
                <c:pt idx="183">
                  <c:v>Dic-2013</c:v>
                </c:pt>
                <c:pt idx="184">
                  <c:v>Ene-2014</c:v>
                </c:pt>
                <c:pt idx="185">
                  <c:v>Feb-2014</c:v>
                </c:pt>
                <c:pt idx="186">
                  <c:v>Mar-2014</c:v>
                </c:pt>
                <c:pt idx="187">
                  <c:v>Abr-2014</c:v>
                </c:pt>
                <c:pt idx="188">
                  <c:v>May-2014</c:v>
                </c:pt>
                <c:pt idx="189">
                  <c:v>Jun-2014</c:v>
                </c:pt>
                <c:pt idx="190">
                  <c:v>Jul-2014</c:v>
                </c:pt>
                <c:pt idx="191">
                  <c:v>Ago-2014</c:v>
                </c:pt>
                <c:pt idx="192">
                  <c:v>set-2014</c:v>
                </c:pt>
                <c:pt idx="193">
                  <c:v>Oct-2014</c:v>
                </c:pt>
                <c:pt idx="194">
                  <c:v>Nov-2014</c:v>
                </c:pt>
                <c:pt idx="195">
                  <c:v>Dic-2014</c:v>
                </c:pt>
                <c:pt idx="196">
                  <c:v>Ene-2015</c:v>
                </c:pt>
                <c:pt idx="197">
                  <c:v>Feb-2015</c:v>
                </c:pt>
                <c:pt idx="198">
                  <c:v>Mar-2015</c:v>
                </c:pt>
                <c:pt idx="199">
                  <c:v>Abr-2015</c:v>
                </c:pt>
                <c:pt idx="200">
                  <c:v>May-2015</c:v>
                </c:pt>
                <c:pt idx="201">
                  <c:v>Jun-2015</c:v>
                </c:pt>
                <c:pt idx="202">
                  <c:v>Jul-2015</c:v>
                </c:pt>
                <c:pt idx="203">
                  <c:v>Ago-2015</c:v>
                </c:pt>
                <c:pt idx="204">
                  <c:v>set-2015</c:v>
                </c:pt>
                <c:pt idx="205">
                  <c:v>Oct-2015</c:v>
                </c:pt>
                <c:pt idx="206">
                  <c:v>Nov-2015</c:v>
                </c:pt>
                <c:pt idx="207">
                  <c:v>Dic-2015</c:v>
                </c:pt>
                <c:pt idx="208">
                  <c:v>Ene-2016</c:v>
                </c:pt>
                <c:pt idx="209">
                  <c:v>Feb-2016</c:v>
                </c:pt>
                <c:pt idx="210">
                  <c:v>Mar-2016</c:v>
                </c:pt>
                <c:pt idx="211">
                  <c:v>Abr-2016</c:v>
                </c:pt>
                <c:pt idx="212">
                  <c:v>May-2016</c:v>
                </c:pt>
                <c:pt idx="213">
                  <c:v>Jun-2016</c:v>
                </c:pt>
                <c:pt idx="214">
                  <c:v>Jul-2016</c:v>
                </c:pt>
                <c:pt idx="215">
                  <c:v>Ago-2016</c:v>
                </c:pt>
                <c:pt idx="216">
                  <c:v>set-2016</c:v>
                </c:pt>
                <c:pt idx="217">
                  <c:v>Oct-2016</c:v>
                </c:pt>
                <c:pt idx="218">
                  <c:v>Nov-2016</c:v>
                </c:pt>
                <c:pt idx="219">
                  <c:v>Dic-2016</c:v>
                </c:pt>
                <c:pt idx="220">
                  <c:v>Ene-2017</c:v>
                </c:pt>
                <c:pt idx="221">
                  <c:v>Feb-2017</c:v>
                </c:pt>
                <c:pt idx="222">
                  <c:v>Mar-2017</c:v>
                </c:pt>
                <c:pt idx="223">
                  <c:v>Abr-2017</c:v>
                </c:pt>
                <c:pt idx="224">
                  <c:v>May-2017</c:v>
                </c:pt>
                <c:pt idx="225">
                  <c:v>Jun-2017</c:v>
                </c:pt>
                <c:pt idx="226">
                  <c:v>Jul-2017</c:v>
                </c:pt>
                <c:pt idx="227">
                  <c:v>Ago-2017</c:v>
                </c:pt>
                <c:pt idx="228">
                  <c:v>set-2017</c:v>
                </c:pt>
                <c:pt idx="229">
                  <c:v>Oct-2017</c:v>
                </c:pt>
                <c:pt idx="230">
                  <c:v>Nov-2017</c:v>
                </c:pt>
                <c:pt idx="231">
                  <c:v>Dic-2017</c:v>
                </c:pt>
                <c:pt idx="232">
                  <c:v>Ene-2018</c:v>
                </c:pt>
                <c:pt idx="233">
                  <c:v>Feb-2018</c:v>
                </c:pt>
                <c:pt idx="234">
                  <c:v>Mar-2018</c:v>
                </c:pt>
                <c:pt idx="235">
                  <c:v>Abr-2018</c:v>
                </c:pt>
                <c:pt idx="236">
                  <c:v>May-2018</c:v>
                </c:pt>
                <c:pt idx="237">
                  <c:v>Jun-2018</c:v>
                </c:pt>
                <c:pt idx="238">
                  <c:v>Jul-2018</c:v>
                </c:pt>
                <c:pt idx="239">
                  <c:v>Ago-2018</c:v>
                </c:pt>
                <c:pt idx="240">
                  <c:v>set-2018</c:v>
                </c:pt>
                <c:pt idx="241">
                  <c:v>Oct-2018</c:v>
                </c:pt>
                <c:pt idx="242">
                  <c:v>Nov-2018</c:v>
                </c:pt>
                <c:pt idx="243">
                  <c:v>Dic-2018</c:v>
                </c:pt>
                <c:pt idx="244">
                  <c:v>Ene-2019</c:v>
                </c:pt>
                <c:pt idx="245">
                  <c:v>Feb-2019</c:v>
                </c:pt>
                <c:pt idx="246">
                  <c:v>Mar-2019</c:v>
                </c:pt>
                <c:pt idx="247">
                  <c:v>Abr-2019</c:v>
                </c:pt>
                <c:pt idx="248">
                  <c:v>May-2019</c:v>
                </c:pt>
                <c:pt idx="249">
                  <c:v>Jun-2019</c:v>
                </c:pt>
                <c:pt idx="250">
                  <c:v>Jul-2019</c:v>
                </c:pt>
                <c:pt idx="251">
                  <c:v>Ago-2019</c:v>
                </c:pt>
                <c:pt idx="252">
                  <c:v>set-2019</c:v>
                </c:pt>
                <c:pt idx="253">
                  <c:v>Oct-2019</c:v>
                </c:pt>
                <c:pt idx="254">
                  <c:v>Nov-2019</c:v>
                </c:pt>
                <c:pt idx="255">
                  <c:v>Dic-2019</c:v>
                </c:pt>
                <c:pt idx="256">
                  <c:v>Ene-2020</c:v>
                </c:pt>
                <c:pt idx="257">
                  <c:v>Feb-2020</c:v>
                </c:pt>
                <c:pt idx="258">
                  <c:v>Mar-2020</c:v>
                </c:pt>
                <c:pt idx="259">
                  <c:v>Abr-2020</c:v>
                </c:pt>
                <c:pt idx="260">
                  <c:v>May-2020</c:v>
                </c:pt>
                <c:pt idx="261">
                  <c:v>Jun-2020</c:v>
                </c:pt>
                <c:pt idx="262">
                  <c:v>Jul-2020</c:v>
                </c:pt>
                <c:pt idx="263">
                  <c:v>Ago-2020</c:v>
                </c:pt>
                <c:pt idx="264">
                  <c:v>set-2020</c:v>
                </c:pt>
                <c:pt idx="265">
                  <c:v>Oct-2020</c:v>
                </c:pt>
                <c:pt idx="266">
                  <c:v>Nov-2020</c:v>
                </c:pt>
                <c:pt idx="267">
                  <c:v>Dic-2020</c:v>
                </c:pt>
                <c:pt idx="268">
                  <c:v>Ene-2021</c:v>
                </c:pt>
                <c:pt idx="269">
                  <c:v>Feb-2021</c:v>
                </c:pt>
                <c:pt idx="270">
                  <c:v>Mar-2021</c:v>
                </c:pt>
                <c:pt idx="271">
                  <c:v>Abr-2021</c:v>
                </c:pt>
                <c:pt idx="272">
                  <c:v>May-2021</c:v>
                </c:pt>
                <c:pt idx="273">
                  <c:v>Jun-2021</c:v>
                </c:pt>
                <c:pt idx="274">
                  <c:v>Jul-2021</c:v>
                </c:pt>
                <c:pt idx="275">
                  <c:v>Ago-2021</c:v>
                </c:pt>
                <c:pt idx="276">
                  <c:v>set-2021</c:v>
                </c:pt>
                <c:pt idx="277">
                  <c:v>Oct-2021</c:v>
                </c:pt>
                <c:pt idx="278">
                  <c:v>Nov-2021</c:v>
                </c:pt>
                <c:pt idx="279">
                  <c:v>Dic-2021</c:v>
                </c:pt>
                <c:pt idx="280">
                  <c:v>Ene-2022</c:v>
                </c:pt>
                <c:pt idx="281">
                  <c:v>Feb-2022</c:v>
                </c:pt>
                <c:pt idx="282">
                  <c:v>Mar-2022</c:v>
                </c:pt>
                <c:pt idx="283">
                  <c:v>Abr-2022</c:v>
                </c:pt>
                <c:pt idx="284">
                  <c:v>May-2022</c:v>
                </c:pt>
                <c:pt idx="285">
                  <c:v>Jun-2022</c:v>
                </c:pt>
                <c:pt idx="286">
                  <c:v>Jul-2022</c:v>
                </c:pt>
                <c:pt idx="287">
                  <c:v>Ago-2022</c:v>
                </c:pt>
                <c:pt idx="288">
                  <c:v>set-2022</c:v>
                </c:pt>
                <c:pt idx="289">
                  <c:v>Oct-2022</c:v>
                </c:pt>
                <c:pt idx="290">
                  <c:v>Nov-2022</c:v>
                </c:pt>
                <c:pt idx="291">
                  <c:v>Dic-2022</c:v>
                </c:pt>
                <c:pt idx="292">
                  <c:v>Ene-2023</c:v>
                </c:pt>
                <c:pt idx="293">
                  <c:v>Feb-2023</c:v>
                </c:pt>
                <c:pt idx="294">
                  <c:v>Mar-2023</c:v>
                </c:pt>
                <c:pt idx="295">
                  <c:v>Abr-2023</c:v>
                </c:pt>
                <c:pt idx="296">
                  <c:v>May-2023</c:v>
                </c:pt>
                <c:pt idx="297">
                  <c:v>Jun-2023</c:v>
                </c:pt>
                <c:pt idx="298">
                  <c:v>Jul-2023</c:v>
                </c:pt>
                <c:pt idx="299">
                  <c:v>Ago-2023</c:v>
                </c:pt>
                <c:pt idx="300">
                  <c:v>set-2023</c:v>
                </c:pt>
                <c:pt idx="301">
                  <c:v>Oct-2023</c:v>
                </c:pt>
                <c:pt idx="302">
                  <c:v>Nov-2023</c:v>
                </c:pt>
                <c:pt idx="303">
                  <c:v>Dic-2023</c:v>
                </c:pt>
                <c:pt idx="304">
                  <c:v>Ene-2024</c:v>
                </c:pt>
                <c:pt idx="305">
                  <c:v>Feb-2024</c:v>
                </c:pt>
                <c:pt idx="306">
                  <c:v>Mar-2024</c:v>
                </c:pt>
                <c:pt idx="307">
                  <c:v>Abr-2024</c:v>
                </c:pt>
                <c:pt idx="308">
                  <c:v>May-2024</c:v>
                </c:pt>
                <c:pt idx="309">
                  <c:v>Jun-2024</c:v>
                </c:pt>
                <c:pt idx="310">
                  <c:v>Jul-2024</c:v>
                </c:pt>
                <c:pt idx="311">
                  <c:v>Ago-2024</c:v>
                </c:pt>
                <c:pt idx="312">
                  <c:v>set-2024</c:v>
                </c:pt>
                <c:pt idx="313">
                  <c:v>Oct-2024</c:v>
                </c:pt>
                <c:pt idx="314">
                  <c:v>Nov-2024</c:v>
                </c:pt>
                <c:pt idx="315">
                  <c:v>Dic-2024</c:v>
                </c:pt>
                <c:pt idx="316">
                  <c:v>Ene-2025</c:v>
                </c:pt>
                <c:pt idx="317">
                  <c:v>Feb-2025</c:v>
                </c:pt>
                <c:pt idx="318">
                  <c:v>Mar-2025</c:v>
                </c:pt>
                <c:pt idx="319">
                  <c:v>Abr-2025</c:v>
                </c:pt>
                <c:pt idx="320">
                  <c:v>May-2025</c:v>
                </c:pt>
                <c:pt idx="321">
                  <c:v>Jun-2025</c:v>
                </c:pt>
                <c:pt idx="322">
                  <c:v>Jul-2025</c:v>
                </c:pt>
                <c:pt idx="323">
                  <c:v>Ago-2025</c:v>
                </c:pt>
                <c:pt idx="324">
                  <c:v>set-2025</c:v>
                </c:pt>
                <c:pt idx="326">
                  <c:v>(1) La variación del saldo contable de los créditos brutos se encuentra influida por la transferencia de créditos a cuentas de orden (créditos castigados) de acuerdo a lo establecido por la normativa. Por este motivo se presenta la variación mensual de los</c:v>
                </c:pt>
                <c:pt idx="327">
                  <c:v>(2) Incluye los bancos privados en actividad en cada fecha, con excepción de los bancos La Caja Obrera, Comercial, de Crédito y de Montevideo (suspendidos en agosto de 2002), que se incluyen hasta febrero de 2003 inclusive. </c:v>
                </c:pt>
                <c:pt idx="328">
                  <c:v>(3) Corresponde a los grupos N° 14010 (Préstamos), 14020 (Arrendamientos Financieros), 14060 (Ingresos Percibidos No Devengados), 14070 (Grupos de Ahorro Previo), 14080 (Deudores por Productos Financieros  Devengados), 16010 (Créditos Vencidos - Sector No </c:v>
                </c:pt>
                <c:pt idx="329">
                  <c:v>Nuevo Plan de cuenta: 1.4.2.1 Créditos vigentes + 1.4.2.2 Créditos vigentes (deudores por intereses)+ 1.4.2.4 Colocacion vencida + 1.4.2.5 Colocación vencida (deudores por intereses) + 1.4.2.7 Créditos en gestión + 1.4.2.8 Créditos en gestión (deudores por</c:v>
                </c:pt>
                <c:pt idx="330">
                  <c:v>(4) Incluye a las cuentas de los grupos N° 14050 y 16040 (Créditos Vigentes y Vencidos - Sector Público Nacional y No Nacional), 14080 y 16080 (Créditos Vigentes y Vencidos - Deudores por Productos Financieros Devengados) que corresponden al sector público</c:v>
                </c:pt>
                <c:pt idx="331">
                  <c:v>Nuevo Plan de cuenta: 1.4.3.1 Créditos vigentes + 1.4.3.2 Créditos vigentes (deudores por intereses)+ 1.4.3.4 Colocación vencida + 1.4.3.5 Colocación vencida (deudores por intereses)+ 1.4.3.7  Créditos en gestión + 1.4.3.8  Créditos en gestión (deudores po</c:v>
                </c:pt>
                <c:pt idx="332">
                  <c:v>(5) Incluye sector privado no residente y sector público no nacional.</c:v>
                </c:pt>
                <c:pt idx="334">
                  <c:v>Notas:</c:v>
                </c:pt>
                <c:pt idx="335">
                  <c:v>Los meses que aparecen subrayados incluyen comentarios explicativos y vínculo a la hoja con detalle de todos los comentarios.</c:v>
                </c:pt>
                <c:pt idx="336">
                  <c:v>Diferencias en las columnas de Total se deben a redondeo de las cifras.</c:v>
                </c:pt>
              </c:strCache>
            </c:strRef>
          </c:cat>
          <c:val>
            <c:numRef>
              <c:f>'Bcos. Priv.'!$AN$1:$AN$346</c:f>
              <c:numCache>
                <c:formatCode>0.0%</c:formatCode>
                <c:ptCount val="339"/>
                <c:pt idx="4">
                  <c:v>8.6343612334801756E-2</c:v>
                </c:pt>
                <c:pt idx="5">
                  <c:v>9.4455852156057493E-2</c:v>
                </c:pt>
                <c:pt idx="6">
                  <c:v>6.3920024235080281E-2</c:v>
                </c:pt>
                <c:pt idx="7">
                  <c:v>6.2098501070663809E-2</c:v>
                </c:pt>
                <c:pt idx="8">
                  <c:v>6.5369413195500159E-2</c:v>
                </c:pt>
                <c:pt idx="9">
                  <c:v>6.3141993957703924E-2</c:v>
                </c:pt>
                <c:pt idx="10">
                  <c:v>6.4398541919805583E-2</c:v>
                </c:pt>
                <c:pt idx="11">
                  <c:v>6.8934102641967809E-2</c:v>
                </c:pt>
                <c:pt idx="12">
                  <c:v>7.1125907990314777E-2</c:v>
                </c:pt>
                <c:pt idx="13">
                  <c:v>7.363064950613589E-2</c:v>
                </c:pt>
                <c:pt idx="14">
                  <c:v>7.5870276703362091E-2</c:v>
                </c:pt>
                <c:pt idx="15">
                  <c:v>7.3555166374781086E-2</c:v>
                </c:pt>
                <c:pt idx="16">
                  <c:v>7.8345070422535218E-2</c:v>
                </c:pt>
                <c:pt idx="17">
                  <c:v>8.2528533801580331E-2</c:v>
                </c:pt>
                <c:pt idx="18">
                  <c:v>8.401400233372229E-2</c:v>
                </c:pt>
                <c:pt idx="19">
                  <c:v>8.915175995383727E-2</c:v>
                </c:pt>
                <c:pt idx="20">
                  <c:v>9.3659942363112397E-2</c:v>
                </c:pt>
                <c:pt idx="21">
                  <c:v>9.2635212888377449E-2</c:v>
                </c:pt>
                <c:pt idx="22">
                  <c:v>9.6159317211948786E-2</c:v>
                </c:pt>
                <c:pt idx="23">
                  <c:v>9.504837791690382E-2</c:v>
                </c:pt>
                <c:pt idx="24">
                  <c:v>9.4724900737379464E-2</c:v>
                </c:pt>
                <c:pt idx="25">
                  <c:v>9.6246119108100478E-2</c:v>
                </c:pt>
                <c:pt idx="26">
                  <c:v>9.9691963035564268E-2</c:v>
                </c:pt>
                <c:pt idx="27">
                  <c:v>8.667032364234778E-2</c:v>
                </c:pt>
                <c:pt idx="28">
                  <c:v>9.2141671278361925E-2</c:v>
                </c:pt>
                <c:pt idx="29">
                  <c:v>9.7271975750895565E-2</c:v>
                </c:pt>
                <c:pt idx="30">
                  <c:v>9.8365198115821562E-2</c:v>
                </c:pt>
                <c:pt idx="31">
                  <c:v>0.10375275938189846</c:v>
                </c:pt>
                <c:pt idx="32">
                  <c:v>0.10953572421462329</c:v>
                </c:pt>
                <c:pt idx="33">
                  <c:v>0.10461880912632164</c:v>
                </c:pt>
                <c:pt idx="34">
                  <c:v>0.11082910321489002</c:v>
                </c:pt>
                <c:pt idx="35">
                  <c:v>0.11748173130972456</c:v>
                </c:pt>
                <c:pt idx="36">
                  <c:v>0.11799327354260089</c:v>
                </c:pt>
                <c:pt idx="37">
                  <c:v>0.12066535100084579</c:v>
                </c:pt>
                <c:pt idx="38">
                  <c:v>0.12450592885375494</c:v>
                </c:pt>
                <c:pt idx="39">
                  <c:v>0.12229016120066703</c:v>
                </c:pt>
                <c:pt idx="40">
                  <c:v>0.13312605992085924</c:v>
                </c:pt>
                <c:pt idx="41">
                  <c:v>0.14726706315491361</c:v>
                </c:pt>
                <c:pt idx="42">
                  <c:v>0.15353994882001706</c:v>
                </c:pt>
                <c:pt idx="43">
                  <c:v>0.16136495083863506</c:v>
                </c:pt>
                <c:pt idx="44">
                  <c:v>0.16968796433878158</c:v>
                </c:pt>
                <c:pt idx="45">
                  <c:v>0.19113573407202217</c:v>
                </c:pt>
                <c:pt idx="46">
                  <c:v>0.22081619740588421</c:v>
                </c:pt>
                <c:pt idx="47">
                  <c:v>0.24983063213299284</c:v>
                </c:pt>
                <c:pt idx="48">
                  <c:v>0.27240471557742929</c:v>
                </c:pt>
                <c:pt idx="49">
                  <c:v>0.28477534580197955</c:v>
                </c:pt>
                <c:pt idx="50">
                  <c:v>0.29320455329423933</c:v>
                </c:pt>
                <c:pt idx="51">
                  <c:v>0.30253552762299679</c:v>
                </c:pt>
                <c:pt idx="52">
                  <c:v>0.29944242629044515</c:v>
                </c:pt>
                <c:pt idx="53">
                  <c:v>0.30008908380730481</c:v>
                </c:pt>
                <c:pt idx="54">
                  <c:v>0.24167233666777646</c:v>
                </c:pt>
                <c:pt idx="55">
                  <c:v>0.23401614789877595</c:v>
                </c:pt>
                <c:pt idx="56">
                  <c:v>0.17386015498287971</c:v>
                </c:pt>
                <c:pt idx="57">
                  <c:v>0.19780955365026909</c:v>
                </c:pt>
                <c:pt idx="58">
                  <c:v>0.18271534916696197</c:v>
                </c:pt>
                <c:pt idx="59">
                  <c:v>0.17448959587755891</c:v>
                </c:pt>
                <c:pt idx="60">
                  <c:v>0.16034607668301373</c:v>
                </c:pt>
                <c:pt idx="61">
                  <c:v>0.14875176246164046</c:v>
                </c:pt>
                <c:pt idx="62">
                  <c:v>0.13532129010970873</c:v>
                </c:pt>
                <c:pt idx="63">
                  <c:v>0.17397555715312724</c:v>
                </c:pt>
                <c:pt idx="64">
                  <c:v>0.16666666666666666</c:v>
                </c:pt>
                <c:pt idx="65">
                  <c:v>0.16353111432706222</c:v>
                </c:pt>
                <c:pt idx="66">
                  <c:v>0.15952732644017725</c:v>
                </c:pt>
                <c:pt idx="67">
                  <c:v>0.14926470588235294</c:v>
                </c:pt>
                <c:pt idx="68">
                  <c:v>0.15340086830680175</c:v>
                </c:pt>
                <c:pt idx="69">
                  <c:v>0.14060258249641319</c:v>
                </c:pt>
                <c:pt idx="70">
                  <c:v>0.12436363636363636</c:v>
                </c:pt>
                <c:pt idx="71">
                  <c:v>0.11842105263157894</c:v>
                </c:pt>
                <c:pt idx="72">
                  <c:v>0.10419681620839363</c:v>
                </c:pt>
                <c:pt idx="73">
                  <c:v>9.745454545454546E-2</c:v>
                </c:pt>
                <c:pt idx="74">
                  <c:v>0.10066127847171198</c:v>
                </c:pt>
                <c:pt idx="75">
                  <c:v>8.9389534883720936E-2</c:v>
                </c:pt>
                <c:pt idx="76">
                  <c:v>9.1298145506419404E-2</c:v>
                </c:pt>
                <c:pt idx="77">
                  <c:v>9.6797153024911028E-2</c:v>
                </c:pt>
                <c:pt idx="78">
                  <c:v>9.1039426523297495E-2</c:v>
                </c:pt>
                <c:pt idx="79">
                  <c:v>8.0459770114942528E-2</c:v>
                </c:pt>
                <c:pt idx="80">
                  <c:v>7.3241479332849885E-2</c:v>
                </c:pt>
                <c:pt idx="81">
                  <c:v>6.470165348670022E-2</c:v>
                </c:pt>
                <c:pt idx="82">
                  <c:v>6.357142857142857E-2</c:v>
                </c:pt>
                <c:pt idx="83">
                  <c:v>6.2678062678062682E-2</c:v>
                </c:pt>
                <c:pt idx="84">
                  <c:v>5.6227758007117434E-2</c:v>
                </c:pt>
                <c:pt idx="85">
                  <c:v>5.72655690765927E-2</c:v>
                </c:pt>
                <c:pt idx="86">
                  <c:v>5.9532246633593196E-2</c:v>
                </c:pt>
                <c:pt idx="87">
                  <c:v>4.3810848400556331E-2</c:v>
                </c:pt>
                <c:pt idx="88">
                  <c:v>4.4413601665510061E-2</c:v>
                </c:pt>
                <c:pt idx="89">
                  <c:v>5.0729673384294648E-2</c:v>
                </c:pt>
                <c:pt idx="90">
                  <c:v>4.2148198504418762E-2</c:v>
                </c:pt>
                <c:pt idx="91">
                  <c:v>3.7258815701929474E-2</c:v>
                </c:pt>
                <c:pt idx="92">
                  <c:v>3.8536903984323974E-2</c:v>
                </c:pt>
                <c:pt idx="93">
                  <c:v>3.1633311814073597E-2</c:v>
                </c:pt>
                <c:pt idx="94">
                  <c:v>3.1633311814073597E-2</c:v>
                </c:pt>
                <c:pt idx="95">
                  <c:v>5.5453991468616695E-2</c:v>
                </c:pt>
                <c:pt idx="96">
                  <c:v>5.2884615384615384E-2</c:v>
                </c:pt>
                <c:pt idx="97">
                  <c:v>5.0755287009063448E-2</c:v>
                </c:pt>
                <c:pt idx="98">
                  <c:v>3.8140643623361142E-2</c:v>
                </c:pt>
                <c:pt idx="99">
                  <c:v>3.4656232532140861E-2</c:v>
                </c:pt>
                <c:pt idx="100">
                  <c:v>3.4173669467787111E-2</c:v>
                </c:pt>
                <c:pt idx="101">
                  <c:v>4.0896358543417367E-2</c:v>
                </c:pt>
                <c:pt idx="102">
                  <c:v>3.6333147009502513E-2</c:v>
                </c:pt>
                <c:pt idx="103">
                  <c:v>3.5516093229744729E-2</c:v>
                </c:pt>
                <c:pt idx="104">
                  <c:v>3.287671232876712E-2</c:v>
                </c:pt>
                <c:pt idx="105">
                  <c:v>2.9835902536051714E-2</c:v>
                </c:pt>
                <c:pt idx="106">
                  <c:v>2.6460309535696454E-2</c:v>
                </c:pt>
                <c:pt idx="107">
                  <c:v>2.1072796934865901E-2</c:v>
                </c:pt>
                <c:pt idx="108">
                  <c:v>1.9672131147540985E-2</c:v>
                </c:pt>
                <c:pt idx="109">
                  <c:v>1.8850574712643679E-2</c:v>
                </c:pt>
                <c:pt idx="110">
                  <c:v>1.7880282669594714E-2</c:v>
                </c:pt>
                <c:pt idx="111">
                  <c:v>7.9374676664512485E-3</c:v>
                </c:pt>
                <c:pt idx="112">
                  <c:v>8.1487471909996896E-3</c:v>
                </c:pt>
                <c:pt idx="113">
                  <c:v>8.8921088916131766E-3</c:v>
                </c:pt>
                <c:pt idx="114">
                  <c:v>7.9970805329347243E-3</c:v>
                </c:pt>
                <c:pt idx="115">
                  <c:v>6.9821340168160972E-3</c:v>
                </c:pt>
                <c:pt idx="116">
                  <c:v>7.0680929562854334E-3</c:v>
                </c:pt>
                <c:pt idx="117">
                  <c:v>5.7803468208092483E-3</c:v>
                </c:pt>
                <c:pt idx="118">
                  <c:v>5.6957240956283101E-3</c:v>
                </c:pt>
                <c:pt idx="119">
                  <c:v>6.1684026561428951E-3</c:v>
                </c:pt>
                <c:pt idx="120">
                  <c:v>6.0798050097097978E-3</c:v>
                </c:pt>
                <c:pt idx="121">
                  <c:v>6.8672157202506129E-3</c:v>
                </c:pt>
                <c:pt idx="122">
                  <c:v>8.5945793821617673E-3</c:v>
                </c:pt>
                <c:pt idx="123">
                  <c:v>6.7046481352044376E-3</c:v>
                </c:pt>
                <c:pt idx="124">
                  <c:v>7.3989482756062919E-3</c:v>
                </c:pt>
                <c:pt idx="125">
                  <c:v>7.842049787861384E-3</c:v>
                </c:pt>
                <c:pt idx="126">
                  <c:v>7.5703088988464751E-3</c:v>
                </c:pt>
                <c:pt idx="127">
                  <c:v>6.8828621390298909E-3</c:v>
                </c:pt>
                <c:pt idx="128">
                  <c:v>8.1092861290506125E-3</c:v>
                </c:pt>
                <c:pt idx="129">
                  <c:v>6.4888999715591337E-3</c:v>
                </c:pt>
                <c:pt idx="130">
                  <c:v>6.2525205104859505E-3</c:v>
                </c:pt>
                <c:pt idx="131">
                  <c:v>6.985788777449712E-3</c:v>
                </c:pt>
                <c:pt idx="132">
                  <c:v>7.2910182433457236E-3</c:v>
                </c:pt>
                <c:pt idx="133">
                  <c:v>6.9740359835398771E-3</c:v>
                </c:pt>
                <c:pt idx="134">
                  <c:v>7.0069403502364463E-3</c:v>
                </c:pt>
                <c:pt idx="135">
                  <c:v>6.3249135347789257E-3</c:v>
                </c:pt>
                <c:pt idx="136">
                  <c:v>7.2210183693531228E-3</c:v>
                </c:pt>
                <c:pt idx="137">
                  <c:v>7.9716665798050552E-3</c:v>
                </c:pt>
                <c:pt idx="138">
                  <c:v>1.0235348103204806E-2</c:v>
                </c:pt>
                <c:pt idx="139">
                  <c:v>9.0042579489460865E-3</c:v>
                </c:pt>
                <c:pt idx="140">
                  <c:v>8.2354525447880349E-3</c:v>
                </c:pt>
                <c:pt idx="141">
                  <c:v>7.5140968803965548E-3</c:v>
                </c:pt>
                <c:pt idx="142">
                  <c:v>6.399670954970519E-3</c:v>
                </c:pt>
                <c:pt idx="143">
                  <c:v>5.7213126583035515E-3</c:v>
                </c:pt>
                <c:pt idx="144">
                  <c:v>5.5752761617511425E-3</c:v>
                </c:pt>
                <c:pt idx="145">
                  <c:v>5.1789055142640083E-3</c:v>
                </c:pt>
                <c:pt idx="146">
                  <c:v>5.4034696143090994E-3</c:v>
                </c:pt>
                <c:pt idx="147">
                  <c:v>4.6589930062104325E-3</c:v>
                </c:pt>
                <c:pt idx="148">
                  <c:v>5.1526965306652869E-3</c:v>
                </c:pt>
                <c:pt idx="149">
                  <c:v>4.7382829291640607E-3</c:v>
                </c:pt>
                <c:pt idx="150">
                  <c:v>4.7447311814055818E-3</c:v>
                </c:pt>
                <c:pt idx="151">
                  <c:v>4.8221986026103728E-3</c:v>
                </c:pt>
                <c:pt idx="152">
                  <c:v>4.9030643089309428E-3</c:v>
                </c:pt>
                <c:pt idx="153">
                  <c:v>4.304884450795657E-3</c:v>
                </c:pt>
                <c:pt idx="154">
                  <c:v>4.5144277738215612E-3</c:v>
                </c:pt>
                <c:pt idx="155">
                  <c:v>7.827667466413963E-3</c:v>
                </c:pt>
                <c:pt idx="156">
                  <c:v>6.5649439059308366E-3</c:v>
                </c:pt>
                <c:pt idx="157">
                  <c:v>6.38051396868852E-3</c:v>
                </c:pt>
                <c:pt idx="158">
                  <c:v>7.3136088078671084E-3</c:v>
                </c:pt>
                <c:pt idx="159">
                  <c:v>6.4405106446536403E-3</c:v>
                </c:pt>
                <c:pt idx="160">
                  <c:v>8.2493435131200301E-3</c:v>
                </c:pt>
                <c:pt idx="161">
                  <c:v>8.2260873581856669E-3</c:v>
                </c:pt>
                <c:pt idx="162">
                  <c:v>7.6880261777281765E-3</c:v>
                </c:pt>
                <c:pt idx="163">
                  <c:v>7.8729425746467893E-3</c:v>
                </c:pt>
                <c:pt idx="164">
                  <c:v>8.3026123625859691E-3</c:v>
                </c:pt>
                <c:pt idx="165">
                  <c:v>7.1831085663670701E-3</c:v>
                </c:pt>
                <c:pt idx="166">
                  <c:v>7.1831085663670701E-3</c:v>
                </c:pt>
                <c:pt idx="167">
                  <c:v>5.0156292718975832E-3</c:v>
                </c:pt>
                <c:pt idx="168">
                  <c:v>4.5103653430719351E-3</c:v>
                </c:pt>
                <c:pt idx="169">
                  <c:v>4.7418328220857758E-3</c:v>
                </c:pt>
                <c:pt idx="170">
                  <c:v>4.7723873348851451E-3</c:v>
                </c:pt>
                <c:pt idx="171">
                  <c:v>4.587707473216877E-3</c:v>
                </c:pt>
                <c:pt idx="172">
                  <c:v>4.4440238754705789E-3</c:v>
                </c:pt>
                <c:pt idx="173">
                  <c:v>6.5806543050419466E-3</c:v>
                </c:pt>
                <c:pt idx="174">
                  <c:v>4.9268822268071898E-3</c:v>
                </c:pt>
                <c:pt idx="175">
                  <c:v>4.9118154400911215E-3</c:v>
                </c:pt>
                <c:pt idx="176">
                  <c:v>4.4424237523271043E-3</c:v>
                </c:pt>
                <c:pt idx="177">
                  <c:v>4.5392357409072756E-3</c:v>
                </c:pt>
                <c:pt idx="178">
                  <c:v>4.2340397790101153E-3</c:v>
                </c:pt>
                <c:pt idx="179">
                  <c:v>6.1231083106817177E-3</c:v>
                </c:pt>
                <c:pt idx="180">
                  <c:v>6.9278653096841638E-3</c:v>
                </c:pt>
                <c:pt idx="181">
                  <c:v>4.847741735315947E-3</c:v>
                </c:pt>
                <c:pt idx="182">
                  <c:v>5.2104335086655944E-3</c:v>
                </c:pt>
                <c:pt idx="183">
                  <c:v>4.9732051927147925E-3</c:v>
                </c:pt>
                <c:pt idx="184">
                  <c:v>5.2061289055606317E-3</c:v>
                </c:pt>
                <c:pt idx="185">
                  <c:v>4.6672811861555247E-3</c:v>
                </c:pt>
                <c:pt idx="186">
                  <c:v>4.753645015591299E-3</c:v>
                </c:pt>
                <c:pt idx="187">
                  <c:v>5.1372368295574721E-3</c:v>
                </c:pt>
                <c:pt idx="188">
                  <c:v>4.4416397747324256E-3</c:v>
                </c:pt>
                <c:pt idx="189">
                  <c:v>5.2771158878337559E-3</c:v>
                </c:pt>
                <c:pt idx="190">
                  <c:v>5.148641875834227E-3</c:v>
                </c:pt>
                <c:pt idx="191">
                  <c:v>5.3997480798312356E-3</c:v>
                </c:pt>
                <c:pt idx="192">
                  <c:v>5.3911863405203117E-3</c:v>
                </c:pt>
                <c:pt idx="193">
                  <c:v>6.9949276688343843E-3</c:v>
                </c:pt>
                <c:pt idx="194">
                  <c:v>5.7072982835373511E-3</c:v>
                </c:pt>
                <c:pt idx="195">
                  <c:v>5.1315832273402763E-3</c:v>
                </c:pt>
                <c:pt idx="196">
                  <c:v>5.4438317604024247E-3</c:v>
                </c:pt>
                <c:pt idx="197">
                  <c:v>5.6649653447044266E-3</c:v>
                </c:pt>
                <c:pt idx="198">
                  <c:v>6.8756628415624424E-3</c:v>
                </c:pt>
                <c:pt idx="199">
                  <c:v>6.3098236523696271E-3</c:v>
                </c:pt>
                <c:pt idx="200">
                  <c:v>6.6498934555791669E-3</c:v>
                </c:pt>
                <c:pt idx="201">
                  <c:v>6.7764995859599169E-3</c:v>
                </c:pt>
                <c:pt idx="202">
                  <c:v>7.1515701065182919E-3</c:v>
                </c:pt>
                <c:pt idx="203">
                  <c:v>8.1912881878987969E-3</c:v>
                </c:pt>
                <c:pt idx="204">
                  <c:v>7.9244965349970845E-3</c:v>
                </c:pt>
                <c:pt idx="205">
                  <c:v>7.7735353356987065E-3</c:v>
                </c:pt>
                <c:pt idx="206">
                  <c:v>8.4202430140713561E-3</c:v>
                </c:pt>
                <c:pt idx="207">
                  <c:v>8.2218860532164584E-3</c:v>
                </c:pt>
                <c:pt idx="208">
                  <c:v>8.903558456365996E-3</c:v>
                </c:pt>
                <c:pt idx="209">
                  <c:v>1.3261488456005156E-2</c:v>
                </c:pt>
                <c:pt idx="210">
                  <c:v>1.4521299813178972E-2</c:v>
                </c:pt>
                <c:pt idx="211">
                  <c:v>1.1491553161522537E-2</c:v>
                </c:pt>
                <c:pt idx="212">
                  <c:v>1.3893613561839848E-2</c:v>
                </c:pt>
                <c:pt idx="213">
                  <c:v>1.3466696910247253E-2</c:v>
                </c:pt>
                <c:pt idx="214">
                  <c:v>1.4206153515350234E-2</c:v>
                </c:pt>
                <c:pt idx="215">
                  <c:v>1.2780126053602981E-2</c:v>
                </c:pt>
                <c:pt idx="216">
                  <c:v>1.3665630853426002E-2</c:v>
                </c:pt>
                <c:pt idx="217">
                  <c:v>1.3977793453608549E-2</c:v>
                </c:pt>
                <c:pt idx="218">
                  <c:v>1.5284235377381682E-2</c:v>
                </c:pt>
                <c:pt idx="219">
                  <c:v>1.5266730650988387E-2</c:v>
                </c:pt>
                <c:pt idx="220">
                  <c:v>1.6635419252629655E-2</c:v>
                </c:pt>
                <c:pt idx="221">
                  <c:v>2.2366997866388433E-2</c:v>
                </c:pt>
                <c:pt idx="222">
                  <c:v>1.8971051323111936E-2</c:v>
                </c:pt>
                <c:pt idx="223">
                  <c:v>1.9201445371503704E-2</c:v>
                </c:pt>
                <c:pt idx="224">
                  <c:v>1.9035475206114018E-2</c:v>
                </c:pt>
                <c:pt idx="225">
                  <c:v>2.0135507283852477E-2</c:v>
                </c:pt>
                <c:pt idx="226">
                  <c:v>2.0336950623627035E-2</c:v>
                </c:pt>
                <c:pt idx="227">
                  <c:v>2.333801279705533E-2</c:v>
                </c:pt>
                <c:pt idx="228">
                  <c:v>2.4000871911285065E-2</c:v>
                </c:pt>
                <c:pt idx="229">
                  <c:v>2.5658012269063314E-2</c:v>
                </c:pt>
                <c:pt idx="230">
                  <c:v>2.9934323596165741E-2</c:v>
                </c:pt>
                <c:pt idx="231">
                  <c:v>2.2294896297223286E-2</c:v>
                </c:pt>
                <c:pt idx="232">
                  <c:v>2.4639915305946294E-2</c:v>
                </c:pt>
                <c:pt idx="233">
                  <c:v>2.5866284082313704E-2</c:v>
                </c:pt>
                <c:pt idx="234">
                  <c:v>2.9699778861909627E-2</c:v>
                </c:pt>
                <c:pt idx="235">
                  <c:v>2.7634620453622669E-2</c:v>
                </c:pt>
                <c:pt idx="236">
                  <c:v>2.9490267030051854E-2</c:v>
                </c:pt>
                <c:pt idx="237">
                  <c:v>2.8611155482838362E-2</c:v>
                </c:pt>
                <c:pt idx="238">
                  <c:v>2.9066927383553997E-2</c:v>
                </c:pt>
                <c:pt idx="239">
                  <c:v>2.9325125709602658E-2</c:v>
                </c:pt>
                <c:pt idx="240">
                  <c:v>2.7712090702504154E-2</c:v>
                </c:pt>
                <c:pt idx="241">
                  <c:v>2.5578271362215427E-2</c:v>
                </c:pt>
                <c:pt idx="242">
                  <c:v>2.5525540880586076E-2</c:v>
                </c:pt>
                <c:pt idx="243">
                  <c:v>2.2167178781399878E-2</c:v>
                </c:pt>
                <c:pt idx="244">
                  <c:v>2.5500481529427427E-2</c:v>
                </c:pt>
                <c:pt idx="245">
                  <c:v>2.3084746803479571E-2</c:v>
                </c:pt>
                <c:pt idx="246">
                  <c:v>2.4744294805823273E-2</c:v>
                </c:pt>
                <c:pt idx="247">
                  <c:v>2.6342243907076589E-2</c:v>
                </c:pt>
                <c:pt idx="248">
                  <c:v>2.6428100757925798E-2</c:v>
                </c:pt>
                <c:pt idx="249">
                  <c:v>2.4420825279473809E-2</c:v>
                </c:pt>
                <c:pt idx="250">
                  <c:v>2.4192003386888653E-2</c:v>
                </c:pt>
                <c:pt idx="251">
                  <c:v>2.3021011462494943E-2</c:v>
                </c:pt>
                <c:pt idx="252">
                  <c:v>2.2308095735111968E-2</c:v>
                </c:pt>
                <c:pt idx="253">
                  <c:v>2.1293099159783314E-2</c:v>
                </c:pt>
                <c:pt idx="254">
                  <c:v>2.4237574075775391E-2</c:v>
                </c:pt>
                <c:pt idx="255">
                  <c:v>2.3713913681438485E-2</c:v>
                </c:pt>
                <c:pt idx="256">
                  <c:v>2.596033499959486E-2</c:v>
                </c:pt>
                <c:pt idx="257">
                  <c:v>2.5502258232447946E-2</c:v>
                </c:pt>
                <c:pt idx="258">
                  <c:v>2.6513595958954771E-2</c:v>
                </c:pt>
                <c:pt idx="259">
                  <c:v>2.6304189046984096E-2</c:v>
                </c:pt>
                <c:pt idx="260">
                  <c:v>2.5023886321422065E-2</c:v>
                </c:pt>
                <c:pt idx="261">
                  <c:v>2.3342174743341514E-2</c:v>
                </c:pt>
                <c:pt idx="262">
                  <c:v>2.0742621914274163E-2</c:v>
                </c:pt>
                <c:pt idx="263">
                  <c:v>2.062581997871692E-2</c:v>
                </c:pt>
                <c:pt idx="264">
                  <c:v>1.9340331370798648E-2</c:v>
                </c:pt>
                <c:pt idx="265">
                  <c:v>1.8613300421947716E-2</c:v>
                </c:pt>
                <c:pt idx="266">
                  <c:v>2.1732608306990621E-2</c:v>
                </c:pt>
                <c:pt idx="267">
                  <c:v>1.8834508816181136E-2</c:v>
                </c:pt>
                <c:pt idx="268">
                  <c:v>1.7191138498276151E-2</c:v>
                </c:pt>
                <c:pt idx="269">
                  <c:v>1.4887536997218603E-2</c:v>
                </c:pt>
                <c:pt idx="270">
                  <c:v>1.4760584563237995E-2</c:v>
                </c:pt>
                <c:pt idx="271">
                  <c:v>1.4485151539020462E-2</c:v>
                </c:pt>
                <c:pt idx="272">
                  <c:v>1.412820814214483E-2</c:v>
                </c:pt>
                <c:pt idx="273">
                  <c:v>1.3968655646785436E-2</c:v>
                </c:pt>
                <c:pt idx="274">
                  <c:v>1.2642281301021838E-2</c:v>
                </c:pt>
                <c:pt idx="275">
                  <c:v>1.2372679634056812E-2</c:v>
                </c:pt>
                <c:pt idx="276">
                  <c:v>1.0569080732796091E-2</c:v>
                </c:pt>
                <c:pt idx="277">
                  <c:v>9.9019151703946852E-3</c:v>
                </c:pt>
                <c:pt idx="278">
                  <c:v>9.4672431592511003E-3</c:v>
                </c:pt>
                <c:pt idx="279">
                  <c:v>6.7607956834582292E-3</c:v>
                </c:pt>
                <c:pt idx="280">
                  <c:v>7.2797887395238386E-3</c:v>
                </c:pt>
                <c:pt idx="281">
                  <c:v>6.6603110448228524E-3</c:v>
                </c:pt>
                <c:pt idx="282">
                  <c:v>5.2674516808154217E-3</c:v>
                </c:pt>
                <c:pt idx="283">
                  <c:v>5.1538857963800621E-3</c:v>
                </c:pt>
                <c:pt idx="284">
                  <c:v>4.6571324895714836E-3</c:v>
                </c:pt>
                <c:pt idx="285">
                  <c:v>4.2806615648070369E-3</c:v>
                </c:pt>
                <c:pt idx="286">
                  <c:v>4.2821569160954127E-3</c:v>
                </c:pt>
                <c:pt idx="287">
                  <c:v>4.1710604770268172E-3</c:v>
                </c:pt>
                <c:pt idx="288">
                  <c:v>3.6827038258365843E-3</c:v>
                </c:pt>
                <c:pt idx="289">
                  <c:v>3.6087917695493492E-3</c:v>
                </c:pt>
                <c:pt idx="290">
                  <c:v>3.6606571314515683E-3</c:v>
                </c:pt>
                <c:pt idx="291">
                  <c:v>3.4655391528708472E-3</c:v>
                </c:pt>
                <c:pt idx="292">
                  <c:v>4.1252003741221741E-3</c:v>
                </c:pt>
                <c:pt idx="293">
                  <c:v>4.4700488067572573E-3</c:v>
                </c:pt>
                <c:pt idx="294">
                  <c:v>4.4164449265292546E-3</c:v>
                </c:pt>
                <c:pt idx="295">
                  <c:v>4.8219619283533799E-3</c:v>
                </c:pt>
                <c:pt idx="296">
                  <c:v>4.7831331670979685E-3</c:v>
                </c:pt>
                <c:pt idx="297">
                  <c:v>4.7976240655189508E-3</c:v>
                </c:pt>
                <c:pt idx="298">
                  <c:v>7.2252617470585515E-3</c:v>
                </c:pt>
                <c:pt idx="299">
                  <c:v>5.7311402688153606E-3</c:v>
                </c:pt>
                <c:pt idx="300">
                  <c:v>4.8036803258298772E-3</c:v>
                </c:pt>
                <c:pt idx="301">
                  <c:v>5.1247817709111371E-3</c:v>
                </c:pt>
                <c:pt idx="302">
                  <c:v>5.3617999703351607E-3</c:v>
                </c:pt>
                <c:pt idx="303">
                  <c:v>4.4622163848250527E-3</c:v>
                </c:pt>
                <c:pt idx="304">
                  <c:v>5.1191978743160066E-3</c:v>
                </c:pt>
                <c:pt idx="305">
                  <c:v>5.4262201800791224E-3</c:v>
                </c:pt>
                <c:pt idx="306">
                  <c:v>5.2742558460914472E-3</c:v>
                </c:pt>
                <c:pt idx="307">
                  <c:v>5.3085282681001444E-3</c:v>
                </c:pt>
                <c:pt idx="308">
                  <c:v>5.2489975727798479E-3</c:v>
                </c:pt>
                <c:pt idx="309">
                  <c:v>5.4198410217172867E-3</c:v>
                </c:pt>
                <c:pt idx="310">
                  <c:v>5.6160104500032823E-3</c:v>
                </c:pt>
                <c:pt idx="311">
                  <c:v>6.2373929025966827E-3</c:v>
                </c:pt>
                <c:pt idx="312">
                  <c:v>5.962798513072686E-3</c:v>
                </c:pt>
                <c:pt idx="313">
                  <c:v>5.940526431827662E-3</c:v>
                </c:pt>
                <c:pt idx="314">
                  <c:v>5.4074270559481994E-3</c:v>
                </c:pt>
                <c:pt idx="315">
                  <c:v>5.3173171695151591E-3</c:v>
                </c:pt>
                <c:pt idx="316">
                  <c:v>5.9405421257082451E-3</c:v>
                </c:pt>
                <c:pt idx="317">
                  <c:v>6.0225361055031811E-3</c:v>
                </c:pt>
                <c:pt idx="318">
                  <c:v>5.9968475291825116E-3</c:v>
                </c:pt>
                <c:pt idx="319">
                  <c:v>6.236608828399823E-3</c:v>
                </c:pt>
                <c:pt idx="320">
                  <c:v>6.0912390572235575E-3</c:v>
                </c:pt>
                <c:pt idx="321">
                  <c:v>6.2665802831706925E-3</c:v>
                </c:pt>
                <c:pt idx="322">
                  <c:v>6.2866071911865792E-3</c:v>
                </c:pt>
                <c:pt idx="323">
                  <c:v>6.2256381105038538E-3</c:v>
                </c:pt>
                <c:pt idx="324">
                  <c:v>6.799650321530174E-3</c:v>
                </c:pt>
              </c:numCache>
            </c:numRef>
          </c:val>
          <c:smooth val="0"/>
          <c:extLst>
            <c:ext xmlns:c16="http://schemas.microsoft.com/office/drawing/2014/chart" uri="{C3380CC4-5D6E-409C-BE32-E72D297353CC}">
              <c16:uniqueId val="{00000000-21D4-40FA-A79F-EA2CC1E3E51A}"/>
            </c:ext>
          </c:extLst>
        </c:ser>
        <c:dLbls>
          <c:showLegendKey val="0"/>
          <c:showVal val="0"/>
          <c:showCatName val="0"/>
          <c:showSerName val="0"/>
          <c:showPercent val="0"/>
          <c:showBubbleSize val="0"/>
        </c:dLbls>
        <c:smooth val="0"/>
        <c:axId val="416314671"/>
        <c:axId val="416316591"/>
      </c:lineChart>
      <c:catAx>
        <c:axId val="4163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416316591"/>
        <c:crosses val="autoZero"/>
        <c:auto val="1"/>
        <c:lblAlgn val="ctr"/>
        <c:lblOffset val="100"/>
        <c:noMultiLvlLbl val="0"/>
      </c:catAx>
      <c:valAx>
        <c:axId val="416316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41631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xdr:col>
      <xdr:colOff>254000</xdr:colOff>
      <xdr:row>309</xdr:row>
      <xdr:rowOff>95256</xdr:rowOff>
    </xdr:from>
    <xdr:to>
      <xdr:col>35</xdr:col>
      <xdr:colOff>354541</xdr:colOff>
      <xdr:row>325</xdr:row>
      <xdr:rowOff>201083</xdr:rowOff>
    </xdr:to>
    <xdr:graphicFrame macro="">
      <xdr:nvGraphicFramePr>
        <xdr:cNvPr id="2" name="Chart 1">
          <a:extLst>
            <a:ext uri="{FF2B5EF4-FFF2-40B4-BE49-F238E27FC236}">
              <a16:creationId xmlns:a16="http://schemas.microsoft.com/office/drawing/2014/main" id="{5FD6433A-280D-F903-8229-6F6F121BF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ANALISIS\Creditos%20y%20depositos%20web\Cr&#233;ditos%20Web\Credit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NALISIS\Creditos%20y%20depositos%20web\Cr&#233;ditos%20Web\Credito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Bcos. Públ."/>
      <sheetName val="Bcos. Priv."/>
      <sheetName val="Coop."/>
      <sheetName val="C. Financ."/>
      <sheetName val="Total Sist. Banc."/>
      <sheetName val="Administradoras"/>
      <sheetName val="Emp. de Serv. Financ."/>
      <sheetName val="IFEs"/>
      <sheetName val="Comentarios"/>
    </sheetNames>
    <sheetDataSet>
      <sheetData sheetId="0"/>
      <sheetData sheetId="1">
        <row r="325">
          <cell r="B325">
            <v>7640.70072463</v>
          </cell>
          <cell r="C325">
            <v>176.09501886999999</v>
          </cell>
          <cell r="D325">
            <v>7816.7957434999998</v>
          </cell>
          <cell r="E325">
            <v>525.99568971999997</v>
          </cell>
          <cell r="F325">
            <v>2.2802E-4</v>
          </cell>
          <cell r="G325">
            <v>525.99591773999998</v>
          </cell>
          <cell r="H325">
            <v>8166.6964143499999</v>
          </cell>
          <cell r="I325">
            <v>176.09524689</v>
          </cell>
          <cell r="J325">
            <v>8342.7916612400004</v>
          </cell>
          <cell r="K325">
            <v>1.72379481</v>
          </cell>
          <cell r="L325">
            <v>7.881502E-2</v>
          </cell>
          <cell r="M325">
            <v>1.80260983</v>
          </cell>
          <cell r="N325">
            <v>8168.42020916</v>
          </cell>
          <cell r="O325">
            <v>176.17406191000001</v>
          </cell>
          <cell r="P325">
            <v>8344.5942710700001</v>
          </cell>
          <cell r="T325">
            <v>4959.0994383099996</v>
          </cell>
          <cell r="U325">
            <v>120.88203465000001</v>
          </cell>
          <cell r="V325">
            <v>5079.9814729599993</v>
          </cell>
          <cell r="W325">
            <v>491.56088675999996</v>
          </cell>
          <cell r="X325">
            <v>1.4438999999999999E-4</v>
          </cell>
          <cell r="Y325">
            <v>491.56103114999996</v>
          </cell>
          <cell r="Z325">
            <v>5450.66032507</v>
          </cell>
          <cell r="AA325">
            <v>120.88217904000001</v>
          </cell>
          <cell r="AB325">
            <v>5571.5425041099998</v>
          </cell>
          <cell r="AD325">
            <v>2681.6012863199999</v>
          </cell>
          <cell r="AE325">
            <v>55.212984219999996</v>
          </cell>
          <cell r="AF325">
            <v>2736.8142705400001</v>
          </cell>
          <cell r="AG325">
            <v>34.434802959999999</v>
          </cell>
          <cell r="AH325">
            <v>8.3629999999999997E-5</v>
          </cell>
          <cell r="AI325">
            <v>34.434886589999998</v>
          </cell>
          <cell r="AJ325">
            <v>2716.0360892799999</v>
          </cell>
          <cell r="AK325">
            <v>55.213067849999995</v>
          </cell>
          <cell r="AL325">
            <v>2771.2491571299997</v>
          </cell>
        </row>
        <row r="326">
          <cell r="B326">
            <v>7783.8513233899994</v>
          </cell>
          <cell r="C326">
            <v>183.81587776000001</v>
          </cell>
          <cell r="D326">
            <v>7967.6672011499995</v>
          </cell>
          <cell r="E326">
            <v>521.14062543</v>
          </cell>
          <cell r="F326">
            <v>0</v>
          </cell>
          <cell r="G326">
            <v>521.14062543</v>
          </cell>
          <cell r="H326">
            <v>8304.9919488199994</v>
          </cell>
          <cell r="I326">
            <v>183.81587776000001</v>
          </cell>
          <cell r="J326">
            <v>8488.8078265799995</v>
          </cell>
          <cell r="K326">
            <v>1.7599188899999998</v>
          </cell>
          <cell r="L326">
            <v>8.9944730000000001E-2</v>
          </cell>
          <cell r="M326">
            <v>1.8498636199999998</v>
          </cell>
          <cell r="N326">
            <v>8306.7518677099997</v>
          </cell>
          <cell r="O326">
            <v>183.90582249000002</v>
          </cell>
          <cell r="P326">
            <v>8490.6576901999997</v>
          </cell>
          <cell r="T326">
            <v>5070.3790721699997</v>
          </cell>
          <cell r="U326">
            <v>127.11377324</v>
          </cell>
          <cell r="V326">
            <v>5197.49284541</v>
          </cell>
          <cell r="W326">
            <v>486.62829591999997</v>
          </cell>
          <cell r="X326">
            <v>0</v>
          </cell>
          <cell r="Y326">
            <v>486.62829591999997</v>
          </cell>
          <cell r="Z326">
            <v>5557.0073680899995</v>
          </cell>
          <cell r="AA326">
            <v>127.11377324</v>
          </cell>
          <cell r="AB326">
            <v>5684.1211413299998</v>
          </cell>
          <cell r="AD326">
            <v>2713.4722512200001</v>
          </cell>
          <cell r="AE326">
            <v>56.702104519999999</v>
          </cell>
          <cell r="AF326">
            <v>2770.17435574</v>
          </cell>
          <cell r="AG326">
            <v>34.512329509999994</v>
          </cell>
          <cell r="AH326">
            <v>0</v>
          </cell>
          <cell r="AI326">
            <v>34.512329509999994</v>
          </cell>
          <cell r="AJ326">
            <v>2747.9845807300003</v>
          </cell>
          <cell r="AK326">
            <v>56.702104519999999</v>
          </cell>
          <cell r="AL326">
            <v>2804.6866852500002</v>
          </cell>
        </row>
        <row r="327">
          <cell r="B327">
            <v>7951.3172454199994</v>
          </cell>
          <cell r="C327">
            <v>178.81788964</v>
          </cell>
          <cell r="D327">
            <v>8130.1351350599998</v>
          </cell>
          <cell r="E327">
            <v>531.18951978999996</v>
          </cell>
          <cell r="F327">
            <v>3.1238000000000001E-4</v>
          </cell>
          <cell r="G327">
            <v>531.18983216999993</v>
          </cell>
          <cell r="H327">
            <v>8482.5067652099988</v>
          </cell>
          <cell r="I327">
            <v>178.81820202</v>
          </cell>
          <cell r="J327">
            <v>8661.3249672299989</v>
          </cell>
          <cell r="K327">
            <v>1.68375948</v>
          </cell>
          <cell r="L327">
            <v>9.706308000000001E-2</v>
          </cell>
          <cell r="M327">
            <v>1.7808225600000001</v>
          </cell>
          <cell r="N327">
            <v>8484.1905246899987</v>
          </cell>
          <cell r="O327">
            <v>178.9152651</v>
          </cell>
          <cell r="P327">
            <v>8663.1057897899991</v>
          </cell>
          <cell r="T327">
            <v>5166.0665260400001</v>
          </cell>
          <cell r="U327">
            <v>124.6544829</v>
          </cell>
          <cell r="V327">
            <v>5290.7210089400005</v>
          </cell>
          <cell r="W327">
            <v>496.42538669999993</v>
          </cell>
          <cell r="X327">
            <v>0</v>
          </cell>
          <cell r="Y327">
            <v>496.42538669999993</v>
          </cell>
          <cell r="Z327">
            <v>5662.4919127399999</v>
          </cell>
          <cell r="AA327">
            <v>124.6544829</v>
          </cell>
          <cell r="AB327">
            <v>5787.1463956400003</v>
          </cell>
          <cell r="AD327">
            <v>2785.2507193799997</v>
          </cell>
          <cell r="AE327">
            <v>54.163406739999999</v>
          </cell>
          <cell r="AF327">
            <v>2839.4141261199998</v>
          </cell>
          <cell r="AG327">
            <v>34.764133090000001</v>
          </cell>
          <cell r="AH327">
            <v>3.1238000000000001E-4</v>
          </cell>
          <cell r="AI327">
            <v>34.764445469999998</v>
          </cell>
          <cell r="AJ327">
            <v>2820.0148524699998</v>
          </cell>
          <cell r="AK327">
            <v>54.163719119999996</v>
          </cell>
          <cell r="AL327">
            <v>2874.1785715899996</v>
          </cell>
        </row>
      </sheetData>
      <sheetData sheetId="2">
        <row r="325">
          <cell r="B325">
            <v>14362.778760590001</v>
          </cell>
          <cell r="C325">
            <v>223.23796933999998</v>
          </cell>
          <cell r="D325">
            <v>14586.016729930001</v>
          </cell>
          <cell r="E325">
            <v>431.75768472999994</v>
          </cell>
          <cell r="F325">
            <v>0</v>
          </cell>
          <cell r="G325">
            <v>431.75768472999994</v>
          </cell>
          <cell r="H325">
            <v>14794.536445320002</v>
          </cell>
          <cell r="I325">
            <v>223.23796933999998</v>
          </cell>
          <cell r="J325">
            <v>15017.774414660002</v>
          </cell>
          <cell r="K325">
            <v>1000.8727865200001</v>
          </cell>
          <cell r="L325">
            <v>0.32197039000000005</v>
          </cell>
          <cell r="M325">
            <v>1001.1947569100001</v>
          </cell>
          <cell r="N325">
            <v>15795.409231840002</v>
          </cell>
          <cell r="O325">
            <v>223.55993972999997</v>
          </cell>
          <cell r="P325">
            <v>16018.969171570001</v>
          </cell>
          <cell r="T325">
            <v>5984.0670464500008</v>
          </cell>
          <cell r="U325">
            <v>172.41360660999999</v>
          </cell>
          <cell r="V325">
            <v>6156.4806530600008</v>
          </cell>
          <cell r="W325">
            <v>305.78457497999995</v>
          </cell>
          <cell r="X325">
            <v>0</v>
          </cell>
          <cell r="Y325">
            <v>305.78457497999995</v>
          </cell>
          <cell r="Z325">
            <v>6289.8516214300007</v>
          </cell>
          <cell r="AA325">
            <v>172.41360660999999</v>
          </cell>
          <cell r="AB325">
            <v>6462.2652280400007</v>
          </cell>
          <cell r="AD325">
            <v>8378.7117141399995</v>
          </cell>
          <cell r="AE325">
            <v>50.824362729999997</v>
          </cell>
          <cell r="AF325">
            <v>8429.5360768699993</v>
          </cell>
          <cell r="AG325">
            <v>125.97310975000001</v>
          </cell>
          <cell r="AH325">
            <v>0</v>
          </cell>
          <cell r="AI325">
            <v>125.97310975000001</v>
          </cell>
          <cell r="AJ325">
            <v>8504.6848238900002</v>
          </cell>
          <cell r="AK325">
            <v>50.824362729999997</v>
          </cell>
          <cell r="AL325">
            <v>8555.50918662</v>
          </cell>
        </row>
        <row r="326">
          <cell r="B326">
            <v>14398.402759969998</v>
          </cell>
          <cell r="C326">
            <v>232.81894708999999</v>
          </cell>
          <cell r="D326">
            <v>14631.221707059998</v>
          </cell>
          <cell r="E326">
            <v>465.00988574999997</v>
          </cell>
          <cell r="F326">
            <v>0</v>
          </cell>
          <cell r="G326">
            <v>465.00988574999997</v>
          </cell>
          <cell r="H326">
            <v>14863.412645719998</v>
          </cell>
          <cell r="I326">
            <v>232.81894708999999</v>
          </cell>
          <cell r="J326">
            <v>15096.231592809998</v>
          </cell>
          <cell r="K326">
            <v>1078.7846563099999</v>
          </cell>
          <cell r="L326">
            <v>0.3045987</v>
          </cell>
          <cell r="M326">
            <v>1079.08925501</v>
          </cell>
          <cell r="N326">
            <v>15942.197302029997</v>
          </cell>
          <cell r="O326">
            <v>233.12354579000001</v>
          </cell>
          <cell r="P326">
            <v>16175.320847819998</v>
          </cell>
          <cell r="T326">
            <v>6109.66515652</v>
          </cell>
          <cell r="U326">
            <v>181.63822292999998</v>
          </cell>
          <cell r="V326">
            <v>6291.3033794499997</v>
          </cell>
          <cell r="W326">
            <v>306.72691354</v>
          </cell>
          <cell r="X326">
            <v>0</v>
          </cell>
          <cell r="Y326">
            <v>306.72691354</v>
          </cell>
          <cell r="Z326">
            <v>6416.3920700600002</v>
          </cell>
          <cell r="AA326">
            <v>181.63822292999998</v>
          </cell>
          <cell r="AB326">
            <v>6598.0302929899999</v>
          </cell>
          <cell r="AD326">
            <v>8288.7376034499994</v>
          </cell>
          <cell r="AE326">
            <v>51.180724160000004</v>
          </cell>
          <cell r="AF326">
            <v>8339.9183276099993</v>
          </cell>
          <cell r="AG326">
            <v>158.28297221</v>
          </cell>
          <cell r="AH326">
            <v>0</v>
          </cell>
          <cell r="AI326">
            <v>158.28297221</v>
          </cell>
          <cell r="AJ326">
            <v>8447.0205756599989</v>
          </cell>
          <cell r="AK326">
            <v>51.180724160000004</v>
          </cell>
          <cell r="AL326">
            <v>8498.2012998199989</v>
          </cell>
        </row>
        <row r="327">
          <cell r="B327">
            <v>14716.7217368</v>
          </cell>
          <cell r="C327">
            <v>228.84861086000001</v>
          </cell>
          <cell r="D327">
            <v>14945.570347659999</v>
          </cell>
          <cell r="E327">
            <v>461.95986792999997</v>
          </cell>
          <cell r="F327">
            <v>0</v>
          </cell>
          <cell r="G327">
            <v>461.95986792999997</v>
          </cell>
          <cell r="H327">
            <v>15178.68160473</v>
          </cell>
          <cell r="I327">
            <v>228.84861086000001</v>
          </cell>
          <cell r="J327">
            <v>15407.530215589999</v>
          </cell>
          <cell r="K327">
            <v>1074.8388892299999</v>
          </cell>
          <cell r="L327">
            <v>0.33832726000000002</v>
          </cell>
          <cell r="M327">
            <v>1075.1772164899999</v>
          </cell>
          <cell r="N327">
            <v>16253.520493960001</v>
          </cell>
          <cell r="O327">
            <v>229.18693812000001</v>
          </cell>
          <cell r="P327">
            <v>16482.707432080002</v>
          </cell>
          <cell r="T327">
            <v>6318.03749642</v>
          </cell>
          <cell r="U327">
            <v>177.25540270000002</v>
          </cell>
          <cell r="V327">
            <v>6495.2928991199997</v>
          </cell>
          <cell r="W327">
            <v>308.84896801999997</v>
          </cell>
          <cell r="X327">
            <v>0</v>
          </cell>
          <cell r="Y327">
            <v>308.84896801999997</v>
          </cell>
          <cell r="Z327">
            <v>6626.8864644400001</v>
          </cell>
          <cell r="AA327">
            <v>177.25540270000002</v>
          </cell>
          <cell r="AB327">
            <v>6804.1418671399997</v>
          </cell>
          <cell r="AD327">
            <v>8398.6842403800001</v>
          </cell>
          <cell r="AE327">
            <v>51.593208159999996</v>
          </cell>
          <cell r="AF327">
            <v>8450.2774485400005</v>
          </cell>
          <cell r="AG327">
            <v>153.11089991</v>
          </cell>
          <cell r="AH327">
            <v>0</v>
          </cell>
          <cell r="AI327">
            <v>153.11089991</v>
          </cell>
          <cell r="AJ327">
            <v>8551.7951402899998</v>
          </cell>
          <cell r="AK327">
            <v>51.593208159999996</v>
          </cell>
          <cell r="AL327">
            <v>8603.3883484500002</v>
          </cell>
        </row>
      </sheetData>
      <sheetData sheetId="3">
        <row r="325">
          <cell r="B325">
            <v>13.968379690000003</v>
          </cell>
          <cell r="C325">
            <v>3.4273154199999998</v>
          </cell>
          <cell r="D325">
            <v>17.395695110000002</v>
          </cell>
          <cell r="E325">
            <v>0.76009982000000009</v>
          </cell>
          <cell r="F325">
            <v>0</v>
          </cell>
          <cell r="G325">
            <v>0.76009982000000009</v>
          </cell>
          <cell r="H325">
            <v>14.728479510000003</v>
          </cell>
          <cell r="I325">
            <v>3.4273154199999998</v>
          </cell>
          <cell r="J325">
            <v>18.155794930000003</v>
          </cell>
          <cell r="K325">
            <v>0</v>
          </cell>
          <cell r="L325">
            <v>0</v>
          </cell>
          <cell r="M325">
            <v>0</v>
          </cell>
          <cell r="N325">
            <v>14.728479510000003</v>
          </cell>
          <cell r="O325">
            <v>3.4273154199999998</v>
          </cell>
          <cell r="P325">
            <v>18.155794930000003</v>
          </cell>
          <cell r="T325">
            <v>13.830454350000002</v>
          </cell>
          <cell r="U325">
            <v>3.3835822499999999</v>
          </cell>
          <cell r="V325">
            <v>17.2140366</v>
          </cell>
          <cell r="W325">
            <v>0.76009982000000009</v>
          </cell>
          <cell r="X325">
            <v>0</v>
          </cell>
          <cell r="Y325">
            <v>0.76009982000000009</v>
          </cell>
          <cell r="Z325">
            <v>14.590554170000003</v>
          </cell>
          <cell r="AA325">
            <v>3.3835822499999999</v>
          </cell>
          <cell r="AB325">
            <v>17.974136420000001</v>
          </cell>
          <cell r="AD325">
            <v>0.13792534000000001</v>
          </cell>
          <cell r="AE325">
            <v>4.3733170000000002E-2</v>
          </cell>
          <cell r="AF325">
            <v>0.18165851</v>
          </cell>
          <cell r="AG325">
            <v>0</v>
          </cell>
          <cell r="AH325">
            <v>0</v>
          </cell>
          <cell r="AI325">
            <v>0</v>
          </cell>
          <cell r="AJ325">
            <v>0.13792534000000001</v>
          </cell>
          <cell r="AK325">
            <v>4.3733170000000002E-2</v>
          </cell>
          <cell r="AL325">
            <v>0.18165851</v>
          </cell>
        </row>
        <row r="326">
          <cell r="B326">
            <v>14.495991360000001</v>
          </cell>
          <cell r="C326">
            <v>3.4297632600000001</v>
          </cell>
          <cell r="D326">
            <v>17.925754620000003</v>
          </cell>
          <cell r="E326">
            <v>0.77735948999999993</v>
          </cell>
          <cell r="F326">
            <v>0</v>
          </cell>
          <cell r="G326">
            <v>0.77735948999999993</v>
          </cell>
          <cell r="H326">
            <v>15.273350850000002</v>
          </cell>
          <cell r="I326">
            <v>3.4297632600000001</v>
          </cell>
          <cell r="J326">
            <v>18.703114110000001</v>
          </cell>
          <cell r="K326">
            <v>0</v>
          </cell>
          <cell r="L326">
            <v>0</v>
          </cell>
          <cell r="M326">
            <v>0</v>
          </cell>
          <cell r="N326">
            <v>15.273350850000002</v>
          </cell>
          <cell r="O326">
            <v>3.4297632600000001</v>
          </cell>
          <cell r="P326">
            <v>18.703114110000001</v>
          </cell>
          <cell r="T326">
            <v>14.335562290000002</v>
          </cell>
          <cell r="U326">
            <v>3.4097132999999999</v>
          </cell>
          <cell r="V326">
            <v>17.745275590000002</v>
          </cell>
          <cell r="W326">
            <v>0.77735948999999993</v>
          </cell>
          <cell r="X326">
            <v>0</v>
          </cell>
          <cell r="Y326">
            <v>0.77735948999999993</v>
          </cell>
          <cell r="Z326">
            <v>15.112921780000002</v>
          </cell>
          <cell r="AA326">
            <v>3.4097132999999999</v>
          </cell>
          <cell r="AB326">
            <v>18.522635080000001</v>
          </cell>
          <cell r="AD326">
            <v>0.16042907000000001</v>
          </cell>
          <cell r="AE326">
            <v>2.0049959999999999E-2</v>
          </cell>
          <cell r="AF326">
            <v>0.18047903000000001</v>
          </cell>
          <cell r="AG326">
            <v>0</v>
          </cell>
          <cell r="AH326">
            <v>0</v>
          </cell>
          <cell r="AI326">
            <v>0</v>
          </cell>
          <cell r="AJ326">
            <v>0.16042907000000001</v>
          </cell>
          <cell r="AK326">
            <v>2.0049959999999999E-2</v>
          </cell>
          <cell r="AL326">
            <v>0.18047903000000001</v>
          </cell>
        </row>
        <row r="327">
          <cell r="B327">
            <v>14.562627849999998</v>
          </cell>
          <cell r="C327">
            <v>3.3888222799999999</v>
          </cell>
          <cell r="D327">
            <v>17.951450129999998</v>
          </cell>
          <cell r="E327">
            <v>0.79255214000000007</v>
          </cell>
          <cell r="F327">
            <v>0</v>
          </cell>
          <cell r="G327">
            <v>0.79255214000000007</v>
          </cell>
          <cell r="H327">
            <v>15.355179989999998</v>
          </cell>
          <cell r="I327">
            <v>3.3888222799999999</v>
          </cell>
          <cell r="J327">
            <v>18.744002269999999</v>
          </cell>
          <cell r="K327">
            <v>0</v>
          </cell>
          <cell r="L327">
            <v>0</v>
          </cell>
          <cell r="M327">
            <v>0</v>
          </cell>
          <cell r="N327">
            <v>15.355179989999998</v>
          </cell>
          <cell r="O327">
            <v>3.3888222799999999</v>
          </cell>
          <cell r="P327">
            <v>18.744002269999999</v>
          </cell>
          <cell r="T327">
            <v>14.392145959999999</v>
          </cell>
          <cell r="U327">
            <v>3.34694154</v>
          </cell>
          <cell r="V327">
            <v>17.7390875</v>
          </cell>
          <cell r="W327">
            <v>0.79255214000000007</v>
          </cell>
          <cell r="X327">
            <v>0</v>
          </cell>
          <cell r="Y327">
            <v>0.79255214000000007</v>
          </cell>
          <cell r="Z327">
            <v>15.184698099999999</v>
          </cell>
          <cell r="AA327">
            <v>3.34694154</v>
          </cell>
          <cell r="AB327">
            <v>18.531639639999998</v>
          </cell>
          <cell r="AD327">
            <v>0.17048189</v>
          </cell>
          <cell r="AE327">
            <v>4.188074E-2</v>
          </cell>
          <cell r="AF327">
            <v>0.21236263</v>
          </cell>
          <cell r="AG327">
            <v>0</v>
          </cell>
          <cell r="AH327">
            <v>0</v>
          </cell>
          <cell r="AI327">
            <v>0</v>
          </cell>
          <cell r="AJ327">
            <v>0.17048189</v>
          </cell>
          <cell r="AK327">
            <v>4.188074E-2</v>
          </cell>
          <cell r="AL327">
            <v>0.21236263</v>
          </cell>
        </row>
      </sheetData>
      <sheetData sheetId="4">
        <row r="325">
          <cell r="B325">
            <v>0.87260682999999994</v>
          </cell>
          <cell r="C325">
            <v>0</v>
          </cell>
          <cell r="D325">
            <v>0.87260682999999994</v>
          </cell>
          <cell r="E325">
            <v>0.69370852999999999</v>
          </cell>
          <cell r="F325">
            <v>0</v>
          </cell>
          <cell r="G325">
            <v>0.69370852999999999</v>
          </cell>
          <cell r="H325">
            <v>1.5663153599999999</v>
          </cell>
          <cell r="I325">
            <v>0</v>
          </cell>
          <cell r="J325">
            <v>1.5663153599999999</v>
          </cell>
          <cell r="K325">
            <v>0</v>
          </cell>
          <cell r="L325">
            <v>0</v>
          </cell>
          <cell r="M325">
            <v>0</v>
          </cell>
          <cell r="N325">
            <v>1.5663153599999999</v>
          </cell>
          <cell r="O325">
            <v>0</v>
          </cell>
          <cell r="P325">
            <v>1.5663153599999999</v>
          </cell>
          <cell r="T325">
            <v>0</v>
          </cell>
          <cell r="U325">
            <v>0</v>
          </cell>
          <cell r="V325">
            <v>0</v>
          </cell>
          <cell r="W325">
            <v>0.69370852999999999</v>
          </cell>
          <cell r="X325">
            <v>0</v>
          </cell>
          <cell r="Y325">
            <v>0.69370852999999999</v>
          </cell>
          <cell r="Z325">
            <v>0.69370852999999999</v>
          </cell>
          <cell r="AA325">
            <v>0</v>
          </cell>
          <cell r="AB325">
            <v>0.69370852999999999</v>
          </cell>
          <cell r="AD325">
            <v>0.87260682999999994</v>
          </cell>
          <cell r="AE325">
            <v>0</v>
          </cell>
          <cell r="AF325">
            <v>0.87260682999999994</v>
          </cell>
          <cell r="AG325">
            <v>0</v>
          </cell>
          <cell r="AH325">
            <v>0</v>
          </cell>
          <cell r="AI325">
            <v>0</v>
          </cell>
          <cell r="AJ325">
            <v>0.87260682999999994</v>
          </cell>
          <cell r="AK325">
            <v>0</v>
          </cell>
          <cell r="AL325">
            <v>0.87260682999999994</v>
          </cell>
        </row>
        <row r="326">
          <cell r="B326">
            <v>1.9521842200000001</v>
          </cell>
          <cell r="C326">
            <v>0</v>
          </cell>
          <cell r="D326">
            <v>1.9521842200000001</v>
          </cell>
          <cell r="E326">
            <v>0.71202744000000007</v>
          </cell>
          <cell r="F326">
            <v>0</v>
          </cell>
          <cell r="G326">
            <v>0.71202744000000007</v>
          </cell>
          <cell r="H326">
            <v>2.6642116600000003</v>
          </cell>
          <cell r="I326">
            <v>0</v>
          </cell>
          <cell r="J326">
            <v>2.6642116600000003</v>
          </cell>
          <cell r="K326">
            <v>0</v>
          </cell>
          <cell r="L326">
            <v>0</v>
          </cell>
          <cell r="M326">
            <v>0</v>
          </cell>
          <cell r="N326">
            <v>2.6642116600000003</v>
          </cell>
          <cell r="O326">
            <v>0</v>
          </cell>
          <cell r="P326">
            <v>2.6642116600000003</v>
          </cell>
          <cell r="T326">
            <v>0</v>
          </cell>
          <cell r="U326">
            <v>0</v>
          </cell>
          <cell r="V326">
            <v>0</v>
          </cell>
          <cell r="W326">
            <v>0.71202744000000007</v>
          </cell>
          <cell r="X326">
            <v>0</v>
          </cell>
          <cell r="Y326">
            <v>0.71202744000000007</v>
          </cell>
          <cell r="Z326">
            <v>0.71202744000000007</v>
          </cell>
          <cell r="AA326">
            <v>0</v>
          </cell>
          <cell r="AB326">
            <v>0.71202744000000007</v>
          </cell>
          <cell r="AD326">
            <v>1.9521842200000001</v>
          </cell>
          <cell r="AE326">
            <v>0</v>
          </cell>
          <cell r="AF326">
            <v>1.9521842200000001</v>
          </cell>
          <cell r="AG326">
            <v>0</v>
          </cell>
          <cell r="AH326">
            <v>0</v>
          </cell>
          <cell r="AI326">
            <v>0</v>
          </cell>
          <cell r="AJ326">
            <v>1.9521842200000001</v>
          </cell>
          <cell r="AK326">
            <v>0</v>
          </cell>
          <cell r="AL326">
            <v>1.9521842200000001</v>
          </cell>
        </row>
        <row r="327">
          <cell r="B327">
            <v>2.1317575600000001</v>
          </cell>
          <cell r="C327">
            <v>0</v>
          </cell>
          <cell r="D327">
            <v>2.1317575600000001</v>
          </cell>
          <cell r="E327">
            <v>0.72827865000000003</v>
          </cell>
          <cell r="F327">
            <v>0</v>
          </cell>
          <cell r="G327">
            <v>0.72827865000000003</v>
          </cell>
          <cell r="H327">
            <v>2.8600362100000001</v>
          </cell>
          <cell r="I327">
            <v>0</v>
          </cell>
          <cell r="J327">
            <v>2.8600362100000001</v>
          </cell>
          <cell r="K327">
            <v>0</v>
          </cell>
          <cell r="L327">
            <v>0</v>
          </cell>
          <cell r="M327">
            <v>0</v>
          </cell>
          <cell r="N327">
            <v>2.8600362100000001</v>
          </cell>
          <cell r="O327">
            <v>0</v>
          </cell>
          <cell r="P327">
            <v>2.8600362100000001</v>
          </cell>
          <cell r="T327">
            <v>0</v>
          </cell>
          <cell r="U327">
            <v>0</v>
          </cell>
          <cell r="V327">
            <v>0</v>
          </cell>
          <cell r="W327">
            <v>0.72827865000000003</v>
          </cell>
          <cell r="X327">
            <v>0</v>
          </cell>
          <cell r="Y327">
            <v>0.72827865000000003</v>
          </cell>
          <cell r="Z327">
            <v>0.72827865000000003</v>
          </cell>
          <cell r="AA327">
            <v>0</v>
          </cell>
          <cell r="AB327">
            <v>0.72827865000000003</v>
          </cell>
          <cell r="AD327">
            <v>2.1317575600000001</v>
          </cell>
          <cell r="AE327">
            <v>0</v>
          </cell>
          <cell r="AF327">
            <v>2.1317575600000001</v>
          </cell>
          <cell r="AG327">
            <v>0</v>
          </cell>
          <cell r="AH327">
            <v>0</v>
          </cell>
          <cell r="AI327">
            <v>0</v>
          </cell>
          <cell r="AJ327">
            <v>2.1317575600000001</v>
          </cell>
          <cell r="AK327">
            <v>0</v>
          </cell>
          <cell r="AL327">
            <v>2.1317575600000001</v>
          </cell>
        </row>
      </sheetData>
      <sheetData sheetId="5"/>
      <sheetData sheetId="6">
        <row r="325">
          <cell r="B325">
            <v>1209</v>
          </cell>
          <cell r="C325">
            <v>293</v>
          </cell>
          <cell r="D325">
            <v>1502</v>
          </cell>
          <cell r="E325">
            <v>0</v>
          </cell>
          <cell r="F325">
            <v>0</v>
          </cell>
          <cell r="G325">
            <v>0</v>
          </cell>
          <cell r="H325">
            <v>1209</v>
          </cell>
          <cell r="I325">
            <v>293</v>
          </cell>
          <cell r="J325">
            <v>1502</v>
          </cell>
          <cell r="K325">
            <v>0</v>
          </cell>
          <cell r="L325">
            <v>0</v>
          </cell>
          <cell r="M325">
            <v>0</v>
          </cell>
          <cell r="N325">
            <v>1209</v>
          </cell>
          <cell r="O325">
            <v>293</v>
          </cell>
          <cell r="P325">
            <v>1502</v>
          </cell>
          <cell r="T325">
            <v>1129</v>
          </cell>
          <cell r="U325">
            <v>292</v>
          </cell>
          <cell r="V325">
            <v>1421</v>
          </cell>
          <cell r="W325">
            <v>0</v>
          </cell>
          <cell r="X325">
            <v>0</v>
          </cell>
          <cell r="Y325">
            <v>0</v>
          </cell>
          <cell r="Z325">
            <v>1129</v>
          </cell>
          <cell r="AA325">
            <v>292</v>
          </cell>
          <cell r="AB325">
            <v>1421</v>
          </cell>
          <cell r="AD325">
            <v>80</v>
          </cell>
          <cell r="AE325">
            <v>1</v>
          </cell>
          <cell r="AF325">
            <v>81</v>
          </cell>
          <cell r="AG325">
            <v>0</v>
          </cell>
          <cell r="AH325">
            <v>0</v>
          </cell>
          <cell r="AI325">
            <v>0</v>
          </cell>
          <cell r="AJ325">
            <v>80</v>
          </cell>
          <cell r="AK325">
            <v>1</v>
          </cell>
          <cell r="AL325">
            <v>81</v>
          </cell>
        </row>
        <row r="326">
          <cell r="B326">
            <v>1203</v>
          </cell>
          <cell r="C326">
            <v>298</v>
          </cell>
          <cell r="D326">
            <v>1501</v>
          </cell>
          <cell r="E326">
            <v>0</v>
          </cell>
          <cell r="F326">
            <v>0</v>
          </cell>
          <cell r="G326">
            <v>0</v>
          </cell>
          <cell r="H326">
            <v>1203</v>
          </cell>
          <cell r="I326">
            <v>298</v>
          </cell>
          <cell r="J326">
            <v>1501</v>
          </cell>
          <cell r="K326">
            <v>0</v>
          </cell>
          <cell r="L326">
            <v>0</v>
          </cell>
          <cell r="M326">
            <v>0</v>
          </cell>
          <cell r="N326">
            <v>1203</v>
          </cell>
          <cell r="O326">
            <v>298</v>
          </cell>
          <cell r="P326">
            <v>1501</v>
          </cell>
          <cell r="T326">
            <v>1124</v>
          </cell>
          <cell r="U326">
            <v>297</v>
          </cell>
          <cell r="V326">
            <v>1421</v>
          </cell>
          <cell r="W326">
            <v>0</v>
          </cell>
          <cell r="X326">
            <v>0</v>
          </cell>
          <cell r="Y326">
            <v>0</v>
          </cell>
          <cell r="Z326">
            <v>1124</v>
          </cell>
          <cell r="AA326">
            <v>297</v>
          </cell>
          <cell r="AB326">
            <v>1421</v>
          </cell>
          <cell r="AD326">
            <v>79</v>
          </cell>
          <cell r="AE326">
            <v>1</v>
          </cell>
          <cell r="AF326">
            <v>80</v>
          </cell>
          <cell r="AG326">
            <v>0</v>
          </cell>
          <cell r="AH326">
            <v>0</v>
          </cell>
          <cell r="AI326">
            <v>0</v>
          </cell>
          <cell r="AJ326">
            <v>79</v>
          </cell>
          <cell r="AK326">
            <v>1</v>
          </cell>
          <cell r="AL326">
            <v>80</v>
          </cell>
        </row>
        <row r="327">
          <cell r="B327">
            <v>1240</v>
          </cell>
          <cell r="C327">
            <v>305</v>
          </cell>
          <cell r="D327">
            <v>1545</v>
          </cell>
          <cell r="E327">
            <v>0</v>
          </cell>
          <cell r="F327">
            <v>0</v>
          </cell>
          <cell r="G327">
            <v>0</v>
          </cell>
          <cell r="H327">
            <v>1240</v>
          </cell>
          <cell r="I327">
            <v>305</v>
          </cell>
          <cell r="J327">
            <v>1545</v>
          </cell>
          <cell r="K327">
            <v>0</v>
          </cell>
          <cell r="L327">
            <v>0</v>
          </cell>
          <cell r="M327">
            <v>0</v>
          </cell>
          <cell r="N327">
            <v>1240</v>
          </cell>
          <cell r="O327">
            <v>305</v>
          </cell>
          <cell r="P327">
            <v>1545</v>
          </cell>
          <cell r="T327">
            <v>1159</v>
          </cell>
          <cell r="U327">
            <v>304</v>
          </cell>
          <cell r="V327">
            <v>1463</v>
          </cell>
          <cell r="W327">
            <v>0</v>
          </cell>
          <cell r="X327">
            <v>0</v>
          </cell>
          <cell r="Y327">
            <v>0</v>
          </cell>
          <cell r="Z327">
            <v>1159</v>
          </cell>
          <cell r="AA327">
            <v>304</v>
          </cell>
          <cell r="AB327">
            <v>1463</v>
          </cell>
          <cell r="AD327">
            <v>81</v>
          </cell>
          <cell r="AE327">
            <v>1</v>
          </cell>
          <cell r="AF327">
            <v>82</v>
          </cell>
          <cell r="AG327">
            <v>0</v>
          </cell>
          <cell r="AH327">
            <v>0</v>
          </cell>
          <cell r="AI327">
            <v>0</v>
          </cell>
          <cell r="AJ327">
            <v>81</v>
          </cell>
          <cell r="AK327">
            <v>1</v>
          </cell>
          <cell r="AL327">
            <v>82</v>
          </cell>
        </row>
      </sheetData>
      <sheetData sheetId="7">
        <row r="294">
          <cell r="B294">
            <v>0.87557820535333519</v>
          </cell>
          <cell r="C294">
            <v>0</v>
          </cell>
          <cell r="D294">
            <v>0.87557820535333519</v>
          </cell>
          <cell r="E294">
            <v>0</v>
          </cell>
          <cell r="F294">
            <v>0</v>
          </cell>
          <cell r="G294">
            <v>0</v>
          </cell>
          <cell r="H294">
            <v>0.87557820535333519</v>
          </cell>
          <cell r="I294">
            <v>0</v>
          </cell>
          <cell r="J294">
            <v>0.87557820535333519</v>
          </cell>
          <cell r="K294">
            <v>0</v>
          </cell>
          <cell r="L294">
            <v>0</v>
          </cell>
          <cell r="M294">
            <v>0</v>
          </cell>
          <cell r="N294">
            <v>0.87557820535333519</v>
          </cell>
          <cell r="O294">
            <v>0</v>
          </cell>
          <cell r="P294">
            <v>0.87557820535333519</v>
          </cell>
          <cell r="T294">
            <v>0.17754451496375084</v>
          </cell>
          <cell r="U294">
            <v>0</v>
          </cell>
          <cell r="V294">
            <v>0.17754451496375084</v>
          </cell>
          <cell r="W294">
            <v>0</v>
          </cell>
          <cell r="X294">
            <v>0</v>
          </cell>
          <cell r="Y294">
            <v>0</v>
          </cell>
          <cell r="Z294">
            <v>0.17754451496375084</v>
          </cell>
          <cell r="AA294">
            <v>0</v>
          </cell>
          <cell r="AB294">
            <v>0.17754451496375084</v>
          </cell>
          <cell r="AD294">
            <v>0.69826264999999987</v>
          </cell>
          <cell r="AE294">
            <v>0</v>
          </cell>
          <cell r="AF294">
            <v>0.69826264999999987</v>
          </cell>
          <cell r="AG294">
            <v>0</v>
          </cell>
          <cell r="AH294">
            <v>0</v>
          </cell>
          <cell r="AI294">
            <v>0</v>
          </cell>
          <cell r="AJ294">
            <v>0.69826264999999987</v>
          </cell>
          <cell r="AK294">
            <v>0</v>
          </cell>
          <cell r="AL294">
            <v>0.69826264999999987</v>
          </cell>
        </row>
        <row r="295">
          <cell r="B295">
            <v>0.96632515757072368</v>
          </cell>
          <cell r="C295">
            <v>0</v>
          </cell>
          <cell r="D295">
            <v>0.96632515757072368</v>
          </cell>
          <cell r="E295">
            <v>0</v>
          </cell>
          <cell r="F295">
            <v>0</v>
          </cell>
          <cell r="G295">
            <v>0</v>
          </cell>
          <cell r="H295">
            <v>0.96632515757072368</v>
          </cell>
          <cell r="I295">
            <v>0</v>
          </cell>
          <cell r="J295">
            <v>0.96632515757072368</v>
          </cell>
          <cell r="K295">
            <v>0</v>
          </cell>
          <cell r="L295">
            <v>0</v>
          </cell>
          <cell r="M295">
            <v>0</v>
          </cell>
          <cell r="N295">
            <v>0.96632515757072368</v>
          </cell>
          <cell r="O295">
            <v>0</v>
          </cell>
          <cell r="P295">
            <v>0.96632515757072368</v>
          </cell>
          <cell r="T295">
            <v>0.10474038696438169</v>
          </cell>
          <cell r="U295">
            <v>0</v>
          </cell>
          <cell r="V295">
            <v>0.10474038696438169</v>
          </cell>
          <cell r="W295">
            <v>0</v>
          </cell>
          <cell r="X295">
            <v>0</v>
          </cell>
          <cell r="Y295">
            <v>0</v>
          </cell>
          <cell r="Z295">
            <v>0.10474038696438169</v>
          </cell>
          <cell r="AA295">
            <v>0</v>
          </cell>
          <cell r="AB295">
            <v>0.10474038696438169</v>
          </cell>
          <cell r="AD295">
            <v>0.86181374999999982</v>
          </cell>
          <cell r="AE295">
            <v>0</v>
          </cell>
          <cell r="AF295">
            <v>0.86181374999999982</v>
          </cell>
          <cell r="AG295">
            <v>0</v>
          </cell>
          <cell r="AH295">
            <v>0</v>
          </cell>
          <cell r="AI295">
            <v>0</v>
          </cell>
          <cell r="AJ295">
            <v>0.86181374999999982</v>
          </cell>
          <cell r="AK295">
            <v>0</v>
          </cell>
          <cell r="AL295">
            <v>0.86181374999999982</v>
          </cell>
        </row>
        <row r="296">
          <cell r="B296">
            <v>0.98752409667968732</v>
          </cell>
          <cell r="C296">
            <v>0</v>
          </cell>
          <cell r="D296">
            <v>0.98752409667968732</v>
          </cell>
          <cell r="E296">
            <v>0</v>
          </cell>
          <cell r="F296">
            <v>0</v>
          </cell>
          <cell r="G296">
            <v>0</v>
          </cell>
          <cell r="H296">
            <v>0.98752409667968732</v>
          </cell>
          <cell r="I296">
            <v>0</v>
          </cell>
          <cell r="J296">
            <v>0.98752409667968732</v>
          </cell>
          <cell r="K296">
            <v>0</v>
          </cell>
          <cell r="L296">
            <v>0</v>
          </cell>
          <cell r="M296">
            <v>0</v>
          </cell>
          <cell r="N296">
            <v>0.98752409667968732</v>
          </cell>
          <cell r="O296">
            <v>0</v>
          </cell>
          <cell r="P296">
            <v>0.98752409667968732</v>
          </cell>
          <cell r="T296">
            <v>0.15765080566406248</v>
          </cell>
          <cell r="U296">
            <v>0</v>
          </cell>
          <cell r="V296">
            <v>0.15765080566406248</v>
          </cell>
          <cell r="W296">
            <v>0</v>
          </cell>
          <cell r="X296">
            <v>0</v>
          </cell>
          <cell r="Y296">
            <v>0</v>
          </cell>
          <cell r="Z296">
            <v>0.15765080566406248</v>
          </cell>
          <cell r="AA296">
            <v>0</v>
          </cell>
          <cell r="AB296">
            <v>0.15765080566406248</v>
          </cell>
          <cell r="AD296">
            <v>0.83010226999999992</v>
          </cell>
          <cell r="AE296">
            <v>0</v>
          </cell>
          <cell r="AF296">
            <v>0.83010226999999992</v>
          </cell>
          <cell r="AG296">
            <v>0</v>
          </cell>
          <cell r="AH296">
            <v>0</v>
          </cell>
          <cell r="AI296">
            <v>0</v>
          </cell>
          <cell r="AJ296">
            <v>0.83010226999999992</v>
          </cell>
          <cell r="AK296">
            <v>0</v>
          </cell>
          <cell r="AL296">
            <v>0.83010226999999992</v>
          </cell>
        </row>
        <row r="297">
          <cell r="B297">
            <v>1.0618082470768642</v>
          </cell>
          <cell r="C297">
            <v>0</v>
          </cell>
          <cell r="D297">
            <v>1.0618082470768642</v>
          </cell>
          <cell r="E297">
            <v>0</v>
          </cell>
          <cell r="F297">
            <v>0</v>
          </cell>
          <cell r="G297">
            <v>0</v>
          </cell>
          <cell r="H297">
            <v>1.0618082470768642</v>
          </cell>
          <cell r="I297">
            <v>0</v>
          </cell>
          <cell r="J297">
            <v>1.0618082470768642</v>
          </cell>
          <cell r="K297">
            <v>0</v>
          </cell>
          <cell r="L297">
            <v>0</v>
          </cell>
          <cell r="M297">
            <v>0</v>
          </cell>
          <cell r="N297">
            <v>1.0618082470768642</v>
          </cell>
          <cell r="O297">
            <v>0</v>
          </cell>
          <cell r="P297">
            <v>1.0618082470768642</v>
          </cell>
          <cell r="T297">
            <v>0.19495687176538243</v>
          </cell>
          <cell r="U297">
            <v>0</v>
          </cell>
          <cell r="V297">
            <v>0.19495687176538243</v>
          </cell>
          <cell r="W297">
            <v>0</v>
          </cell>
          <cell r="X297">
            <v>0</v>
          </cell>
          <cell r="Y297">
            <v>0</v>
          </cell>
          <cell r="Z297">
            <v>0.19495687176538243</v>
          </cell>
          <cell r="AA297">
            <v>0</v>
          </cell>
          <cell r="AB297">
            <v>0.19495687176538243</v>
          </cell>
          <cell r="AD297">
            <v>0.86708037999999998</v>
          </cell>
          <cell r="AE297">
            <v>0</v>
          </cell>
          <cell r="AF297">
            <v>0.86708037999999998</v>
          </cell>
          <cell r="AG297">
            <v>0</v>
          </cell>
          <cell r="AH297">
            <v>0</v>
          </cell>
          <cell r="AI297">
            <v>0</v>
          </cell>
          <cell r="AJ297">
            <v>0.86708037999999998</v>
          </cell>
          <cell r="AK297">
            <v>0</v>
          </cell>
          <cell r="AL297">
            <v>0.86708037999999998</v>
          </cell>
        </row>
        <row r="298">
          <cell r="B298">
            <v>0.89922502955082739</v>
          </cell>
          <cell r="C298">
            <v>0</v>
          </cell>
          <cell r="D298">
            <v>0.89922502955082739</v>
          </cell>
          <cell r="E298">
            <v>0</v>
          </cell>
          <cell r="F298">
            <v>0</v>
          </cell>
          <cell r="G298">
            <v>0</v>
          </cell>
          <cell r="H298">
            <v>0.89922502955082739</v>
          </cell>
          <cell r="I298">
            <v>0</v>
          </cell>
          <cell r="J298">
            <v>0.89922502955082739</v>
          </cell>
          <cell r="K298">
            <v>0</v>
          </cell>
          <cell r="L298">
            <v>0</v>
          </cell>
          <cell r="M298">
            <v>0</v>
          </cell>
          <cell r="N298">
            <v>0.89922502955082739</v>
          </cell>
          <cell r="O298">
            <v>0</v>
          </cell>
          <cell r="P298">
            <v>0.89922502955082739</v>
          </cell>
          <cell r="T298">
            <v>0.2271947645784082</v>
          </cell>
          <cell r="U298">
            <v>0</v>
          </cell>
          <cell r="V298">
            <v>0.2271947645784082</v>
          </cell>
          <cell r="W298">
            <v>0</v>
          </cell>
          <cell r="X298">
            <v>0</v>
          </cell>
          <cell r="Y298">
            <v>0</v>
          </cell>
          <cell r="Z298">
            <v>0.2271947645784082</v>
          </cell>
          <cell r="AA298">
            <v>0</v>
          </cell>
          <cell r="AB298">
            <v>0.2271947645784082</v>
          </cell>
          <cell r="AD298">
            <v>0.67225924999999986</v>
          </cell>
          <cell r="AE298">
            <v>0</v>
          </cell>
          <cell r="AF298">
            <v>0.67225924999999986</v>
          </cell>
          <cell r="AG298">
            <v>0</v>
          </cell>
          <cell r="AH298">
            <v>0</v>
          </cell>
          <cell r="AI298">
            <v>0</v>
          </cell>
          <cell r="AJ298">
            <v>0.67225924999999986</v>
          </cell>
          <cell r="AK298">
            <v>0</v>
          </cell>
          <cell r="AL298">
            <v>0.67225924999999986</v>
          </cell>
        </row>
        <row r="299">
          <cell r="B299">
            <v>0.97016965373679931</v>
          </cell>
          <cell r="C299">
            <v>0</v>
          </cell>
          <cell r="D299">
            <v>0.97016965373679931</v>
          </cell>
          <cell r="E299">
            <v>0</v>
          </cell>
          <cell r="F299">
            <v>0</v>
          </cell>
          <cell r="G299">
            <v>0</v>
          </cell>
          <cell r="H299">
            <v>0.97016965373679931</v>
          </cell>
          <cell r="I299">
            <v>0</v>
          </cell>
          <cell r="J299">
            <v>0.97016965373679931</v>
          </cell>
          <cell r="K299">
            <v>0</v>
          </cell>
          <cell r="L299">
            <v>0</v>
          </cell>
          <cell r="M299">
            <v>0</v>
          </cell>
          <cell r="N299">
            <v>0.97016965373679931</v>
          </cell>
          <cell r="O299">
            <v>0</v>
          </cell>
          <cell r="P299">
            <v>0.97016965373679931</v>
          </cell>
          <cell r="T299">
            <v>0.38685918460601132</v>
          </cell>
          <cell r="U299">
            <v>0</v>
          </cell>
          <cell r="V299">
            <v>0.38685918460601132</v>
          </cell>
          <cell r="W299">
            <v>0</v>
          </cell>
          <cell r="X299">
            <v>0</v>
          </cell>
          <cell r="Y299">
            <v>0</v>
          </cell>
          <cell r="Z299">
            <v>0.38685918460601132</v>
          </cell>
          <cell r="AA299">
            <v>0</v>
          </cell>
          <cell r="AB299">
            <v>0.38685918460601132</v>
          </cell>
          <cell r="AD299">
            <v>0.58353941999999992</v>
          </cell>
          <cell r="AE299">
            <v>0</v>
          </cell>
          <cell r="AF299">
            <v>0.58353941999999992</v>
          </cell>
          <cell r="AG299">
            <v>0</v>
          </cell>
          <cell r="AH299">
            <v>0</v>
          </cell>
          <cell r="AI299">
            <v>0</v>
          </cell>
          <cell r="AJ299">
            <v>0.58353941999999992</v>
          </cell>
          <cell r="AK299">
            <v>0</v>
          </cell>
          <cell r="AL299">
            <v>0.58353941999999992</v>
          </cell>
        </row>
        <row r="300">
          <cell r="B300">
            <v>1.2356126625240198</v>
          </cell>
          <cell r="C300">
            <v>0</v>
          </cell>
          <cell r="D300">
            <v>1.2356126625240198</v>
          </cell>
          <cell r="E300">
            <v>0</v>
          </cell>
          <cell r="F300">
            <v>0</v>
          </cell>
          <cell r="G300">
            <v>0</v>
          </cell>
          <cell r="H300">
            <v>1.2356126625240198</v>
          </cell>
          <cell r="I300">
            <v>0</v>
          </cell>
          <cell r="J300">
            <v>1.2356126625240198</v>
          </cell>
          <cell r="K300">
            <v>0</v>
          </cell>
          <cell r="L300">
            <v>0</v>
          </cell>
          <cell r="M300">
            <v>0</v>
          </cell>
          <cell r="N300">
            <v>1.2356126625240198</v>
          </cell>
          <cell r="O300">
            <v>0</v>
          </cell>
          <cell r="P300">
            <v>1.2356126625240198</v>
          </cell>
          <cell r="T300">
            <v>0.43033822465124405</v>
          </cell>
          <cell r="U300">
            <v>0</v>
          </cell>
          <cell r="V300">
            <v>0.43033822465124405</v>
          </cell>
          <cell r="W300">
            <v>0</v>
          </cell>
          <cell r="X300">
            <v>0</v>
          </cell>
          <cell r="Y300">
            <v>0</v>
          </cell>
          <cell r="Z300">
            <v>0.43033822465124405</v>
          </cell>
          <cell r="AA300">
            <v>0</v>
          </cell>
          <cell r="AB300">
            <v>0.43033822465124405</v>
          </cell>
          <cell r="AD300">
            <v>0.80550334668014267</v>
          </cell>
          <cell r="AE300">
            <v>0</v>
          </cell>
          <cell r="AF300">
            <v>0.80550334668014267</v>
          </cell>
          <cell r="AG300">
            <v>0</v>
          </cell>
          <cell r="AH300">
            <v>0</v>
          </cell>
          <cell r="AI300">
            <v>0</v>
          </cell>
          <cell r="AJ300">
            <v>0.80550334668014267</v>
          </cell>
          <cell r="AK300">
            <v>0</v>
          </cell>
          <cell r="AL300">
            <v>0.80550334668014267</v>
          </cell>
        </row>
        <row r="301">
          <cell r="B301">
            <v>1.7451662056306714</v>
          </cell>
          <cell r="C301">
            <v>0</v>
          </cell>
          <cell r="D301">
            <v>1.7451662056306714</v>
          </cell>
          <cell r="E301">
            <v>0</v>
          </cell>
          <cell r="F301">
            <v>0</v>
          </cell>
          <cell r="G301">
            <v>0</v>
          </cell>
          <cell r="H301">
            <v>1.7451662056306714</v>
          </cell>
          <cell r="I301">
            <v>0</v>
          </cell>
          <cell r="J301">
            <v>1.7451662056306714</v>
          </cell>
          <cell r="K301">
            <v>0</v>
          </cell>
          <cell r="L301">
            <v>0</v>
          </cell>
          <cell r="M301">
            <v>0</v>
          </cell>
          <cell r="N301">
            <v>1.7451662056306714</v>
          </cell>
          <cell r="O301">
            <v>0</v>
          </cell>
          <cell r="P301">
            <v>1.7451662056306714</v>
          </cell>
          <cell r="T301">
            <v>0.74095700731625358</v>
          </cell>
          <cell r="U301">
            <v>0</v>
          </cell>
          <cell r="V301">
            <v>0.74095700731625358</v>
          </cell>
          <cell r="W301">
            <v>0</v>
          </cell>
          <cell r="X301">
            <v>0</v>
          </cell>
          <cell r="Y301">
            <v>0</v>
          </cell>
          <cell r="Z301">
            <v>0.74095700731625358</v>
          </cell>
          <cell r="AA301">
            <v>0</v>
          </cell>
          <cell r="AB301">
            <v>0.74095700731625358</v>
          </cell>
          <cell r="AD301">
            <v>1.0044381595602494</v>
          </cell>
          <cell r="AE301">
            <v>0</v>
          </cell>
          <cell r="AF301">
            <v>1.0044381595602494</v>
          </cell>
          <cell r="AG301">
            <v>0</v>
          </cell>
          <cell r="AH301">
            <v>0</v>
          </cell>
          <cell r="AI301">
            <v>0</v>
          </cell>
          <cell r="AJ301">
            <v>1.0044381595602494</v>
          </cell>
          <cell r="AK301">
            <v>0</v>
          </cell>
          <cell r="AL301">
            <v>1.0044381595602494</v>
          </cell>
        </row>
        <row r="302">
          <cell r="B302">
            <v>1.904253438922171</v>
          </cell>
          <cell r="C302">
            <v>0</v>
          </cell>
          <cell r="D302">
            <v>1.904253438922171</v>
          </cell>
          <cell r="E302">
            <v>0</v>
          </cell>
          <cell r="F302">
            <v>0</v>
          </cell>
          <cell r="G302">
            <v>0</v>
          </cell>
          <cell r="H302">
            <v>1.904253438922171</v>
          </cell>
          <cell r="I302">
            <v>0</v>
          </cell>
          <cell r="J302">
            <v>1.904253438922171</v>
          </cell>
          <cell r="K302">
            <v>0</v>
          </cell>
          <cell r="L302">
            <v>0</v>
          </cell>
          <cell r="M302">
            <v>0</v>
          </cell>
          <cell r="N302">
            <v>1.904253438922171</v>
          </cell>
          <cell r="O302">
            <v>0</v>
          </cell>
          <cell r="P302">
            <v>1.904253438922171</v>
          </cell>
          <cell r="T302">
            <v>0.64091852004216698</v>
          </cell>
          <cell r="U302">
            <v>0</v>
          </cell>
          <cell r="V302">
            <v>0.64091852004216698</v>
          </cell>
          <cell r="W302">
            <v>0</v>
          </cell>
          <cell r="X302">
            <v>0</v>
          </cell>
          <cell r="Y302">
            <v>0</v>
          </cell>
          <cell r="Z302">
            <v>0.64091852004216698</v>
          </cell>
          <cell r="AA302">
            <v>0</v>
          </cell>
          <cell r="AB302">
            <v>0.64091852004216698</v>
          </cell>
          <cell r="AD302">
            <v>1.2635638562607667</v>
          </cell>
          <cell r="AE302">
            <v>0</v>
          </cell>
          <cell r="AF302">
            <v>1.2635638562607667</v>
          </cell>
          <cell r="AG302">
            <v>0</v>
          </cell>
          <cell r="AH302">
            <v>0</v>
          </cell>
          <cell r="AI302">
            <v>0</v>
          </cell>
          <cell r="AJ302">
            <v>1.2635638562607667</v>
          </cell>
          <cell r="AK302">
            <v>0</v>
          </cell>
          <cell r="AL302">
            <v>1.2635638562607667</v>
          </cell>
        </row>
        <row r="303">
          <cell r="B303">
            <v>1.8451356085696542</v>
          </cell>
          <cell r="C303">
            <v>0</v>
          </cell>
          <cell r="D303">
            <v>1.8451356085696544</v>
          </cell>
          <cell r="E303">
            <v>0</v>
          </cell>
          <cell r="F303">
            <v>0</v>
          </cell>
          <cell r="G303">
            <v>0</v>
          </cell>
          <cell r="H303">
            <v>1.8451356085696542</v>
          </cell>
          <cell r="I303">
            <v>0</v>
          </cell>
          <cell r="J303">
            <v>1.8451356085696542</v>
          </cell>
          <cell r="K303">
            <v>0</v>
          </cell>
          <cell r="L303">
            <v>0</v>
          </cell>
          <cell r="M303">
            <v>0</v>
          </cell>
          <cell r="N303">
            <v>1.8451356085696542</v>
          </cell>
          <cell r="O303">
            <v>0</v>
          </cell>
          <cell r="P303">
            <v>1.8451356085696542</v>
          </cell>
          <cell r="T303">
            <v>0.63477481370316702</v>
          </cell>
          <cell r="U303">
            <v>0</v>
          </cell>
          <cell r="V303">
            <v>0.63477481370316702</v>
          </cell>
          <cell r="W303">
            <v>0</v>
          </cell>
          <cell r="X303">
            <v>0</v>
          </cell>
          <cell r="Y303">
            <v>0</v>
          </cell>
          <cell r="Z303">
            <v>0.63477481370316702</v>
          </cell>
          <cell r="AA303">
            <v>0</v>
          </cell>
          <cell r="AB303">
            <v>0.63477481370316702</v>
          </cell>
          <cell r="AD303">
            <v>1.2105897325895261</v>
          </cell>
          <cell r="AE303">
            <v>0</v>
          </cell>
          <cell r="AF303">
            <v>1.2105897325895261</v>
          </cell>
          <cell r="AG303">
            <v>0</v>
          </cell>
          <cell r="AH303">
            <v>0</v>
          </cell>
          <cell r="AI303">
            <v>0</v>
          </cell>
          <cell r="AJ303">
            <v>1.2105897325895261</v>
          </cell>
          <cell r="AK303">
            <v>0</v>
          </cell>
          <cell r="AL303">
            <v>1.2105897325895261</v>
          </cell>
        </row>
        <row r="304">
          <cell r="B304">
            <v>2.2126546167135084</v>
          </cell>
          <cell r="C304">
            <v>0</v>
          </cell>
          <cell r="D304">
            <v>2.2126546167135084</v>
          </cell>
          <cell r="E304">
            <v>0</v>
          </cell>
          <cell r="F304">
            <v>0</v>
          </cell>
          <cell r="G304">
            <v>0</v>
          </cell>
          <cell r="H304">
            <v>2.2126546167135084</v>
          </cell>
          <cell r="I304">
            <v>0</v>
          </cell>
          <cell r="J304">
            <v>2.2126546167135084</v>
          </cell>
          <cell r="K304">
            <v>0</v>
          </cell>
          <cell r="L304">
            <v>0</v>
          </cell>
          <cell r="M304">
            <v>0</v>
          </cell>
          <cell r="N304">
            <v>2.2126546167135084</v>
          </cell>
          <cell r="O304">
            <v>0</v>
          </cell>
          <cell r="P304">
            <v>2.2126546167135084</v>
          </cell>
          <cell r="T304">
            <v>0.64733790578346173</v>
          </cell>
          <cell r="U304">
            <v>0</v>
          </cell>
          <cell r="V304">
            <v>0.64733790578346173</v>
          </cell>
          <cell r="W304">
            <v>0</v>
          </cell>
          <cell r="X304">
            <v>0</v>
          </cell>
          <cell r="Y304">
            <v>0</v>
          </cell>
          <cell r="Z304">
            <v>0.64733790578346173</v>
          </cell>
          <cell r="AA304">
            <v>0</v>
          </cell>
          <cell r="AB304">
            <v>0.64733790578346173</v>
          </cell>
          <cell r="AD304">
            <v>1.5655456700000001</v>
          </cell>
          <cell r="AE304">
            <v>0</v>
          </cell>
          <cell r="AF304">
            <v>1.5655456700000001</v>
          </cell>
          <cell r="AG304">
            <v>0</v>
          </cell>
          <cell r="AH304">
            <v>0</v>
          </cell>
          <cell r="AI304">
            <v>0</v>
          </cell>
          <cell r="AJ304">
            <v>1.5655456700000001</v>
          </cell>
          <cell r="AK304">
            <v>0</v>
          </cell>
          <cell r="AL304">
            <v>1.5655456700000001</v>
          </cell>
        </row>
        <row r="305">
          <cell r="B305">
            <v>1.830912168957425</v>
          </cell>
          <cell r="C305">
            <v>0</v>
          </cell>
          <cell r="D305">
            <v>1.830912168957425</v>
          </cell>
          <cell r="E305">
            <v>0</v>
          </cell>
          <cell r="F305">
            <v>0</v>
          </cell>
          <cell r="G305">
            <v>0</v>
          </cell>
          <cell r="H305">
            <v>1.830912168957425</v>
          </cell>
          <cell r="I305">
            <v>0</v>
          </cell>
          <cell r="J305">
            <v>1.830912168957425</v>
          </cell>
          <cell r="K305">
            <v>0</v>
          </cell>
          <cell r="L305">
            <v>0</v>
          </cell>
          <cell r="M305">
            <v>0</v>
          </cell>
          <cell r="N305">
            <v>1.830912168957425</v>
          </cell>
          <cell r="O305">
            <v>0</v>
          </cell>
          <cell r="P305">
            <v>1.830912168957425</v>
          </cell>
          <cell r="T305">
            <v>0.31736726063075371</v>
          </cell>
          <cell r="U305">
            <v>0</v>
          </cell>
          <cell r="V305">
            <v>0.31736726063075371</v>
          </cell>
          <cell r="W305">
            <v>0</v>
          </cell>
          <cell r="X305">
            <v>0</v>
          </cell>
          <cell r="Y305">
            <v>0</v>
          </cell>
          <cell r="Z305">
            <v>0.31736726063075371</v>
          </cell>
          <cell r="AA305">
            <v>0</v>
          </cell>
          <cell r="AB305">
            <v>0.31736726063075371</v>
          </cell>
          <cell r="AD305">
            <v>1.5137738918393977</v>
          </cell>
          <cell r="AE305">
            <v>0</v>
          </cell>
          <cell r="AF305">
            <v>1.5137738918393977</v>
          </cell>
          <cell r="AG305">
            <v>0</v>
          </cell>
          <cell r="AH305">
            <v>0</v>
          </cell>
          <cell r="AI305">
            <v>0</v>
          </cell>
          <cell r="AJ305">
            <v>1.5137738918393977</v>
          </cell>
          <cell r="AK305">
            <v>0</v>
          </cell>
          <cell r="AL305">
            <v>1.5137738918393977</v>
          </cell>
        </row>
        <row r="306">
          <cell r="B306">
            <v>1.9831523738237811</v>
          </cell>
          <cell r="C306">
            <v>0</v>
          </cell>
          <cell r="D306">
            <v>1.9831523738237806</v>
          </cell>
          <cell r="E306">
            <v>0</v>
          </cell>
          <cell r="F306">
            <v>0</v>
          </cell>
          <cell r="G306">
            <v>0</v>
          </cell>
          <cell r="H306">
            <v>1.9831523738237811</v>
          </cell>
          <cell r="I306">
            <v>0</v>
          </cell>
          <cell r="J306">
            <v>1.9831523738237811</v>
          </cell>
          <cell r="K306">
            <v>0</v>
          </cell>
          <cell r="L306">
            <v>0</v>
          </cell>
          <cell r="M306">
            <v>0</v>
          </cell>
          <cell r="N306">
            <v>1.9831523738237811</v>
          </cell>
          <cell r="O306">
            <v>0</v>
          </cell>
          <cell r="P306">
            <v>1.9831523738237811</v>
          </cell>
          <cell r="T306">
            <v>0.4836733319076133</v>
          </cell>
          <cell r="U306">
            <v>0</v>
          </cell>
          <cell r="V306">
            <v>0.4836733319076133</v>
          </cell>
          <cell r="W306">
            <v>0</v>
          </cell>
          <cell r="X306">
            <v>0</v>
          </cell>
          <cell r="Y306">
            <v>0</v>
          </cell>
          <cell r="Z306">
            <v>0.4836733319076133</v>
          </cell>
          <cell r="AA306">
            <v>0</v>
          </cell>
          <cell r="AB306">
            <v>0.4836733319076133</v>
          </cell>
          <cell r="AD306">
            <v>1.4997080256544055</v>
          </cell>
          <cell r="AE306">
            <v>0</v>
          </cell>
          <cell r="AF306">
            <v>1.4997080256544055</v>
          </cell>
          <cell r="AG306">
            <v>0</v>
          </cell>
          <cell r="AH306">
            <v>0</v>
          </cell>
          <cell r="AI306">
            <v>0</v>
          </cell>
          <cell r="AJ306">
            <v>1.4997080256544055</v>
          </cell>
          <cell r="AK306">
            <v>0</v>
          </cell>
          <cell r="AL306">
            <v>1.4997080256544055</v>
          </cell>
        </row>
        <row r="307">
          <cell r="B307">
            <v>2.3879358518795586</v>
          </cell>
          <cell r="C307">
            <v>0</v>
          </cell>
          <cell r="D307">
            <v>2.387935851879559</v>
          </cell>
          <cell r="E307">
            <v>0</v>
          </cell>
          <cell r="F307">
            <v>0</v>
          </cell>
          <cell r="G307">
            <v>0</v>
          </cell>
          <cell r="H307">
            <v>2.3879358518795586</v>
          </cell>
          <cell r="I307">
            <v>0</v>
          </cell>
          <cell r="J307">
            <v>2.3879358518795586</v>
          </cell>
          <cell r="K307">
            <v>0</v>
          </cell>
          <cell r="L307">
            <v>0</v>
          </cell>
          <cell r="M307">
            <v>0</v>
          </cell>
          <cell r="N307">
            <v>2.3879358518795586</v>
          </cell>
          <cell r="O307">
            <v>0</v>
          </cell>
          <cell r="P307">
            <v>2.3879358518795586</v>
          </cell>
          <cell r="T307">
            <v>0.69412006732747333</v>
          </cell>
          <cell r="U307">
            <v>0</v>
          </cell>
          <cell r="V307">
            <v>0.69412006732747333</v>
          </cell>
          <cell r="W307">
            <v>0</v>
          </cell>
          <cell r="X307">
            <v>0</v>
          </cell>
          <cell r="Y307">
            <v>0</v>
          </cell>
          <cell r="Z307">
            <v>0.69412006732747333</v>
          </cell>
          <cell r="AA307">
            <v>0</v>
          </cell>
          <cell r="AB307">
            <v>0.69412006732747333</v>
          </cell>
          <cell r="AD307">
            <v>1.6940447405597265</v>
          </cell>
          <cell r="AE307">
            <v>0</v>
          </cell>
          <cell r="AF307">
            <v>1.6940447405597265</v>
          </cell>
          <cell r="AG307">
            <v>0</v>
          </cell>
          <cell r="AH307">
            <v>0</v>
          </cell>
          <cell r="AI307">
            <v>0</v>
          </cell>
          <cell r="AJ307">
            <v>1.6940447405597265</v>
          </cell>
          <cell r="AK307">
            <v>0</v>
          </cell>
          <cell r="AL307">
            <v>1.6940447405597265</v>
          </cell>
        </row>
        <row r="308">
          <cell r="B308">
            <v>2.379722972972973</v>
          </cell>
          <cell r="C308">
            <v>5.2644046605660785E-2</v>
          </cell>
          <cell r="D308">
            <v>2.4323670195786335</v>
          </cell>
          <cell r="E308">
            <v>0</v>
          </cell>
          <cell r="F308">
            <v>0</v>
          </cell>
          <cell r="G308">
            <v>0</v>
          </cell>
          <cell r="H308">
            <v>2.379722972972973</v>
          </cell>
          <cell r="I308">
            <v>5.2644046605660785E-2</v>
          </cell>
          <cell r="J308">
            <v>2.4323670195786335</v>
          </cell>
          <cell r="K308">
            <v>0</v>
          </cell>
          <cell r="L308">
            <v>0</v>
          </cell>
          <cell r="M308">
            <v>0</v>
          </cell>
          <cell r="N308">
            <v>2.379722972972973</v>
          </cell>
          <cell r="O308">
            <v>5.2644046605660785E-2</v>
          </cell>
          <cell r="P308">
            <v>2.4323670195786335</v>
          </cell>
          <cell r="T308">
            <v>1.0107644711640773</v>
          </cell>
          <cell r="U308">
            <v>2.5123164503085764E-2</v>
          </cell>
          <cell r="V308">
            <v>1.0358876090657585</v>
          </cell>
          <cell r="W308">
            <v>0</v>
          </cell>
          <cell r="X308">
            <v>0</v>
          </cell>
          <cell r="Y308">
            <v>0</v>
          </cell>
          <cell r="Z308">
            <v>1.0107644711640773</v>
          </cell>
          <cell r="AA308">
            <v>2.5123164503085764E-2</v>
          </cell>
          <cell r="AB308">
            <v>1.0358876090657585</v>
          </cell>
          <cell r="AD308">
            <v>1.3691874595573528</v>
          </cell>
          <cell r="AE308">
            <v>2.7520880000000001E-2</v>
          </cell>
          <cell r="AF308">
            <v>1.3967083695573528</v>
          </cell>
          <cell r="AG308">
            <v>0</v>
          </cell>
          <cell r="AH308">
            <v>0</v>
          </cell>
          <cell r="AI308">
            <v>0</v>
          </cell>
          <cell r="AJ308">
            <v>1.3691874595573528</v>
          </cell>
          <cell r="AK308">
            <v>2.7520880000000001E-2</v>
          </cell>
          <cell r="AL308">
            <v>1.3967083695573528</v>
          </cell>
        </row>
        <row r="309">
          <cell r="B309">
            <v>2.49415579935678</v>
          </cell>
          <cell r="C309">
            <v>5.2015898952173463E-2</v>
          </cell>
          <cell r="D309">
            <v>2.5461716983089535</v>
          </cell>
          <cell r="E309">
            <v>0</v>
          </cell>
          <cell r="F309">
            <v>0</v>
          </cell>
          <cell r="G309">
            <v>0</v>
          </cell>
          <cell r="H309">
            <v>2.49415579935678</v>
          </cell>
          <cell r="I309">
            <v>5.2015898952173463E-2</v>
          </cell>
          <cell r="J309">
            <v>2.5461716983089535</v>
          </cell>
          <cell r="K309">
            <v>0</v>
          </cell>
          <cell r="L309">
            <v>0</v>
          </cell>
          <cell r="M309">
            <v>0</v>
          </cell>
          <cell r="N309">
            <v>2.49415579935678</v>
          </cell>
          <cell r="O309">
            <v>5.2015898952173463E-2</v>
          </cell>
          <cell r="P309">
            <v>2.5461716983089535</v>
          </cell>
          <cell r="T309">
            <v>1.0280838261230421</v>
          </cell>
          <cell r="U309">
            <v>2.449502023031435E-2</v>
          </cell>
          <cell r="V309">
            <v>1.0525788463533563</v>
          </cell>
          <cell r="W309">
            <v>0</v>
          </cell>
          <cell r="X309">
            <v>0</v>
          </cell>
          <cell r="Y309">
            <v>0</v>
          </cell>
          <cell r="Z309">
            <v>1.0280838261230421</v>
          </cell>
          <cell r="AA309">
            <v>2.449502023031435E-2</v>
          </cell>
          <cell r="AB309">
            <v>1.0525788463533563</v>
          </cell>
          <cell r="AD309">
            <v>1.4663009351467997</v>
          </cell>
          <cell r="AE309">
            <v>2.7520880000000001E-2</v>
          </cell>
          <cell r="AF309">
            <v>1.4938218451467995</v>
          </cell>
          <cell r="AG309">
            <v>0</v>
          </cell>
          <cell r="AH309">
            <v>0</v>
          </cell>
          <cell r="AI309">
            <v>0</v>
          </cell>
          <cell r="AJ309">
            <v>1.4663009351467997</v>
          </cell>
          <cell r="AK309">
            <v>2.7520880000000001E-2</v>
          </cell>
          <cell r="AL309">
            <v>1.4938218451467995</v>
          </cell>
        </row>
        <row r="310">
          <cell r="B310">
            <v>2.3446018411967784</v>
          </cell>
          <cell r="C310">
            <v>5.1146995547105625E-2</v>
          </cell>
          <cell r="D310">
            <v>2.3957488367438837</v>
          </cell>
          <cell r="E310">
            <v>0</v>
          </cell>
          <cell r="F310">
            <v>0</v>
          </cell>
          <cell r="G310">
            <v>0</v>
          </cell>
          <cell r="H310">
            <v>2.3446018411967784</v>
          </cell>
          <cell r="I310">
            <v>5.1146995547105625E-2</v>
          </cell>
          <cell r="J310">
            <v>2.3957488367438842</v>
          </cell>
          <cell r="K310">
            <v>0</v>
          </cell>
          <cell r="L310">
            <v>0</v>
          </cell>
          <cell r="M310">
            <v>0</v>
          </cell>
          <cell r="N310">
            <v>2.3446018411967784</v>
          </cell>
          <cell r="O310">
            <v>5.1146995547105625E-2</v>
          </cell>
          <cell r="P310">
            <v>2.3957488367438842</v>
          </cell>
          <cell r="T310">
            <v>0.9598304147696004</v>
          </cell>
          <cell r="U310">
            <v>2.3626106969530197E-2</v>
          </cell>
          <cell r="V310">
            <v>0.98345649672287005</v>
          </cell>
          <cell r="W310">
            <v>0</v>
          </cell>
          <cell r="X310">
            <v>0</v>
          </cell>
          <cell r="Y310">
            <v>0</v>
          </cell>
          <cell r="Z310">
            <v>0.9598304147696004</v>
          </cell>
          <cell r="AA310">
            <v>2.3626106969530197E-2</v>
          </cell>
          <cell r="AB310">
            <v>0.98345649672287005</v>
          </cell>
          <cell r="AD310">
            <v>1.3850004164957224</v>
          </cell>
          <cell r="AE310">
            <v>2.7520889999999999E-2</v>
          </cell>
          <cell r="AF310">
            <v>1.4125213064957223</v>
          </cell>
          <cell r="AG310">
            <v>0</v>
          </cell>
          <cell r="AH310">
            <v>0</v>
          </cell>
          <cell r="AI310">
            <v>0</v>
          </cell>
          <cell r="AJ310">
            <v>1.3850004164957224</v>
          </cell>
          <cell r="AK310">
            <v>2.7520889999999999E-2</v>
          </cell>
          <cell r="AL310">
            <v>1.4125213064957223</v>
          </cell>
        </row>
        <row r="311">
          <cell r="B311">
            <v>2.3681972187428104</v>
          </cell>
          <cell r="C311">
            <v>5.1663386078376235E-2</v>
          </cell>
          <cell r="D311">
            <v>2.4198606048211864</v>
          </cell>
          <cell r="E311">
            <v>0</v>
          </cell>
          <cell r="F311">
            <v>0</v>
          </cell>
          <cell r="G311">
            <v>0</v>
          </cell>
          <cell r="H311">
            <v>2.3681972187428104</v>
          </cell>
          <cell r="I311">
            <v>5.1663386078376235E-2</v>
          </cell>
          <cell r="J311">
            <v>2.4198606048211868</v>
          </cell>
          <cell r="K311">
            <v>0</v>
          </cell>
          <cell r="L311">
            <v>0</v>
          </cell>
          <cell r="M311">
            <v>0</v>
          </cell>
          <cell r="N311">
            <v>2.3681972187428104</v>
          </cell>
          <cell r="O311">
            <v>5.1663386078376235E-2</v>
          </cell>
          <cell r="P311">
            <v>2.4198606048211868</v>
          </cell>
          <cell r="T311">
            <v>0.81942094634320928</v>
          </cell>
          <cell r="U311">
            <v>2.414248830491577E-2</v>
          </cell>
          <cell r="V311">
            <v>0.843563434648125</v>
          </cell>
          <cell r="W311">
            <v>0</v>
          </cell>
          <cell r="X311">
            <v>0</v>
          </cell>
          <cell r="Y311">
            <v>0</v>
          </cell>
          <cell r="Z311">
            <v>0.81942094634320928</v>
          </cell>
          <cell r="AA311">
            <v>2.414248830491577E-2</v>
          </cell>
          <cell r="AB311">
            <v>0.843563434648125</v>
          </cell>
          <cell r="AD311">
            <v>1.5490052628801863</v>
          </cell>
          <cell r="AE311">
            <v>2.7520900000000001E-2</v>
          </cell>
          <cell r="AF311">
            <v>1.5765261528801864</v>
          </cell>
          <cell r="AG311">
            <v>0</v>
          </cell>
          <cell r="AH311">
            <v>0</v>
          </cell>
          <cell r="AI311">
            <v>0</v>
          </cell>
          <cell r="AJ311">
            <v>1.5490052628801863</v>
          </cell>
          <cell r="AK311">
            <v>2.7520900000000001E-2</v>
          </cell>
          <cell r="AL311">
            <v>1.5765261528801864</v>
          </cell>
        </row>
        <row r="312">
          <cell r="B312">
            <v>2.2080326000000001</v>
          </cell>
          <cell r="C312">
            <v>5.1723389999999994E-2</v>
          </cell>
          <cell r="D312">
            <v>2.2597559899999999</v>
          </cell>
          <cell r="E312">
            <v>0</v>
          </cell>
          <cell r="F312">
            <v>0</v>
          </cell>
          <cell r="G312">
            <v>0</v>
          </cell>
          <cell r="H312">
            <v>2.2080326000000001</v>
          </cell>
          <cell r="I312">
            <v>5.1723389999999994E-2</v>
          </cell>
          <cell r="J312">
            <v>2.2597559899999999</v>
          </cell>
          <cell r="K312">
            <v>0</v>
          </cell>
          <cell r="L312">
            <v>0</v>
          </cell>
          <cell r="M312">
            <v>0</v>
          </cell>
          <cell r="N312">
            <v>2.2080326000000001</v>
          </cell>
          <cell r="O312">
            <v>5.1723389999999994E-2</v>
          </cell>
          <cell r="P312">
            <v>2.2597559899999999</v>
          </cell>
          <cell r="T312">
            <v>0.95455860999999997</v>
          </cell>
          <cell r="U312">
            <v>2.4202499999999998E-2</v>
          </cell>
          <cell r="V312">
            <v>0.97876110999999999</v>
          </cell>
          <cell r="W312">
            <v>0</v>
          </cell>
          <cell r="X312">
            <v>0</v>
          </cell>
          <cell r="Y312">
            <v>0</v>
          </cell>
          <cell r="Z312">
            <v>0.95455860999999997</v>
          </cell>
          <cell r="AA312">
            <v>2.4202499999999998E-2</v>
          </cell>
          <cell r="AB312">
            <v>0.97876110999999999</v>
          </cell>
          <cell r="AD312">
            <v>1.25347399</v>
          </cell>
          <cell r="AE312">
            <v>2.7520889999999999E-2</v>
          </cell>
          <cell r="AF312">
            <v>1.2809948799999999</v>
          </cell>
          <cell r="AG312">
            <v>0</v>
          </cell>
          <cell r="AH312">
            <v>0</v>
          </cell>
          <cell r="AI312">
            <v>0</v>
          </cell>
          <cell r="AJ312">
            <v>1.25347399</v>
          </cell>
          <cell r="AK312">
            <v>2.7520889999999999E-2</v>
          </cell>
          <cell r="AL312">
            <v>1.2809948799999999</v>
          </cell>
        </row>
        <row r="325">
          <cell r="C325">
            <v>0.06</v>
          </cell>
          <cell r="D325">
            <v>2.1</v>
          </cell>
          <cell r="E325">
            <v>0</v>
          </cell>
          <cell r="F325">
            <v>0</v>
          </cell>
          <cell r="G325">
            <v>0</v>
          </cell>
          <cell r="H325">
            <v>2.04</v>
          </cell>
          <cell r="I325">
            <v>0.06</v>
          </cell>
          <cell r="J325">
            <v>2.1</v>
          </cell>
          <cell r="K325">
            <v>0</v>
          </cell>
          <cell r="L325">
            <v>0</v>
          </cell>
          <cell r="M325">
            <v>0</v>
          </cell>
          <cell r="N325">
            <v>2.04</v>
          </cell>
          <cell r="O325">
            <v>0.06</v>
          </cell>
          <cell r="P325">
            <v>2.1</v>
          </cell>
          <cell r="T325">
            <v>1.46</v>
          </cell>
          <cell r="U325">
            <v>0.02</v>
          </cell>
          <cell r="V325">
            <v>1.48</v>
          </cell>
          <cell r="W325">
            <v>0</v>
          </cell>
          <cell r="X325">
            <v>0</v>
          </cell>
          <cell r="Y325">
            <v>0</v>
          </cell>
          <cell r="Z325">
            <v>1.46</v>
          </cell>
          <cell r="AA325">
            <v>0.02</v>
          </cell>
          <cell r="AB325">
            <v>1.48</v>
          </cell>
          <cell r="AD325">
            <v>0.57999999999999996</v>
          </cell>
          <cell r="AE325">
            <v>0.04</v>
          </cell>
          <cell r="AF325">
            <v>0.62</v>
          </cell>
          <cell r="AG325">
            <v>0</v>
          </cell>
          <cell r="AH325">
            <v>0</v>
          </cell>
          <cell r="AI325">
            <v>0</v>
          </cell>
          <cell r="AJ325">
            <v>0.57999999999999996</v>
          </cell>
          <cell r="AK325">
            <v>0.04</v>
          </cell>
          <cell r="AL325">
            <v>0.62</v>
          </cell>
        </row>
        <row r="326">
          <cell r="C326">
            <v>0.08</v>
          </cell>
          <cell r="D326">
            <v>2.13</v>
          </cell>
          <cell r="E326">
            <v>0</v>
          </cell>
          <cell r="F326">
            <v>0</v>
          </cell>
          <cell r="G326">
            <v>0</v>
          </cell>
          <cell r="H326">
            <v>2.0499999999999998</v>
          </cell>
          <cell r="I326">
            <v>0.08</v>
          </cell>
          <cell r="J326">
            <v>2.13</v>
          </cell>
          <cell r="K326">
            <v>0</v>
          </cell>
          <cell r="L326">
            <v>0</v>
          </cell>
          <cell r="M326">
            <v>0</v>
          </cell>
          <cell r="N326">
            <v>2.0499999999999998</v>
          </cell>
          <cell r="O326">
            <v>0.08</v>
          </cell>
          <cell r="P326">
            <v>2.13</v>
          </cell>
          <cell r="T326">
            <v>1.75</v>
          </cell>
          <cell r="U326">
            <v>0.02</v>
          </cell>
          <cell r="V326">
            <v>1.77</v>
          </cell>
          <cell r="W326">
            <v>0</v>
          </cell>
          <cell r="X326">
            <v>0</v>
          </cell>
          <cell r="Y326">
            <v>0</v>
          </cell>
          <cell r="Z326">
            <v>1.75</v>
          </cell>
          <cell r="AA326">
            <v>0.02</v>
          </cell>
          <cell r="AB326">
            <v>1.77</v>
          </cell>
          <cell r="AD326">
            <v>0.3</v>
          </cell>
          <cell r="AE326">
            <v>0.06</v>
          </cell>
          <cell r="AF326">
            <v>0.36</v>
          </cell>
          <cell r="AG326">
            <v>0</v>
          </cell>
          <cell r="AH326">
            <v>0</v>
          </cell>
          <cell r="AI326">
            <v>0</v>
          </cell>
          <cell r="AJ326">
            <v>0.3</v>
          </cell>
          <cell r="AK326">
            <v>0.06</v>
          </cell>
          <cell r="AL326">
            <v>0.36</v>
          </cell>
        </row>
        <row r="327">
          <cell r="C327">
            <v>0.12000000000000001</v>
          </cell>
          <cell r="D327">
            <v>2.41</v>
          </cell>
          <cell r="E327">
            <v>0</v>
          </cell>
          <cell r="F327">
            <v>0</v>
          </cell>
          <cell r="G327">
            <v>0</v>
          </cell>
          <cell r="H327">
            <v>2.29</v>
          </cell>
          <cell r="I327">
            <v>0.12000000000000001</v>
          </cell>
          <cell r="J327">
            <v>2.41</v>
          </cell>
          <cell r="K327">
            <v>0</v>
          </cell>
          <cell r="L327">
            <v>0</v>
          </cell>
          <cell r="M327">
            <v>0</v>
          </cell>
          <cell r="N327">
            <v>2.29</v>
          </cell>
          <cell r="O327">
            <v>0.12000000000000001</v>
          </cell>
          <cell r="P327">
            <v>2.41</v>
          </cell>
          <cell r="T327">
            <v>1.61</v>
          </cell>
          <cell r="U327">
            <v>0.02</v>
          </cell>
          <cell r="V327">
            <v>1.6300000000000001</v>
          </cell>
          <cell r="W327">
            <v>0</v>
          </cell>
          <cell r="X327">
            <v>0</v>
          </cell>
          <cell r="Y327">
            <v>0</v>
          </cell>
          <cell r="Z327">
            <v>1.61</v>
          </cell>
          <cell r="AA327">
            <v>0.02</v>
          </cell>
          <cell r="AB327">
            <v>1.6300000000000001</v>
          </cell>
          <cell r="AD327">
            <v>0.68</v>
          </cell>
          <cell r="AE327">
            <v>0.1</v>
          </cell>
          <cell r="AF327">
            <v>0.78</v>
          </cell>
          <cell r="AG327">
            <v>0</v>
          </cell>
          <cell r="AH327">
            <v>0</v>
          </cell>
          <cell r="AI327">
            <v>0</v>
          </cell>
          <cell r="AJ327">
            <v>0.68</v>
          </cell>
          <cell r="AK327">
            <v>0.1</v>
          </cell>
          <cell r="AL327">
            <v>0.78</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Bcos. Públ."/>
      <sheetName val="Bcos. Priv."/>
      <sheetName val="Coop."/>
      <sheetName val="C. Financ."/>
      <sheetName val="Total Sist. Banc."/>
      <sheetName val="Administradoras"/>
      <sheetName val="Emp. de Serv. Financ."/>
      <sheetName val="IFEs"/>
      <sheetName val="TC"/>
      <sheetName val="Comentarios"/>
    </sheetNames>
    <sheetDataSet>
      <sheetData sheetId="0"/>
      <sheetData sheetId="1"/>
      <sheetData sheetId="2"/>
      <sheetData sheetId="3"/>
      <sheetData sheetId="4"/>
      <sheetData sheetId="5"/>
      <sheetData sheetId="6"/>
      <sheetData sheetId="7"/>
      <sheetData sheetId="8"/>
      <sheetData sheetId="9">
        <row r="285">
          <cell r="B285">
            <v>39.863</v>
          </cell>
        </row>
        <row r="286">
          <cell r="B286">
            <v>40.933999999999997</v>
          </cell>
        </row>
        <row r="287">
          <cell r="B287">
            <v>40.96</v>
          </cell>
        </row>
        <row r="288">
          <cell r="B288">
            <v>41.735999999999997</v>
          </cell>
        </row>
        <row r="289">
          <cell r="B289">
            <v>40.607999999999997</v>
          </cell>
        </row>
        <row r="290">
          <cell r="B290">
            <v>39.392000000000003</v>
          </cell>
        </row>
        <row r="291">
          <cell r="B291">
            <v>40.070999999999998</v>
          </cell>
        </row>
        <row r="292">
          <cell r="B292">
            <v>38.680999999999997</v>
          </cell>
        </row>
        <row r="293">
          <cell r="B293">
            <v>38.893000000000001</v>
          </cell>
        </row>
        <row r="294">
          <cell r="B294">
            <v>38.648000000000003</v>
          </cell>
        </row>
        <row r="295">
          <cell r="B295">
            <v>38.783000000000001</v>
          </cell>
        </row>
        <row r="296">
          <cell r="B296">
            <v>38.779000000000003</v>
          </cell>
        </row>
        <row r="297">
          <cell r="B297">
            <v>37.408000000000001</v>
          </cell>
        </row>
        <row r="298">
          <cell r="B298">
            <v>37.429000000000002</v>
          </cell>
        </row>
        <row r="299">
          <cell r="B299">
            <v>37.591999999999999</v>
          </cell>
        </row>
        <row r="300">
          <cell r="B300">
            <v>38.555999999999997</v>
          </cell>
        </row>
        <row r="301">
          <cell r="B301">
            <v>39.973999999999997</v>
          </cell>
        </row>
        <row r="302">
          <cell r="B302">
            <v>39.119</v>
          </cell>
        </row>
        <row r="303">
          <cell r="B303">
            <v>39.021999999999998</v>
          </cell>
        </row>
        <row r="316">
          <cell r="B316">
            <v>43.122</v>
          </cell>
        </row>
        <row r="317">
          <cell r="B317">
            <v>42.585000000000001</v>
          </cell>
        </row>
        <row r="318">
          <cell r="B318">
            <v>42.127000000000002</v>
          </cell>
        </row>
      </sheetData>
      <sheetData sheetId="1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file:///\\Lxbcu2\lxbcu2\SIIF\work\ANALISIS\Creditos%20y%20depositos%20web\Cr&#233;ditos%20Web\Publicacion\Credito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C15"/>
  <sheetViews>
    <sheetView zoomScaleNormal="100" workbookViewId="0">
      <selection activeCell="A6" sqref="A6"/>
    </sheetView>
  </sheetViews>
  <sheetFormatPr defaultColWidth="11.5546875" defaultRowHeight="15" x14ac:dyDescent="0.2"/>
  <cols>
    <col min="1" max="1" width="41" customWidth="1"/>
    <col min="2" max="2" width="80.109375" customWidth="1"/>
  </cols>
  <sheetData>
    <row r="1" spans="1:3" ht="20.25" customHeight="1" x14ac:dyDescent="0.3">
      <c r="A1" s="17" t="s">
        <v>101</v>
      </c>
      <c r="B1" s="17"/>
      <c r="C1" s="92"/>
    </row>
    <row r="2" spans="1:3" ht="20.25" customHeight="1" x14ac:dyDescent="0.3">
      <c r="A2" s="93" t="s">
        <v>41</v>
      </c>
      <c r="B2" s="17"/>
      <c r="C2" s="92"/>
    </row>
    <row r="3" spans="1:3" ht="12.75" customHeight="1" x14ac:dyDescent="0.2">
      <c r="A3" s="90"/>
      <c r="B3" s="90"/>
      <c r="C3" s="90"/>
    </row>
    <row r="4" spans="1:3" ht="5.25" customHeight="1" x14ac:dyDescent="0.3">
      <c r="A4" s="13"/>
      <c r="B4" s="18"/>
      <c r="C4" s="91"/>
    </row>
    <row r="5" spans="1:3" ht="20.25" customHeight="1" x14ac:dyDescent="0.25">
      <c r="A5" s="16" t="s">
        <v>111</v>
      </c>
      <c r="B5" s="18"/>
      <c r="C5" s="91"/>
    </row>
    <row r="6" spans="1:3" ht="5.25" customHeight="1" x14ac:dyDescent="0.25">
      <c r="A6" s="19"/>
      <c r="B6" s="18"/>
      <c r="C6" s="91"/>
    </row>
    <row r="7" spans="1:3" x14ac:dyDescent="0.2">
      <c r="A7" s="111"/>
      <c r="B7" s="111"/>
      <c r="C7" s="111"/>
    </row>
    <row r="8" spans="1:3" ht="30" customHeight="1" x14ac:dyDescent="0.2">
      <c r="A8" s="110" t="s">
        <v>119</v>
      </c>
      <c r="B8" s="114"/>
      <c r="C8" s="111"/>
    </row>
    <row r="9" spans="1:3" ht="30" customHeight="1" x14ac:dyDescent="0.2">
      <c r="A9" s="110" t="s">
        <v>120</v>
      </c>
      <c r="B9" s="114"/>
      <c r="C9" s="111"/>
    </row>
    <row r="10" spans="1:3" ht="30" customHeight="1" x14ac:dyDescent="0.2">
      <c r="A10" s="110" t="s">
        <v>121</v>
      </c>
      <c r="B10" s="114"/>
      <c r="C10" s="111"/>
    </row>
    <row r="11" spans="1:3" ht="30" customHeight="1" x14ac:dyDescent="0.2">
      <c r="A11" s="110" t="s">
        <v>122</v>
      </c>
      <c r="B11" s="111"/>
      <c r="C11" s="111"/>
    </row>
    <row r="12" spans="1:3" ht="30.75" customHeight="1" x14ac:dyDescent="0.2">
      <c r="A12" s="110" t="s">
        <v>123</v>
      </c>
      <c r="B12" s="114"/>
      <c r="C12" s="111"/>
    </row>
    <row r="13" spans="1:3" ht="30" customHeight="1" x14ac:dyDescent="0.2">
      <c r="A13" s="110" t="s">
        <v>124</v>
      </c>
      <c r="B13" s="111"/>
      <c r="C13" s="111"/>
    </row>
    <row r="14" spans="1:3" ht="30" customHeight="1" x14ac:dyDescent="0.2">
      <c r="A14" s="110" t="s">
        <v>147</v>
      </c>
      <c r="B14" s="111"/>
      <c r="C14" s="111"/>
    </row>
    <row r="15" spans="1:3" ht="30" customHeight="1" x14ac:dyDescent="0.2">
      <c r="A15" s="110" t="s">
        <v>125</v>
      </c>
      <c r="B15" s="111"/>
      <c r="C15" s="111"/>
    </row>
  </sheetData>
  <phoneticPr fontId="0" type="noConversion"/>
  <hyperlinks>
    <hyperlink ref="A8" location="'Bcos. Públ.'!A1" display="Bancos públicos" xr:uid="{00000000-0004-0000-0000-000000000000}"/>
    <hyperlink ref="A9" location="'Bcos. Priv.'!A1" display="Bancos privados" xr:uid="{00000000-0004-0000-0000-000001000000}"/>
    <hyperlink ref="A10" location="Coop.!A1" display="Cooperativas de intermediación financiera" xr:uid="{00000000-0004-0000-0000-000002000000}"/>
    <hyperlink ref="A11" location="'C. Financ.'!A1" display="Casas financieras" xr:uid="{00000000-0004-0000-0000-000003000000}"/>
    <hyperlink ref="A12" location="'Total Sist. Banc.'!A1" display="Total Sistema Bancario" xr:uid="{00000000-0004-0000-0000-000004000000}"/>
    <hyperlink ref="A15" location="Comentarios!A1" display="Comentarios" xr:uid="{00000000-0004-0000-0000-000005000000}"/>
    <hyperlink ref="A13" location="IFEs!A1" display="Instituciones financieras externas (IFEs)" xr:uid="{00000000-0004-0000-0000-000006000000}"/>
    <hyperlink ref="A14" location="EAC!A1" display="Empresas administradoras de créditos (EACs)" xr:uid="{00000000-0004-0000-0000-000007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Q391"/>
  <sheetViews>
    <sheetView zoomScale="90" zoomScaleNormal="90" workbookViewId="0">
      <pane xSplit="1" ySplit="11" topLeftCell="B246" activePane="bottomRight" state="frozen"/>
      <selection activeCell="B13" sqref="B13"/>
      <selection pane="topRight" activeCell="B13" sqref="B13"/>
      <selection pane="bottomLeft" activeCell="B13" sqref="B13"/>
      <selection pane="bottomRight" activeCell="A249" sqref="A249"/>
    </sheetView>
  </sheetViews>
  <sheetFormatPr defaultColWidth="11.5546875" defaultRowHeight="15" x14ac:dyDescent="0.2"/>
  <cols>
    <col min="1" max="1" width="9.5546875" customWidth="1"/>
    <col min="2" max="2" width="14.33203125" customWidth="1"/>
    <col min="3" max="5" width="8.77734375" customWidth="1"/>
    <col min="6" max="6" width="9.33203125" customWidth="1"/>
    <col min="7" max="9" width="8.77734375" customWidth="1"/>
    <col min="10" max="10" width="9.77734375" customWidth="1"/>
    <col min="11" max="16" width="8.77734375" customWidth="1"/>
    <col min="17" max="17" width="9.44140625" bestFit="1" customWidth="1"/>
    <col min="18" max="18" width="8.77734375" customWidth="1"/>
    <col min="19" max="19" width="2.77734375" customWidth="1"/>
    <col min="20" max="20" width="15.33203125" customWidth="1"/>
    <col min="21" max="28" width="8.77734375" customWidth="1"/>
    <col min="29" max="29" width="10.6640625" customWidth="1"/>
    <col min="30" max="38" width="8.77734375" customWidth="1"/>
    <col min="39" max="39" width="11.554687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ht="14.25" customHeight="1" x14ac:dyDescent="0.2">
      <c r="A3" s="49"/>
      <c r="B3" s="50"/>
      <c r="C3" s="50"/>
      <c r="D3" s="50"/>
      <c r="E3" s="50"/>
      <c r="F3" s="50"/>
      <c r="G3" s="50"/>
      <c r="H3" s="50"/>
      <c r="I3" s="50"/>
      <c r="J3" s="50"/>
      <c r="K3" s="50"/>
      <c r="L3" s="50"/>
      <c r="M3" s="86" t="s">
        <v>108</v>
      </c>
      <c r="N3" s="50"/>
      <c r="O3" s="50"/>
      <c r="P3" s="50"/>
      <c r="Q3" s="50"/>
      <c r="R3" s="50"/>
      <c r="S3" s="50"/>
      <c r="T3" s="49"/>
      <c r="U3" s="50"/>
      <c r="V3" s="50"/>
      <c r="W3" s="50"/>
      <c r="X3" s="50"/>
      <c r="Y3" s="50"/>
      <c r="Z3" s="50"/>
      <c r="AA3" s="50"/>
      <c r="AB3" s="50"/>
      <c r="AC3" s="50"/>
      <c r="AD3" s="50"/>
      <c r="AE3" s="50"/>
      <c r="AF3" s="50"/>
      <c r="AG3" s="50"/>
      <c r="AH3" s="51" t="s">
        <v>108</v>
      </c>
      <c r="AI3" s="50"/>
      <c r="AJ3" s="50"/>
      <c r="AK3" s="50"/>
      <c r="AL3" s="50"/>
      <c r="AM3" s="50"/>
    </row>
    <row r="4" spans="1:41" ht="23.25" x14ac:dyDescent="0.3">
      <c r="A4" s="9"/>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21" customHeight="1" x14ac:dyDescent="0.25">
      <c r="A5" s="9"/>
      <c r="B5" s="16" t="s">
        <v>118</v>
      </c>
      <c r="C5" s="6"/>
      <c r="D5" s="6"/>
      <c r="E5" s="6"/>
      <c r="F5" s="6"/>
      <c r="G5" s="6"/>
      <c r="H5" s="6"/>
      <c r="I5" s="6"/>
      <c r="J5" s="6"/>
      <c r="K5" s="6"/>
      <c r="L5" s="9"/>
      <c r="M5" s="9"/>
      <c r="N5" s="9"/>
      <c r="O5" s="9"/>
      <c r="P5" s="9"/>
      <c r="Q5" s="9"/>
      <c r="R5" s="9"/>
      <c r="S5" s="50"/>
      <c r="T5" s="16" t="s">
        <v>118</v>
      </c>
      <c r="U5" s="7"/>
      <c r="V5" s="7"/>
      <c r="W5" s="7"/>
      <c r="X5" s="7"/>
      <c r="Y5" s="7"/>
      <c r="Z5" s="7"/>
      <c r="AA5" s="7"/>
      <c r="AB5" s="7"/>
      <c r="AC5" s="7"/>
      <c r="AD5" s="7"/>
      <c r="AE5" s="7"/>
      <c r="AF5" s="7"/>
      <c r="AG5" s="9"/>
      <c r="AH5" s="9"/>
      <c r="AI5" s="9"/>
      <c r="AJ5" s="9"/>
      <c r="AK5" s="9"/>
      <c r="AL5" s="9"/>
      <c r="AM5" s="9"/>
    </row>
    <row r="6" spans="1:41" ht="15.75" x14ac:dyDescent="0.25">
      <c r="A6" s="9"/>
      <c r="B6" s="21" t="s">
        <v>164</v>
      </c>
      <c r="C6" s="22"/>
      <c r="D6" s="22"/>
      <c r="E6" s="22"/>
      <c r="F6" s="22"/>
      <c r="G6" s="22"/>
      <c r="H6" s="22"/>
      <c r="I6" s="22"/>
      <c r="J6" s="22"/>
      <c r="K6" s="22"/>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143</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131</v>
      </c>
      <c r="C10" s="69"/>
      <c r="D10" s="69"/>
      <c r="E10" s="70" t="s">
        <v>132</v>
      </c>
      <c r="F10" s="69"/>
      <c r="G10" s="71"/>
      <c r="H10" s="69" t="s">
        <v>113</v>
      </c>
      <c r="I10" s="69"/>
      <c r="J10" s="69"/>
      <c r="K10" s="279"/>
      <c r="L10" s="280"/>
      <c r="M10" s="281"/>
      <c r="N10" s="279"/>
      <c r="O10" s="280"/>
      <c r="P10" s="280"/>
      <c r="Q10" s="72" t="s">
        <v>133</v>
      </c>
      <c r="R10" s="73"/>
      <c r="S10" s="50"/>
      <c r="T10" s="74" t="s">
        <v>131</v>
      </c>
      <c r="U10" s="69"/>
      <c r="V10" s="69"/>
      <c r="W10" s="70" t="s">
        <v>132</v>
      </c>
      <c r="X10" s="69"/>
      <c r="Y10" s="71"/>
      <c r="Z10" s="69" t="s">
        <v>113</v>
      </c>
      <c r="AA10" s="69"/>
      <c r="AB10" s="69"/>
      <c r="AC10" s="75" t="s">
        <v>129</v>
      </c>
      <c r="AD10" s="74" t="s">
        <v>131</v>
      </c>
      <c r="AE10" s="69"/>
      <c r="AF10" s="69"/>
      <c r="AG10" s="70" t="s">
        <v>132</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6">
        <v>36130</v>
      </c>
      <c r="B12" s="133">
        <v>44306.432000000001</v>
      </c>
      <c r="C12" s="133">
        <v>11703.994000000001</v>
      </c>
      <c r="D12" s="180">
        <v>55999.609000000004</v>
      </c>
      <c r="E12" s="133">
        <v>8502.1620000000003</v>
      </c>
      <c r="F12" s="133">
        <v>162.255</v>
      </c>
      <c r="G12" s="180">
        <v>8664.4169999999995</v>
      </c>
      <c r="H12" s="133">
        <v>52797.777000000002</v>
      </c>
      <c r="I12" s="133">
        <v>11866.249</v>
      </c>
      <c r="J12" s="180">
        <v>64664.025999999998</v>
      </c>
      <c r="K12" s="133">
        <v>0</v>
      </c>
      <c r="L12" s="133">
        <v>0</v>
      </c>
      <c r="M12" s="180">
        <v>0</v>
      </c>
      <c r="N12" s="133">
        <v>52797.777000000002</v>
      </c>
      <c r="O12" s="133">
        <v>11866.249</v>
      </c>
      <c r="P12" s="180">
        <v>64664.025999999998</v>
      </c>
      <c r="Q12" s="181">
        <v>1.6328268099733876</v>
      </c>
      <c r="R12" s="182">
        <v>0</v>
      </c>
      <c r="S12" s="183"/>
      <c r="T12" s="184">
        <v>25495.669000000002</v>
      </c>
      <c r="U12" s="133">
        <v>5505.8530000000001</v>
      </c>
      <c r="V12" s="180">
        <v>31001.522000000001</v>
      </c>
      <c r="W12" s="133">
        <v>4359.2510000000002</v>
      </c>
      <c r="X12" s="133">
        <v>0</v>
      </c>
      <c r="Y12" s="180">
        <v>4359.2510000000002</v>
      </c>
      <c r="Z12" s="133">
        <v>29854.920000000002</v>
      </c>
      <c r="AA12" s="133">
        <v>5505.8530000000001</v>
      </c>
      <c r="AB12" s="180">
        <v>35360.773000000001</v>
      </c>
      <c r="AC12" s="185">
        <v>1.6328268099733876</v>
      </c>
      <c r="AD12" s="186">
        <v>1738</v>
      </c>
      <c r="AE12" s="187">
        <v>573</v>
      </c>
      <c r="AF12" s="188">
        <v>2311</v>
      </c>
      <c r="AG12" s="187">
        <v>383</v>
      </c>
      <c r="AH12" s="187">
        <v>15</v>
      </c>
      <c r="AI12" s="188">
        <v>398</v>
      </c>
      <c r="AJ12" s="187">
        <v>2121</v>
      </c>
      <c r="AK12" s="187">
        <v>588</v>
      </c>
      <c r="AL12" s="188">
        <v>2709</v>
      </c>
      <c r="AM12" s="189">
        <v>0</v>
      </c>
      <c r="AO12" s="143"/>
    </row>
    <row r="13" spans="1:41" x14ac:dyDescent="0.2">
      <c r="A13" s="46">
        <v>36161</v>
      </c>
      <c r="B13" s="133">
        <v>43825.15</v>
      </c>
      <c r="C13" s="133">
        <v>12999.45</v>
      </c>
      <c r="D13" s="180">
        <v>56824.600000000006</v>
      </c>
      <c r="E13" s="133">
        <v>8556.6</v>
      </c>
      <c r="F13" s="133">
        <v>164.55</v>
      </c>
      <c r="G13" s="180">
        <v>8721.15</v>
      </c>
      <c r="H13" s="133">
        <v>52381.75</v>
      </c>
      <c r="I13" s="133">
        <v>13164</v>
      </c>
      <c r="J13" s="180">
        <v>65545.75</v>
      </c>
      <c r="K13" s="133">
        <v>0</v>
      </c>
      <c r="L13" s="133">
        <v>0</v>
      </c>
      <c r="M13" s="180">
        <v>0</v>
      </c>
      <c r="N13" s="133">
        <v>52381.75</v>
      </c>
      <c r="O13" s="133">
        <v>13164</v>
      </c>
      <c r="P13" s="180">
        <v>65545.75</v>
      </c>
      <c r="Q13" s="181">
        <v>0.57398155999517764</v>
      </c>
      <c r="R13" s="182">
        <v>0</v>
      </c>
      <c r="S13" s="183"/>
      <c r="T13" s="184">
        <v>24638.620000000003</v>
      </c>
      <c r="U13" s="133">
        <v>6571.0300000000007</v>
      </c>
      <c r="V13" s="180">
        <v>31209.65</v>
      </c>
      <c r="W13" s="133">
        <v>4398.97</v>
      </c>
      <c r="X13" s="133">
        <v>0</v>
      </c>
      <c r="Y13" s="180">
        <v>4398.97</v>
      </c>
      <c r="Z13" s="133">
        <v>29048.560000000001</v>
      </c>
      <c r="AA13" s="133">
        <v>6571.0300000000007</v>
      </c>
      <c r="AB13" s="180">
        <v>35608.620000000003</v>
      </c>
      <c r="AC13" s="185">
        <v>0.57398155999517764</v>
      </c>
      <c r="AD13" s="186">
        <v>1748</v>
      </c>
      <c r="AE13" s="187">
        <v>587</v>
      </c>
      <c r="AF13" s="188">
        <v>2335</v>
      </c>
      <c r="AG13" s="187">
        <v>379</v>
      </c>
      <c r="AH13" s="187">
        <v>15</v>
      </c>
      <c r="AI13" s="188">
        <v>394</v>
      </c>
      <c r="AJ13" s="187">
        <v>2127</v>
      </c>
      <c r="AK13" s="187">
        <v>602</v>
      </c>
      <c r="AL13" s="188">
        <v>2729</v>
      </c>
      <c r="AM13" s="189">
        <v>0</v>
      </c>
      <c r="AO13" s="143"/>
    </row>
    <row r="14" spans="1:41" x14ac:dyDescent="0.2">
      <c r="A14" s="46">
        <v>36192</v>
      </c>
      <c r="B14" s="133">
        <v>43994.924999999996</v>
      </c>
      <c r="C14" s="133">
        <v>13324.804999999998</v>
      </c>
      <c r="D14" s="180">
        <v>57330.714999999997</v>
      </c>
      <c r="E14" s="133">
        <v>8568.2999999999993</v>
      </c>
      <c r="F14" s="133">
        <v>164.77499999999998</v>
      </c>
      <c r="G14" s="180">
        <v>8733.0749999999989</v>
      </c>
      <c r="H14" s="133">
        <v>52563.224999999999</v>
      </c>
      <c r="I14" s="133">
        <v>13500.564999999999</v>
      </c>
      <c r="J14" s="180">
        <v>66063.789999999994</v>
      </c>
      <c r="K14" s="133">
        <v>0</v>
      </c>
      <c r="L14" s="133">
        <v>0</v>
      </c>
      <c r="M14" s="180">
        <v>0</v>
      </c>
      <c r="N14" s="133">
        <v>52563.224999999999</v>
      </c>
      <c r="O14" s="133">
        <v>13500.564999999999</v>
      </c>
      <c r="P14" s="180">
        <v>66063.789999999994</v>
      </c>
      <c r="Q14" s="181">
        <v>0.69165361000064618</v>
      </c>
      <c r="R14" s="182">
        <v>0</v>
      </c>
      <c r="S14" s="183"/>
      <c r="T14" s="184">
        <v>24672.309999999998</v>
      </c>
      <c r="U14" s="133">
        <v>6821.6849999999995</v>
      </c>
      <c r="V14" s="180">
        <v>31493.994999999999</v>
      </c>
      <c r="W14" s="133">
        <v>4437.9399999999996</v>
      </c>
      <c r="X14" s="133">
        <v>0</v>
      </c>
      <c r="Y14" s="180">
        <v>4437.9399999999996</v>
      </c>
      <c r="Z14" s="133">
        <v>29110.25</v>
      </c>
      <c r="AA14" s="133">
        <v>6821.6849999999995</v>
      </c>
      <c r="AB14" s="180">
        <v>35942.92</v>
      </c>
      <c r="AC14" s="185">
        <v>0.69165361000064618</v>
      </c>
      <c r="AD14" s="186">
        <v>1759</v>
      </c>
      <c r="AE14" s="187">
        <v>592</v>
      </c>
      <c r="AF14" s="188">
        <v>2351</v>
      </c>
      <c r="AG14" s="187">
        <v>376</v>
      </c>
      <c r="AH14" s="187">
        <v>15</v>
      </c>
      <c r="AI14" s="188">
        <v>391</v>
      </c>
      <c r="AJ14" s="187">
        <v>2135</v>
      </c>
      <c r="AK14" s="187">
        <v>607</v>
      </c>
      <c r="AL14" s="188">
        <v>2742</v>
      </c>
      <c r="AM14" s="189">
        <v>0</v>
      </c>
      <c r="AO14" s="143"/>
    </row>
    <row r="15" spans="1:41" x14ac:dyDescent="0.2">
      <c r="A15" s="46">
        <v>36220</v>
      </c>
      <c r="B15" s="133">
        <v>45156.65</v>
      </c>
      <c r="C15" s="133">
        <v>13436.045</v>
      </c>
      <c r="D15" s="180">
        <v>58592.695000000007</v>
      </c>
      <c r="E15" s="133">
        <v>8687.3850000000002</v>
      </c>
      <c r="F15" s="133">
        <v>177.52</v>
      </c>
      <c r="G15" s="180">
        <v>8864.9050000000007</v>
      </c>
      <c r="H15" s="133">
        <v>53844.035000000003</v>
      </c>
      <c r="I15" s="133">
        <v>13613.565000000001</v>
      </c>
      <c r="J15" s="180">
        <v>67457.600000000006</v>
      </c>
      <c r="K15" s="133">
        <v>0</v>
      </c>
      <c r="L15" s="133">
        <v>0</v>
      </c>
      <c r="M15" s="180">
        <v>0</v>
      </c>
      <c r="N15" s="133">
        <v>53844.035000000003</v>
      </c>
      <c r="O15" s="133">
        <v>13613.565000000001</v>
      </c>
      <c r="P15" s="180">
        <v>67457.600000000006</v>
      </c>
      <c r="Q15" s="181">
        <v>2.1017909200309064</v>
      </c>
      <c r="R15" s="182">
        <v>0</v>
      </c>
      <c r="S15" s="183"/>
      <c r="T15" s="184">
        <v>25662.735000000001</v>
      </c>
      <c r="U15" s="133">
        <v>6424.0050000000001</v>
      </c>
      <c r="V15" s="180">
        <v>32086.74</v>
      </c>
      <c r="W15" s="133">
        <v>4482.38</v>
      </c>
      <c r="X15" s="133">
        <v>0</v>
      </c>
      <c r="Y15" s="180">
        <v>4482.38</v>
      </c>
      <c r="Z15" s="133">
        <v>30134.02</v>
      </c>
      <c r="AA15" s="133">
        <v>6435.1</v>
      </c>
      <c r="AB15" s="180">
        <v>36569.120000000003</v>
      </c>
      <c r="AC15" s="185">
        <v>2.1017909200309064</v>
      </c>
      <c r="AD15" s="186">
        <v>1757</v>
      </c>
      <c r="AE15" s="187">
        <v>632</v>
      </c>
      <c r="AF15" s="188">
        <v>2389</v>
      </c>
      <c r="AG15" s="187">
        <v>379</v>
      </c>
      <c r="AH15" s="187">
        <v>15</v>
      </c>
      <c r="AI15" s="188">
        <v>395</v>
      </c>
      <c r="AJ15" s="187">
        <v>2137</v>
      </c>
      <c r="AK15" s="187">
        <v>647</v>
      </c>
      <c r="AL15" s="188">
        <v>2784</v>
      </c>
      <c r="AM15" s="189">
        <v>0</v>
      </c>
      <c r="AO15" s="143"/>
    </row>
    <row r="16" spans="1:41" x14ac:dyDescent="0.2">
      <c r="A16" s="46">
        <v>36251</v>
      </c>
      <c r="B16" s="133">
        <v>45708.586000000003</v>
      </c>
      <c r="C16" s="133">
        <v>13104.168000000001</v>
      </c>
      <c r="D16" s="180">
        <v>58812.754000000001</v>
      </c>
      <c r="E16" s="133">
        <v>8736.112000000001</v>
      </c>
      <c r="F16" s="133">
        <v>178.28800000000001</v>
      </c>
      <c r="G16" s="180">
        <v>8903.2570000000014</v>
      </c>
      <c r="H16" s="133">
        <v>54433.555</v>
      </c>
      <c r="I16" s="133">
        <v>13282.456</v>
      </c>
      <c r="J16" s="180">
        <v>67716.010999999999</v>
      </c>
      <c r="K16" s="133">
        <v>0</v>
      </c>
      <c r="L16" s="133">
        <v>0</v>
      </c>
      <c r="M16" s="180">
        <v>0</v>
      </c>
      <c r="N16" s="133">
        <v>54433.555</v>
      </c>
      <c r="O16" s="133">
        <v>13282.456</v>
      </c>
      <c r="P16" s="180">
        <v>67716.010999999999</v>
      </c>
      <c r="Q16" s="181">
        <v>2.2430710099384781</v>
      </c>
      <c r="R16" s="182">
        <v>0</v>
      </c>
      <c r="S16" s="183"/>
      <c r="T16" s="184">
        <v>26152.621000000003</v>
      </c>
      <c r="U16" s="133">
        <v>6106.3640000000005</v>
      </c>
      <c r="V16" s="180">
        <v>32258.985000000001</v>
      </c>
      <c r="W16" s="133">
        <v>4501.7719999999999</v>
      </c>
      <c r="X16" s="133">
        <v>0</v>
      </c>
      <c r="Y16" s="180">
        <v>4512.915</v>
      </c>
      <c r="Z16" s="133">
        <v>30654.393000000004</v>
      </c>
      <c r="AA16" s="133">
        <v>6117.5070000000005</v>
      </c>
      <c r="AB16" s="180">
        <v>36760.757000000005</v>
      </c>
      <c r="AC16" s="185">
        <v>2.2430710099384781</v>
      </c>
      <c r="AD16" s="186">
        <v>1755</v>
      </c>
      <c r="AE16" s="187">
        <v>628</v>
      </c>
      <c r="AF16" s="188">
        <v>2383</v>
      </c>
      <c r="AG16" s="187">
        <v>379</v>
      </c>
      <c r="AH16" s="187">
        <v>15</v>
      </c>
      <c r="AI16" s="188">
        <v>395</v>
      </c>
      <c r="AJ16" s="187">
        <v>2134</v>
      </c>
      <c r="AK16" s="187">
        <v>643</v>
      </c>
      <c r="AL16" s="188">
        <v>2778</v>
      </c>
      <c r="AM16" s="189">
        <v>0</v>
      </c>
      <c r="AO16" s="143"/>
    </row>
    <row r="17" spans="1:41" x14ac:dyDescent="0.2">
      <c r="A17" s="46">
        <v>36281</v>
      </c>
      <c r="B17" s="133">
        <v>46003.229999999996</v>
      </c>
      <c r="C17" s="133">
        <v>13252.511999999999</v>
      </c>
      <c r="D17" s="180">
        <v>59255.741999999998</v>
      </c>
      <c r="E17" s="133">
        <v>8775.3119999999999</v>
      </c>
      <c r="F17" s="133">
        <v>190.28100000000001</v>
      </c>
      <c r="G17" s="180">
        <v>8965.5929999999989</v>
      </c>
      <c r="H17" s="133">
        <v>54778.542000000001</v>
      </c>
      <c r="I17" s="133">
        <v>13453.985999999999</v>
      </c>
      <c r="J17" s="180">
        <v>68221.334999999992</v>
      </c>
      <c r="K17" s="133">
        <v>0</v>
      </c>
      <c r="L17" s="133">
        <v>0</v>
      </c>
      <c r="M17" s="180">
        <v>0</v>
      </c>
      <c r="N17" s="133">
        <v>54778.542000000001</v>
      </c>
      <c r="O17" s="133">
        <v>13453.985999999999</v>
      </c>
      <c r="P17" s="180">
        <v>68221.334999999992</v>
      </c>
      <c r="Q17" s="181">
        <v>0.86793851998908556</v>
      </c>
      <c r="R17" s="182">
        <v>0</v>
      </c>
      <c r="S17" s="183"/>
      <c r="T17" s="184">
        <v>26426.672999999999</v>
      </c>
      <c r="U17" s="133">
        <v>6044.2199999999993</v>
      </c>
      <c r="V17" s="180">
        <v>32470.893</v>
      </c>
      <c r="W17" s="133">
        <v>4555.5509999999995</v>
      </c>
      <c r="X17" s="133">
        <v>0</v>
      </c>
      <c r="Y17" s="180">
        <v>4555.5509999999995</v>
      </c>
      <c r="Z17" s="133">
        <v>30982.223999999998</v>
      </c>
      <c r="AA17" s="133">
        <v>6044.2199999999993</v>
      </c>
      <c r="AB17" s="180">
        <v>37026.443999999996</v>
      </c>
      <c r="AC17" s="185">
        <v>0.86793851998908556</v>
      </c>
      <c r="AD17" s="186">
        <v>1748</v>
      </c>
      <c r="AE17" s="187">
        <v>645</v>
      </c>
      <c r="AF17" s="188">
        <v>2393</v>
      </c>
      <c r="AG17" s="187">
        <v>377</v>
      </c>
      <c r="AH17" s="187">
        <v>17</v>
      </c>
      <c r="AI17" s="188">
        <v>394</v>
      </c>
      <c r="AJ17" s="187">
        <v>2126</v>
      </c>
      <c r="AK17" s="187">
        <v>662</v>
      </c>
      <c r="AL17" s="188">
        <v>2787</v>
      </c>
      <c r="AM17" s="189">
        <v>0</v>
      </c>
      <c r="AO17" s="143"/>
    </row>
    <row r="18" spans="1:41" x14ac:dyDescent="0.2">
      <c r="A18" s="46">
        <v>36312</v>
      </c>
      <c r="B18" s="133">
        <v>46882.633000000002</v>
      </c>
      <c r="C18" s="133">
        <v>13417.78</v>
      </c>
      <c r="D18" s="180">
        <v>60311.784</v>
      </c>
      <c r="E18" s="133">
        <v>8755.67</v>
      </c>
      <c r="F18" s="133">
        <v>216.04900000000001</v>
      </c>
      <c r="G18" s="180">
        <v>8971.719000000001</v>
      </c>
      <c r="H18" s="133">
        <v>55638.303</v>
      </c>
      <c r="I18" s="133">
        <v>13645.2</v>
      </c>
      <c r="J18" s="180">
        <v>69283.502999999997</v>
      </c>
      <c r="K18" s="133">
        <v>0</v>
      </c>
      <c r="L18" s="133">
        <v>0</v>
      </c>
      <c r="M18" s="180">
        <v>0</v>
      </c>
      <c r="N18" s="133">
        <v>55638.303</v>
      </c>
      <c r="O18" s="133">
        <v>13645.2</v>
      </c>
      <c r="P18" s="180">
        <v>69283.502999999997</v>
      </c>
      <c r="Q18" s="181">
        <v>1.8931952799626717</v>
      </c>
      <c r="R18" s="182">
        <v>0</v>
      </c>
      <c r="S18" s="183"/>
      <c r="T18" s="184">
        <v>26721.850000000002</v>
      </c>
      <c r="U18" s="133">
        <v>5969.7750000000005</v>
      </c>
      <c r="V18" s="180">
        <v>32691.625</v>
      </c>
      <c r="W18" s="133">
        <v>4537.0290000000005</v>
      </c>
      <c r="X18" s="133">
        <v>0</v>
      </c>
      <c r="Y18" s="180">
        <v>4548.4000000000005</v>
      </c>
      <c r="Z18" s="133">
        <v>31258.879000000001</v>
      </c>
      <c r="AA18" s="133">
        <v>5969.7750000000005</v>
      </c>
      <c r="AB18" s="180">
        <v>37228.654000000002</v>
      </c>
      <c r="AC18" s="185">
        <v>1.8931952799626717</v>
      </c>
      <c r="AD18" s="186">
        <v>1773</v>
      </c>
      <c r="AE18" s="187">
        <v>656</v>
      </c>
      <c r="AF18" s="188">
        <v>2429</v>
      </c>
      <c r="AG18" s="187">
        <v>371</v>
      </c>
      <c r="AH18" s="187">
        <v>19</v>
      </c>
      <c r="AI18" s="188">
        <v>390</v>
      </c>
      <c r="AJ18" s="187">
        <v>2144</v>
      </c>
      <c r="AK18" s="187">
        <v>675</v>
      </c>
      <c r="AL18" s="188">
        <v>2819</v>
      </c>
      <c r="AM18" s="189">
        <v>0</v>
      </c>
      <c r="AO18" s="143"/>
    </row>
    <row r="19" spans="1:41" x14ac:dyDescent="0.2">
      <c r="A19" s="46">
        <v>36342</v>
      </c>
      <c r="B19" s="133">
        <v>46954.5</v>
      </c>
      <c r="C19" s="133">
        <v>13811.5</v>
      </c>
      <c r="D19" s="180">
        <v>60754.5</v>
      </c>
      <c r="E19" s="133">
        <v>8786</v>
      </c>
      <c r="F19" s="133">
        <v>230</v>
      </c>
      <c r="G19" s="180">
        <v>9016</v>
      </c>
      <c r="H19" s="133">
        <v>55729</v>
      </c>
      <c r="I19" s="133">
        <v>14030</v>
      </c>
      <c r="J19" s="180">
        <v>69770.5</v>
      </c>
      <c r="K19" s="133">
        <v>0</v>
      </c>
      <c r="L19" s="133">
        <v>0</v>
      </c>
      <c r="M19" s="180">
        <v>0</v>
      </c>
      <c r="N19" s="133">
        <v>55740.5</v>
      </c>
      <c r="O19" s="133">
        <v>14030</v>
      </c>
      <c r="P19" s="180">
        <v>69770.5</v>
      </c>
      <c r="Q19" s="181">
        <v>1.2994424299464948</v>
      </c>
      <c r="R19" s="182">
        <v>0</v>
      </c>
      <c r="S19" s="183"/>
      <c r="T19" s="184">
        <v>26726</v>
      </c>
      <c r="U19" s="133">
        <v>6141</v>
      </c>
      <c r="V19" s="180">
        <v>32855.5</v>
      </c>
      <c r="W19" s="133">
        <v>4542.5</v>
      </c>
      <c r="X19" s="133">
        <v>0</v>
      </c>
      <c r="Y19" s="180">
        <v>4542.5</v>
      </c>
      <c r="Z19" s="133">
        <v>31257</v>
      </c>
      <c r="AA19" s="133">
        <v>6141</v>
      </c>
      <c r="AB19" s="180">
        <v>37409.5</v>
      </c>
      <c r="AC19" s="185">
        <v>1.2994424299464948</v>
      </c>
      <c r="AD19" s="186">
        <v>1759</v>
      </c>
      <c r="AE19" s="187">
        <v>667</v>
      </c>
      <c r="AF19" s="188">
        <v>2426</v>
      </c>
      <c r="AG19" s="187">
        <v>369</v>
      </c>
      <c r="AH19" s="187">
        <v>19</v>
      </c>
      <c r="AI19" s="188">
        <v>389</v>
      </c>
      <c r="AJ19" s="187">
        <v>2128</v>
      </c>
      <c r="AK19" s="187">
        <v>686</v>
      </c>
      <c r="AL19" s="188">
        <v>2814</v>
      </c>
      <c r="AM19" s="189">
        <v>0</v>
      </c>
      <c r="AO19" s="143"/>
    </row>
    <row r="20" spans="1:41" x14ac:dyDescent="0.2">
      <c r="A20" s="46">
        <v>36373</v>
      </c>
      <c r="B20" s="133">
        <v>45341.854999999996</v>
      </c>
      <c r="C20" s="133">
        <v>15934.39</v>
      </c>
      <c r="D20" s="180">
        <v>61276.244999999995</v>
      </c>
      <c r="E20" s="133">
        <v>8947.0549999999985</v>
      </c>
      <c r="F20" s="133">
        <v>198.30499999999998</v>
      </c>
      <c r="G20" s="180">
        <v>9145.3599999999988</v>
      </c>
      <c r="H20" s="133">
        <v>54288.909999999996</v>
      </c>
      <c r="I20" s="133">
        <v>16132.695</v>
      </c>
      <c r="J20" s="180">
        <v>70421.604999999996</v>
      </c>
      <c r="K20" s="133">
        <v>0</v>
      </c>
      <c r="L20" s="133">
        <v>0</v>
      </c>
      <c r="M20" s="180">
        <v>0</v>
      </c>
      <c r="N20" s="133">
        <v>54288.909999999996</v>
      </c>
      <c r="O20" s="133">
        <v>16132.695</v>
      </c>
      <c r="P20" s="180">
        <v>70421.604999999996</v>
      </c>
      <c r="Q20" s="181">
        <v>2.9443770800191862</v>
      </c>
      <c r="R20" s="182">
        <v>0</v>
      </c>
      <c r="S20" s="183"/>
      <c r="T20" s="184">
        <v>25068.084999999999</v>
      </c>
      <c r="U20" s="133">
        <v>7920.5349999999999</v>
      </c>
      <c r="V20" s="180">
        <v>32976.954999999994</v>
      </c>
      <c r="W20" s="133">
        <v>4549.3499999999995</v>
      </c>
      <c r="X20" s="133">
        <v>0</v>
      </c>
      <c r="Y20" s="180">
        <v>4561.0149999999994</v>
      </c>
      <c r="Z20" s="133">
        <v>29617.434999999998</v>
      </c>
      <c r="AA20" s="133">
        <v>7920.5349999999999</v>
      </c>
      <c r="AB20" s="180">
        <v>37537.969999999994</v>
      </c>
      <c r="AC20" s="185">
        <v>2.9443770800191862</v>
      </c>
      <c r="AD20" s="186">
        <v>1738</v>
      </c>
      <c r="AE20" s="187">
        <v>687</v>
      </c>
      <c r="AF20" s="188">
        <v>2426</v>
      </c>
      <c r="AG20" s="187">
        <v>377</v>
      </c>
      <c r="AH20" s="187">
        <v>17</v>
      </c>
      <c r="AI20" s="188">
        <v>393</v>
      </c>
      <c r="AJ20" s="187">
        <v>2115</v>
      </c>
      <c r="AK20" s="187">
        <v>704</v>
      </c>
      <c r="AL20" s="188">
        <v>2819</v>
      </c>
      <c r="AM20" s="189">
        <v>0</v>
      </c>
      <c r="AO20" s="143"/>
    </row>
    <row r="21" spans="1:41" x14ac:dyDescent="0.2">
      <c r="A21" s="46">
        <v>36404</v>
      </c>
      <c r="B21" s="133">
        <v>45404.04</v>
      </c>
      <c r="C21" s="133">
        <v>16440.599999999999</v>
      </c>
      <c r="D21" s="180">
        <v>61856.3</v>
      </c>
      <c r="E21" s="133">
        <v>9024.84</v>
      </c>
      <c r="F21" s="133">
        <v>198.22</v>
      </c>
      <c r="G21" s="180">
        <v>9223.06</v>
      </c>
      <c r="H21" s="133">
        <v>54440.54</v>
      </c>
      <c r="I21" s="133">
        <v>16638.82</v>
      </c>
      <c r="J21" s="180">
        <v>71079.360000000001</v>
      </c>
      <c r="K21" s="133">
        <v>0</v>
      </c>
      <c r="L21" s="133">
        <v>0</v>
      </c>
      <c r="M21" s="180">
        <v>0</v>
      </c>
      <c r="N21" s="133">
        <v>54440.54</v>
      </c>
      <c r="O21" s="133">
        <v>16638.82</v>
      </c>
      <c r="P21" s="180">
        <v>71079.360000000001</v>
      </c>
      <c r="Q21" s="181">
        <v>2.614838299994485</v>
      </c>
      <c r="R21" s="182">
        <v>0</v>
      </c>
      <c r="S21" s="183"/>
      <c r="T21" s="184">
        <v>25162.28</v>
      </c>
      <c r="U21" s="133">
        <v>8231.9600000000009</v>
      </c>
      <c r="V21" s="180">
        <v>33394.239999999998</v>
      </c>
      <c r="W21" s="133">
        <v>4594.04</v>
      </c>
      <c r="X21" s="133">
        <v>0</v>
      </c>
      <c r="Y21" s="180">
        <v>4594.04</v>
      </c>
      <c r="Z21" s="133">
        <v>29756.32</v>
      </c>
      <c r="AA21" s="133">
        <v>8231.9600000000009</v>
      </c>
      <c r="AB21" s="180">
        <v>37988.28</v>
      </c>
      <c r="AC21" s="185">
        <v>2.614838299994485</v>
      </c>
      <c r="AD21" s="186">
        <v>1736</v>
      </c>
      <c r="AE21" s="187">
        <v>705</v>
      </c>
      <c r="AF21" s="188">
        <v>2441</v>
      </c>
      <c r="AG21" s="187">
        <v>381</v>
      </c>
      <c r="AH21" s="187">
        <v>17</v>
      </c>
      <c r="AI21" s="188">
        <v>397</v>
      </c>
      <c r="AJ21" s="187">
        <v>2117</v>
      </c>
      <c r="AK21" s="187">
        <v>721</v>
      </c>
      <c r="AL21" s="188">
        <v>2838</v>
      </c>
      <c r="AM21" s="189">
        <v>0</v>
      </c>
      <c r="AO21" s="143"/>
    </row>
    <row r="22" spans="1:41" x14ac:dyDescent="0.2">
      <c r="A22" s="46">
        <v>36434</v>
      </c>
      <c r="B22" s="133">
        <v>45493.24</v>
      </c>
      <c r="C22" s="133">
        <v>17019.47</v>
      </c>
      <c r="D22" s="180">
        <v>62501.14</v>
      </c>
      <c r="E22" s="133">
        <v>9059.31</v>
      </c>
      <c r="F22" s="133">
        <v>104.13</v>
      </c>
      <c r="G22" s="180">
        <v>9163.44</v>
      </c>
      <c r="H22" s="133">
        <v>54552.55</v>
      </c>
      <c r="I22" s="133">
        <v>17123.600000000002</v>
      </c>
      <c r="J22" s="180">
        <v>71664.58</v>
      </c>
      <c r="K22" s="133">
        <v>0</v>
      </c>
      <c r="L22" s="133">
        <v>0</v>
      </c>
      <c r="M22" s="180">
        <v>0</v>
      </c>
      <c r="N22" s="133">
        <v>54552.55</v>
      </c>
      <c r="O22" s="133">
        <v>17123.600000000002</v>
      </c>
      <c r="P22" s="180">
        <v>71664.58</v>
      </c>
      <c r="Q22" s="181">
        <v>2.5934455099887161</v>
      </c>
      <c r="R22" s="182">
        <v>0</v>
      </c>
      <c r="S22" s="183"/>
      <c r="T22" s="184">
        <v>25106.9</v>
      </c>
      <c r="U22" s="133">
        <v>8538.66</v>
      </c>
      <c r="V22" s="180">
        <v>33645.56</v>
      </c>
      <c r="W22" s="133">
        <v>4604.8599999999997</v>
      </c>
      <c r="X22" s="133">
        <v>0</v>
      </c>
      <c r="Y22" s="180">
        <v>4604.8599999999997</v>
      </c>
      <c r="Z22" s="133">
        <v>29711.760000000002</v>
      </c>
      <c r="AA22" s="133">
        <v>8538.66</v>
      </c>
      <c r="AB22" s="180">
        <v>38250.42</v>
      </c>
      <c r="AC22" s="185">
        <v>2.5934455099887161</v>
      </c>
      <c r="AD22" s="186">
        <v>1762</v>
      </c>
      <c r="AE22" s="187">
        <v>733</v>
      </c>
      <c r="AF22" s="188">
        <v>2495</v>
      </c>
      <c r="AG22" s="187">
        <v>386</v>
      </c>
      <c r="AH22" s="187">
        <v>9</v>
      </c>
      <c r="AI22" s="188">
        <v>394</v>
      </c>
      <c r="AJ22" s="187">
        <v>2147</v>
      </c>
      <c r="AK22" s="187">
        <v>742</v>
      </c>
      <c r="AL22" s="188">
        <v>2889</v>
      </c>
      <c r="AM22" s="189">
        <v>0</v>
      </c>
      <c r="AO22" s="143"/>
    </row>
    <row r="23" spans="1:41" x14ac:dyDescent="0.2">
      <c r="A23" s="46">
        <v>36465</v>
      </c>
      <c r="B23" s="133">
        <v>45133.491999999998</v>
      </c>
      <c r="C23" s="133">
        <v>17438.989999999998</v>
      </c>
      <c r="D23" s="180">
        <v>62572.481999999996</v>
      </c>
      <c r="E23" s="133">
        <v>9273.8469999999998</v>
      </c>
      <c r="F23" s="133">
        <v>196.333</v>
      </c>
      <c r="G23" s="180">
        <v>9470.18</v>
      </c>
      <c r="H23" s="133">
        <v>54407.339</v>
      </c>
      <c r="I23" s="133">
        <v>17635.323</v>
      </c>
      <c r="J23" s="180">
        <v>72042.661999999997</v>
      </c>
      <c r="K23" s="133">
        <v>0</v>
      </c>
      <c r="L23" s="133">
        <v>0</v>
      </c>
      <c r="M23" s="180">
        <v>0</v>
      </c>
      <c r="N23" s="133">
        <v>54407.339</v>
      </c>
      <c r="O23" s="133">
        <v>17635.323</v>
      </c>
      <c r="P23" s="180">
        <v>72042.661999999997</v>
      </c>
      <c r="Q23" s="181">
        <v>0.63406123000733061</v>
      </c>
      <c r="R23" s="182">
        <v>0</v>
      </c>
      <c r="S23" s="183"/>
      <c r="T23" s="184">
        <v>25165.271000000001</v>
      </c>
      <c r="U23" s="133">
        <v>8742.5929999999989</v>
      </c>
      <c r="V23" s="180">
        <v>33919.413</v>
      </c>
      <c r="W23" s="133">
        <v>4688.8940000000002</v>
      </c>
      <c r="X23" s="133">
        <v>11.548999999999999</v>
      </c>
      <c r="Y23" s="180">
        <v>4688.8940000000002</v>
      </c>
      <c r="Z23" s="133">
        <v>29854.164999999997</v>
      </c>
      <c r="AA23" s="133">
        <v>8754.1419999999998</v>
      </c>
      <c r="AB23" s="180">
        <v>38608.307000000001</v>
      </c>
      <c r="AC23" s="185">
        <v>0.63406123000733061</v>
      </c>
      <c r="AD23" s="186">
        <v>1728</v>
      </c>
      <c r="AE23" s="187">
        <v>753</v>
      </c>
      <c r="AF23" s="188">
        <v>2481</v>
      </c>
      <c r="AG23" s="187">
        <v>397</v>
      </c>
      <c r="AH23" s="187">
        <v>16</v>
      </c>
      <c r="AI23" s="188">
        <v>414</v>
      </c>
      <c r="AJ23" s="187">
        <v>2126</v>
      </c>
      <c r="AK23" s="187">
        <v>769</v>
      </c>
      <c r="AL23" s="188">
        <v>2895</v>
      </c>
      <c r="AM23" s="189">
        <v>0</v>
      </c>
      <c r="AO23" s="143"/>
    </row>
    <row r="24" spans="1:41" x14ac:dyDescent="0.2">
      <c r="A24" s="46">
        <v>36495</v>
      </c>
      <c r="B24" s="133">
        <v>45681.794999999998</v>
      </c>
      <c r="C24" s="133">
        <v>18433.005000000001</v>
      </c>
      <c r="D24" s="180">
        <v>64103.184999999998</v>
      </c>
      <c r="E24" s="133">
        <v>9315.23</v>
      </c>
      <c r="F24" s="133">
        <v>220.685</v>
      </c>
      <c r="G24" s="180">
        <v>9535.9150000000009</v>
      </c>
      <c r="H24" s="133">
        <v>54997.025000000001</v>
      </c>
      <c r="I24" s="133">
        <v>18642.075000000001</v>
      </c>
      <c r="J24" s="180">
        <v>73639.100000000006</v>
      </c>
      <c r="K24" s="133">
        <v>0</v>
      </c>
      <c r="L24" s="133">
        <v>0</v>
      </c>
      <c r="M24" s="180">
        <v>0</v>
      </c>
      <c r="N24" s="133">
        <v>54997.025000000001</v>
      </c>
      <c r="O24" s="133">
        <v>18642.075000000001</v>
      </c>
      <c r="P24" s="180">
        <v>73639.100000000006</v>
      </c>
      <c r="Q24" s="181">
        <v>-4.7613201099500637</v>
      </c>
      <c r="R24" s="182">
        <v>0</v>
      </c>
      <c r="S24" s="183"/>
      <c r="T24" s="184">
        <v>26203.439999999999</v>
      </c>
      <c r="U24" s="133">
        <v>9454.61</v>
      </c>
      <c r="V24" s="180">
        <v>35658.050000000003</v>
      </c>
      <c r="W24" s="133">
        <v>4669.2300000000005</v>
      </c>
      <c r="X24" s="133">
        <v>11.615</v>
      </c>
      <c r="Y24" s="180">
        <v>4680.8450000000003</v>
      </c>
      <c r="Z24" s="133">
        <v>30872.670000000002</v>
      </c>
      <c r="AA24" s="133">
        <v>9454.61</v>
      </c>
      <c r="AB24" s="180">
        <v>40327.279999999999</v>
      </c>
      <c r="AC24" s="185">
        <v>-4.7613201099500637</v>
      </c>
      <c r="AD24" s="186">
        <v>1677</v>
      </c>
      <c r="AE24" s="187">
        <v>773</v>
      </c>
      <c r="AF24" s="188">
        <v>2450</v>
      </c>
      <c r="AG24" s="187">
        <v>400</v>
      </c>
      <c r="AH24" s="187">
        <v>18</v>
      </c>
      <c r="AI24" s="188">
        <v>418</v>
      </c>
      <c r="AJ24" s="187">
        <v>2077</v>
      </c>
      <c r="AK24" s="187">
        <v>791</v>
      </c>
      <c r="AL24" s="188">
        <v>2868</v>
      </c>
      <c r="AM24" s="189">
        <v>0</v>
      </c>
      <c r="AO24" s="178"/>
    </row>
    <row r="25" spans="1:41" x14ac:dyDescent="0.2">
      <c r="A25" s="46">
        <v>36526</v>
      </c>
      <c r="B25" s="133">
        <v>44328.790999999997</v>
      </c>
      <c r="C25" s="133">
        <v>20195.135999999999</v>
      </c>
      <c r="D25" s="180">
        <v>64523.926999999996</v>
      </c>
      <c r="E25" s="133">
        <v>9337.9129999999986</v>
      </c>
      <c r="F25" s="133">
        <v>222.053</v>
      </c>
      <c r="G25" s="180">
        <v>9559.9660000000003</v>
      </c>
      <c r="H25" s="133">
        <v>53666.703999999998</v>
      </c>
      <c r="I25" s="133">
        <v>20417.188999999998</v>
      </c>
      <c r="J25" s="180">
        <v>74083.892999999996</v>
      </c>
      <c r="K25" s="133">
        <v>0</v>
      </c>
      <c r="L25" s="133">
        <v>0</v>
      </c>
      <c r="M25" s="180">
        <v>0</v>
      </c>
      <c r="N25" s="133">
        <v>53666.703999999998</v>
      </c>
      <c r="O25" s="133">
        <v>20417.188999999998</v>
      </c>
      <c r="P25" s="180">
        <v>74083.892999999996</v>
      </c>
      <c r="Q25" s="181">
        <v>0.62598046000308427</v>
      </c>
      <c r="R25" s="182">
        <v>0</v>
      </c>
      <c r="S25" s="183"/>
      <c r="T25" s="184">
        <v>24904.996999999999</v>
      </c>
      <c r="U25" s="133">
        <v>10845.536</v>
      </c>
      <c r="V25" s="180">
        <v>35750.532999999996</v>
      </c>
      <c r="W25" s="133">
        <v>4698.174</v>
      </c>
      <c r="X25" s="133">
        <v>11.686999999999999</v>
      </c>
      <c r="Y25" s="180">
        <v>4698.174</v>
      </c>
      <c r="Z25" s="133">
        <v>29591.483999999997</v>
      </c>
      <c r="AA25" s="133">
        <v>10857.223</v>
      </c>
      <c r="AB25" s="180">
        <v>40448.706999999995</v>
      </c>
      <c r="AC25" s="185">
        <v>0.62598046000308427</v>
      </c>
      <c r="AD25" s="186">
        <v>1662</v>
      </c>
      <c r="AE25" s="187">
        <v>800</v>
      </c>
      <c r="AF25" s="188">
        <v>2462</v>
      </c>
      <c r="AG25" s="187">
        <v>397</v>
      </c>
      <c r="AH25" s="187">
        <v>18</v>
      </c>
      <c r="AI25" s="188">
        <v>416</v>
      </c>
      <c r="AJ25" s="187">
        <v>2059</v>
      </c>
      <c r="AK25" s="187">
        <v>819</v>
      </c>
      <c r="AL25" s="188">
        <v>2878</v>
      </c>
      <c r="AM25" s="189">
        <v>0</v>
      </c>
      <c r="AO25" s="178"/>
    </row>
    <row r="26" spans="1:41" x14ac:dyDescent="0.2">
      <c r="A26" s="46">
        <v>36557</v>
      </c>
      <c r="B26" s="133">
        <v>45593.52</v>
      </c>
      <c r="C26" s="133">
        <v>19439.28</v>
      </c>
      <c r="D26" s="180">
        <v>65032.799999999996</v>
      </c>
      <c r="E26" s="133">
        <v>9678.48</v>
      </c>
      <c r="F26" s="133">
        <v>199.92</v>
      </c>
      <c r="G26" s="180">
        <v>9878.4</v>
      </c>
      <c r="H26" s="133">
        <v>55272</v>
      </c>
      <c r="I26" s="133">
        <v>19650.96</v>
      </c>
      <c r="J26" s="180">
        <v>74911.199999999997</v>
      </c>
      <c r="K26" s="133">
        <v>0</v>
      </c>
      <c r="L26" s="133">
        <v>0</v>
      </c>
      <c r="M26" s="180">
        <v>0</v>
      </c>
      <c r="N26" s="133">
        <v>55272</v>
      </c>
      <c r="O26" s="133">
        <v>19650.96</v>
      </c>
      <c r="P26" s="180">
        <v>74911.199999999997</v>
      </c>
      <c r="Q26" s="181">
        <v>1.0737798099990639</v>
      </c>
      <c r="R26" s="182">
        <v>0</v>
      </c>
      <c r="S26" s="183"/>
      <c r="T26" s="184">
        <v>26013.119999999999</v>
      </c>
      <c r="U26" s="133">
        <v>9854.8799999999992</v>
      </c>
      <c r="V26" s="180">
        <v>35868</v>
      </c>
      <c r="W26" s="133">
        <v>4856.88</v>
      </c>
      <c r="X26" s="133">
        <v>11.76</v>
      </c>
      <c r="Y26" s="180">
        <v>4868.6400000000003</v>
      </c>
      <c r="Z26" s="133">
        <v>30870</v>
      </c>
      <c r="AA26" s="133">
        <v>9866.64</v>
      </c>
      <c r="AB26" s="180">
        <v>40736.639999999999</v>
      </c>
      <c r="AC26" s="185">
        <v>1.0737798099990639</v>
      </c>
      <c r="AD26" s="186">
        <v>1665</v>
      </c>
      <c r="AE26" s="187">
        <v>815</v>
      </c>
      <c r="AF26" s="188">
        <v>2480</v>
      </c>
      <c r="AG26" s="187">
        <v>410</v>
      </c>
      <c r="AH26" s="187">
        <v>17</v>
      </c>
      <c r="AI26" s="188">
        <v>426</v>
      </c>
      <c r="AJ26" s="187">
        <v>2074</v>
      </c>
      <c r="AK26" s="187">
        <v>832</v>
      </c>
      <c r="AL26" s="188">
        <v>2906</v>
      </c>
      <c r="AM26" s="189">
        <v>0</v>
      </c>
      <c r="AO26" s="178"/>
    </row>
    <row r="27" spans="1:41" x14ac:dyDescent="0.2">
      <c r="A27" s="46">
        <v>36586</v>
      </c>
      <c r="B27" s="133">
        <v>45212.756000000001</v>
      </c>
      <c r="C27" s="133">
        <v>19989.296000000002</v>
      </c>
      <c r="D27" s="180">
        <v>65202.052000000003</v>
      </c>
      <c r="E27" s="133">
        <v>9852.5439999999999</v>
      </c>
      <c r="F27" s="133">
        <v>201.31400000000002</v>
      </c>
      <c r="G27" s="180">
        <v>10053.858</v>
      </c>
      <c r="H27" s="133">
        <v>55077.142</v>
      </c>
      <c r="I27" s="133">
        <v>20190.61</v>
      </c>
      <c r="J27" s="180">
        <v>75255.91</v>
      </c>
      <c r="K27" s="133">
        <v>0</v>
      </c>
      <c r="L27" s="133">
        <v>0</v>
      </c>
      <c r="M27" s="180">
        <v>0</v>
      </c>
      <c r="N27" s="133">
        <v>55077.142</v>
      </c>
      <c r="O27" s="133">
        <v>20190.61</v>
      </c>
      <c r="P27" s="180">
        <v>75255.91</v>
      </c>
      <c r="Q27" s="181">
        <v>0.62401668000144517</v>
      </c>
      <c r="R27" s="182">
        <v>0</v>
      </c>
      <c r="S27" s="183"/>
      <c r="T27" s="184">
        <v>25981.348000000002</v>
      </c>
      <c r="U27" s="133">
        <v>10030.174000000001</v>
      </c>
      <c r="V27" s="180">
        <v>36023.364000000001</v>
      </c>
      <c r="W27" s="133">
        <v>4926.2719999999999</v>
      </c>
      <c r="X27" s="133">
        <v>11.842000000000001</v>
      </c>
      <c r="Y27" s="180">
        <v>4938.1140000000005</v>
      </c>
      <c r="Z27" s="133">
        <v>30907.620000000003</v>
      </c>
      <c r="AA27" s="133">
        <v>10042.016</v>
      </c>
      <c r="AB27" s="180">
        <v>40949.635999999999</v>
      </c>
      <c r="AC27" s="185">
        <v>0.62401668000144517</v>
      </c>
      <c r="AD27" s="186">
        <v>1624</v>
      </c>
      <c r="AE27" s="187">
        <v>841</v>
      </c>
      <c r="AF27" s="188">
        <v>2465</v>
      </c>
      <c r="AG27" s="187">
        <v>416</v>
      </c>
      <c r="AH27" s="187">
        <v>16</v>
      </c>
      <c r="AI27" s="188">
        <v>433</v>
      </c>
      <c r="AJ27" s="187">
        <v>2040</v>
      </c>
      <c r="AK27" s="187">
        <v>857</v>
      </c>
      <c r="AL27" s="188">
        <v>2897</v>
      </c>
      <c r="AM27" s="189">
        <v>0</v>
      </c>
      <c r="AO27" s="178"/>
    </row>
    <row r="28" spans="1:41" x14ac:dyDescent="0.2">
      <c r="A28" s="46">
        <v>36617</v>
      </c>
      <c r="B28" s="133">
        <v>44816.591999999997</v>
      </c>
      <c r="C28" s="133">
        <v>20540.938000000002</v>
      </c>
      <c r="D28" s="180">
        <v>65357.53</v>
      </c>
      <c r="E28" s="133">
        <v>10074.218000000001</v>
      </c>
      <c r="F28" s="133">
        <v>202.19800000000001</v>
      </c>
      <c r="G28" s="180">
        <v>10276.415999999999</v>
      </c>
      <c r="H28" s="133">
        <v>54890.81</v>
      </c>
      <c r="I28" s="133">
        <v>20743.135999999999</v>
      </c>
      <c r="J28" s="180">
        <v>75633.945999999996</v>
      </c>
      <c r="K28" s="133">
        <v>0</v>
      </c>
      <c r="L28" s="133">
        <v>0</v>
      </c>
      <c r="M28" s="180">
        <v>0</v>
      </c>
      <c r="N28" s="133">
        <v>54890.81</v>
      </c>
      <c r="O28" s="133">
        <v>20743.135999999999</v>
      </c>
      <c r="P28" s="180">
        <v>75633.945999999996</v>
      </c>
      <c r="Q28" s="181">
        <v>0.57874404000843449</v>
      </c>
      <c r="R28" s="182">
        <v>0</v>
      </c>
      <c r="S28" s="183"/>
      <c r="T28" s="184">
        <v>25786.191999999999</v>
      </c>
      <c r="U28" s="133">
        <v>10240.734</v>
      </c>
      <c r="V28" s="180">
        <v>36015.031999999999</v>
      </c>
      <c r="W28" s="133">
        <v>5078.7380000000003</v>
      </c>
      <c r="X28" s="133">
        <v>11.894</v>
      </c>
      <c r="Y28" s="180">
        <v>5078.7380000000003</v>
      </c>
      <c r="Z28" s="133">
        <v>30853.036</v>
      </c>
      <c r="AA28" s="133">
        <v>10240.734</v>
      </c>
      <c r="AB28" s="180">
        <v>41093.770000000004</v>
      </c>
      <c r="AC28" s="185">
        <v>0.57874404000843449</v>
      </c>
      <c r="AD28" s="186">
        <v>1600</v>
      </c>
      <c r="AE28" s="187">
        <v>867</v>
      </c>
      <c r="AF28" s="188">
        <v>2467</v>
      </c>
      <c r="AG28" s="187">
        <v>421</v>
      </c>
      <c r="AH28" s="187">
        <v>16</v>
      </c>
      <c r="AI28" s="188">
        <v>437</v>
      </c>
      <c r="AJ28" s="187">
        <v>2020</v>
      </c>
      <c r="AK28" s="187">
        <v>883</v>
      </c>
      <c r="AL28" s="188">
        <v>2904</v>
      </c>
      <c r="AM28" s="189">
        <v>0</v>
      </c>
      <c r="AO28" s="178"/>
    </row>
    <row r="29" spans="1:41" x14ac:dyDescent="0.2">
      <c r="A29" s="46">
        <v>36647</v>
      </c>
      <c r="B29" s="133">
        <v>44821.32</v>
      </c>
      <c r="C29" s="133">
        <v>20885.39</v>
      </c>
      <c r="D29" s="180">
        <v>65706.709999999992</v>
      </c>
      <c r="E29" s="133">
        <v>9812.17</v>
      </c>
      <c r="F29" s="133">
        <v>204.17</v>
      </c>
      <c r="G29" s="180">
        <v>10016.34</v>
      </c>
      <c r="H29" s="133">
        <v>54633.49</v>
      </c>
      <c r="I29" s="133">
        <v>21089.56</v>
      </c>
      <c r="J29" s="180">
        <v>75723.05</v>
      </c>
      <c r="K29" s="133">
        <v>0</v>
      </c>
      <c r="L29" s="133">
        <v>0</v>
      </c>
      <c r="M29" s="180">
        <v>0</v>
      </c>
      <c r="N29" s="133">
        <v>54633.49</v>
      </c>
      <c r="O29" s="133">
        <v>21089.56</v>
      </c>
      <c r="P29" s="180">
        <v>75723.05</v>
      </c>
      <c r="Q29" s="181">
        <v>0.91027219999152575</v>
      </c>
      <c r="R29" s="182">
        <v>0</v>
      </c>
      <c r="S29" s="183"/>
      <c r="T29" s="184">
        <v>25845.52</v>
      </c>
      <c r="U29" s="133">
        <v>10268.549999999999</v>
      </c>
      <c r="V29" s="180">
        <v>36114.07</v>
      </c>
      <c r="W29" s="133">
        <v>4912.09</v>
      </c>
      <c r="X29" s="133">
        <v>12.01</v>
      </c>
      <c r="Y29" s="180">
        <v>4924.1000000000004</v>
      </c>
      <c r="Z29" s="133">
        <v>30757.61</v>
      </c>
      <c r="AA29" s="133">
        <v>10268.549999999999</v>
      </c>
      <c r="AB29" s="180">
        <v>41026.159999999996</v>
      </c>
      <c r="AC29" s="185">
        <v>0.91027219999152575</v>
      </c>
      <c r="AD29" s="186">
        <v>1580</v>
      </c>
      <c r="AE29" s="187">
        <v>885</v>
      </c>
      <c r="AF29" s="188">
        <v>2465</v>
      </c>
      <c r="AG29" s="187">
        <v>408</v>
      </c>
      <c r="AH29" s="187">
        <v>17</v>
      </c>
      <c r="AI29" s="188">
        <v>424</v>
      </c>
      <c r="AJ29" s="187">
        <v>1988</v>
      </c>
      <c r="AK29" s="187">
        <v>901</v>
      </c>
      <c r="AL29" s="188">
        <v>2889</v>
      </c>
      <c r="AM29" s="189">
        <v>0</v>
      </c>
      <c r="AO29" s="178"/>
    </row>
    <row r="30" spans="1:41" x14ac:dyDescent="0.2">
      <c r="A30" s="48">
        <v>36678</v>
      </c>
      <c r="B30" s="133">
        <v>40467.014999999999</v>
      </c>
      <c r="C30" s="133">
        <v>25868.385000000002</v>
      </c>
      <c r="D30" s="180">
        <v>66335.400000000009</v>
      </c>
      <c r="E30" s="133">
        <v>9853.4700000000012</v>
      </c>
      <c r="F30" s="133">
        <v>302.625</v>
      </c>
      <c r="G30" s="180">
        <v>10156.095000000001</v>
      </c>
      <c r="H30" s="133">
        <v>50320.485000000001</v>
      </c>
      <c r="I30" s="133">
        <v>26171.010000000002</v>
      </c>
      <c r="J30" s="180">
        <v>76491.49500000001</v>
      </c>
      <c r="K30" s="133">
        <v>0</v>
      </c>
      <c r="L30" s="133">
        <v>0</v>
      </c>
      <c r="M30" s="180">
        <v>0</v>
      </c>
      <c r="N30" s="133">
        <v>50320.485000000001</v>
      </c>
      <c r="O30" s="133">
        <v>26171.010000000002</v>
      </c>
      <c r="P30" s="180">
        <v>76491.49500000001</v>
      </c>
      <c r="Q30" s="181">
        <v>1.1792359899960272</v>
      </c>
      <c r="R30" s="182">
        <v>0</v>
      </c>
      <c r="S30" s="183"/>
      <c r="T30" s="184">
        <v>25650.495000000003</v>
      </c>
      <c r="U30" s="133">
        <v>10495.035</v>
      </c>
      <c r="V30" s="180">
        <v>36145.53</v>
      </c>
      <c r="W30" s="133">
        <v>5035.68</v>
      </c>
      <c r="X30" s="133">
        <v>0</v>
      </c>
      <c r="Y30" s="180">
        <v>5035.68</v>
      </c>
      <c r="Z30" s="133">
        <v>30686.174999999999</v>
      </c>
      <c r="AA30" s="133">
        <v>10495.035</v>
      </c>
      <c r="AB30" s="180">
        <v>41181.21</v>
      </c>
      <c r="AC30" s="185">
        <v>1.1792359899960272</v>
      </c>
      <c r="AD30" s="186">
        <v>1224</v>
      </c>
      <c r="AE30" s="187">
        <v>1271</v>
      </c>
      <c r="AF30" s="188">
        <v>2494</v>
      </c>
      <c r="AG30" s="187">
        <v>399</v>
      </c>
      <c r="AH30" s="187">
        <v>25</v>
      </c>
      <c r="AI30" s="188">
        <v>423</v>
      </c>
      <c r="AJ30" s="187">
        <v>1622</v>
      </c>
      <c r="AK30" s="187">
        <v>1295</v>
      </c>
      <c r="AL30" s="188">
        <v>2918</v>
      </c>
      <c r="AM30" s="189">
        <v>0</v>
      </c>
      <c r="AO30" s="178"/>
    </row>
    <row r="31" spans="1:41" x14ac:dyDescent="0.2">
      <c r="A31" s="46">
        <v>36708</v>
      </c>
      <c r="B31" s="133">
        <v>39882.03</v>
      </c>
      <c r="C31" s="133">
        <v>26649.170000000002</v>
      </c>
      <c r="D31" s="180">
        <v>66531.199999999997</v>
      </c>
      <c r="E31" s="133">
        <v>10065.290000000001</v>
      </c>
      <c r="F31" s="133">
        <v>342.44</v>
      </c>
      <c r="G31" s="180">
        <v>10419.960000000001</v>
      </c>
      <c r="H31" s="133">
        <v>49947.32</v>
      </c>
      <c r="I31" s="133">
        <v>26991.61</v>
      </c>
      <c r="J31" s="180">
        <v>76951.16</v>
      </c>
      <c r="K31" s="133">
        <v>0</v>
      </c>
      <c r="L31" s="133">
        <v>0</v>
      </c>
      <c r="M31" s="180">
        <v>0</v>
      </c>
      <c r="N31" s="133">
        <v>49947.32</v>
      </c>
      <c r="O31" s="133">
        <v>26991.61</v>
      </c>
      <c r="P31" s="180">
        <v>76951.16</v>
      </c>
      <c r="Q31" s="181">
        <v>2.0900510499840377</v>
      </c>
      <c r="R31" s="182">
        <v>0</v>
      </c>
      <c r="S31" s="183"/>
      <c r="T31" s="184">
        <v>25585.16</v>
      </c>
      <c r="U31" s="133">
        <v>10566.720000000001</v>
      </c>
      <c r="V31" s="180">
        <v>36151.880000000005</v>
      </c>
      <c r="W31" s="133">
        <v>5136.6000000000004</v>
      </c>
      <c r="X31" s="133">
        <v>12.23</v>
      </c>
      <c r="Y31" s="180">
        <v>5148.83</v>
      </c>
      <c r="Z31" s="133">
        <v>30721.760000000002</v>
      </c>
      <c r="AA31" s="133">
        <v>10566.720000000001</v>
      </c>
      <c r="AB31" s="180">
        <v>41300.71</v>
      </c>
      <c r="AC31" s="185">
        <v>2.0900510499840377</v>
      </c>
      <c r="AD31" s="186">
        <v>1169</v>
      </c>
      <c r="AE31" s="187">
        <v>1315</v>
      </c>
      <c r="AF31" s="188">
        <v>2484</v>
      </c>
      <c r="AG31" s="187">
        <v>403</v>
      </c>
      <c r="AH31" s="187">
        <v>28</v>
      </c>
      <c r="AI31" s="188">
        <v>431</v>
      </c>
      <c r="AJ31" s="187">
        <v>1572</v>
      </c>
      <c r="AK31" s="187">
        <v>1343</v>
      </c>
      <c r="AL31" s="188">
        <v>2915</v>
      </c>
      <c r="AM31" s="189">
        <v>0</v>
      </c>
      <c r="AO31" s="178"/>
    </row>
    <row r="32" spans="1:41" x14ac:dyDescent="0.2">
      <c r="A32" s="48">
        <v>36739</v>
      </c>
      <c r="B32" s="133">
        <v>40668.549999999996</v>
      </c>
      <c r="C32" s="133">
        <v>26552.5</v>
      </c>
      <c r="D32" s="180">
        <v>67221.05</v>
      </c>
      <c r="E32" s="133">
        <v>6767.8</v>
      </c>
      <c r="F32" s="133">
        <v>4063.15</v>
      </c>
      <c r="G32" s="180">
        <v>10830.949999999999</v>
      </c>
      <c r="H32" s="133">
        <v>47436.35</v>
      </c>
      <c r="I32" s="133">
        <v>30615.649999999998</v>
      </c>
      <c r="J32" s="180">
        <v>78064.349999999991</v>
      </c>
      <c r="K32" s="133">
        <v>0</v>
      </c>
      <c r="L32" s="133">
        <v>0</v>
      </c>
      <c r="M32" s="180">
        <v>0</v>
      </c>
      <c r="N32" s="133">
        <v>47436.35</v>
      </c>
      <c r="O32" s="133">
        <v>30615.649999999998</v>
      </c>
      <c r="P32" s="180">
        <v>78064.349999999991</v>
      </c>
      <c r="Q32" s="181">
        <v>1.9120340999638485</v>
      </c>
      <c r="R32" s="182">
        <v>0</v>
      </c>
      <c r="S32" s="183"/>
      <c r="T32" s="184">
        <v>27281.149999999998</v>
      </c>
      <c r="U32" s="133">
        <v>9064.9</v>
      </c>
      <c r="V32" s="180">
        <v>36346.049999999996</v>
      </c>
      <c r="W32" s="133">
        <v>5545.15</v>
      </c>
      <c r="X32" s="133">
        <v>12.35</v>
      </c>
      <c r="Y32" s="180">
        <v>5545.15</v>
      </c>
      <c r="Z32" s="133">
        <v>32813.949999999997</v>
      </c>
      <c r="AA32" s="133">
        <v>9077.25</v>
      </c>
      <c r="AB32" s="180">
        <v>41891.199999999997</v>
      </c>
      <c r="AC32" s="185">
        <v>1.9120340999638485</v>
      </c>
      <c r="AD32" s="186">
        <v>1084</v>
      </c>
      <c r="AE32" s="187">
        <v>1416</v>
      </c>
      <c r="AF32" s="188">
        <v>2500</v>
      </c>
      <c r="AG32" s="187">
        <v>100</v>
      </c>
      <c r="AH32" s="187">
        <v>328</v>
      </c>
      <c r="AI32" s="188">
        <v>428</v>
      </c>
      <c r="AJ32" s="187">
        <v>1184</v>
      </c>
      <c r="AK32" s="187">
        <v>1744</v>
      </c>
      <c r="AL32" s="188">
        <v>2928</v>
      </c>
      <c r="AM32" s="189">
        <v>0</v>
      </c>
      <c r="AO32" s="178"/>
    </row>
    <row r="33" spans="1:41" x14ac:dyDescent="0.2">
      <c r="A33" s="48">
        <v>36770</v>
      </c>
      <c r="B33" s="133">
        <v>40439.142</v>
      </c>
      <c r="C33" s="133">
        <v>26305.667999999998</v>
      </c>
      <c r="D33" s="180">
        <v>66744.81</v>
      </c>
      <c r="E33" s="133">
        <v>10210.913999999999</v>
      </c>
      <c r="F33" s="133">
        <v>404.51399999999995</v>
      </c>
      <c r="G33" s="180">
        <v>10615.428</v>
      </c>
      <c r="H33" s="133">
        <v>50637.797999999995</v>
      </c>
      <c r="I33" s="133">
        <v>26710.181999999997</v>
      </c>
      <c r="J33" s="180">
        <v>77347.98</v>
      </c>
      <c r="K33" s="133">
        <v>0</v>
      </c>
      <c r="L33" s="133">
        <v>0</v>
      </c>
      <c r="M33" s="180">
        <v>0</v>
      </c>
      <c r="N33" s="133">
        <v>50637.797999999995</v>
      </c>
      <c r="O33" s="133">
        <v>26710.181999999997</v>
      </c>
      <c r="P33" s="180">
        <v>77347.98</v>
      </c>
      <c r="Q33" s="181">
        <v>0.85917724998469092</v>
      </c>
      <c r="R33" s="182">
        <v>0</v>
      </c>
      <c r="S33" s="183"/>
      <c r="T33" s="184">
        <v>27261.791999999998</v>
      </c>
      <c r="U33" s="133">
        <v>9181.2420000000002</v>
      </c>
      <c r="V33" s="180">
        <v>36443.034</v>
      </c>
      <c r="W33" s="133">
        <v>5393.5199999999995</v>
      </c>
      <c r="X33" s="133">
        <v>12.257999999999999</v>
      </c>
      <c r="Y33" s="180">
        <v>5405.7779999999993</v>
      </c>
      <c r="Z33" s="133">
        <v>32655.311999999998</v>
      </c>
      <c r="AA33" s="133">
        <v>9181.2420000000002</v>
      </c>
      <c r="AB33" s="180">
        <v>41836.553999999996</v>
      </c>
      <c r="AC33" s="185">
        <v>0.85917724998469092</v>
      </c>
      <c r="AD33" s="186">
        <v>1075</v>
      </c>
      <c r="AE33" s="187">
        <v>1397</v>
      </c>
      <c r="AF33" s="188">
        <v>2472</v>
      </c>
      <c r="AG33" s="187">
        <v>393</v>
      </c>
      <c r="AH33" s="187">
        <v>32</v>
      </c>
      <c r="AI33" s="188">
        <v>425</v>
      </c>
      <c r="AJ33" s="187">
        <v>1467</v>
      </c>
      <c r="AK33" s="187">
        <v>1430</v>
      </c>
      <c r="AL33" s="188">
        <v>2897</v>
      </c>
      <c r="AM33" s="189">
        <v>0</v>
      </c>
      <c r="AO33" s="178"/>
    </row>
    <row r="34" spans="1:41" x14ac:dyDescent="0.2">
      <c r="A34" s="46">
        <v>36800</v>
      </c>
      <c r="B34" s="133">
        <v>41960.38</v>
      </c>
      <c r="C34" s="133">
        <v>25253.014999999999</v>
      </c>
      <c r="D34" s="180">
        <v>67201.009999999995</v>
      </c>
      <c r="E34" s="133">
        <v>10316.705</v>
      </c>
      <c r="F34" s="133">
        <v>185.77500000000001</v>
      </c>
      <c r="G34" s="180">
        <v>10490.094999999999</v>
      </c>
      <c r="H34" s="133">
        <v>52264.7</v>
      </c>
      <c r="I34" s="133">
        <v>25438.79</v>
      </c>
      <c r="J34" s="180">
        <v>77703.490000000005</v>
      </c>
      <c r="K34" s="133">
        <v>0</v>
      </c>
      <c r="L34" s="133">
        <v>0</v>
      </c>
      <c r="M34" s="180">
        <v>0</v>
      </c>
      <c r="N34" s="133">
        <v>52264.7</v>
      </c>
      <c r="O34" s="133">
        <v>25438.79</v>
      </c>
      <c r="P34" s="180">
        <v>77703.490000000005</v>
      </c>
      <c r="Q34" s="181">
        <v>1.1273416199754225</v>
      </c>
      <c r="R34" s="182">
        <v>0</v>
      </c>
      <c r="S34" s="183"/>
      <c r="T34" s="184">
        <v>27370.85</v>
      </c>
      <c r="U34" s="133">
        <v>9239.2099999999991</v>
      </c>
      <c r="V34" s="180">
        <v>36610.06</v>
      </c>
      <c r="W34" s="133">
        <v>5201.7</v>
      </c>
      <c r="X34" s="133">
        <v>12.385</v>
      </c>
      <c r="Y34" s="180">
        <v>5214.085</v>
      </c>
      <c r="Z34" s="133">
        <v>32584.934999999998</v>
      </c>
      <c r="AA34" s="133">
        <v>9251.5949999999993</v>
      </c>
      <c r="AB34" s="180">
        <v>41836.53</v>
      </c>
      <c r="AC34" s="185">
        <v>1.1273416199754225</v>
      </c>
      <c r="AD34" s="186">
        <v>1177</v>
      </c>
      <c r="AE34" s="187">
        <v>1293</v>
      </c>
      <c r="AF34" s="188">
        <v>2470</v>
      </c>
      <c r="AG34" s="187">
        <v>412</v>
      </c>
      <c r="AH34" s="187">
        <v>14</v>
      </c>
      <c r="AI34" s="188">
        <v>426</v>
      </c>
      <c r="AJ34" s="187">
        <v>1589</v>
      </c>
      <c r="AK34" s="187">
        <v>1307</v>
      </c>
      <c r="AL34" s="188">
        <v>2896</v>
      </c>
      <c r="AM34" s="189">
        <v>0</v>
      </c>
      <c r="AO34" s="178"/>
    </row>
    <row r="35" spans="1:41" x14ac:dyDescent="0.2">
      <c r="A35" s="46">
        <v>36831</v>
      </c>
      <c r="B35" s="133">
        <v>41690.879999999997</v>
      </c>
      <c r="C35" s="133">
        <v>25696.967999999997</v>
      </c>
      <c r="D35" s="180">
        <v>67387.847999999998</v>
      </c>
      <c r="E35" s="133">
        <v>10298.64</v>
      </c>
      <c r="F35" s="133">
        <v>434.28</v>
      </c>
      <c r="G35" s="180">
        <v>10732.92</v>
      </c>
      <c r="H35" s="133">
        <v>51977.112000000001</v>
      </c>
      <c r="I35" s="133">
        <v>26131.248</v>
      </c>
      <c r="J35" s="180">
        <v>78108.36</v>
      </c>
      <c r="K35" s="133">
        <v>0</v>
      </c>
      <c r="L35" s="133">
        <v>0</v>
      </c>
      <c r="M35" s="180">
        <v>0</v>
      </c>
      <c r="N35" s="133">
        <v>51977.112000000001</v>
      </c>
      <c r="O35" s="133">
        <v>26131.248</v>
      </c>
      <c r="P35" s="180">
        <v>78108.36</v>
      </c>
      <c r="Q35" s="181">
        <v>1.1208621700146719</v>
      </c>
      <c r="R35" s="182">
        <v>0</v>
      </c>
      <c r="S35" s="183"/>
      <c r="T35" s="184">
        <v>27235.559999999998</v>
      </c>
      <c r="U35" s="133">
        <v>9405.2639999999992</v>
      </c>
      <c r="V35" s="180">
        <v>36653.231999999996</v>
      </c>
      <c r="W35" s="133">
        <v>5409.8879999999999</v>
      </c>
      <c r="X35" s="133">
        <v>12.407999999999999</v>
      </c>
      <c r="Y35" s="180">
        <v>5422.2959999999994</v>
      </c>
      <c r="Z35" s="133">
        <v>32657.856</v>
      </c>
      <c r="AA35" s="133">
        <v>9417.6720000000005</v>
      </c>
      <c r="AB35" s="180">
        <v>42075.527999999998</v>
      </c>
      <c r="AC35" s="185">
        <v>1.1208621700146719</v>
      </c>
      <c r="AD35" s="186">
        <v>1164</v>
      </c>
      <c r="AE35" s="187">
        <v>1313</v>
      </c>
      <c r="AF35" s="188">
        <v>2477</v>
      </c>
      <c r="AG35" s="187">
        <v>393</v>
      </c>
      <c r="AH35" s="187">
        <v>34</v>
      </c>
      <c r="AI35" s="188">
        <v>427</v>
      </c>
      <c r="AJ35" s="187">
        <v>1557</v>
      </c>
      <c r="AK35" s="187">
        <v>1347</v>
      </c>
      <c r="AL35" s="188">
        <v>2904</v>
      </c>
      <c r="AM35" s="189">
        <v>0</v>
      </c>
      <c r="AO35" s="178"/>
    </row>
    <row r="36" spans="1:41" x14ac:dyDescent="0.2">
      <c r="A36" s="48">
        <v>36861</v>
      </c>
      <c r="B36" s="133">
        <v>37820.33</v>
      </c>
      <c r="C36" s="133">
        <v>24767.185000000001</v>
      </c>
      <c r="D36" s="180">
        <v>62600.030000000006</v>
      </c>
      <c r="E36" s="133">
        <v>6107.3200000000006</v>
      </c>
      <c r="F36" s="133">
        <v>2115.0350000000003</v>
      </c>
      <c r="G36" s="180">
        <v>8222.3549999999996</v>
      </c>
      <c r="H36" s="133">
        <v>43940.165000000001</v>
      </c>
      <c r="I36" s="133">
        <v>26882.22</v>
      </c>
      <c r="J36" s="180">
        <v>70809.87000000001</v>
      </c>
      <c r="K36" s="133">
        <v>0</v>
      </c>
      <c r="L36" s="133">
        <v>0</v>
      </c>
      <c r="M36" s="180">
        <v>0</v>
      </c>
      <c r="N36" s="133">
        <v>43940.165000000001</v>
      </c>
      <c r="O36" s="133">
        <v>26882.22</v>
      </c>
      <c r="P36" s="180">
        <v>70809.87000000001</v>
      </c>
      <c r="Q36" s="181">
        <v>2764.551429440166</v>
      </c>
      <c r="R36" s="182">
        <v>0</v>
      </c>
      <c r="S36" s="183"/>
      <c r="T36" s="184">
        <v>23002.57</v>
      </c>
      <c r="U36" s="133">
        <v>8460.1400000000012</v>
      </c>
      <c r="V36" s="180">
        <v>31450.195</v>
      </c>
      <c r="W36" s="133">
        <v>1038.7450000000001</v>
      </c>
      <c r="X36" s="133">
        <v>1939.825</v>
      </c>
      <c r="Y36" s="180">
        <v>2966.0550000000003</v>
      </c>
      <c r="Z36" s="133">
        <v>24028.800000000003</v>
      </c>
      <c r="AA36" s="133">
        <v>10387.450000000001</v>
      </c>
      <c r="AB36" s="180">
        <v>34428.764999999999</v>
      </c>
      <c r="AC36" s="185">
        <v>2764.551429440166</v>
      </c>
      <c r="AD36" s="186">
        <v>1185</v>
      </c>
      <c r="AE36" s="187">
        <v>1303</v>
      </c>
      <c r="AF36" s="188">
        <v>2488</v>
      </c>
      <c r="AG36" s="187">
        <v>406</v>
      </c>
      <c r="AH36" s="187">
        <v>14</v>
      </c>
      <c r="AI36" s="188">
        <v>420</v>
      </c>
      <c r="AJ36" s="187">
        <v>1590</v>
      </c>
      <c r="AK36" s="187">
        <v>1317</v>
      </c>
      <c r="AL36" s="188">
        <v>2908</v>
      </c>
      <c r="AM36" s="189">
        <v>0</v>
      </c>
      <c r="AO36" s="178"/>
    </row>
    <row r="37" spans="1:41" x14ac:dyDescent="0.2">
      <c r="A37" s="46">
        <v>36892</v>
      </c>
      <c r="B37" s="133">
        <v>37407.303</v>
      </c>
      <c r="C37" s="133">
        <v>25515.824000000001</v>
      </c>
      <c r="D37" s="180">
        <v>62923.127</v>
      </c>
      <c r="E37" s="133">
        <v>6077.5879999999997</v>
      </c>
      <c r="F37" s="133">
        <v>2109.576</v>
      </c>
      <c r="G37" s="180">
        <v>8187.1640000000007</v>
      </c>
      <c r="H37" s="133">
        <v>43484.891000000003</v>
      </c>
      <c r="I37" s="133">
        <v>27625.4</v>
      </c>
      <c r="J37" s="180">
        <v>71110.290999999997</v>
      </c>
      <c r="K37" s="133">
        <v>0</v>
      </c>
      <c r="L37" s="133">
        <v>0</v>
      </c>
      <c r="M37" s="180">
        <v>0</v>
      </c>
      <c r="N37" s="133">
        <v>43484.891000000003</v>
      </c>
      <c r="O37" s="133">
        <v>27625.4</v>
      </c>
      <c r="P37" s="180">
        <v>71110.290999999997</v>
      </c>
      <c r="Q37" s="181">
        <v>-303.342542254134</v>
      </c>
      <c r="R37" s="182">
        <v>0</v>
      </c>
      <c r="S37" s="183"/>
      <c r="T37" s="184">
        <v>22627.714</v>
      </c>
      <c r="U37" s="133">
        <v>9053.5969999999998</v>
      </c>
      <c r="V37" s="180">
        <v>31668.754000000001</v>
      </c>
      <c r="W37" s="133">
        <v>941.77499999999998</v>
      </c>
      <c r="X37" s="133">
        <v>1933.778</v>
      </c>
      <c r="Y37" s="180">
        <v>2862.9960000000001</v>
      </c>
      <c r="Z37" s="133">
        <v>23556.932000000001</v>
      </c>
      <c r="AA37" s="133">
        <v>10974.818000000001</v>
      </c>
      <c r="AB37" s="180">
        <v>34544.307000000001</v>
      </c>
      <c r="AC37" s="185">
        <v>-303.342542254134</v>
      </c>
      <c r="AD37" s="186">
        <v>1178</v>
      </c>
      <c r="AE37" s="187">
        <v>1311</v>
      </c>
      <c r="AF37" s="188">
        <v>2489</v>
      </c>
      <c r="AG37" s="187">
        <v>409</v>
      </c>
      <c r="AH37" s="187">
        <v>14</v>
      </c>
      <c r="AI37" s="188">
        <v>423</v>
      </c>
      <c r="AJ37" s="187">
        <v>1587</v>
      </c>
      <c r="AK37" s="187">
        <v>1325</v>
      </c>
      <c r="AL37" s="188">
        <v>2912</v>
      </c>
      <c r="AM37" s="189">
        <v>0</v>
      </c>
      <c r="AO37" s="178"/>
    </row>
    <row r="38" spans="1:41" x14ac:dyDescent="0.2">
      <c r="A38" s="46">
        <v>36923</v>
      </c>
      <c r="B38" s="133">
        <v>36102.256000000001</v>
      </c>
      <c r="C38" s="133">
        <v>27045.112000000001</v>
      </c>
      <c r="D38" s="180">
        <v>63160</v>
      </c>
      <c r="E38" s="133">
        <v>6454.9520000000002</v>
      </c>
      <c r="F38" s="133">
        <v>2197.9679999999998</v>
      </c>
      <c r="G38" s="180">
        <v>8652.92</v>
      </c>
      <c r="H38" s="133">
        <v>42569.84</v>
      </c>
      <c r="I38" s="133">
        <v>29243.079999999998</v>
      </c>
      <c r="J38" s="180">
        <v>71812.92</v>
      </c>
      <c r="K38" s="133">
        <v>0</v>
      </c>
      <c r="L38" s="133">
        <v>0</v>
      </c>
      <c r="M38" s="180">
        <v>0</v>
      </c>
      <c r="N38" s="133">
        <v>42569.84</v>
      </c>
      <c r="O38" s="133">
        <v>29243.079999999998</v>
      </c>
      <c r="P38" s="180">
        <v>71812.92</v>
      </c>
      <c r="Q38" s="181">
        <v>0.74622089998954488</v>
      </c>
      <c r="R38" s="182">
        <v>0</v>
      </c>
      <c r="S38" s="183"/>
      <c r="T38" s="184">
        <v>21499.664000000001</v>
      </c>
      <c r="U38" s="133">
        <v>10295.08</v>
      </c>
      <c r="V38" s="180">
        <v>31794.743999999999</v>
      </c>
      <c r="W38" s="133">
        <v>1288.4639999999999</v>
      </c>
      <c r="X38" s="133">
        <v>1945.328</v>
      </c>
      <c r="Y38" s="180">
        <v>3233.7919999999999</v>
      </c>
      <c r="Z38" s="133">
        <v>22775.495999999999</v>
      </c>
      <c r="AA38" s="133">
        <v>12240.407999999999</v>
      </c>
      <c r="AB38" s="180">
        <v>35028.536</v>
      </c>
      <c r="AC38" s="185">
        <v>0.74622089998954488</v>
      </c>
      <c r="AD38" s="186">
        <v>1157</v>
      </c>
      <c r="AE38" s="187">
        <v>1326</v>
      </c>
      <c r="AF38" s="188">
        <v>2483</v>
      </c>
      <c r="AG38" s="187">
        <v>410</v>
      </c>
      <c r="AH38" s="187">
        <v>20</v>
      </c>
      <c r="AI38" s="188">
        <v>430</v>
      </c>
      <c r="AJ38" s="187">
        <v>1566</v>
      </c>
      <c r="AK38" s="187">
        <v>1346</v>
      </c>
      <c r="AL38" s="188">
        <v>2912</v>
      </c>
      <c r="AM38" s="189">
        <v>0</v>
      </c>
      <c r="AO38" s="178"/>
    </row>
    <row r="39" spans="1:41" x14ac:dyDescent="0.2">
      <c r="A39" s="46">
        <v>36951</v>
      </c>
      <c r="B39" s="133">
        <v>36153.674999999996</v>
      </c>
      <c r="C39" s="133">
        <v>27189</v>
      </c>
      <c r="D39" s="180">
        <v>63342.674999999996</v>
      </c>
      <c r="E39" s="133">
        <v>6156</v>
      </c>
      <c r="F39" s="133">
        <v>2231.5499999999997</v>
      </c>
      <c r="G39" s="180">
        <v>8387.5499999999993</v>
      </c>
      <c r="H39" s="133">
        <v>42309.674999999996</v>
      </c>
      <c r="I39" s="133">
        <v>29407.724999999999</v>
      </c>
      <c r="J39" s="180">
        <v>71730.224999999991</v>
      </c>
      <c r="K39" s="133">
        <v>0</v>
      </c>
      <c r="L39" s="133">
        <v>0</v>
      </c>
      <c r="M39" s="180">
        <v>0</v>
      </c>
      <c r="N39" s="133">
        <v>42309.674999999996</v>
      </c>
      <c r="O39" s="133">
        <v>29407.724999999999</v>
      </c>
      <c r="P39" s="180">
        <v>71730.224999999991</v>
      </c>
      <c r="Q39" s="181">
        <v>277.04751473357845</v>
      </c>
      <c r="R39" s="182">
        <v>0</v>
      </c>
      <c r="S39" s="183"/>
      <c r="T39" s="184">
        <v>21417.75</v>
      </c>
      <c r="U39" s="133">
        <v>10272.824999999999</v>
      </c>
      <c r="V39" s="180">
        <v>31690.574999999997</v>
      </c>
      <c r="W39" s="133">
        <v>923.4</v>
      </c>
      <c r="X39" s="133">
        <v>1962.2249999999999</v>
      </c>
      <c r="Y39" s="180">
        <v>2885.625</v>
      </c>
      <c r="Z39" s="133">
        <v>22353.974999999999</v>
      </c>
      <c r="AA39" s="133">
        <v>12235.05</v>
      </c>
      <c r="AB39" s="180">
        <v>34589.025000000001</v>
      </c>
      <c r="AC39" s="185">
        <v>277.04751473357845</v>
      </c>
      <c r="AD39" s="186">
        <v>1149</v>
      </c>
      <c r="AE39" s="187">
        <v>1319</v>
      </c>
      <c r="AF39" s="188">
        <v>2467</v>
      </c>
      <c r="AG39" s="187">
        <v>408</v>
      </c>
      <c r="AH39" s="187">
        <v>21</v>
      </c>
      <c r="AI39" s="188">
        <v>429</v>
      </c>
      <c r="AJ39" s="187">
        <v>1557</v>
      </c>
      <c r="AK39" s="187">
        <v>1339</v>
      </c>
      <c r="AL39" s="188">
        <v>2896</v>
      </c>
      <c r="AM39" s="189">
        <v>0</v>
      </c>
      <c r="AO39" s="178"/>
    </row>
    <row r="40" spans="1:41" x14ac:dyDescent="0.2">
      <c r="A40" s="46">
        <v>36982</v>
      </c>
      <c r="B40" s="133">
        <v>35908.5</v>
      </c>
      <c r="C40" s="133">
        <v>27833.94</v>
      </c>
      <c r="D40" s="180">
        <v>63742.439999999995</v>
      </c>
      <c r="E40" s="133">
        <v>6133.5599999999995</v>
      </c>
      <c r="F40" s="133">
        <v>2251.56</v>
      </c>
      <c r="G40" s="180">
        <v>8385.119999999999</v>
      </c>
      <c r="H40" s="133">
        <v>42042.06</v>
      </c>
      <c r="I40" s="133">
        <v>30085.5</v>
      </c>
      <c r="J40" s="180">
        <v>72127.56</v>
      </c>
      <c r="K40" s="133">
        <v>0</v>
      </c>
      <c r="L40" s="133">
        <v>0</v>
      </c>
      <c r="M40" s="180">
        <v>0</v>
      </c>
      <c r="N40" s="133">
        <v>42042.06</v>
      </c>
      <c r="O40" s="133">
        <v>30085.5</v>
      </c>
      <c r="P40" s="180">
        <v>72127.56</v>
      </c>
      <c r="Q40" s="181">
        <v>-165.35363462937767</v>
      </c>
      <c r="R40" s="182">
        <v>0</v>
      </c>
      <c r="S40" s="183"/>
      <c r="T40" s="184">
        <v>21079.26</v>
      </c>
      <c r="U40" s="133">
        <v>10688.439999999999</v>
      </c>
      <c r="V40" s="180">
        <v>31767.699999999997</v>
      </c>
      <c r="W40" s="133">
        <v>918.74</v>
      </c>
      <c r="X40" s="133">
        <v>1979.82</v>
      </c>
      <c r="Y40" s="180">
        <v>2885.62</v>
      </c>
      <c r="Z40" s="133">
        <v>21985.059999999998</v>
      </c>
      <c r="AA40" s="133">
        <v>12668.26</v>
      </c>
      <c r="AB40" s="180">
        <v>34653.32</v>
      </c>
      <c r="AC40" s="185">
        <v>-165.35363462937767</v>
      </c>
      <c r="AD40" s="186">
        <v>1146</v>
      </c>
      <c r="AE40" s="187">
        <v>1325</v>
      </c>
      <c r="AF40" s="188">
        <v>2471</v>
      </c>
      <c r="AG40" s="187">
        <v>403</v>
      </c>
      <c r="AH40" s="187">
        <v>21</v>
      </c>
      <c r="AI40" s="188">
        <v>425</v>
      </c>
      <c r="AJ40" s="187">
        <v>1550</v>
      </c>
      <c r="AK40" s="187">
        <v>1346</v>
      </c>
      <c r="AL40" s="188">
        <v>2896</v>
      </c>
      <c r="AM40" s="189">
        <v>0</v>
      </c>
      <c r="AO40" s="178"/>
    </row>
    <row r="41" spans="1:41" x14ac:dyDescent="0.2">
      <c r="A41" s="46">
        <v>37012</v>
      </c>
      <c r="B41" s="133">
        <v>35886.839999999997</v>
      </c>
      <c r="C41" s="133">
        <v>28769.984999999997</v>
      </c>
      <c r="D41" s="180">
        <v>64643.67</v>
      </c>
      <c r="E41" s="133">
        <v>6038.1449999999995</v>
      </c>
      <c r="F41" s="133">
        <v>2288.9699999999998</v>
      </c>
      <c r="G41" s="180">
        <v>8327.1149999999998</v>
      </c>
      <c r="H41" s="133">
        <v>41911.829999999994</v>
      </c>
      <c r="I41" s="133">
        <v>31045.8</v>
      </c>
      <c r="J41" s="180">
        <v>72970.785000000003</v>
      </c>
      <c r="K41" s="133">
        <v>0</v>
      </c>
      <c r="L41" s="133">
        <v>0</v>
      </c>
      <c r="M41" s="180">
        <v>0</v>
      </c>
      <c r="N41" s="133">
        <v>41911.829999999994</v>
      </c>
      <c r="O41" s="133">
        <v>31045.8</v>
      </c>
      <c r="P41" s="180">
        <v>72970.785000000003</v>
      </c>
      <c r="Q41" s="181">
        <v>2.3191921900169019</v>
      </c>
      <c r="R41" s="182">
        <v>0</v>
      </c>
      <c r="S41" s="183"/>
      <c r="T41" s="184">
        <v>21021.69</v>
      </c>
      <c r="U41" s="133">
        <v>10866.029999999999</v>
      </c>
      <c r="V41" s="180">
        <v>31887.719999999998</v>
      </c>
      <c r="W41" s="133">
        <v>973.46999999999991</v>
      </c>
      <c r="X41" s="133">
        <v>1986.405</v>
      </c>
      <c r="Y41" s="180">
        <v>2959.875</v>
      </c>
      <c r="Z41" s="133">
        <v>21995.16</v>
      </c>
      <c r="AA41" s="133">
        <v>12852.434999999999</v>
      </c>
      <c r="AB41" s="180">
        <v>34847.595000000001</v>
      </c>
      <c r="AC41" s="185">
        <v>2.3191921900169019</v>
      </c>
      <c r="AD41" s="186">
        <v>1130</v>
      </c>
      <c r="AE41" s="187">
        <v>1361</v>
      </c>
      <c r="AF41" s="188">
        <v>2490</v>
      </c>
      <c r="AG41" s="187">
        <v>385</v>
      </c>
      <c r="AH41" s="187">
        <v>23</v>
      </c>
      <c r="AI41" s="188">
        <v>408</v>
      </c>
      <c r="AJ41" s="187">
        <v>1514</v>
      </c>
      <c r="AK41" s="187">
        <v>1384</v>
      </c>
      <c r="AL41" s="188">
        <v>2898</v>
      </c>
      <c r="AM41" s="189">
        <v>0</v>
      </c>
      <c r="AO41" s="178"/>
    </row>
    <row r="42" spans="1:41" x14ac:dyDescent="0.2">
      <c r="A42" s="48">
        <v>37043</v>
      </c>
      <c r="B42" s="133">
        <v>36191.160000000003</v>
      </c>
      <c r="C42" s="133">
        <v>29870.760000000002</v>
      </c>
      <c r="D42" s="180">
        <v>66061.919999999998</v>
      </c>
      <c r="E42" s="133">
        <v>6540.24</v>
      </c>
      <c r="F42" s="133">
        <v>2335.8000000000002</v>
      </c>
      <c r="G42" s="180">
        <v>8876.0400000000009</v>
      </c>
      <c r="H42" s="133">
        <v>42745.14</v>
      </c>
      <c r="I42" s="133">
        <v>32192.82</v>
      </c>
      <c r="J42" s="180">
        <v>74937.960000000006</v>
      </c>
      <c r="K42" s="133">
        <v>0</v>
      </c>
      <c r="L42" s="133">
        <v>0</v>
      </c>
      <c r="M42" s="180">
        <v>0</v>
      </c>
      <c r="N42" s="133">
        <v>42745.14</v>
      </c>
      <c r="O42" s="133">
        <v>32192.82</v>
      </c>
      <c r="P42" s="180">
        <v>74937.960000000006</v>
      </c>
      <c r="Q42" s="181">
        <v>-455.98875125328948</v>
      </c>
      <c r="R42" s="182">
        <v>0</v>
      </c>
      <c r="S42" s="183"/>
      <c r="T42" s="184">
        <v>20926.02</v>
      </c>
      <c r="U42" s="133">
        <v>10895.82</v>
      </c>
      <c r="V42" s="180">
        <v>31821.84</v>
      </c>
      <c r="W42" s="133">
        <v>1319.04</v>
      </c>
      <c r="X42" s="133">
        <v>2019.78</v>
      </c>
      <c r="Y42" s="180">
        <v>3338.82</v>
      </c>
      <c r="Z42" s="133">
        <v>22245.06</v>
      </c>
      <c r="AA42" s="133">
        <v>12915.6</v>
      </c>
      <c r="AB42" s="180">
        <v>35160.660000000003</v>
      </c>
      <c r="AC42" s="185">
        <v>-455.98875125328948</v>
      </c>
      <c r="AD42" s="186">
        <v>1111</v>
      </c>
      <c r="AE42" s="187">
        <v>1380</v>
      </c>
      <c r="AF42" s="188">
        <v>2492</v>
      </c>
      <c r="AG42" s="187">
        <v>380</v>
      </c>
      <c r="AH42" s="187">
        <v>23</v>
      </c>
      <c r="AI42" s="188">
        <v>403</v>
      </c>
      <c r="AJ42" s="187">
        <v>1492</v>
      </c>
      <c r="AK42" s="187">
        <v>1403</v>
      </c>
      <c r="AL42" s="188">
        <v>2895</v>
      </c>
      <c r="AM42" s="189">
        <v>0</v>
      </c>
      <c r="AO42" s="178"/>
    </row>
    <row r="43" spans="1:41" x14ac:dyDescent="0.2">
      <c r="A43" s="48">
        <v>37073</v>
      </c>
      <c r="B43" s="133">
        <v>35203.409999999996</v>
      </c>
      <c r="C43" s="133">
        <v>29303.25</v>
      </c>
      <c r="D43" s="180">
        <v>64519.83</v>
      </c>
      <c r="E43" s="133">
        <v>6242.58</v>
      </c>
      <c r="F43" s="133">
        <v>2344.2599999999998</v>
      </c>
      <c r="G43" s="180">
        <v>8573.67</v>
      </c>
      <c r="H43" s="133">
        <v>41445.99</v>
      </c>
      <c r="I43" s="133">
        <v>31647.51</v>
      </c>
      <c r="J43" s="180">
        <v>73093.5</v>
      </c>
      <c r="K43" s="133">
        <v>0</v>
      </c>
      <c r="L43" s="133">
        <v>0</v>
      </c>
      <c r="M43" s="180">
        <v>0</v>
      </c>
      <c r="N43" s="133">
        <v>41445.99</v>
      </c>
      <c r="O43" s="133">
        <v>31647.51</v>
      </c>
      <c r="P43" s="180">
        <v>73093.5</v>
      </c>
      <c r="Q43" s="181">
        <v>1282.347786965802</v>
      </c>
      <c r="R43" s="182">
        <v>0</v>
      </c>
      <c r="S43" s="183"/>
      <c r="T43" s="184">
        <v>20755.919999999998</v>
      </c>
      <c r="U43" s="133">
        <v>10983.78</v>
      </c>
      <c r="V43" s="180">
        <v>31739.7</v>
      </c>
      <c r="W43" s="133">
        <v>1145.79</v>
      </c>
      <c r="X43" s="133">
        <v>2015.01</v>
      </c>
      <c r="Y43" s="180">
        <v>3160.8</v>
      </c>
      <c r="Z43" s="133">
        <v>21901.71</v>
      </c>
      <c r="AA43" s="133">
        <v>12998.789999999999</v>
      </c>
      <c r="AB43" s="180">
        <v>34900.5</v>
      </c>
      <c r="AC43" s="185">
        <v>1282.347786965802</v>
      </c>
      <c r="AD43" s="186">
        <v>1097</v>
      </c>
      <c r="AE43" s="187">
        <v>1392</v>
      </c>
      <c r="AF43" s="188">
        <v>2489</v>
      </c>
      <c r="AG43" s="187">
        <v>387</v>
      </c>
      <c r="AH43" s="187">
        <v>24</v>
      </c>
      <c r="AI43" s="188">
        <v>411</v>
      </c>
      <c r="AJ43" s="187">
        <v>1484</v>
      </c>
      <c r="AK43" s="187">
        <v>1416</v>
      </c>
      <c r="AL43" s="188">
        <v>2900</v>
      </c>
      <c r="AM43" s="189">
        <v>0</v>
      </c>
      <c r="AO43" s="178"/>
    </row>
    <row r="44" spans="1:41" x14ac:dyDescent="0.2">
      <c r="A44" s="48">
        <v>37104</v>
      </c>
      <c r="B44" s="133">
        <v>33675.08</v>
      </c>
      <c r="C44" s="133">
        <v>31211.71</v>
      </c>
      <c r="D44" s="180">
        <v>64886.79</v>
      </c>
      <c r="E44" s="133">
        <v>6307.31</v>
      </c>
      <c r="F44" s="133">
        <v>2531.0450000000001</v>
      </c>
      <c r="G44" s="180">
        <v>8838.3549999999996</v>
      </c>
      <c r="H44" s="133">
        <v>39982.39</v>
      </c>
      <c r="I44" s="133">
        <v>33756.29</v>
      </c>
      <c r="J44" s="180">
        <v>73738.680000000008</v>
      </c>
      <c r="K44" s="133">
        <v>0</v>
      </c>
      <c r="L44" s="133">
        <v>0</v>
      </c>
      <c r="M44" s="180">
        <v>0</v>
      </c>
      <c r="N44" s="133">
        <v>39982.39</v>
      </c>
      <c r="O44" s="133">
        <v>33756.29</v>
      </c>
      <c r="P44" s="180">
        <v>73738.680000000008</v>
      </c>
      <c r="Q44" s="181">
        <v>365.55513548125265</v>
      </c>
      <c r="R44" s="182">
        <v>0</v>
      </c>
      <c r="S44" s="183"/>
      <c r="T44" s="184">
        <v>20099.474999999999</v>
      </c>
      <c r="U44" s="133">
        <v>11518.285</v>
      </c>
      <c r="V44" s="180">
        <v>31617.760000000002</v>
      </c>
      <c r="W44" s="133">
        <v>1218.1500000000001</v>
      </c>
      <c r="X44" s="133">
        <v>2016.7149999999999</v>
      </c>
      <c r="Y44" s="180">
        <v>3248.4</v>
      </c>
      <c r="Z44" s="133">
        <v>21331.16</v>
      </c>
      <c r="AA44" s="133">
        <v>13535</v>
      </c>
      <c r="AB44" s="180">
        <v>34866.160000000003</v>
      </c>
      <c r="AC44" s="185">
        <v>365.55513548125265</v>
      </c>
      <c r="AD44" s="186">
        <v>1003</v>
      </c>
      <c r="AE44" s="187">
        <v>1455</v>
      </c>
      <c r="AF44" s="188">
        <v>2458</v>
      </c>
      <c r="AG44" s="187">
        <v>375</v>
      </c>
      <c r="AH44" s="187">
        <v>38</v>
      </c>
      <c r="AI44" s="188">
        <v>413</v>
      </c>
      <c r="AJ44" s="187">
        <v>1378</v>
      </c>
      <c r="AK44" s="187">
        <v>1493</v>
      </c>
      <c r="AL44" s="188">
        <v>2872</v>
      </c>
      <c r="AM44" s="189">
        <v>0</v>
      </c>
      <c r="AO44" s="178"/>
    </row>
    <row r="45" spans="1:41" x14ac:dyDescent="0.2">
      <c r="A45" s="46">
        <v>37135</v>
      </c>
      <c r="B45" s="133">
        <v>33481.315000000002</v>
      </c>
      <c r="C45" s="133">
        <v>31864.125</v>
      </c>
      <c r="D45" s="180">
        <v>65345.440000000002</v>
      </c>
      <c r="E45" s="133">
        <v>6372.8249999999998</v>
      </c>
      <c r="F45" s="133">
        <v>2549.13</v>
      </c>
      <c r="G45" s="180">
        <v>8921.9549999999999</v>
      </c>
      <c r="H45" s="133">
        <v>39854.14</v>
      </c>
      <c r="I45" s="133">
        <v>34413.254999999997</v>
      </c>
      <c r="J45" s="180">
        <v>74267.395000000004</v>
      </c>
      <c r="K45" s="133">
        <v>0</v>
      </c>
      <c r="L45" s="133">
        <v>0</v>
      </c>
      <c r="M45" s="180">
        <v>0</v>
      </c>
      <c r="N45" s="133">
        <v>39854.14</v>
      </c>
      <c r="O45" s="133">
        <v>34413.254999999997</v>
      </c>
      <c r="P45" s="180">
        <v>74267.395000000004</v>
      </c>
      <c r="Q45" s="181">
        <v>141.64814152057843</v>
      </c>
      <c r="R45" s="182">
        <v>0</v>
      </c>
      <c r="S45" s="183"/>
      <c r="T45" s="184">
        <v>19913.365000000002</v>
      </c>
      <c r="U45" s="133">
        <v>11621.84</v>
      </c>
      <c r="V45" s="180">
        <v>31548.91</v>
      </c>
      <c r="W45" s="133">
        <v>1206.04</v>
      </c>
      <c r="X45" s="133">
        <v>2028.34</v>
      </c>
      <c r="Y45" s="180">
        <v>3234.38</v>
      </c>
      <c r="Z45" s="133">
        <v>21133.11</v>
      </c>
      <c r="AA45" s="133">
        <v>13650.18</v>
      </c>
      <c r="AB45" s="180">
        <v>34769.584999999999</v>
      </c>
      <c r="AC45" s="185">
        <v>141.64814152057843</v>
      </c>
      <c r="AD45" s="186">
        <v>990</v>
      </c>
      <c r="AE45" s="187">
        <v>1477</v>
      </c>
      <c r="AF45" s="188">
        <v>2467</v>
      </c>
      <c r="AG45" s="187">
        <v>376</v>
      </c>
      <c r="AH45" s="187">
        <v>39</v>
      </c>
      <c r="AI45" s="188">
        <v>415</v>
      </c>
      <c r="AJ45" s="187">
        <v>1366</v>
      </c>
      <c r="AK45" s="187">
        <v>1516</v>
      </c>
      <c r="AL45" s="188">
        <v>2882</v>
      </c>
      <c r="AM45" s="189">
        <v>0</v>
      </c>
      <c r="AO45" s="178"/>
    </row>
    <row r="46" spans="1:41" x14ac:dyDescent="0.2">
      <c r="A46" s="46">
        <v>37165</v>
      </c>
      <c r="B46" s="133">
        <v>33629.415000000001</v>
      </c>
      <c r="C46" s="133">
        <v>32124.46</v>
      </c>
      <c r="D46" s="180">
        <v>65753.875</v>
      </c>
      <c r="E46" s="133">
        <v>6793.3949999999995</v>
      </c>
      <c r="F46" s="133">
        <v>2587.96</v>
      </c>
      <c r="G46" s="180">
        <v>9367.2899999999991</v>
      </c>
      <c r="H46" s="133">
        <v>40408.744999999995</v>
      </c>
      <c r="I46" s="133">
        <v>34712.42</v>
      </c>
      <c r="J46" s="180">
        <v>75121.164999999994</v>
      </c>
      <c r="K46" s="133">
        <v>0</v>
      </c>
      <c r="L46" s="133">
        <v>0</v>
      </c>
      <c r="M46" s="180">
        <v>0</v>
      </c>
      <c r="N46" s="133">
        <v>40408.744999999995</v>
      </c>
      <c r="O46" s="133">
        <v>34712.42</v>
      </c>
      <c r="P46" s="180">
        <v>75121.164999999994</v>
      </c>
      <c r="Q46" s="181">
        <v>121.63995768113826</v>
      </c>
      <c r="R46" s="182">
        <v>0</v>
      </c>
      <c r="S46" s="183"/>
      <c r="T46" s="184">
        <v>19775.39</v>
      </c>
      <c r="U46" s="133">
        <v>11533.3</v>
      </c>
      <c r="V46" s="180">
        <v>31308.69</v>
      </c>
      <c r="W46" s="133">
        <v>1533.085</v>
      </c>
      <c r="X46" s="133">
        <v>2025.36</v>
      </c>
      <c r="Y46" s="180">
        <v>3558.4449999999997</v>
      </c>
      <c r="Z46" s="133">
        <v>21294.41</v>
      </c>
      <c r="AA46" s="133">
        <v>13558.66</v>
      </c>
      <c r="AB46" s="180">
        <v>34853.07</v>
      </c>
      <c r="AC46" s="185">
        <v>121.63995768113826</v>
      </c>
      <c r="AD46" s="186">
        <v>985</v>
      </c>
      <c r="AE46" s="187">
        <v>1464</v>
      </c>
      <c r="AF46" s="188">
        <v>2449</v>
      </c>
      <c r="AG46" s="187">
        <v>374</v>
      </c>
      <c r="AH46" s="187">
        <v>40</v>
      </c>
      <c r="AI46" s="188">
        <v>414</v>
      </c>
      <c r="AJ46" s="187">
        <v>1359</v>
      </c>
      <c r="AK46" s="187">
        <v>1504</v>
      </c>
      <c r="AL46" s="188">
        <v>2863</v>
      </c>
      <c r="AM46" s="189">
        <v>0</v>
      </c>
      <c r="AO46" s="178"/>
    </row>
    <row r="47" spans="1:41" x14ac:dyDescent="0.2">
      <c r="A47" s="46">
        <v>37196</v>
      </c>
      <c r="B47" s="133">
        <v>32972.625</v>
      </c>
      <c r="C47" s="133">
        <v>31949.574999999997</v>
      </c>
      <c r="D47" s="180">
        <v>64936.024999999994</v>
      </c>
      <c r="E47" s="133">
        <v>6718.95</v>
      </c>
      <c r="F47" s="133">
        <v>2571.4499999999998</v>
      </c>
      <c r="G47" s="180">
        <v>9290.4</v>
      </c>
      <c r="H47" s="133">
        <v>39691.574999999997</v>
      </c>
      <c r="I47" s="133">
        <v>34534.85</v>
      </c>
      <c r="J47" s="180">
        <v>74226.425000000003</v>
      </c>
      <c r="K47" s="133">
        <v>0</v>
      </c>
      <c r="L47" s="133">
        <v>0</v>
      </c>
      <c r="M47" s="180">
        <v>0</v>
      </c>
      <c r="N47" s="133">
        <v>39691.574999999997</v>
      </c>
      <c r="O47" s="133">
        <v>34534.85</v>
      </c>
      <c r="P47" s="180">
        <v>74226.425000000003</v>
      </c>
      <c r="Q47" s="181">
        <v>114.25468778788844</v>
      </c>
      <c r="R47" s="182">
        <v>0</v>
      </c>
      <c r="S47" s="183"/>
      <c r="T47" s="184">
        <v>19645.325000000001</v>
      </c>
      <c r="U47" s="133">
        <v>11571.525</v>
      </c>
      <c r="V47" s="180">
        <v>31216.85</v>
      </c>
      <c r="W47" s="133">
        <v>1410.1499999999999</v>
      </c>
      <c r="X47" s="133">
        <v>2032.2749999999999</v>
      </c>
      <c r="Y47" s="180">
        <v>3442.4249999999997</v>
      </c>
      <c r="Z47" s="133">
        <v>21055.474999999999</v>
      </c>
      <c r="AA47" s="133">
        <v>13589.974999999999</v>
      </c>
      <c r="AB47" s="180">
        <v>34659.275000000001</v>
      </c>
      <c r="AC47" s="185">
        <v>114.25468778788844</v>
      </c>
      <c r="AD47" s="186">
        <v>964</v>
      </c>
      <c r="AE47" s="187">
        <v>1475</v>
      </c>
      <c r="AF47" s="188">
        <v>2439</v>
      </c>
      <c r="AG47" s="187">
        <v>384</v>
      </c>
      <c r="AH47" s="187">
        <v>40</v>
      </c>
      <c r="AI47" s="188">
        <v>423</v>
      </c>
      <c r="AJ47" s="187">
        <v>1348</v>
      </c>
      <c r="AK47" s="187">
        <v>1514</v>
      </c>
      <c r="AL47" s="188">
        <v>2862</v>
      </c>
      <c r="AM47" s="189">
        <v>0</v>
      </c>
      <c r="AO47" s="178"/>
    </row>
    <row r="48" spans="1:41" x14ac:dyDescent="0.2">
      <c r="A48" s="48">
        <v>37226</v>
      </c>
      <c r="B48" s="133">
        <v>34069.775999999998</v>
      </c>
      <c r="C48" s="133">
        <v>29831.360000000001</v>
      </c>
      <c r="D48" s="180">
        <v>63886.368000000002</v>
      </c>
      <c r="E48" s="133">
        <v>7147.7120000000004</v>
      </c>
      <c r="F48" s="133">
        <v>2333.3440000000001</v>
      </c>
      <c r="G48" s="180">
        <v>9481.0560000000005</v>
      </c>
      <c r="H48" s="133">
        <v>41202.720000000001</v>
      </c>
      <c r="I48" s="133">
        <v>32164.704000000002</v>
      </c>
      <c r="J48" s="180">
        <v>73367.423999999999</v>
      </c>
      <c r="K48" s="133">
        <v>0</v>
      </c>
      <c r="L48" s="133">
        <v>0</v>
      </c>
      <c r="M48" s="180">
        <v>0</v>
      </c>
      <c r="N48" s="133">
        <v>41202.720000000001</v>
      </c>
      <c r="O48" s="133">
        <v>32164.704000000002</v>
      </c>
      <c r="P48" s="180">
        <v>73367.423999999999</v>
      </c>
      <c r="Q48" s="181">
        <v>2864.2936002599058</v>
      </c>
      <c r="R48" s="182">
        <v>0</v>
      </c>
      <c r="S48" s="183"/>
      <c r="T48" s="184">
        <v>19641.440000000002</v>
      </c>
      <c r="U48" s="133">
        <v>10632.960000000001</v>
      </c>
      <c r="V48" s="180">
        <v>30274.400000000001</v>
      </c>
      <c r="W48" s="133">
        <v>1314.3520000000001</v>
      </c>
      <c r="X48" s="133">
        <v>1919.8400000000001</v>
      </c>
      <c r="Y48" s="180">
        <v>3234.192</v>
      </c>
      <c r="Z48" s="133">
        <v>20955.792000000001</v>
      </c>
      <c r="AA48" s="133">
        <v>12538.032000000001</v>
      </c>
      <c r="AB48" s="180">
        <v>33508.592000000004</v>
      </c>
      <c r="AC48" s="185">
        <v>175.80481757110581</v>
      </c>
      <c r="AD48" s="186">
        <v>977</v>
      </c>
      <c r="AE48" s="187">
        <v>1300</v>
      </c>
      <c r="AF48" s="188">
        <v>2277</v>
      </c>
      <c r="AG48" s="187">
        <v>394</v>
      </c>
      <c r="AH48" s="187">
        <v>28</v>
      </c>
      <c r="AI48" s="188">
        <v>423</v>
      </c>
      <c r="AJ48" s="187">
        <v>1371</v>
      </c>
      <c r="AK48" s="187">
        <v>1328</v>
      </c>
      <c r="AL48" s="188">
        <v>2699</v>
      </c>
      <c r="AM48" s="189">
        <v>182.04826535000001</v>
      </c>
      <c r="AO48" s="178"/>
    </row>
    <row r="49" spans="1:41" x14ac:dyDescent="0.2">
      <c r="A49" s="48">
        <v>37257</v>
      </c>
      <c r="B49" s="133">
        <v>33349.4</v>
      </c>
      <c r="C49" s="133">
        <v>30221.1</v>
      </c>
      <c r="D49" s="180">
        <v>63570.5</v>
      </c>
      <c r="E49" s="133">
        <v>6715.8</v>
      </c>
      <c r="F49" s="133">
        <v>2439.5</v>
      </c>
      <c r="G49" s="180">
        <v>9155.2999999999993</v>
      </c>
      <c r="H49" s="133">
        <v>40065.199999999997</v>
      </c>
      <c r="I49" s="133">
        <v>32660.6</v>
      </c>
      <c r="J49" s="180">
        <v>72725.8</v>
      </c>
      <c r="K49" s="133">
        <v>0</v>
      </c>
      <c r="L49" s="133">
        <v>0</v>
      </c>
      <c r="M49" s="180">
        <v>0</v>
      </c>
      <c r="N49" s="133">
        <v>40065.199999999997</v>
      </c>
      <c r="O49" s="133">
        <v>32660.6</v>
      </c>
      <c r="P49" s="180">
        <v>72725.8</v>
      </c>
      <c r="Q49" s="181">
        <v>-1.8953910499962489E-2</v>
      </c>
      <c r="R49" s="182">
        <v>0</v>
      </c>
      <c r="S49" s="183"/>
      <c r="T49" s="184">
        <v>19559.05</v>
      </c>
      <c r="U49" s="133">
        <v>11436.949999999999</v>
      </c>
      <c r="V49" s="180">
        <v>31010.35</v>
      </c>
      <c r="W49" s="133">
        <v>1133.6499999999999</v>
      </c>
      <c r="X49" s="133">
        <v>1922.8999999999999</v>
      </c>
      <c r="Y49" s="180">
        <v>3042.2</v>
      </c>
      <c r="Z49" s="133">
        <v>20692.7</v>
      </c>
      <c r="AA49" s="133">
        <v>13359.85</v>
      </c>
      <c r="AB49" s="180">
        <v>34052.549999999996</v>
      </c>
      <c r="AC49" s="185">
        <v>0</v>
      </c>
      <c r="AD49" s="186">
        <v>961</v>
      </c>
      <c r="AE49" s="187">
        <v>1308</v>
      </c>
      <c r="AF49" s="188">
        <v>2269</v>
      </c>
      <c r="AG49" s="187">
        <v>389</v>
      </c>
      <c r="AH49" s="187">
        <v>36</v>
      </c>
      <c r="AI49" s="188">
        <v>425</v>
      </c>
      <c r="AJ49" s="187">
        <v>1350</v>
      </c>
      <c r="AK49" s="187">
        <v>1345</v>
      </c>
      <c r="AL49" s="188">
        <v>2695</v>
      </c>
      <c r="AM49" s="189">
        <v>-1.320829999997386E-3</v>
      </c>
      <c r="AO49" s="178"/>
    </row>
    <row r="50" spans="1:41" x14ac:dyDescent="0.2">
      <c r="A50" s="48">
        <v>37288</v>
      </c>
      <c r="B50" s="133">
        <v>33675.040000000001</v>
      </c>
      <c r="C50" s="133">
        <v>31233.3</v>
      </c>
      <c r="D50" s="180">
        <v>64908.340000000004</v>
      </c>
      <c r="E50" s="133">
        <v>7250.3200000000006</v>
      </c>
      <c r="F50" s="133">
        <v>2351.86</v>
      </c>
      <c r="G50" s="180">
        <v>9602.18</v>
      </c>
      <c r="H50" s="133">
        <v>40925.360000000001</v>
      </c>
      <c r="I50" s="133">
        <v>33585.160000000003</v>
      </c>
      <c r="J50" s="180">
        <v>74510.52</v>
      </c>
      <c r="K50" s="133">
        <v>0</v>
      </c>
      <c r="L50" s="133">
        <v>0</v>
      </c>
      <c r="M50" s="180">
        <v>0</v>
      </c>
      <c r="N50" s="133">
        <v>40925.360000000001</v>
      </c>
      <c r="O50" s="133">
        <v>33585.160000000003</v>
      </c>
      <c r="P50" s="180">
        <v>74510.52</v>
      </c>
      <c r="Q50" s="181">
        <v>6.0385877996895947E-3</v>
      </c>
      <c r="R50" s="182">
        <v>0</v>
      </c>
      <c r="S50" s="183"/>
      <c r="T50" s="184">
        <v>19324.2</v>
      </c>
      <c r="U50" s="133">
        <v>11579.54</v>
      </c>
      <c r="V50" s="180">
        <v>30903.74</v>
      </c>
      <c r="W50" s="133">
        <v>1018.64</v>
      </c>
      <c r="X50" s="133">
        <v>1917.44</v>
      </c>
      <c r="Y50" s="180">
        <v>2936.08</v>
      </c>
      <c r="Z50" s="133">
        <v>20357.82</v>
      </c>
      <c r="AA50" s="133">
        <v>13496.98</v>
      </c>
      <c r="AB50" s="180">
        <v>33839.82</v>
      </c>
      <c r="AC50" s="185">
        <v>0</v>
      </c>
      <c r="AD50" s="186">
        <v>958</v>
      </c>
      <c r="AE50" s="187">
        <v>1313</v>
      </c>
      <c r="AF50" s="188">
        <v>2271</v>
      </c>
      <c r="AG50" s="187">
        <v>416</v>
      </c>
      <c r="AH50" s="187">
        <v>28</v>
      </c>
      <c r="AI50" s="188">
        <v>444</v>
      </c>
      <c r="AJ50" s="187">
        <v>1374</v>
      </c>
      <c r="AK50" s="187">
        <v>1341</v>
      </c>
      <c r="AL50" s="188">
        <v>2715</v>
      </c>
      <c r="AM50" s="189">
        <v>4.0310999997927865E-4</v>
      </c>
      <c r="AO50" s="178"/>
    </row>
    <row r="51" spans="1:41" x14ac:dyDescent="0.2">
      <c r="A51" s="48">
        <v>37316</v>
      </c>
      <c r="B51" s="133">
        <v>33917.1</v>
      </c>
      <c r="C51" s="133">
        <v>32697.960000000003</v>
      </c>
      <c r="D51" s="180">
        <v>66615.06</v>
      </c>
      <c r="E51" s="133">
        <v>7643.0700000000006</v>
      </c>
      <c r="F51" s="133">
        <v>2328.87</v>
      </c>
      <c r="G51" s="180">
        <v>9971.94</v>
      </c>
      <c r="H51" s="133">
        <v>41560.170000000006</v>
      </c>
      <c r="I51" s="133">
        <v>35026.83</v>
      </c>
      <c r="J51" s="180">
        <v>76587</v>
      </c>
      <c r="K51" s="133">
        <v>0</v>
      </c>
      <c r="L51" s="133">
        <v>0</v>
      </c>
      <c r="M51" s="180">
        <v>0</v>
      </c>
      <c r="N51" s="133">
        <v>41560.170000000006</v>
      </c>
      <c r="O51" s="133">
        <v>35026.83</v>
      </c>
      <c r="P51" s="180">
        <v>76587</v>
      </c>
      <c r="Q51" s="181">
        <v>1.8956377002529196E-3</v>
      </c>
      <c r="R51" s="182">
        <v>0</v>
      </c>
      <c r="S51" s="183"/>
      <c r="T51" s="184">
        <v>19006.080000000002</v>
      </c>
      <c r="U51" s="133">
        <v>11769.390000000001</v>
      </c>
      <c r="V51" s="180">
        <v>30791.100000000002</v>
      </c>
      <c r="W51" s="133">
        <v>1172.25</v>
      </c>
      <c r="X51" s="133">
        <v>1922.49</v>
      </c>
      <c r="Y51" s="180">
        <v>3094.7400000000002</v>
      </c>
      <c r="Z51" s="133">
        <v>20178.330000000002</v>
      </c>
      <c r="AA51" s="133">
        <v>13707.51</v>
      </c>
      <c r="AB51" s="180">
        <v>33885.840000000004</v>
      </c>
      <c r="AC51" s="185">
        <v>8.5839999882367118E-5</v>
      </c>
      <c r="AD51" s="186">
        <v>954</v>
      </c>
      <c r="AE51" s="187">
        <v>1339</v>
      </c>
      <c r="AF51" s="188">
        <v>2292</v>
      </c>
      <c r="AG51" s="187">
        <v>414</v>
      </c>
      <c r="AH51" s="187">
        <v>25</v>
      </c>
      <c r="AI51" s="188">
        <v>439</v>
      </c>
      <c r="AJ51" s="187">
        <v>1368</v>
      </c>
      <c r="AK51" s="187">
        <v>1364</v>
      </c>
      <c r="AL51" s="188">
        <v>2732</v>
      </c>
      <c r="AM51" s="189">
        <v>1.1579000002370776E-4</v>
      </c>
      <c r="AO51" s="178"/>
    </row>
    <row r="52" spans="1:41" x14ac:dyDescent="0.2">
      <c r="A52" s="48">
        <v>37347</v>
      </c>
      <c r="B52" s="133">
        <v>34097.040000000001</v>
      </c>
      <c r="C52" s="133">
        <v>34378.559999999998</v>
      </c>
      <c r="D52" s="180">
        <v>68475.599999999991</v>
      </c>
      <c r="E52" s="133">
        <v>7849.44</v>
      </c>
      <c r="F52" s="133">
        <v>2351.52</v>
      </c>
      <c r="G52" s="180">
        <v>10200.959999999999</v>
      </c>
      <c r="H52" s="133">
        <v>41946.479999999996</v>
      </c>
      <c r="I52" s="133">
        <v>36730.079999999994</v>
      </c>
      <c r="J52" s="180">
        <v>78676.56</v>
      </c>
      <c r="K52" s="133">
        <v>0</v>
      </c>
      <c r="L52" s="133">
        <v>0</v>
      </c>
      <c r="M52" s="180">
        <v>0</v>
      </c>
      <c r="N52" s="133">
        <v>41946.479999999996</v>
      </c>
      <c r="O52" s="133">
        <v>36730.079999999994</v>
      </c>
      <c r="P52" s="180">
        <v>78676.56</v>
      </c>
      <c r="Q52" s="181">
        <v>259.38400794522323</v>
      </c>
      <c r="R52" s="182">
        <v>0</v>
      </c>
      <c r="S52" s="183"/>
      <c r="T52" s="184">
        <v>18663.12</v>
      </c>
      <c r="U52" s="133">
        <v>11856.96</v>
      </c>
      <c r="V52" s="180">
        <v>30536.639999999999</v>
      </c>
      <c r="W52" s="133">
        <v>977.04</v>
      </c>
      <c r="X52" s="133">
        <v>1937.5199999999998</v>
      </c>
      <c r="Y52" s="180">
        <v>2914.56</v>
      </c>
      <c r="Z52" s="133">
        <v>19640.16</v>
      </c>
      <c r="AA52" s="133">
        <v>13794.48</v>
      </c>
      <c r="AB52" s="180">
        <v>33451.199999999997</v>
      </c>
      <c r="AC52" s="185">
        <v>180.52566054522367</v>
      </c>
      <c r="AD52" s="186">
        <v>932</v>
      </c>
      <c r="AE52" s="187">
        <v>1359</v>
      </c>
      <c r="AF52" s="188">
        <v>2291</v>
      </c>
      <c r="AG52" s="187">
        <v>414</v>
      </c>
      <c r="AH52" s="187">
        <v>25</v>
      </c>
      <c r="AI52" s="188">
        <v>439</v>
      </c>
      <c r="AJ52" s="187">
        <v>1346</v>
      </c>
      <c r="AK52" s="187">
        <v>1385</v>
      </c>
      <c r="AL52" s="188">
        <v>2731</v>
      </c>
      <c r="AM52" s="189">
        <v>4.761977499999972</v>
      </c>
      <c r="AO52" s="178"/>
    </row>
    <row r="53" spans="1:41" x14ac:dyDescent="0.2">
      <c r="A53" s="46">
        <v>37377</v>
      </c>
      <c r="B53" s="133">
        <v>34018.21</v>
      </c>
      <c r="C53" s="133">
        <v>34498.74</v>
      </c>
      <c r="D53" s="180">
        <v>68516.95</v>
      </c>
      <c r="E53" s="133">
        <v>7738.1900000000005</v>
      </c>
      <c r="F53" s="133">
        <v>2352.94</v>
      </c>
      <c r="G53" s="180">
        <v>10091.130000000001</v>
      </c>
      <c r="H53" s="133">
        <v>41756.400000000001</v>
      </c>
      <c r="I53" s="133">
        <v>36851.68</v>
      </c>
      <c r="J53" s="180">
        <v>78608.08</v>
      </c>
      <c r="K53" s="133">
        <v>16.57</v>
      </c>
      <c r="L53" s="133">
        <v>0</v>
      </c>
      <c r="M53" s="180">
        <v>16.57</v>
      </c>
      <c r="N53" s="133">
        <v>41772.97</v>
      </c>
      <c r="O53" s="133">
        <v>36851.68</v>
      </c>
      <c r="P53" s="180">
        <v>78624.649999999994</v>
      </c>
      <c r="Q53" s="181">
        <v>29.090360896056104</v>
      </c>
      <c r="R53" s="182">
        <v>0</v>
      </c>
      <c r="S53" s="183"/>
      <c r="T53" s="184">
        <v>17961.88</v>
      </c>
      <c r="U53" s="133">
        <v>11996.68</v>
      </c>
      <c r="V53" s="180">
        <v>29958.560000000001</v>
      </c>
      <c r="W53" s="133">
        <v>894.78</v>
      </c>
      <c r="X53" s="133">
        <v>1938.69</v>
      </c>
      <c r="Y53" s="180">
        <v>2833.4700000000003</v>
      </c>
      <c r="Z53" s="133">
        <v>18873.23</v>
      </c>
      <c r="AA53" s="133">
        <v>13918.800000000001</v>
      </c>
      <c r="AB53" s="180">
        <v>32792.03</v>
      </c>
      <c r="AC53" s="185">
        <v>24.6624247504561</v>
      </c>
      <c r="AD53" s="186">
        <v>968</v>
      </c>
      <c r="AE53" s="187">
        <v>1358</v>
      </c>
      <c r="AF53" s="188">
        <v>2327</v>
      </c>
      <c r="AG53" s="187">
        <v>413</v>
      </c>
      <c r="AH53" s="187">
        <v>25</v>
      </c>
      <c r="AI53" s="188">
        <v>438</v>
      </c>
      <c r="AJ53" s="187">
        <v>1381</v>
      </c>
      <c r="AK53" s="187">
        <v>1384</v>
      </c>
      <c r="AL53" s="188">
        <v>2765</v>
      </c>
      <c r="AM53" s="189">
        <v>0.26722608000000037</v>
      </c>
      <c r="AO53" s="178"/>
    </row>
    <row r="54" spans="1:41" x14ac:dyDescent="0.2">
      <c r="A54" s="46">
        <v>37408</v>
      </c>
      <c r="B54" s="133">
        <v>35224</v>
      </c>
      <c r="C54" s="133">
        <v>37314.5</v>
      </c>
      <c r="D54" s="180">
        <v>72557</v>
      </c>
      <c r="E54" s="133">
        <v>8325</v>
      </c>
      <c r="F54" s="133">
        <v>2405</v>
      </c>
      <c r="G54" s="180">
        <v>10730</v>
      </c>
      <c r="H54" s="133">
        <v>43567.5</v>
      </c>
      <c r="I54" s="133">
        <v>39719.5</v>
      </c>
      <c r="J54" s="180">
        <v>83287</v>
      </c>
      <c r="K54" s="133">
        <v>0</v>
      </c>
      <c r="L54" s="133">
        <v>0</v>
      </c>
      <c r="M54" s="180">
        <v>0</v>
      </c>
      <c r="N54" s="133">
        <v>43567.5</v>
      </c>
      <c r="O54" s="133">
        <v>39719.5</v>
      </c>
      <c r="P54" s="180">
        <v>83287</v>
      </c>
      <c r="Q54" s="181">
        <v>291.42935462448423</v>
      </c>
      <c r="R54" s="182">
        <v>0</v>
      </c>
      <c r="S54" s="183"/>
      <c r="T54" s="184">
        <v>17538</v>
      </c>
      <c r="U54" s="133">
        <v>12173</v>
      </c>
      <c r="V54" s="180">
        <v>29711</v>
      </c>
      <c r="W54" s="133">
        <v>462.5</v>
      </c>
      <c r="X54" s="133">
        <v>1924</v>
      </c>
      <c r="Y54" s="180">
        <v>2386.5</v>
      </c>
      <c r="Z54" s="133">
        <v>18000.5</v>
      </c>
      <c r="AA54" s="133">
        <v>14097</v>
      </c>
      <c r="AB54" s="180">
        <v>32097.5</v>
      </c>
      <c r="AC54" s="185">
        <v>254.83045367948364</v>
      </c>
      <c r="AD54" s="186">
        <v>957</v>
      </c>
      <c r="AE54" s="187">
        <v>1359</v>
      </c>
      <c r="AF54" s="188">
        <v>2316</v>
      </c>
      <c r="AG54" s="187">
        <v>425</v>
      </c>
      <c r="AH54" s="187">
        <v>25</v>
      </c>
      <c r="AI54" s="188">
        <v>451</v>
      </c>
      <c r="AJ54" s="187">
        <v>1382</v>
      </c>
      <c r="AK54" s="187">
        <v>1385</v>
      </c>
      <c r="AL54" s="188">
        <v>2767</v>
      </c>
      <c r="AM54" s="189">
        <v>1.9783189700000321</v>
      </c>
      <c r="AO54" s="178"/>
    </row>
    <row r="55" spans="1:41" x14ac:dyDescent="0.2">
      <c r="A55" s="46">
        <v>37438</v>
      </c>
      <c r="B55" s="133">
        <v>40150</v>
      </c>
      <c r="C55" s="133">
        <v>47025</v>
      </c>
      <c r="D55" s="180">
        <v>87150</v>
      </c>
      <c r="E55" s="133">
        <v>10825</v>
      </c>
      <c r="F55" s="133">
        <v>2550</v>
      </c>
      <c r="G55" s="180">
        <v>13375</v>
      </c>
      <c r="H55" s="133">
        <v>50975</v>
      </c>
      <c r="I55" s="133">
        <v>49575</v>
      </c>
      <c r="J55" s="180">
        <v>100550</v>
      </c>
      <c r="K55" s="133">
        <v>0</v>
      </c>
      <c r="L55" s="133">
        <v>0</v>
      </c>
      <c r="M55" s="180">
        <v>0</v>
      </c>
      <c r="N55" s="133">
        <v>51000</v>
      </c>
      <c r="O55" s="133">
        <v>49575</v>
      </c>
      <c r="P55" s="180">
        <v>100550</v>
      </c>
      <c r="Q55" s="181">
        <v>-140.34179653981894</v>
      </c>
      <c r="R55" s="182">
        <v>0</v>
      </c>
      <c r="S55" s="183"/>
      <c r="T55" s="184">
        <v>16900</v>
      </c>
      <c r="U55" s="133">
        <v>12175</v>
      </c>
      <c r="V55" s="180">
        <v>29075</v>
      </c>
      <c r="W55" s="133">
        <v>325</v>
      </c>
      <c r="X55" s="133">
        <v>1900</v>
      </c>
      <c r="Y55" s="180">
        <v>2225</v>
      </c>
      <c r="Z55" s="133">
        <v>17225</v>
      </c>
      <c r="AA55" s="133">
        <v>14075</v>
      </c>
      <c r="AB55" s="180">
        <v>31300</v>
      </c>
      <c r="AC55" s="185">
        <v>-119.36817053981828</v>
      </c>
      <c r="AD55" s="186">
        <v>930</v>
      </c>
      <c r="AE55" s="187">
        <v>1394</v>
      </c>
      <c r="AF55" s="188">
        <v>2324</v>
      </c>
      <c r="AG55" s="187">
        <v>420</v>
      </c>
      <c r="AH55" s="187">
        <v>26</v>
      </c>
      <c r="AI55" s="188">
        <v>446</v>
      </c>
      <c r="AJ55" s="187">
        <v>1351</v>
      </c>
      <c r="AK55" s="187">
        <v>1420</v>
      </c>
      <c r="AL55" s="188">
        <v>2770</v>
      </c>
      <c r="AM55" s="189">
        <v>-0.83894504000002712</v>
      </c>
      <c r="AO55" s="178"/>
    </row>
    <row r="56" spans="1:41" x14ac:dyDescent="0.2">
      <c r="A56" s="46">
        <v>37469</v>
      </c>
      <c r="B56" s="133">
        <v>38736</v>
      </c>
      <c r="C56" s="133">
        <v>56534.400000000001</v>
      </c>
      <c r="D56" s="180">
        <v>95241.600000000006</v>
      </c>
      <c r="E56" s="133">
        <v>13276.800000000001</v>
      </c>
      <c r="F56" s="133">
        <v>2620.8000000000002</v>
      </c>
      <c r="G56" s="180">
        <v>15897.6</v>
      </c>
      <c r="H56" s="133">
        <v>51984</v>
      </c>
      <c r="I56" s="133">
        <v>59155.200000000004</v>
      </c>
      <c r="J56" s="180">
        <v>111168</v>
      </c>
      <c r="K56" s="133">
        <v>0</v>
      </c>
      <c r="L56" s="133">
        <v>0</v>
      </c>
      <c r="M56" s="180">
        <v>0</v>
      </c>
      <c r="N56" s="133">
        <v>52012.800000000003</v>
      </c>
      <c r="O56" s="133">
        <v>59155.200000000004</v>
      </c>
      <c r="P56" s="180">
        <v>111168</v>
      </c>
      <c r="Q56" s="181">
        <v>46.667693522191811</v>
      </c>
      <c r="R56" s="182">
        <v>0</v>
      </c>
      <c r="S56" s="183"/>
      <c r="T56" s="184">
        <v>16156.800000000001</v>
      </c>
      <c r="U56" s="133">
        <v>12528</v>
      </c>
      <c r="V56" s="180">
        <v>28713.600000000002</v>
      </c>
      <c r="W56" s="133">
        <v>1152</v>
      </c>
      <c r="X56" s="133">
        <v>1900.8</v>
      </c>
      <c r="Y56" s="180">
        <v>3052.8</v>
      </c>
      <c r="Z56" s="133">
        <v>17337.600000000002</v>
      </c>
      <c r="AA56" s="133">
        <v>14428.800000000001</v>
      </c>
      <c r="AB56" s="180">
        <v>31766.400000000001</v>
      </c>
      <c r="AC56" s="185">
        <v>41.289796370191567</v>
      </c>
      <c r="AD56" s="186">
        <v>783</v>
      </c>
      <c r="AE56" s="187">
        <v>1527</v>
      </c>
      <c r="AF56" s="188">
        <v>2311</v>
      </c>
      <c r="AG56" s="187">
        <v>421</v>
      </c>
      <c r="AH56" s="187">
        <v>26</v>
      </c>
      <c r="AI56" s="188">
        <v>446</v>
      </c>
      <c r="AJ56" s="187">
        <v>1204</v>
      </c>
      <c r="AK56" s="187">
        <v>1553</v>
      </c>
      <c r="AL56" s="188">
        <v>2757</v>
      </c>
      <c r="AM56" s="189">
        <v>0.18673254000000838</v>
      </c>
      <c r="AO56" s="178"/>
    </row>
    <row r="57" spans="1:41" x14ac:dyDescent="0.2">
      <c r="A57" s="46">
        <v>37500</v>
      </c>
      <c r="B57" s="133">
        <v>36153</v>
      </c>
      <c r="C57" s="133">
        <v>53298</v>
      </c>
      <c r="D57" s="180">
        <v>89478</v>
      </c>
      <c r="E57" s="133">
        <v>12285</v>
      </c>
      <c r="F57" s="133">
        <v>2754</v>
      </c>
      <c r="G57" s="180">
        <v>15039</v>
      </c>
      <c r="H57" s="133">
        <v>48438</v>
      </c>
      <c r="I57" s="133">
        <v>56079</v>
      </c>
      <c r="J57" s="180">
        <v>104517</v>
      </c>
      <c r="K57" s="133">
        <v>0</v>
      </c>
      <c r="L57" s="133">
        <v>0</v>
      </c>
      <c r="M57" s="180">
        <v>0</v>
      </c>
      <c r="N57" s="133">
        <v>48465</v>
      </c>
      <c r="O57" s="133">
        <v>56079</v>
      </c>
      <c r="P57" s="180">
        <v>104517</v>
      </c>
      <c r="Q57" s="181">
        <v>1248.9212516398629</v>
      </c>
      <c r="R57" s="182">
        <v>0</v>
      </c>
      <c r="S57" s="183"/>
      <c r="T57" s="184">
        <v>15903</v>
      </c>
      <c r="U57" s="133">
        <v>12285</v>
      </c>
      <c r="V57" s="180">
        <v>28188</v>
      </c>
      <c r="W57" s="133">
        <v>1080</v>
      </c>
      <c r="X57" s="133">
        <v>1890</v>
      </c>
      <c r="Y57" s="180">
        <v>2997</v>
      </c>
      <c r="Z57" s="133">
        <v>16983</v>
      </c>
      <c r="AA57" s="133">
        <v>14175</v>
      </c>
      <c r="AB57" s="180">
        <v>31158</v>
      </c>
      <c r="AC57" s="185">
        <v>35.759327669862536</v>
      </c>
      <c r="AD57" s="186">
        <v>750</v>
      </c>
      <c r="AE57" s="187">
        <v>1520</v>
      </c>
      <c r="AF57" s="188">
        <v>2270</v>
      </c>
      <c r="AG57" s="187">
        <v>415</v>
      </c>
      <c r="AH57" s="187">
        <v>32</v>
      </c>
      <c r="AI57" s="188">
        <v>446</v>
      </c>
      <c r="AJ57" s="187">
        <v>1165</v>
      </c>
      <c r="AK57" s="187">
        <v>1551</v>
      </c>
      <c r="AL57" s="188">
        <v>2716</v>
      </c>
      <c r="AM57" s="189">
        <v>44.931923110000014</v>
      </c>
      <c r="AO57" s="178"/>
    </row>
    <row r="58" spans="1:41" x14ac:dyDescent="0.2">
      <c r="A58" s="46">
        <v>37530</v>
      </c>
      <c r="B58" s="133">
        <v>35570.75</v>
      </c>
      <c r="C58" s="133">
        <v>52477</v>
      </c>
      <c r="D58" s="180">
        <v>88047.75</v>
      </c>
      <c r="E58" s="133">
        <v>12443</v>
      </c>
      <c r="F58" s="133">
        <v>2921.4</v>
      </c>
      <c r="G58" s="180">
        <v>15364.4</v>
      </c>
      <c r="H58" s="133">
        <v>48040.800000000003</v>
      </c>
      <c r="I58" s="133">
        <v>55371.35</v>
      </c>
      <c r="J58" s="180">
        <v>103412.15000000001</v>
      </c>
      <c r="K58" s="133">
        <v>0</v>
      </c>
      <c r="L58" s="133">
        <v>0</v>
      </c>
      <c r="M58" s="180">
        <v>0</v>
      </c>
      <c r="N58" s="133">
        <v>48040.800000000003</v>
      </c>
      <c r="O58" s="133">
        <v>55371.35</v>
      </c>
      <c r="P58" s="180">
        <v>103412.15000000001</v>
      </c>
      <c r="Q58" s="181">
        <v>877.27767238274441</v>
      </c>
      <c r="R58" s="182">
        <v>0</v>
      </c>
      <c r="S58" s="183"/>
      <c r="T58" s="184">
        <v>15364.4</v>
      </c>
      <c r="U58" s="133">
        <v>12848.75</v>
      </c>
      <c r="V58" s="180">
        <v>28186.100000000002</v>
      </c>
      <c r="W58" s="133">
        <v>1460.7</v>
      </c>
      <c r="X58" s="133">
        <v>1920.55</v>
      </c>
      <c r="Y58" s="180">
        <v>3381.25</v>
      </c>
      <c r="Z58" s="133">
        <v>16825.100000000002</v>
      </c>
      <c r="AA58" s="133">
        <v>14742.25</v>
      </c>
      <c r="AB58" s="180">
        <v>31567.350000000002</v>
      </c>
      <c r="AC58" s="185">
        <v>90.591041509744002</v>
      </c>
      <c r="AD58" s="186">
        <v>748</v>
      </c>
      <c r="AE58" s="187">
        <v>1465</v>
      </c>
      <c r="AF58" s="188">
        <v>2213</v>
      </c>
      <c r="AG58" s="187">
        <v>406</v>
      </c>
      <c r="AH58" s="187">
        <v>37</v>
      </c>
      <c r="AI58" s="188">
        <v>443</v>
      </c>
      <c r="AJ58" s="187">
        <v>1154</v>
      </c>
      <c r="AK58" s="187">
        <v>1502</v>
      </c>
      <c r="AL58" s="188">
        <v>2656</v>
      </c>
      <c r="AM58" s="189">
        <v>29.082685060000017</v>
      </c>
      <c r="AO58" s="178"/>
    </row>
    <row r="59" spans="1:41" x14ac:dyDescent="0.2">
      <c r="A59" s="46">
        <v>37561</v>
      </c>
      <c r="B59" s="133">
        <v>34543.050000000003</v>
      </c>
      <c r="C59" s="133">
        <v>52812.850000000006</v>
      </c>
      <c r="D59" s="180">
        <v>87355.900000000009</v>
      </c>
      <c r="E59" s="133">
        <v>12444.25</v>
      </c>
      <c r="F59" s="133">
        <v>2926.4500000000003</v>
      </c>
      <c r="G59" s="180">
        <v>15398.050000000001</v>
      </c>
      <c r="H59" s="133">
        <v>46987.3</v>
      </c>
      <c r="I59" s="133">
        <v>55766.65</v>
      </c>
      <c r="J59" s="180">
        <v>102753.95000000001</v>
      </c>
      <c r="K59" s="133">
        <v>0</v>
      </c>
      <c r="L59" s="133">
        <v>0</v>
      </c>
      <c r="M59" s="180">
        <v>0</v>
      </c>
      <c r="N59" s="133">
        <v>47014.65</v>
      </c>
      <c r="O59" s="133">
        <v>55766.65</v>
      </c>
      <c r="P59" s="180">
        <v>102781.3</v>
      </c>
      <c r="Q59" s="181">
        <v>458.30769441201949</v>
      </c>
      <c r="R59" s="182">
        <v>0</v>
      </c>
      <c r="S59" s="183"/>
      <c r="T59" s="184">
        <v>14440.800000000001</v>
      </c>
      <c r="U59" s="133">
        <v>12745.1</v>
      </c>
      <c r="V59" s="180">
        <v>27185.9</v>
      </c>
      <c r="W59" s="133">
        <v>1641</v>
      </c>
      <c r="X59" s="133">
        <v>1914.5</v>
      </c>
      <c r="Y59" s="180">
        <v>3582.8500000000004</v>
      </c>
      <c r="Z59" s="133">
        <v>16081.800000000001</v>
      </c>
      <c r="AA59" s="133">
        <v>14686.95</v>
      </c>
      <c r="AB59" s="180">
        <v>30768.75</v>
      </c>
      <c r="AC59" s="185">
        <v>333.93490901501991</v>
      </c>
      <c r="AD59" s="186">
        <v>735</v>
      </c>
      <c r="AE59" s="187">
        <v>1465</v>
      </c>
      <c r="AF59" s="188">
        <v>2200</v>
      </c>
      <c r="AG59" s="187">
        <v>395</v>
      </c>
      <c r="AH59" s="187">
        <v>37</v>
      </c>
      <c r="AI59" s="188">
        <v>432</v>
      </c>
      <c r="AJ59" s="187">
        <v>1130</v>
      </c>
      <c r="AK59" s="187">
        <v>1502</v>
      </c>
      <c r="AL59" s="188">
        <v>2632</v>
      </c>
      <c r="AM59" s="189">
        <v>4.5474510199999827</v>
      </c>
      <c r="AO59" s="178"/>
    </row>
    <row r="60" spans="1:41" x14ac:dyDescent="0.2">
      <c r="A60" s="46">
        <v>37591</v>
      </c>
      <c r="B60" s="133">
        <v>30300.799999999999</v>
      </c>
      <c r="C60" s="133">
        <v>55324.799999999996</v>
      </c>
      <c r="D60" s="180">
        <v>85625.599999999991</v>
      </c>
      <c r="E60" s="133">
        <v>14606.4</v>
      </c>
      <c r="F60" s="133">
        <v>2094.4</v>
      </c>
      <c r="G60" s="180">
        <v>16700.8</v>
      </c>
      <c r="H60" s="133">
        <v>44907.199999999997</v>
      </c>
      <c r="I60" s="133">
        <v>57392</v>
      </c>
      <c r="J60" s="180">
        <v>102326.39999999999</v>
      </c>
      <c r="K60" s="133">
        <v>0</v>
      </c>
      <c r="L60" s="133">
        <v>0</v>
      </c>
      <c r="M60" s="180">
        <v>0</v>
      </c>
      <c r="N60" s="133">
        <v>44907.199999999997</v>
      </c>
      <c r="O60" s="133">
        <v>57419.199999999997</v>
      </c>
      <c r="P60" s="180">
        <v>102326.39999999999</v>
      </c>
      <c r="Q60" s="181">
        <v>89.907443230091886</v>
      </c>
      <c r="R60" s="182">
        <v>0</v>
      </c>
      <c r="S60" s="183"/>
      <c r="T60" s="184">
        <v>13899.199999999999</v>
      </c>
      <c r="U60" s="133">
        <v>12539.199999999999</v>
      </c>
      <c r="V60" s="180">
        <v>26438.399999999998</v>
      </c>
      <c r="W60" s="133">
        <v>1768</v>
      </c>
      <c r="X60" s="133">
        <v>1822.3999999999999</v>
      </c>
      <c r="Y60" s="180">
        <v>3590.4</v>
      </c>
      <c r="Z60" s="133">
        <v>15667.199999999999</v>
      </c>
      <c r="AA60" s="133">
        <v>14334.4</v>
      </c>
      <c r="AB60" s="180">
        <v>30001.599999999999</v>
      </c>
      <c r="AC60" s="185">
        <v>-8.8847492499077489</v>
      </c>
      <c r="AD60" s="186">
        <v>603</v>
      </c>
      <c r="AE60" s="187">
        <v>1573</v>
      </c>
      <c r="AF60" s="188">
        <v>2176</v>
      </c>
      <c r="AG60" s="187">
        <v>472</v>
      </c>
      <c r="AH60" s="187">
        <v>10</v>
      </c>
      <c r="AI60" s="188">
        <v>482</v>
      </c>
      <c r="AJ60" s="187">
        <v>1075</v>
      </c>
      <c r="AK60" s="187">
        <v>1583</v>
      </c>
      <c r="AL60" s="188">
        <v>2658</v>
      </c>
      <c r="AM60" s="189">
        <v>3.6320658999999864</v>
      </c>
      <c r="AO60" s="178"/>
    </row>
    <row r="61" spans="1:41" x14ac:dyDescent="0.2">
      <c r="A61" s="46">
        <v>37622</v>
      </c>
      <c r="B61" s="133">
        <v>30277.800000000003</v>
      </c>
      <c r="C61" s="133">
        <v>57493.8</v>
      </c>
      <c r="D61" s="180">
        <v>87771.6</v>
      </c>
      <c r="E61" s="133">
        <v>14742</v>
      </c>
      <c r="F61" s="133">
        <v>2579.85</v>
      </c>
      <c r="G61" s="180">
        <v>17350.2</v>
      </c>
      <c r="H61" s="133">
        <v>45019.8</v>
      </c>
      <c r="I61" s="133">
        <v>60073.65</v>
      </c>
      <c r="J61" s="180">
        <v>105121.8</v>
      </c>
      <c r="K61" s="133">
        <v>0</v>
      </c>
      <c r="L61" s="133">
        <v>0</v>
      </c>
      <c r="M61" s="180">
        <v>0</v>
      </c>
      <c r="N61" s="133">
        <v>45019.8</v>
      </c>
      <c r="O61" s="133">
        <v>60073.65</v>
      </c>
      <c r="P61" s="180">
        <v>105121.8</v>
      </c>
      <c r="Q61" s="181">
        <v>156.10603008056637</v>
      </c>
      <c r="R61" s="182">
        <v>0</v>
      </c>
      <c r="S61" s="183"/>
      <c r="T61" s="184">
        <v>13721.400000000001</v>
      </c>
      <c r="U61" s="133">
        <v>13749.75</v>
      </c>
      <c r="V61" s="180">
        <v>27499.5</v>
      </c>
      <c r="W61" s="133">
        <v>935.55000000000007</v>
      </c>
      <c r="X61" s="133">
        <v>1814.4</v>
      </c>
      <c r="Y61" s="180">
        <v>2749.9500000000003</v>
      </c>
      <c r="Z61" s="133">
        <v>14656.95</v>
      </c>
      <c r="AA61" s="133">
        <v>15592.5</v>
      </c>
      <c r="AB61" s="180">
        <v>30221.100000000002</v>
      </c>
      <c r="AC61" s="185">
        <v>59.65881581156647</v>
      </c>
      <c r="AD61" s="186">
        <v>584</v>
      </c>
      <c r="AE61" s="187">
        <v>1542</v>
      </c>
      <c r="AF61" s="188">
        <v>2126</v>
      </c>
      <c r="AG61" s="187">
        <v>488</v>
      </c>
      <c r="AH61" s="187">
        <v>27</v>
      </c>
      <c r="AI61" s="188">
        <v>515</v>
      </c>
      <c r="AJ61" s="187">
        <v>1071</v>
      </c>
      <c r="AK61" s="187">
        <v>1570</v>
      </c>
      <c r="AL61" s="188">
        <v>2641</v>
      </c>
      <c r="AM61" s="189">
        <v>3.4020181399999956</v>
      </c>
      <c r="AO61" s="178"/>
    </row>
    <row r="62" spans="1:41" x14ac:dyDescent="0.2">
      <c r="A62" s="46">
        <v>37653</v>
      </c>
      <c r="B62" s="133">
        <v>29953.5</v>
      </c>
      <c r="C62" s="133">
        <v>56316</v>
      </c>
      <c r="D62" s="180">
        <v>86269.5</v>
      </c>
      <c r="E62" s="133">
        <v>15162</v>
      </c>
      <c r="F62" s="133">
        <v>2736</v>
      </c>
      <c r="G62" s="180">
        <v>17898</v>
      </c>
      <c r="H62" s="133">
        <v>45115.5</v>
      </c>
      <c r="I62" s="133">
        <v>59052</v>
      </c>
      <c r="J62" s="180">
        <v>104167.5</v>
      </c>
      <c r="K62" s="133">
        <v>0</v>
      </c>
      <c r="L62" s="133">
        <v>0</v>
      </c>
      <c r="M62" s="180">
        <v>0</v>
      </c>
      <c r="N62" s="133">
        <v>45115.5</v>
      </c>
      <c r="O62" s="133">
        <v>59052</v>
      </c>
      <c r="P62" s="180">
        <v>104167.5</v>
      </c>
      <c r="Q62" s="181">
        <v>1138.8564129975209</v>
      </c>
      <c r="R62" s="182">
        <v>0</v>
      </c>
      <c r="S62" s="183"/>
      <c r="T62" s="184">
        <v>13480.5</v>
      </c>
      <c r="U62" s="133">
        <v>12625.5</v>
      </c>
      <c r="V62" s="180">
        <v>26106</v>
      </c>
      <c r="W62" s="133">
        <v>1311</v>
      </c>
      <c r="X62" s="133">
        <v>1824</v>
      </c>
      <c r="Y62" s="180">
        <v>3135</v>
      </c>
      <c r="Z62" s="133">
        <v>14791.5</v>
      </c>
      <c r="AA62" s="133">
        <v>14449.5</v>
      </c>
      <c r="AB62" s="180">
        <v>29241</v>
      </c>
      <c r="AC62" s="185">
        <v>1087.23696618752</v>
      </c>
      <c r="AD62" s="186">
        <v>577</v>
      </c>
      <c r="AE62" s="187">
        <v>1533</v>
      </c>
      <c r="AF62" s="188">
        <v>2111</v>
      </c>
      <c r="AG62" s="187">
        <v>486</v>
      </c>
      <c r="AH62" s="187">
        <v>32</v>
      </c>
      <c r="AI62" s="188">
        <v>518</v>
      </c>
      <c r="AJ62" s="187">
        <v>1064</v>
      </c>
      <c r="AK62" s="187">
        <v>1565</v>
      </c>
      <c r="AL62" s="188">
        <v>2629</v>
      </c>
      <c r="AM62" s="189">
        <v>1.8112086600000339</v>
      </c>
      <c r="AO62" s="178"/>
    </row>
    <row r="63" spans="1:41" x14ac:dyDescent="0.2">
      <c r="A63" s="46">
        <v>37681</v>
      </c>
      <c r="B63" s="133">
        <v>29767</v>
      </c>
      <c r="C63" s="133">
        <v>56528.399999999994</v>
      </c>
      <c r="D63" s="180">
        <v>86295.4</v>
      </c>
      <c r="E63" s="133">
        <v>6415.7999999999993</v>
      </c>
      <c r="F63" s="133">
        <v>3121.2</v>
      </c>
      <c r="G63" s="180">
        <v>9537</v>
      </c>
      <c r="H63" s="133">
        <v>36182.799999999996</v>
      </c>
      <c r="I63" s="133">
        <v>59649.599999999999</v>
      </c>
      <c r="J63" s="180">
        <v>95832.4</v>
      </c>
      <c r="K63" s="133">
        <v>0</v>
      </c>
      <c r="L63" s="133">
        <v>0</v>
      </c>
      <c r="M63" s="180">
        <v>0</v>
      </c>
      <c r="N63" s="133">
        <v>36182.799999999996</v>
      </c>
      <c r="O63" s="133">
        <v>59649.599999999999</v>
      </c>
      <c r="P63" s="180">
        <v>95832.4</v>
      </c>
      <c r="Q63" s="181">
        <v>322.54665039303376</v>
      </c>
      <c r="R63" s="182">
        <v>0</v>
      </c>
      <c r="S63" s="183"/>
      <c r="T63" s="184">
        <v>13351.8</v>
      </c>
      <c r="U63" s="133">
        <v>12513.699999999999</v>
      </c>
      <c r="V63" s="180">
        <v>25894.399999999998</v>
      </c>
      <c r="W63" s="133">
        <v>1560.6</v>
      </c>
      <c r="X63" s="133">
        <v>1849.6</v>
      </c>
      <c r="Y63" s="180">
        <v>3410.2</v>
      </c>
      <c r="Z63" s="133">
        <v>14912.4</v>
      </c>
      <c r="AA63" s="133">
        <v>14392.199999999999</v>
      </c>
      <c r="AB63" s="180">
        <v>29304.6</v>
      </c>
      <c r="AC63" s="185">
        <v>322.47684909003459</v>
      </c>
      <c r="AD63" s="186">
        <v>568</v>
      </c>
      <c r="AE63" s="187">
        <v>1523</v>
      </c>
      <c r="AF63" s="188">
        <v>2090</v>
      </c>
      <c r="AG63" s="187">
        <v>168</v>
      </c>
      <c r="AH63" s="187">
        <v>44</v>
      </c>
      <c r="AI63" s="188">
        <v>212</v>
      </c>
      <c r="AJ63" s="187">
        <v>736</v>
      </c>
      <c r="AK63" s="187">
        <v>1566</v>
      </c>
      <c r="AL63" s="188">
        <v>2302</v>
      </c>
      <c r="AM63" s="189">
        <v>2.4152699999717697E-3</v>
      </c>
      <c r="AO63" s="178"/>
    </row>
    <row r="64" spans="1:41" x14ac:dyDescent="0.2">
      <c r="A64" s="46">
        <v>37712</v>
      </c>
      <c r="B64" s="133">
        <v>29576.399999999998</v>
      </c>
      <c r="C64" s="133">
        <v>56771.399999999994</v>
      </c>
      <c r="D64" s="180">
        <v>86347.8</v>
      </c>
      <c r="E64" s="133">
        <v>7114.7999999999993</v>
      </c>
      <c r="F64" s="133">
        <v>2969.3999999999996</v>
      </c>
      <c r="G64" s="180">
        <v>10084.199999999999</v>
      </c>
      <c r="H64" s="133">
        <v>36691.199999999997</v>
      </c>
      <c r="I64" s="133">
        <v>59740.799999999996</v>
      </c>
      <c r="J64" s="180">
        <v>96461.4</v>
      </c>
      <c r="K64" s="133">
        <v>0</v>
      </c>
      <c r="L64" s="133">
        <v>0</v>
      </c>
      <c r="M64" s="180">
        <v>0</v>
      </c>
      <c r="N64" s="133">
        <v>36691.199999999997</v>
      </c>
      <c r="O64" s="133">
        <v>59740.799999999996</v>
      </c>
      <c r="P64" s="180">
        <v>96461.4</v>
      </c>
      <c r="Q64" s="181">
        <v>323.82923973471526</v>
      </c>
      <c r="R64" s="182">
        <v>0</v>
      </c>
      <c r="S64" s="183"/>
      <c r="T64" s="184">
        <v>12906.599999999999</v>
      </c>
      <c r="U64" s="133">
        <v>12495</v>
      </c>
      <c r="V64" s="180">
        <v>25401.599999999999</v>
      </c>
      <c r="W64" s="133">
        <v>2146.1999999999998</v>
      </c>
      <c r="X64" s="133">
        <v>1852.1999999999998</v>
      </c>
      <c r="Y64" s="180">
        <v>3998.3999999999996</v>
      </c>
      <c r="Z64" s="133">
        <v>15052.8</v>
      </c>
      <c r="AA64" s="133">
        <v>14347.199999999999</v>
      </c>
      <c r="AB64" s="180">
        <v>29400</v>
      </c>
      <c r="AC64" s="185">
        <v>301.5430848227154</v>
      </c>
      <c r="AD64" s="186">
        <v>567</v>
      </c>
      <c r="AE64" s="187">
        <v>1506</v>
      </c>
      <c r="AF64" s="188">
        <v>2073</v>
      </c>
      <c r="AG64" s="187">
        <v>169</v>
      </c>
      <c r="AH64" s="187">
        <v>38</v>
      </c>
      <c r="AI64" s="188">
        <v>207</v>
      </c>
      <c r="AJ64" s="187">
        <v>736</v>
      </c>
      <c r="AK64" s="187">
        <v>1544</v>
      </c>
      <c r="AL64" s="188">
        <v>2280</v>
      </c>
      <c r="AM64" s="189">
        <v>0.75803247999999712</v>
      </c>
      <c r="AO64" s="178"/>
    </row>
    <row r="65" spans="1:41" x14ac:dyDescent="0.2">
      <c r="A65" s="46">
        <v>37742</v>
      </c>
      <c r="B65" s="133">
        <v>28295.600000000002</v>
      </c>
      <c r="C65" s="133">
        <v>53444.15</v>
      </c>
      <c r="D65" s="180">
        <v>81767.600000000006</v>
      </c>
      <c r="E65" s="133">
        <v>7018.2000000000007</v>
      </c>
      <c r="F65" s="133">
        <v>3035.65</v>
      </c>
      <c r="G65" s="180">
        <v>10081.700000000001</v>
      </c>
      <c r="H65" s="133">
        <v>35341.65</v>
      </c>
      <c r="I65" s="133">
        <v>56507.65</v>
      </c>
      <c r="J65" s="180">
        <v>91821.450000000012</v>
      </c>
      <c r="K65" s="133">
        <v>0</v>
      </c>
      <c r="L65" s="133">
        <v>0</v>
      </c>
      <c r="M65" s="180">
        <v>0</v>
      </c>
      <c r="N65" s="133">
        <v>35341.65</v>
      </c>
      <c r="O65" s="133">
        <v>56507.65</v>
      </c>
      <c r="P65" s="180">
        <v>91849.3</v>
      </c>
      <c r="Q65" s="181">
        <v>134.54150259690221</v>
      </c>
      <c r="R65" s="182">
        <v>0</v>
      </c>
      <c r="S65" s="183"/>
      <c r="T65" s="184">
        <v>12838.85</v>
      </c>
      <c r="U65" s="133">
        <v>12281.85</v>
      </c>
      <c r="V65" s="180">
        <v>25120.7</v>
      </c>
      <c r="W65" s="133">
        <v>2478.65</v>
      </c>
      <c r="X65" s="133">
        <v>1865.95</v>
      </c>
      <c r="Y65" s="180">
        <v>4344.6000000000004</v>
      </c>
      <c r="Z65" s="133">
        <v>15317.5</v>
      </c>
      <c r="AA65" s="133">
        <v>14175.650000000001</v>
      </c>
      <c r="AB65" s="180">
        <v>29465.300000000003</v>
      </c>
      <c r="AC65" s="185">
        <v>174.75081987840261</v>
      </c>
      <c r="AD65" s="186">
        <v>556</v>
      </c>
      <c r="AE65" s="187">
        <v>1478</v>
      </c>
      <c r="AF65" s="188">
        <v>2034</v>
      </c>
      <c r="AG65" s="187">
        <v>164</v>
      </c>
      <c r="AH65" s="187">
        <v>42</v>
      </c>
      <c r="AI65" s="188">
        <v>206</v>
      </c>
      <c r="AJ65" s="187">
        <v>719</v>
      </c>
      <c r="AK65" s="187">
        <v>1520</v>
      </c>
      <c r="AL65" s="188">
        <v>2239</v>
      </c>
      <c r="AM65" s="189">
        <v>-1.4437815900000146</v>
      </c>
      <c r="AO65" s="178"/>
    </row>
    <row r="66" spans="1:41" x14ac:dyDescent="0.2">
      <c r="A66" s="46">
        <v>37773</v>
      </c>
      <c r="B66" s="133">
        <v>26460</v>
      </c>
      <c r="C66" s="133">
        <v>52083</v>
      </c>
      <c r="D66" s="180">
        <v>78543</v>
      </c>
      <c r="E66" s="133">
        <v>7155</v>
      </c>
      <c r="F66" s="133">
        <v>2862</v>
      </c>
      <c r="G66" s="180">
        <v>10017</v>
      </c>
      <c r="H66" s="133">
        <v>33642</v>
      </c>
      <c r="I66" s="133">
        <v>54945</v>
      </c>
      <c r="J66" s="180">
        <v>88560</v>
      </c>
      <c r="K66" s="133">
        <v>0</v>
      </c>
      <c r="L66" s="133">
        <v>0</v>
      </c>
      <c r="M66" s="180">
        <v>0</v>
      </c>
      <c r="N66" s="133">
        <v>33642</v>
      </c>
      <c r="O66" s="133">
        <v>54945</v>
      </c>
      <c r="P66" s="180">
        <v>88560</v>
      </c>
      <c r="Q66" s="181">
        <v>817.99851851364451</v>
      </c>
      <c r="R66" s="182">
        <v>0</v>
      </c>
      <c r="S66" s="183"/>
      <c r="T66" s="184">
        <v>12528</v>
      </c>
      <c r="U66" s="133">
        <v>11718</v>
      </c>
      <c r="V66" s="180">
        <v>24246</v>
      </c>
      <c r="W66" s="133">
        <v>2673</v>
      </c>
      <c r="X66" s="133">
        <v>1890</v>
      </c>
      <c r="Y66" s="180">
        <v>4536</v>
      </c>
      <c r="Z66" s="133">
        <v>15174</v>
      </c>
      <c r="AA66" s="133">
        <v>13608</v>
      </c>
      <c r="AB66" s="180">
        <v>28782</v>
      </c>
      <c r="AC66" s="185">
        <v>720.00729647364437</v>
      </c>
      <c r="AD66" s="186">
        <v>517</v>
      </c>
      <c r="AE66" s="187">
        <v>1495</v>
      </c>
      <c r="AF66" s="188">
        <v>2011</v>
      </c>
      <c r="AG66" s="187">
        <v>167</v>
      </c>
      <c r="AH66" s="187">
        <v>36</v>
      </c>
      <c r="AI66" s="188">
        <v>203</v>
      </c>
      <c r="AJ66" s="187">
        <v>683</v>
      </c>
      <c r="AK66" s="187">
        <v>1531</v>
      </c>
      <c r="AL66" s="188">
        <v>2214</v>
      </c>
      <c r="AM66" s="189">
        <v>3.6293045200000051</v>
      </c>
      <c r="AO66" s="178"/>
    </row>
    <row r="67" spans="1:41" x14ac:dyDescent="0.2">
      <c r="A67" s="46">
        <v>37803</v>
      </c>
      <c r="B67" s="133">
        <v>26687.599999999999</v>
      </c>
      <c r="C67" s="133">
        <v>51539.399999999994</v>
      </c>
      <c r="D67" s="180">
        <v>78254.399999999994</v>
      </c>
      <c r="E67" s="133">
        <v>6630.7999999999993</v>
      </c>
      <c r="F67" s="133">
        <v>3178.3999999999996</v>
      </c>
      <c r="G67" s="180">
        <v>9809.1999999999989</v>
      </c>
      <c r="H67" s="133">
        <v>33345.799999999996</v>
      </c>
      <c r="I67" s="133">
        <v>54717.799999999996</v>
      </c>
      <c r="J67" s="180">
        <v>88063.599999999991</v>
      </c>
      <c r="K67" s="133">
        <v>0</v>
      </c>
      <c r="L67" s="133">
        <v>0</v>
      </c>
      <c r="M67" s="180">
        <v>0</v>
      </c>
      <c r="N67" s="133">
        <v>33345.799999999996</v>
      </c>
      <c r="O67" s="133">
        <v>54717.799999999996</v>
      </c>
      <c r="P67" s="180">
        <v>88063.599999999991</v>
      </c>
      <c r="Q67" s="181">
        <v>433.64318045192931</v>
      </c>
      <c r="R67" s="182">
        <v>0</v>
      </c>
      <c r="S67" s="183"/>
      <c r="T67" s="184">
        <v>12439.599999999999</v>
      </c>
      <c r="U67" s="133">
        <v>11754.599999999999</v>
      </c>
      <c r="V67" s="180">
        <v>24194.199999999997</v>
      </c>
      <c r="W67" s="133">
        <v>2575.6</v>
      </c>
      <c r="X67" s="133">
        <v>1890.6</v>
      </c>
      <c r="Y67" s="180">
        <v>4466.2</v>
      </c>
      <c r="Z67" s="133">
        <v>14987.8</v>
      </c>
      <c r="AA67" s="133">
        <v>13672.599999999999</v>
      </c>
      <c r="AB67" s="180">
        <v>28660.399999999998</v>
      </c>
      <c r="AC67" s="185">
        <v>393.22119372592942</v>
      </c>
      <c r="AD67" s="186">
        <v>521</v>
      </c>
      <c r="AE67" s="187">
        <v>1452</v>
      </c>
      <c r="AF67" s="188">
        <v>1973</v>
      </c>
      <c r="AG67" s="187">
        <v>148</v>
      </c>
      <c r="AH67" s="187">
        <v>47</v>
      </c>
      <c r="AI67" s="188">
        <v>195</v>
      </c>
      <c r="AJ67" s="187">
        <v>669</v>
      </c>
      <c r="AK67" s="187">
        <v>1499</v>
      </c>
      <c r="AL67" s="188">
        <v>2168</v>
      </c>
      <c r="AM67" s="189">
        <v>1.4752549899999963</v>
      </c>
      <c r="AO67" s="178"/>
    </row>
    <row r="68" spans="1:41" x14ac:dyDescent="0.2">
      <c r="A68" s="46">
        <v>37834</v>
      </c>
      <c r="B68" s="133">
        <v>24964.400000000001</v>
      </c>
      <c r="C68" s="133">
        <v>53876.4</v>
      </c>
      <c r="D68" s="180">
        <v>78840.800000000003</v>
      </c>
      <c r="E68" s="133">
        <v>6533</v>
      </c>
      <c r="F68" s="133">
        <v>3530.6</v>
      </c>
      <c r="G68" s="180">
        <v>10035.800000000001</v>
      </c>
      <c r="H68" s="133">
        <v>31497.4</v>
      </c>
      <c r="I68" s="133">
        <v>57407</v>
      </c>
      <c r="J68" s="180">
        <v>88876.6</v>
      </c>
      <c r="K68" s="133">
        <v>0</v>
      </c>
      <c r="L68" s="133">
        <v>0</v>
      </c>
      <c r="M68" s="180">
        <v>0</v>
      </c>
      <c r="N68" s="133">
        <v>31497.4</v>
      </c>
      <c r="O68" s="133">
        <v>57407</v>
      </c>
      <c r="P68" s="180">
        <v>88876.6</v>
      </c>
      <c r="Q68" s="181">
        <v>133.08382500345652</v>
      </c>
      <c r="R68" s="182">
        <v>0</v>
      </c>
      <c r="S68" s="183"/>
      <c r="T68" s="184">
        <v>12537.800000000001</v>
      </c>
      <c r="U68" s="133">
        <v>11842.800000000001</v>
      </c>
      <c r="V68" s="180">
        <v>24352.799999999999</v>
      </c>
      <c r="W68" s="133">
        <v>2057.2000000000003</v>
      </c>
      <c r="X68" s="133">
        <v>2224</v>
      </c>
      <c r="Y68" s="180">
        <v>4281.2</v>
      </c>
      <c r="Z68" s="133">
        <v>14567.2</v>
      </c>
      <c r="AA68" s="133">
        <v>14066.800000000001</v>
      </c>
      <c r="AB68" s="180">
        <v>28634</v>
      </c>
      <c r="AC68" s="185">
        <v>105.87803499145505</v>
      </c>
      <c r="AD68" s="186">
        <v>447</v>
      </c>
      <c r="AE68" s="187">
        <v>1512</v>
      </c>
      <c r="AF68" s="188">
        <v>1960</v>
      </c>
      <c r="AG68" s="187">
        <v>161</v>
      </c>
      <c r="AH68" s="187">
        <v>47</v>
      </c>
      <c r="AI68" s="188">
        <v>208</v>
      </c>
      <c r="AJ68" s="187">
        <v>608</v>
      </c>
      <c r="AK68" s="187">
        <v>1559</v>
      </c>
      <c r="AL68" s="188">
        <v>2167</v>
      </c>
      <c r="AM68" s="189">
        <v>0.97862554000005275</v>
      </c>
      <c r="AO68" s="178"/>
    </row>
    <row r="69" spans="1:41" x14ac:dyDescent="0.2">
      <c r="A69" s="46">
        <v>37865</v>
      </c>
      <c r="B69" s="133">
        <v>24892</v>
      </c>
      <c r="C69" s="133">
        <v>52864</v>
      </c>
      <c r="D69" s="180">
        <v>77784</v>
      </c>
      <c r="E69" s="133">
        <v>7000</v>
      </c>
      <c r="F69" s="133">
        <v>3248</v>
      </c>
      <c r="G69" s="180">
        <v>10248</v>
      </c>
      <c r="H69" s="133">
        <v>31920</v>
      </c>
      <c r="I69" s="133">
        <v>56112</v>
      </c>
      <c r="J69" s="180">
        <v>88032</v>
      </c>
      <c r="K69" s="133">
        <v>0</v>
      </c>
      <c r="L69" s="133">
        <v>0</v>
      </c>
      <c r="M69" s="180">
        <v>0</v>
      </c>
      <c r="N69" s="133">
        <v>31920</v>
      </c>
      <c r="O69" s="133">
        <v>56112</v>
      </c>
      <c r="P69" s="180">
        <v>88032</v>
      </c>
      <c r="Q69" s="181">
        <v>120.16754487092646</v>
      </c>
      <c r="R69" s="182">
        <v>0</v>
      </c>
      <c r="S69" s="183"/>
      <c r="T69" s="184">
        <v>12544</v>
      </c>
      <c r="U69" s="133">
        <v>11704</v>
      </c>
      <c r="V69" s="180">
        <v>24220</v>
      </c>
      <c r="W69" s="133">
        <v>2604</v>
      </c>
      <c r="X69" s="133">
        <v>1904</v>
      </c>
      <c r="Y69" s="180">
        <v>4508</v>
      </c>
      <c r="Z69" s="133">
        <v>15120</v>
      </c>
      <c r="AA69" s="133">
        <v>13608</v>
      </c>
      <c r="AB69" s="180">
        <v>28728</v>
      </c>
      <c r="AC69" s="185">
        <v>32.6998347509276</v>
      </c>
      <c r="AD69" s="186">
        <v>442</v>
      </c>
      <c r="AE69" s="187">
        <v>1471</v>
      </c>
      <c r="AF69" s="188">
        <v>1912</v>
      </c>
      <c r="AG69" s="187">
        <v>158</v>
      </c>
      <c r="AH69" s="187">
        <v>47</v>
      </c>
      <c r="AI69" s="188">
        <v>205</v>
      </c>
      <c r="AJ69" s="187">
        <v>599</v>
      </c>
      <c r="AK69" s="187">
        <v>1518</v>
      </c>
      <c r="AL69" s="188">
        <v>2117</v>
      </c>
      <c r="AM69" s="189">
        <v>3.1238467899999591</v>
      </c>
      <c r="AO69" s="178"/>
    </row>
    <row r="70" spans="1:41" x14ac:dyDescent="0.2">
      <c r="A70" s="46">
        <v>37895</v>
      </c>
      <c r="B70" s="133">
        <v>24994.5</v>
      </c>
      <c r="C70" s="133">
        <v>53010</v>
      </c>
      <c r="D70" s="180">
        <v>78004.5</v>
      </c>
      <c r="E70" s="133">
        <v>7438.5</v>
      </c>
      <c r="F70" s="133">
        <v>3220.5</v>
      </c>
      <c r="G70" s="180">
        <v>10687.5</v>
      </c>
      <c r="H70" s="133">
        <v>32433</v>
      </c>
      <c r="I70" s="133">
        <v>56230.5</v>
      </c>
      <c r="J70" s="180">
        <v>88663.5</v>
      </c>
      <c r="K70" s="133">
        <v>0</v>
      </c>
      <c r="L70" s="133">
        <v>0</v>
      </c>
      <c r="M70" s="180">
        <v>0</v>
      </c>
      <c r="N70" s="133">
        <v>32433</v>
      </c>
      <c r="O70" s="133">
        <v>56259</v>
      </c>
      <c r="P70" s="180">
        <v>88692</v>
      </c>
      <c r="Q70" s="181">
        <v>173.81874951507336</v>
      </c>
      <c r="R70" s="182">
        <v>0</v>
      </c>
      <c r="S70" s="183"/>
      <c r="T70" s="184">
        <v>12397.5</v>
      </c>
      <c r="U70" s="133">
        <v>11799</v>
      </c>
      <c r="V70" s="180">
        <v>24196.5</v>
      </c>
      <c r="W70" s="133">
        <v>2850</v>
      </c>
      <c r="X70" s="133">
        <v>1909.5</v>
      </c>
      <c r="Y70" s="180">
        <v>4759.5</v>
      </c>
      <c r="Z70" s="133">
        <v>15247.5</v>
      </c>
      <c r="AA70" s="133">
        <v>13708.5</v>
      </c>
      <c r="AB70" s="180">
        <v>28956</v>
      </c>
      <c r="AC70" s="185">
        <v>63.124885460073877</v>
      </c>
      <c r="AD70" s="186">
        <v>442</v>
      </c>
      <c r="AE70" s="187">
        <v>1446</v>
      </c>
      <c r="AF70" s="188">
        <v>1888</v>
      </c>
      <c r="AG70" s="187">
        <v>162</v>
      </c>
      <c r="AH70" s="187">
        <v>46</v>
      </c>
      <c r="AI70" s="188">
        <v>208</v>
      </c>
      <c r="AJ70" s="187">
        <v>603</v>
      </c>
      <c r="AK70" s="187">
        <v>1492</v>
      </c>
      <c r="AL70" s="188">
        <v>2096</v>
      </c>
      <c r="AM70" s="189">
        <v>3.8839952299999823</v>
      </c>
      <c r="AO70" s="178"/>
    </row>
    <row r="71" spans="1:41" x14ac:dyDescent="0.2">
      <c r="A71" s="46">
        <v>37926</v>
      </c>
      <c r="B71" s="133">
        <v>25721</v>
      </c>
      <c r="C71" s="133">
        <v>52569.1</v>
      </c>
      <c r="D71" s="180">
        <v>78290.099999999991</v>
      </c>
      <c r="E71" s="133">
        <v>7658.5</v>
      </c>
      <c r="F71" s="133">
        <v>3236.7999999999997</v>
      </c>
      <c r="G71" s="180">
        <v>10895.3</v>
      </c>
      <c r="H71" s="133">
        <v>33408.400000000001</v>
      </c>
      <c r="I71" s="133">
        <v>55805.899999999994</v>
      </c>
      <c r="J71" s="180">
        <v>89185.4</v>
      </c>
      <c r="K71" s="133">
        <v>0</v>
      </c>
      <c r="L71" s="133">
        <v>0</v>
      </c>
      <c r="M71" s="180">
        <v>0</v>
      </c>
      <c r="N71" s="133">
        <v>33408.400000000001</v>
      </c>
      <c r="O71" s="133">
        <v>55805.899999999994</v>
      </c>
      <c r="P71" s="180">
        <v>89185.4</v>
      </c>
      <c r="Q71" s="181">
        <v>175.92850797418677</v>
      </c>
      <c r="R71" s="182">
        <v>0</v>
      </c>
      <c r="S71" s="183"/>
      <c r="T71" s="184">
        <v>12600.4</v>
      </c>
      <c r="U71" s="133">
        <v>11791.199999999999</v>
      </c>
      <c r="V71" s="180">
        <v>24420.5</v>
      </c>
      <c r="W71" s="133">
        <v>2947.7999999999997</v>
      </c>
      <c r="X71" s="133">
        <v>1936.3</v>
      </c>
      <c r="Y71" s="180">
        <v>4884.0999999999995</v>
      </c>
      <c r="Z71" s="133">
        <v>15548.199999999999</v>
      </c>
      <c r="AA71" s="133">
        <v>13727.5</v>
      </c>
      <c r="AB71" s="180">
        <v>29275.699999999997</v>
      </c>
      <c r="AC71" s="185">
        <v>142.69738664318575</v>
      </c>
      <c r="AD71" s="186">
        <v>454</v>
      </c>
      <c r="AE71" s="187">
        <v>1410</v>
      </c>
      <c r="AF71" s="188">
        <v>1864</v>
      </c>
      <c r="AG71" s="187">
        <v>164</v>
      </c>
      <c r="AH71" s="187">
        <v>45</v>
      </c>
      <c r="AI71" s="188">
        <v>209</v>
      </c>
      <c r="AJ71" s="187">
        <v>618</v>
      </c>
      <c r="AK71" s="187">
        <v>1455</v>
      </c>
      <c r="AL71" s="188">
        <v>2073</v>
      </c>
      <c r="AM71" s="189">
        <v>1.1498657900000353</v>
      </c>
      <c r="AO71" s="178"/>
    </row>
    <row r="72" spans="1:41" x14ac:dyDescent="0.2">
      <c r="A72" s="48">
        <v>37956</v>
      </c>
      <c r="B72" s="133">
        <v>40141</v>
      </c>
      <c r="C72" s="133">
        <v>23440</v>
      </c>
      <c r="D72" s="180">
        <v>63581</v>
      </c>
      <c r="E72" s="133">
        <v>7940.3</v>
      </c>
      <c r="F72" s="133">
        <v>3017.9</v>
      </c>
      <c r="G72" s="180">
        <v>10928.9</v>
      </c>
      <c r="H72" s="133">
        <v>48081.3</v>
      </c>
      <c r="I72" s="133">
        <v>26457.9</v>
      </c>
      <c r="J72" s="180">
        <v>74539.199999999997</v>
      </c>
      <c r="K72" s="133">
        <v>0</v>
      </c>
      <c r="L72" s="133">
        <v>0</v>
      </c>
      <c r="M72" s="180">
        <v>0</v>
      </c>
      <c r="N72" s="133">
        <v>48081.3</v>
      </c>
      <c r="O72" s="133">
        <v>26457.9</v>
      </c>
      <c r="P72" s="180">
        <v>74539.199999999997</v>
      </c>
      <c r="Q72" s="181">
        <v>-6911.7649244072527</v>
      </c>
      <c r="R72" s="182">
        <v>0</v>
      </c>
      <c r="S72" s="183"/>
      <c r="T72" s="184">
        <v>12599</v>
      </c>
      <c r="U72" s="133">
        <v>11456.300000000001</v>
      </c>
      <c r="V72" s="180">
        <v>24055.3</v>
      </c>
      <c r="W72" s="133">
        <v>2724.9</v>
      </c>
      <c r="X72" s="133">
        <v>2344</v>
      </c>
      <c r="Y72" s="180">
        <v>5098.2</v>
      </c>
      <c r="Z72" s="133">
        <v>15323.9</v>
      </c>
      <c r="AA72" s="133">
        <v>13829.6</v>
      </c>
      <c r="AB72" s="180">
        <v>29153.5</v>
      </c>
      <c r="AC72" s="185">
        <v>-976.59320448667211</v>
      </c>
      <c r="AD72" s="186">
        <v>940</v>
      </c>
      <c r="AE72" s="187">
        <v>409</v>
      </c>
      <c r="AF72" s="188">
        <v>1349</v>
      </c>
      <c r="AG72" s="187">
        <v>177</v>
      </c>
      <c r="AH72" s="187">
        <v>22</v>
      </c>
      <c r="AI72" s="188">
        <v>200</v>
      </c>
      <c r="AJ72" s="187">
        <v>1118</v>
      </c>
      <c r="AK72" s="187">
        <v>431</v>
      </c>
      <c r="AL72" s="188">
        <v>1549</v>
      </c>
      <c r="AM72" s="189">
        <v>-202.56558771060003</v>
      </c>
      <c r="AO72" s="178"/>
    </row>
    <row r="73" spans="1:41" x14ac:dyDescent="0.2">
      <c r="A73" s="46">
        <v>37987</v>
      </c>
      <c r="B73" s="133">
        <v>40601.4</v>
      </c>
      <c r="C73" s="133">
        <v>23255.399999999998</v>
      </c>
      <c r="D73" s="180">
        <v>63856.799999999996</v>
      </c>
      <c r="E73" s="133">
        <v>7379.4</v>
      </c>
      <c r="F73" s="133">
        <v>3057.6</v>
      </c>
      <c r="G73" s="180">
        <v>10437</v>
      </c>
      <c r="H73" s="133">
        <v>48010.2</v>
      </c>
      <c r="I73" s="133">
        <v>26313</v>
      </c>
      <c r="J73" s="180">
        <v>74323.199999999997</v>
      </c>
      <c r="K73" s="133">
        <v>0</v>
      </c>
      <c r="L73" s="133">
        <v>0</v>
      </c>
      <c r="M73" s="180">
        <v>0</v>
      </c>
      <c r="N73" s="133">
        <v>48010.2</v>
      </c>
      <c r="O73" s="133">
        <v>26313</v>
      </c>
      <c r="P73" s="180">
        <v>74323.199999999997</v>
      </c>
      <c r="Q73" s="181">
        <v>337.73304042999911</v>
      </c>
      <c r="R73" s="182">
        <v>0</v>
      </c>
      <c r="S73" s="183"/>
      <c r="T73" s="184">
        <v>12524.4</v>
      </c>
      <c r="U73" s="133">
        <v>11789.4</v>
      </c>
      <c r="V73" s="180">
        <v>24343.199999999997</v>
      </c>
      <c r="W73" s="133">
        <v>2793</v>
      </c>
      <c r="X73" s="133">
        <v>2322.6</v>
      </c>
      <c r="Y73" s="180">
        <v>5115.5999999999995</v>
      </c>
      <c r="Z73" s="133">
        <v>15317.4</v>
      </c>
      <c r="AA73" s="133">
        <v>14141.4</v>
      </c>
      <c r="AB73" s="180">
        <v>29458.799999999999</v>
      </c>
      <c r="AC73" s="185">
        <v>285.38354272599895</v>
      </c>
      <c r="AD73" s="186">
        <v>955</v>
      </c>
      <c r="AE73" s="187">
        <v>390</v>
      </c>
      <c r="AF73" s="188">
        <v>1345</v>
      </c>
      <c r="AG73" s="187">
        <v>157</v>
      </c>
      <c r="AH73" s="187">
        <v>24</v>
      </c>
      <c r="AI73" s="188">
        <v>181</v>
      </c>
      <c r="AJ73" s="187">
        <v>1112</v>
      </c>
      <c r="AK73" s="187">
        <v>414</v>
      </c>
      <c r="AL73" s="188">
        <v>1526</v>
      </c>
      <c r="AM73" s="189">
        <v>1.7805951600000043</v>
      </c>
      <c r="AO73" s="178"/>
    </row>
    <row r="74" spans="1:41" x14ac:dyDescent="0.2">
      <c r="A74" s="46">
        <v>38018</v>
      </c>
      <c r="B74" s="133">
        <v>40729.35</v>
      </c>
      <c r="C74" s="133">
        <v>23972.3</v>
      </c>
      <c r="D74" s="180">
        <v>64731.1</v>
      </c>
      <c r="E74" s="133">
        <v>7686.45</v>
      </c>
      <c r="F74" s="133">
        <v>3033.35</v>
      </c>
      <c r="G74" s="180">
        <v>10749.25</v>
      </c>
      <c r="H74" s="133">
        <v>48445.25</v>
      </c>
      <c r="I74" s="133">
        <v>27035.1</v>
      </c>
      <c r="J74" s="180">
        <v>75480.349999999991</v>
      </c>
      <c r="K74" s="133">
        <v>0</v>
      </c>
      <c r="L74" s="133">
        <v>0</v>
      </c>
      <c r="M74" s="180">
        <v>0</v>
      </c>
      <c r="N74" s="133">
        <v>48445.25</v>
      </c>
      <c r="O74" s="133">
        <v>27035.1</v>
      </c>
      <c r="P74" s="180">
        <v>75480.349999999991</v>
      </c>
      <c r="Q74" s="181">
        <v>163.9413931034143</v>
      </c>
      <c r="R74" s="182">
        <v>0</v>
      </c>
      <c r="S74" s="183"/>
      <c r="T74" s="184">
        <v>12722.4</v>
      </c>
      <c r="U74" s="133">
        <v>12251.199999999999</v>
      </c>
      <c r="V74" s="180">
        <v>24973.599999999999</v>
      </c>
      <c r="W74" s="133">
        <v>2974.45</v>
      </c>
      <c r="X74" s="133">
        <v>2326.5499999999997</v>
      </c>
      <c r="Y74" s="180">
        <v>5330.45</v>
      </c>
      <c r="Z74" s="133">
        <v>15726.3</v>
      </c>
      <c r="AA74" s="133">
        <v>14577.75</v>
      </c>
      <c r="AB74" s="180">
        <v>30304.05</v>
      </c>
      <c r="AC74" s="185">
        <v>111.24927242177419</v>
      </c>
      <c r="AD74" s="186">
        <v>951</v>
      </c>
      <c r="AE74" s="187">
        <v>398</v>
      </c>
      <c r="AF74" s="188">
        <v>1349</v>
      </c>
      <c r="AG74" s="187">
        <v>160</v>
      </c>
      <c r="AH74" s="187">
        <v>24</v>
      </c>
      <c r="AI74" s="188">
        <v>184</v>
      </c>
      <c r="AJ74" s="187">
        <v>1111</v>
      </c>
      <c r="AK74" s="187">
        <v>422</v>
      </c>
      <c r="AL74" s="188">
        <v>1533</v>
      </c>
      <c r="AM74" s="189">
        <v>1.7892061352000042</v>
      </c>
      <c r="AO74" s="178"/>
    </row>
    <row r="75" spans="1:41" x14ac:dyDescent="0.2">
      <c r="A75" s="46">
        <v>38047</v>
      </c>
      <c r="B75" s="133">
        <v>39997.85</v>
      </c>
      <c r="C75" s="133">
        <v>25469.35</v>
      </c>
      <c r="D75" s="180">
        <v>65467.199999999997</v>
      </c>
      <c r="E75" s="133">
        <v>7293.9</v>
      </c>
      <c r="F75" s="133">
        <v>2935.35</v>
      </c>
      <c r="G75" s="180">
        <v>10229.25</v>
      </c>
      <c r="H75" s="133">
        <v>47291.75</v>
      </c>
      <c r="I75" s="133">
        <v>28404.699999999997</v>
      </c>
      <c r="J75" s="180">
        <v>75696.45</v>
      </c>
      <c r="K75" s="133">
        <v>0</v>
      </c>
      <c r="L75" s="133">
        <v>0</v>
      </c>
      <c r="M75" s="180">
        <v>0</v>
      </c>
      <c r="N75" s="133">
        <v>47291.75</v>
      </c>
      <c r="O75" s="133">
        <v>28404.699999999997</v>
      </c>
      <c r="P75" s="180">
        <v>75696.45</v>
      </c>
      <c r="Q75" s="181">
        <v>237.10815851356651</v>
      </c>
      <c r="R75" s="182">
        <v>0</v>
      </c>
      <c r="S75" s="183"/>
      <c r="T75" s="184">
        <v>12571.599999999999</v>
      </c>
      <c r="U75" s="133">
        <v>12868.099999999999</v>
      </c>
      <c r="V75" s="180">
        <v>25439.699999999997</v>
      </c>
      <c r="W75" s="133">
        <v>2609.1999999999998</v>
      </c>
      <c r="X75" s="133">
        <v>2372</v>
      </c>
      <c r="Y75" s="180">
        <v>4981.2</v>
      </c>
      <c r="Z75" s="133">
        <v>15180.8</v>
      </c>
      <c r="AA75" s="133">
        <v>15240.099999999999</v>
      </c>
      <c r="AB75" s="180">
        <v>30420.899999999998</v>
      </c>
      <c r="AC75" s="185">
        <v>137.51536370350703</v>
      </c>
      <c r="AD75" s="186">
        <v>925</v>
      </c>
      <c r="AE75" s="187">
        <v>425</v>
      </c>
      <c r="AF75" s="188">
        <v>1350</v>
      </c>
      <c r="AG75" s="187">
        <v>159</v>
      </c>
      <c r="AH75" s="187">
        <v>18</v>
      </c>
      <c r="AI75" s="188">
        <v>177</v>
      </c>
      <c r="AJ75" s="187">
        <v>1083</v>
      </c>
      <c r="AK75" s="187">
        <v>444</v>
      </c>
      <c r="AL75" s="188">
        <v>1527</v>
      </c>
      <c r="AM75" s="189">
        <v>3.358947548399982</v>
      </c>
      <c r="AO75" s="178"/>
    </row>
    <row r="76" spans="1:41" x14ac:dyDescent="0.2">
      <c r="A76" s="46">
        <v>38078</v>
      </c>
      <c r="B76" s="133">
        <v>40035.599999999999</v>
      </c>
      <c r="C76" s="133">
        <v>25155.899999999998</v>
      </c>
      <c r="D76" s="180">
        <v>65191.5</v>
      </c>
      <c r="E76" s="133">
        <v>7870.5</v>
      </c>
      <c r="F76" s="133">
        <v>2940.2999999999997</v>
      </c>
      <c r="G76" s="180">
        <v>10810.8</v>
      </c>
      <c r="H76" s="133">
        <v>47906.1</v>
      </c>
      <c r="I76" s="133">
        <v>28096.2</v>
      </c>
      <c r="J76" s="180">
        <v>76002.3</v>
      </c>
      <c r="K76" s="133">
        <v>0</v>
      </c>
      <c r="L76" s="133">
        <v>0</v>
      </c>
      <c r="M76" s="180">
        <v>0</v>
      </c>
      <c r="N76" s="133">
        <v>47906.1</v>
      </c>
      <c r="O76" s="133">
        <v>28096.2</v>
      </c>
      <c r="P76" s="180">
        <v>76002.3</v>
      </c>
      <c r="Q76" s="181">
        <v>151.17854770654804</v>
      </c>
      <c r="R76" s="182">
        <v>0</v>
      </c>
      <c r="S76" s="183"/>
      <c r="T76" s="184">
        <v>12800.699999999999</v>
      </c>
      <c r="U76" s="133">
        <v>12830.4</v>
      </c>
      <c r="V76" s="180">
        <v>25631.1</v>
      </c>
      <c r="W76" s="133">
        <v>3267</v>
      </c>
      <c r="X76" s="133">
        <v>2376</v>
      </c>
      <c r="Y76" s="180">
        <v>5643</v>
      </c>
      <c r="Z76" s="133">
        <v>16038</v>
      </c>
      <c r="AA76" s="133">
        <v>15206.4</v>
      </c>
      <c r="AB76" s="180">
        <v>31274.1</v>
      </c>
      <c r="AC76" s="185">
        <v>66.018517820627963</v>
      </c>
      <c r="AD76" s="186">
        <v>917</v>
      </c>
      <c r="AE76" s="187">
        <v>415</v>
      </c>
      <c r="AF76" s="188">
        <v>1332</v>
      </c>
      <c r="AG76" s="187">
        <v>155</v>
      </c>
      <c r="AH76" s="187">
        <v>19</v>
      </c>
      <c r="AI76" s="188">
        <v>174</v>
      </c>
      <c r="AJ76" s="187">
        <v>1073</v>
      </c>
      <c r="AK76" s="187">
        <v>434</v>
      </c>
      <c r="AL76" s="188">
        <v>1507</v>
      </c>
      <c r="AM76" s="189">
        <v>2.8673410736000022</v>
      </c>
      <c r="AO76" s="178"/>
    </row>
    <row r="77" spans="1:41" x14ac:dyDescent="0.2">
      <c r="A77" s="46">
        <v>38108</v>
      </c>
      <c r="B77" s="133">
        <v>41213.5</v>
      </c>
      <c r="C77" s="133">
        <v>22919.449999999997</v>
      </c>
      <c r="D77" s="180">
        <v>64162.6</v>
      </c>
      <c r="E77" s="133">
        <v>6523</v>
      </c>
      <c r="F77" s="133">
        <v>2698.15</v>
      </c>
      <c r="G77" s="180">
        <v>9221.15</v>
      </c>
      <c r="H77" s="133">
        <v>47736.5</v>
      </c>
      <c r="I77" s="133">
        <v>25617.599999999999</v>
      </c>
      <c r="J77" s="180">
        <v>73354.099999999991</v>
      </c>
      <c r="K77" s="133">
        <v>0</v>
      </c>
      <c r="L77" s="133">
        <v>0</v>
      </c>
      <c r="M77" s="180">
        <v>0</v>
      </c>
      <c r="N77" s="133">
        <v>47736.5</v>
      </c>
      <c r="O77" s="133">
        <v>25617.599999999999</v>
      </c>
      <c r="P77" s="180">
        <v>73354.099999999991</v>
      </c>
      <c r="Q77" s="181">
        <v>270.58652737852321</v>
      </c>
      <c r="R77" s="182">
        <v>0</v>
      </c>
      <c r="S77" s="183"/>
      <c r="T77" s="184">
        <v>12986.699999999999</v>
      </c>
      <c r="U77" s="133">
        <v>12660.55</v>
      </c>
      <c r="V77" s="180">
        <v>25617.599999999999</v>
      </c>
      <c r="W77" s="133">
        <v>2016.1999999999998</v>
      </c>
      <c r="X77" s="133">
        <v>2164.4499999999998</v>
      </c>
      <c r="Y77" s="180">
        <v>4180.6499999999996</v>
      </c>
      <c r="Z77" s="133">
        <v>15002.9</v>
      </c>
      <c r="AA77" s="133">
        <v>14795.349999999999</v>
      </c>
      <c r="AB77" s="180">
        <v>29798.25</v>
      </c>
      <c r="AC77" s="185">
        <v>96.304197288957582</v>
      </c>
      <c r="AD77" s="186">
        <v>953</v>
      </c>
      <c r="AE77" s="187">
        <v>347</v>
      </c>
      <c r="AF77" s="188">
        <v>1299</v>
      </c>
      <c r="AG77" s="187">
        <v>152</v>
      </c>
      <c r="AH77" s="187">
        <v>18</v>
      </c>
      <c r="AI77" s="188">
        <v>169</v>
      </c>
      <c r="AJ77" s="187">
        <v>1104</v>
      </c>
      <c r="AK77" s="187">
        <v>364</v>
      </c>
      <c r="AL77" s="188">
        <v>1469</v>
      </c>
      <c r="AM77" s="189">
        <v>5.8779875241000212</v>
      </c>
      <c r="AO77" s="178"/>
    </row>
    <row r="78" spans="1:41" x14ac:dyDescent="0.2">
      <c r="A78" s="48">
        <v>38139</v>
      </c>
      <c r="B78" s="133">
        <v>42696</v>
      </c>
      <c r="C78" s="133">
        <v>16040.65</v>
      </c>
      <c r="D78" s="180">
        <v>58736.649999999994</v>
      </c>
      <c r="E78" s="133">
        <v>6226.5</v>
      </c>
      <c r="F78" s="133">
        <v>2698.15</v>
      </c>
      <c r="G78" s="180">
        <v>8924.65</v>
      </c>
      <c r="H78" s="133">
        <v>48922.5</v>
      </c>
      <c r="I78" s="133">
        <v>18738.8</v>
      </c>
      <c r="J78" s="180">
        <v>67661.3</v>
      </c>
      <c r="K78" s="133">
        <v>0</v>
      </c>
      <c r="L78" s="133">
        <v>0</v>
      </c>
      <c r="M78" s="180">
        <v>0</v>
      </c>
      <c r="N78" s="133">
        <v>48922.5</v>
      </c>
      <c r="O78" s="133">
        <v>18738.8</v>
      </c>
      <c r="P78" s="180">
        <v>67661.3</v>
      </c>
      <c r="Q78" s="181">
        <v>-1612.3151735852023</v>
      </c>
      <c r="R78" s="182">
        <v>0</v>
      </c>
      <c r="S78" s="183"/>
      <c r="T78" s="184">
        <v>12986.699999999999</v>
      </c>
      <c r="U78" s="133">
        <v>11059.449999999999</v>
      </c>
      <c r="V78" s="180">
        <v>24046.149999999998</v>
      </c>
      <c r="W78" s="133">
        <v>2105.15</v>
      </c>
      <c r="X78" s="133">
        <v>2194.1</v>
      </c>
      <c r="Y78" s="180">
        <v>4328.8999999999996</v>
      </c>
      <c r="Z78" s="133">
        <v>15121.5</v>
      </c>
      <c r="AA78" s="133">
        <v>13253.55</v>
      </c>
      <c r="AB78" s="180">
        <v>28375.05</v>
      </c>
      <c r="AC78" s="185">
        <v>-37.93240220122653</v>
      </c>
      <c r="AD78" s="186">
        <v>1001</v>
      </c>
      <c r="AE78" s="187">
        <v>168</v>
      </c>
      <c r="AF78" s="188">
        <v>1170</v>
      </c>
      <c r="AG78" s="187">
        <v>139</v>
      </c>
      <c r="AH78" s="187">
        <v>17</v>
      </c>
      <c r="AI78" s="188">
        <v>156</v>
      </c>
      <c r="AJ78" s="187">
        <v>1140</v>
      </c>
      <c r="AK78" s="187">
        <v>185</v>
      </c>
      <c r="AL78" s="188">
        <v>1325</v>
      </c>
      <c r="AM78" s="189">
        <v>-53.098913031500025</v>
      </c>
      <c r="AO78" s="178"/>
    </row>
    <row r="79" spans="1:41" x14ac:dyDescent="0.2">
      <c r="A79" s="46">
        <v>38169</v>
      </c>
      <c r="B79" s="133">
        <v>41601</v>
      </c>
      <c r="C79" s="133">
        <v>16405.2</v>
      </c>
      <c r="D79" s="180">
        <v>58006.2</v>
      </c>
      <c r="E79" s="133">
        <v>6085.7999999999993</v>
      </c>
      <c r="F79" s="133">
        <v>2616.6</v>
      </c>
      <c r="G79" s="180">
        <v>8731.7999999999993</v>
      </c>
      <c r="H79" s="133">
        <v>47686.799999999996</v>
      </c>
      <c r="I79" s="133">
        <v>19021.8</v>
      </c>
      <c r="J79" s="180">
        <v>66738</v>
      </c>
      <c r="K79" s="133">
        <v>0</v>
      </c>
      <c r="L79" s="133">
        <v>0</v>
      </c>
      <c r="M79" s="180">
        <v>0</v>
      </c>
      <c r="N79" s="133">
        <v>47686.799999999996</v>
      </c>
      <c r="O79" s="133">
        <v>19021.8</v>
      </c>
      <c r="P79" s="180">
        <v>66738</v>
      </c>
      <c r="Q79" s="181">
        <v>402.87927780084476</v>
      </c>
      <c r="R79" s="182">
        <v>0</v>
      </c>
      <c r="S79" s="183"/>
      <c r="T79" s="184">
        <v>13053.599999999999</v>
      </c>
      <c r="U79" s="133">
        <v>11260.199999999999</v>
      </c>
      <c r="V79" s="180">
        <v>24313.8</v>
      </c>
      <c r="W79" s="133">
        <v>1969.8</v>
      </c>
      <c r="X79" s="133">
        <v>2116.7999999999997</v>
      </c>
      <c r="Y79" s="180">
        <v>4086.6</v>
      </c>
      <c r="Z79" s="133">
        <v>15023.4</v>
      </c>
      <c r="AA79" s="133">
        <v>13377</v>
      </c>
      <c r="AB79" s="180">
        <v>28400.399999999998</v>
      </c>
      <c r="AC79" s="185">
        <v>280.01024421060441</v>
      </c>
      <c r="AD79" s="186">
        <v>971</v>
      </c>
      <c r="AE79" s="187">
        <v>175</v>
      </c>
      <c r="AF79" s="188">
        <v>1146</v>
      </c>
      <c r="AG79" s="187">
        <v>140</v>
      </c>
      <c r="AH79" s="187">
        <v>17</v>
      </c>
      <c r="AI79" s="188">
        <v>158</v>
      </c>
      <c r="AJ79" s="187">
        <v>1111</v>
      </c>
      <c r="AK79" s="187">
        <v>193</v>
      </c>
      <c r="AL79" s="188">
        <v>1304</v>
      </c>
      <c r="AM79" s="189">
        <v>4.1792188296000106</v>
      </c>
      <c r="AO79" s="178"/>
    </row>
    <row r="80" spans="1:41" x14ac:dyDescent="0.2">
      <c r="A80" s="46">
        <v>38200</v>
      </c>
      <c r="B80" s="133">
        <v>40451.25</v>
      </c>
      <c r="C80" s="133">
        <v>16703.75</v>
      </c>
      <c r="D80" s="180">
        <v>57126.25</v>
      </c>
      <c r="E80" s="133">
        <v>6210</v>
      </c>
      <c r="F80" s="133">
        <v>2616.25</v>
      </c>
      <c r="G80" s="180">
        <v>8826.25</v>
      </c>
      <c r="H80" s="133">
        <v>46661.25</v>
      </c>
      <c r="I80" s="133">
        <v>19320</v>
      </c>
      <c r="J80" s="180">
        <v>65981.25</v>
      </c>
      <c r="K80" s="133">
        <v>0</v>
      </c>
      <c r="L80" s="133">
        <v>0</v>
      </c>
      <c r="M80" s="180">
        <v>0</v>
      </c>
      <c r="N80" s="133">
        <v>46661.25</v>
      </c>
      <c r="O80" s="133">
        <v>19320</v>
      </c>
      <c r="P80" s="180">
        <v>65981.25</v>
      </c>
      <c r="Q80" s="181">
        <v>-278.61272031521668</v>
      </c>
      <c r="R80" s="182">
        <v>0</v>
      </c>
      <c r="S80" s="183"/>
      <c r="T80" s="184">
        <v>13138.75</v>
      </c>
      <c r="U80" s="133">
        <v>11356.25</v>
      </c>
      <c r="V80" s="180">
        <v>24495</v>
      </c>
      <c r="W80" s="133">
        <v>2098.75</v>
      </c>
      <c r="X80" s="133">
        <v>2127.5</v>
      </c>
      <c r="Y80" s="180">
        <v>4197.5</v>
      </c>
      <c r="Z80" s="133">
        <v>15208.75</v>
      </c>
      <c r="AA80" s="133">
        <v>13483.75</v>
      </c>
      <c r="AB80" s="180">
        <v>28692.5</v>
      </c>
      <c r="AC80" s="185">
        <v>-364.34054908134181</v>
      </c>
      <c r="AD80" s="186">
        <v>950</v>
      </c>
      <c r="AE80" s="187">
        <v>185</v>
      </c>
      <c r="AF80" s="188">
        <v>1136</v>
      </c>
      <c r="AG80" s="187">
        <v>143</v>
      </c>
      <c r="AH80" s="187">
        <v>17</v>
      </c>
      <c r="AI80" s="188">
        <v>161</v>
      </c>
      <c r="AJ80" s="187">
        <v>1094</v>
      </c>
      <c r="AK80" s="187">
        <v>203</v>
      </c>
      <c r="AL80" s="188">
        <v>1296</v>
      </c>
      <c r="AM80" s="189">
        <v>2.9818375223000047</v>
      </c>
      <c r="AO80" s="178"/>
    </row>
    <row r="81" spans="1:41" x14ac:dyDescent="0.2">
      <c r="A81" s="46">
        <v>38231</v>
      </c>
      <c r="B81" s="133">
        <v>39411.35</v>
      </c>
      <c r="C81" s="133">
        <v>16245.900000000001</v>
      </c>
      <c r="D81" s="180">
        <v>55657.25</v>
      </c>
      <c r="E81" s="133">
        <v>5634.1</v>
      </c>
      <c r="F81" s="133">
        <v>2598.25</v>
      </c>
      <c r="G81" s="180">
        <v>8259.7000000000007</v>
      </c>
      <c r="H81" s="133">
        <v>45072.800000000003</v>
      </c>
      <c r="I81" s="133">
        <v>18844.150000000001</v>
      </c>
      <c r="J81" s="180">
        <v>63889.600000000006</v>
      </c>
      <c r="K81" s="133">
        <v>0</v>
      </c>
      <c r="L81" s="133">
        <v>0</v>
      </c>
      <c r="M81" s="180">
        <v>0</v>
      </c>
      <c r="N81" s="133">
        <v>45072.800000000003</v>
      </c>
      <c r="O81" s="133">
        <v>18844.150000000001</v>
      </c>
      <c r="P81" s="180">
        <v>63889.600000000006</v>
      </c>
      <c r="Q81" s="181">
        <v>719.73601374382747</v>
      </c>
      <c r="R81" s="182">
        <v>0</v>
      </c>
      <c r="S81" s="183"/>
      <c r="T81" s="184">
        <v>13456.2</v>
      </c>
      <c r="U81" s="133">
        <v>11404.95</v>
      </c>
      <c r="V81" s="180">
        <v>24861.15</v>
      </c>
      <c r="W81" s="133">
        <v>1723.0500000000002</v>
      </c>
      <c r="X81" s="133">
        <v>2160.65</v>
      </c>
      <c r="Y81" s="180">
        <v>3883.7000000000003</v>
      </c>
      <c r="Z81" s="133">
        <v>15179.25</v>
      </c>
      <c r="AA81" s="133">
        <v>13565.6</v>
      </c>
      <c r="AB81" s="180">
        <v>28744.850000000002</v>
      </c>
      <c r="AC81" s="185">
        <v>532.62833803343756</v>
      </c>
      <c r="AD81" s="186">
        <v>949</v>
      </c>
      <c r="AE81" s="187">
        <v>177</v>
      </c>
      <c r="AF81" s="188">
        <v>1126</v>
      </c>
      <c r="AG81" s="187">
        <v>144</v>
      </c>
      <c r="AH81" s="187">
        <v>16</v>
      </c>
      <c r="AI81" s="188">
        <v>160</v>
      </c>
      <c r="AJ81" s="187">
        <v>1092</v>
      </c>
      <c r="AK81" s="187">
        <v>193</v>
      </c>
      <c r="AL81" s="188">
        <v>1286</v>
      </c>
      <c r="AM81" s="189">
        <v>6.8412312873999994</v>
      </c>
      <c r="AO81" s="178"/>
    </row>
    <row r="82" spans="1:41" x14ac:dyDescent="0.2">
      <c r="A82" s="48">
        <v>38261</v>
      </c>
      <c r="B82" s="133">
        <v>38493.9</v>
      </c>
      <c r="C82" s="133">
        <v>15951.699999999999</v>
      </c>
      <c r="D82" s="180">
        <v>54445.599999999999</v>
      </c>
      <c r="E82" s="133">
        <v>5756.5999999999995</v>
      </c>
      <c r="F82" s="133">
        <v>2609.2999999999997</v>
      </c>
      <c r="G82" s="180">
        <v>8365.9</v>
      </c>
      <c r="H82" s="133">
        <v>44250.5</v>
      </c>
      <c r="I82" s="133">
        <v>18561</v>
      </c>
      <c r="J82" s="180">
        <v>62811.5</v>
      </c>
      <c r="K82" s="133">
        <v>0</v>
      </c>
      <c r="L82" s="133">
        <v>0</v>
      </c>
      <c r="M82" s="180">
        <v>0</v>
      </c>
      <c r="N82" s="133">
        <v>44250.5</v>
      </c>
      <c r="O82" s="133">
        <v>18561</v>
      </c>
      <c r="P82" s="180">
        <v>62811.5</v>
      </c>
      <c r="Q82" s="181">
        <v>238.87721025053665</v>
      </c>
      <c r="R82" s="182">
        <v>0</v>
      </c>
      <c r="S82" s="183"/>
      <c r="T82" s="184">
        <v>13638.3</v>
      </c>
      <c r="U82" s="133">
        <v>11432.5</v>
      </c>
      <c r="V82" s="180">
        <v>25070.799999999999</v>
      </c>
      <c r="W82" s="133">
        <v>2125.1</v>
      </c>
      <c r="X82" s="133">
        <v>2178.9</v>
      </c>
      <c r="Y82" s="180">
        <v>4330.8999999999996</v>
      </c>
      <c r="Z82" s="133">
        <v>15790.3</v>
      </c>
      <c r="AA82" s="133">
        <v>13611.4</v>
      </c>
      <c r="AB82" s="180">
        <v>29374.799999999999</v>
      </c>
      <c r="AC82" s="185">
        <v>189.85093904852701</v>
      </c>
      <c r="AD82" s="186">
        <v>924</v>
      </c>
      <c r="AE82" s="187">
        <v>168</v>
      </c>
      <c r="AF82" s="188">
        <v>1092</v>
      </c>
      <c r="AG82" s="187">
        <v>134</v>
      </c>
      <c r="AH82" s="187">
        <v>16</v>
      </c>
      <c r="AI82" s="188">
        <v>150</v>
      </c>
      <c r="AJ82" s="187">
        <v>1058</v>
      </c>
      <c r="AK82" s="187">
        <v>184</v>
      </c>
      <c r="AL82" s="188">
        <v>1242</v>
      </c>
      <c r="AM82" s="189">
        <v>1.822537962899986</v>
      </c>
      <c r="AO82" s="178"/>
    </row>
    <row r="83" spans="1:41" x14ac:dyDescent="0.2">
      <c r="A83" s="46">
        <v>38292</v>
      </c>
      <c r="B83" s="133">
        <v>37860.6</v>
      </c>
      <c r="C83" s="133">
        <v>16340.4</v>
      </c>
      <c r="D83" s="180">
        <v>54201</v>
      </c>
      <c r="E83" s="133">
        <v>6541.5</v>
      </c>
      <c r="F83" s="133">
        <v>2616.6</v>
      </c>
      <c r="G83" s="180">
        <v>9131.4</v>
      </c>
      <c r="H83" s="133">
        <v>44375.4</v>
      </c>
      <c r="I83" s="133">
        <v>18957</v>
      </c>
      <c r="J83" s="180">
        <v>63332.4</v>
      </c>
      <c r="K83" s="133">
        <v>0</v>
      </c>
      <c r="L83" s="133">
        <v>0</v>
      </c>
      <c r="M83" s="180">
        <v>0</v>
      </c>
      <c r="N83" s="133">
        <v>44375.4</v>
      </c>
      <c r="O83" s="133">
        <v>18957</v>
      </c>
      <c r="P83" s="180">
        <v>63332.4</v>
      </c>
      <c r="Q83" s="181">
        <v>107.78151236301318</v>
      </c>
      <c r="R83" s="182">
        <v>0</v>
      </c>
      <c r="S83" s="183"/>
      <c r="T83" s="184">
        <v>13563.6</v>
      </c>
      <c r="U83" s="133">
        <v>11427.6</v>
      </c>
      <c r="V83" s="180">
        <v>24991.200000000001</v>
      </c>
      <c r="W83" s="133">
        <v>2963.7</v>
      </c>
      <c r="X83" s="133">
        <v>2189.4</v>
      </c>
      <c r="Y83" s="180">
        <v>5179.8</v>
      </c>
      <c r="Z83" s="133">
        <v>16527.3</v>
      </c>
      <c r="AA83" s="133">
        <v>13643.699999999999</v>
      </c>
      <c r="AB83" s="180">
        <v>30171</v>
      </c>
      <c r="AC83" s="185">
        <v>71.120194960052842</v>
      </c>
      <c r="AD83" s="186">
        <v>910</v>
      </c>
      <c r="AE83" s="187">
        <v>184</v>
      </c>
      <c r="AF83" s="188">
        <v>1094</v>
      </c>
      <c r="AG83" s="187">
        <v>133</v>
      </c>
      <c r="AH83" s="187">
        <v>15</v>
      </c>
      <c r="AI83" s="188">
        <v>148</v>
      </c>
      <c r="AJ83" s="187">
        <v>1043</v>
      </c>
      <c r="AK83" s="187">
        <v>199</v>
      </c>
      <c r="AL83" s="188">
        <v>1242</v>
      </c>
      <c r="AM83" s="189">
        <v>1.3730830488000123</v>
      </c>
      <c r="AO83" s="178"/>
    </row>
    <row r="84" spans="1:41" x14ac:dyDescent="0.2">
      <c r="A84" s="48">
        <v>38322</v>
      </c>
      <c r="B84" s="133">
        <v>35098.200000000004</v>
      </c>
      <c r="C84" s="133">
        <v>12806.1</v>
      </c>
      <c r="D84" s="180">
        <v>47904.3</v>
      </c>
      <c r="E84" s="133">
        <v>5955.1</v>
      </c>
      <c r="F84" s="133">
        <v>2555.9500000000003</v>
      </c>
      <c r="G84" s="180">
        <v>8511.0500000000011</v>
      </c>
      <c r="H84" s="133">
        <v>41053.300000000003</v>
      </c>
      <c r="I84" s="133">
        <v>15362.050000000001</v>
      </c>
      <c r="J84" s="180">
        <v>56415.350000000006</v>
      </c>
      <c r="K84" s="133">
        <v>0</v>
      </c>
      <c r="L84" s="133">
        <v>0</v>
      </c>
      <c r="M84" s="180">
        <v>0</v>
      </c>
      <c r="N84" s="133">
        <v>41053.300000000003</v>
      </c>
      <c r="O84" s="133">
        <v>15362.050000000001</v>
      </c>
      <c r="P84" s="180">
        <v>56415.350000000006</v>
      </c>
      <c r="Q84" s="181">
        <v>-4029.3160798998683</v>
      </c>
      <c r="R84" s="182">
        <v>0</v>
      </c>
      <c r="S84" s="183"/>
      <c r="T84" s="184">
        <v>11594</v>
      </c>
      <c r="U84" s="133">
        <v>9986.65</v>
      </c>
      <c r="V84" s="180">
        <v>21580.65</v>
      </c>
      <c r="W84" s="133">
        <v>2766.75</v>
      </c>
      <c r="X84" s="133">
        <v>2160.7000000000003</v>
      </c>
      <c r="Y84" s="180">
        <v>4927.45</v>
      </c>
      <c r="Z84" s="133">
        <v>14360.75</v>
      </c>
      <c r="AA84" s="133">
        <v>12173.7</v>
      </c>
      <c r="AB84" s="180">
        <v>26508.100000000002</v>
      </c>
      <c r="AC84" s="185">
        <v>-3639.5120306520334</v>
      </c>
      <c r="AD84" s="186">
        <v>892</v>
      </c>
      <c r="AE84" s="187">
        <v>107</v>
      </c>
      <c r="AF84" s="188">
        <v>999</v>
      </c>
      <c r="AG84" s="187">
        <v>121</v>
      </c>
      <c r="AH84" s="187">
        <v>15</v>
      </c>
      <c r="AI84" s="188">
        <v>135</v>
      </c>
      <c r="AJ84" s="187">
        <v>1013</v>
      </c>
      <c r="AK84" s="187">
        <v>121</v>
      </c>
      <c r="AL84" s="188">
        <v>1134</v>
      </c>
      <c r="AM84" s="189">
        <v>-14.793322552100001</v>
      </c>
      <c r="AO84" s="178"/>
    </row>
    <row r="85" spans="1:41" x14ac:dyDescent="0.2">
      <c r="A85" s="48">
        <v>38353</v>
      </c>
      <c r="B85" s="133">
        <v>32858.449999999997</v>
      </c>
      <c r="C85" s="133">
        <v>12620.8</v>
      </c>
      <c r="D85" s="180">
        <v>45479.25</v>
      </c>
      <c r="E85" s="133">
        <v>5398.3499999999995</v>
      </c>
      <c r="F85" s="133">
        <v>2538.9499999999998</v>
      </c>
      <c r="G85" s="180">
        <v>7912.65</v>
      </c>
      <c r="H85" s="133">
        <v>38256.799999999996</v>
      </c>
      <c r="I85" s="133">
        <v>15135.099999999999</v>
      </c>
      <c r="J85" s="180">
        <v>53391.899999999994</v>
      </c>
      <c r="K85" s="133">
        <v>0</v>
      </c>
      <c r="L85" s="133">
        <v>0</v>
      </c>
      <c r="M85" s="180">
        <v>0</v>
      </c>
      <c r="N85" s="133">
        <v>38256.799999999996</v>
      </c>
      <c r="O85" s="133">
        <v>15135.099999999999</v>
      </c>
      <c r="P85" s="180">
        <v>53391.899999999994</v>
      </c>
      <c r="Q85" s="181">
        <v>111.07439198164909</v>
      </c>
      <c r="R85" s="182">
        <v>0</v>
      </c>
      <c r="S85" s="183"/>
      <c r="T85" s="184">
        <v>11092.5</v>
      </c>
      <c r="U85" s="133">
        <v>9958.5999999999985</v>
      </c>
      <c r="V85" s="180">
        <v>21026.449999999997</v>
      </c>
      <c r="W85" s="133">
        <v>2341.75</v>
      </c>
      <c r="X85" s="133">
        <v>2169.1999999999998</v>
      </c>
      <c r="Y85" s="180">
        <v>4510.95</v>
      </c>
      <c r="Z85" s="133">
        <v>13434.25</v>
      </c>
      <c r="AA85" s="133">
        <v>12127.8</v>
      </c>
      <c r="AB85" s="180">
        <v>25562.05</v>
      </c>
      <c r="AC85" s="185">
        <v>115.56475156303401</v>
      </c>
      <c r="AD85" s="186">
        <v>883</v>
      </c>
      <c r="AE85" s="187">
        <v>108</v>
      </c>
      <c r="AF85" s="188">
        <v>991</v>
      </c>
      <c r="AG85" s="187">
        <v>123</v>
      </c>
      <c r="AH85" s="187">
        <v>15</v>
      </c>
      <c r="AI85" s="188">
        <v>138</v>
      </c>
      <c r="AJ85" s="187">
        <v>1007</v>
      </c>
      <c r="AK85" s="187">
        <v>123</v>
      </c>
      <c r="AL85" s="188">
        <v>1129</v>
      </c>
      <c r="AM85" s="189">
        <v>-0.1821646888999966</v>
      </c>
      <c r="AO85" s="179"/>
    </row>
    <row r="86" spans="1:41" x14ac:dyDescent="0.2">
      <c r="A86" s="48">
        <v>38384</v>
      </c>
      <c r="B86" s="133">
        <v>33426.400000000001</v>
      </c>
      <c r="C86" s="133">
        <v>12750.8</v>
      </c>
      <c r="D86" s="180">
        <v>46151.799999999996</v>
      </c>
      <c r="E86" s="133">
        <v>5588</v>
      </c>
      <c r="F86" s="133">
        <v>2489.1999999999998</v>
      </c>
      <c r="G86" s="180">
        <v>8077.2</v>
      </c>
      <c r="H86" s="133">
        <v>39014.399999999994</v>
      </c>
      <c r="I86" s="133">
        <v>15240</v>
      </c>
      <c r="J86" s="180">
        <v>54229</v>
      </c>
      <c r="K86" s="133">
        <v>0</v>
      </c>
      <c r="L86" s="133">
        <v>0</v>
      </c>
      <c r="M86" s="180">
        <v>0</v>
      </c>
      <c r="N86" s="133">
        <v>39014.399999999994</v>
      </c>
      <c r="O86" s="133">
        <v>15240</v>
      </c>
      <c r="P86" s="180">
        <v>54254.399999999994</v>
      </c>
      <c r="Q86" s="181">
        <v>144.90540094749485</v>
      </c>
      <c r="R86" s="182">
        <v>0</v>
      </c>
      <c r="S86" s="183"/>
      <c r="T86" s="184">
        <v>10998.199999999999</v>
      </c>
      <c r="U86" s="133">
        <v>10160</v>
      </c>
      <c r="V86" s="180">
        <v>21158.199999999997</v>
      </c>
      <c r="W86" s="133">
        <v>2438.3999999999996</v>
      </c>
      <c r="X86" s="133">
        <v>2133.6</v>
      </c>
      <c r="Y86" s="180">
        <v>4572</v>
      </c>
      <c r="Z86" s="133">
        <v>13462</v>
      </c>
      <c r="AA86" s="133">
        <v>12293.599999999999</v>
      </c>
      <c r="AB86" s="180">
        <v>25755.599999999999</v>
      </c>
      <c r="AC86" s="185">
        <v>128.85253433091466</v>
      </c>
      <c r="AD86" s="186">
        <v>882</v>
      </c>
      <c r="AE86" s="187">
        <v>102</v>
      </c>
      <c r="AF86" s="188">
        <v>984</v>
      </c>
      <c r="AG86" s="187">
        <v>124</v>
      </c>
      <c r="AH86" s="187">
        <v>14</v>
      </c>
      <c r="AI86" s="188">
        <v>138</v>
      </c>
      <c r="AJ86" s="187">
        <v>1006</v>
      </c>
      <c r="AK86" s="187">
        <v>116</v>
      </c>
      <c r="AL86" s="188">
        <v>1122</v>
      </c>
      <c r="AM86" s="189">
        <v>0.63200262270000707</v>
      </c>
      <c r="AO86" s="179"/>
    </row>
    <row r="87" spans="1:41" x14ac:dyDescent="0.2">
      <c r="A87" s="46">
        <v>38412</v>
      </c>
      <c r="B87" s="133">
        <v>32869.5</v>
      </c>
      <c r="C87" s="133">
        <v>13209</v>
      </c>
      <c r="D87" s="180">
        <v>46078.5</v>
      </c>
      <c r="E87" s="133">
        <v>3850.5</v>
      </c>
      <c r="F87" s="133">
        <v>2499</v>
      </c>
      <c r="G87" s="180">
        <v>6349.5</v>
      </c>
      <c r="H87" s="133">
        <v>36745.5</v>
      </c>
      <c r="I87" s="133">
        <v>15708</v>
      </c>
      <c r="J87" s="180">
        <v>52428</v>
      </c>
      <c r="K87" s="133">
        <v>0</v>
      </c>
      <c r="L87" s="133">
        <v>0</v>
      </c>
      <c r="M87" s="180">
        <v>0</v>
      </c>
      <c r="N87" s="133">
        <v>36745.5</v>
      </c>
      <c r="O87" s="133">
        <v>15708</v>
      </c>
      <c r="P87" s="180">
        <v>52428</v>
      </c>
      <c r="Q87" s="181">
        <v>128.23483171135757</v>
      </c>
      <c r="R87" s="182">
        <v>0</v>
      </c>
      <c r="S87" s="183"/>
      <c r="T87" s="184">
        <v>11118</v>
      </c>
      <c r="U87" s="133">
        <v>10327.5</v>
      </c>
      <c r="V87" s="180">
        <v>21445.5</v>
      </c>
      <c r="W87" s="133">
        <v>943.5</v>
      </c>
      <c r="X87" s="133">
        <v>2193</v>
      </c>
      <c r="Y87" s="180">
        <v>3136.5</v>
      </c>
      <c r="Z87" s="133">
        <v>12061.5</v>
      </c>
      <c r="AA87" s="133">
        <v>12520.5</v>
      </c>
      <c r="AB87" s="180">
        <v>24582</v>
      </c>
      <c r="AC87" s="185">
        <v>75.670335556157553</v>
      </c>
      <c r="AD87" s="186">
        <v>853</v>
      </c>
      <c r="AE87" s="187">
        <v>113</v>
      </c>
      <c r="AF87" s="188">
        <v>966</v>
      </c>
      <c r="AG87" s="187">
        <v>114</v>
      </c>
      <c r="AH87" s="187">
        <v>12</v>
      </c>
      <c r="AI87" s="188">
        <v>126</v>
      </c>
      <c r="AJ87" s="187">
        <v>968</v>
      </c>
      <c r="AK87" s="187">
        <v>125</v>
      </c>
      <c r="AL87" s="188">
        <v>1092</v>
      </c>
      <c r="AM87" s="189">
        <v>2.0613527904000009</v>
      </c>
      <c r="AO87" s="179"/>
    </row>
    <row r="88" spans="1:41" x14ac:dyDescent="0.2">
      <c r="A88" s="46">
        <v>38443</v>
      </c>
      <c r="B88" s="133">
        <v>33066</v>
      </c>
      <c r="C88" s="133">
        <v>12925.800000000001</v>
      </c>
      <c r="D88" s="180">
        <v>45991.8</v>
      </c>
      <c r="E88" s="133">
        <v>3481.9500000000003</v>
      </c>
      <c r="F88" s="133">
        <v>2630.25</v>
      </c>
      <c r="G88" s="180">
        <v>6112.2</v>
      </c>
      <c r="H88" s="133">
        <v>36547.950000000004</v>
      </c>
      <c r="I88" s="133">
        <v>15556.050000000001</v>
      </c>
      <c r="J88" s="180">
        <v>52104</v>
      </c>
      <c r="K88" s="133">
        <v>0</v>
      </c>
      <c r="L88" s="133">
        <v>0</v>
      </c>
      <c r="M88" s="180">
        <v>0</v>
      </c>
      <c r="N88" s="133">
        <v>36547.950000000004</v>
      </c>
      <c r="O88" s="133">
        <v>15556.050000000001</v>
      </c>
      <c r="P88" s="180">
        <v>52104</v>
      </c>
      <c r="Q88" s="181">
        <v>7.7363240964055278</v>
      </c>
      <c r="R88" s="182">
        <v>0</v>
      </c>
      <c r="S88" s="183"/>
      <c r="T88" s="184">
        <v>11197.35</v>
      </c>
      <c r="U88" s="133">
        <v>10445.85</v>
      </c>
      <c r="V88" s="180">
        <v>21643.200000000001</v>
      </c>
      <c r="W88" s="133">
        <v>776.55000000000007</v>
      </c>
      <c r="X88" s="133">
        <v>2204.4</v>
      </c>
      <c r="Y88" s="180">
        <v>2980.9500000000003</v>
      </c>
      <c r="Z88" s="133">
        <v>11973.9</v>
      </c>
      <c r="AA88" s="133">
        <v>12650.25</v>
      </c>
      <c r="AB88" s="180">
        <v>24624.15</v>
      </c>
      <c r="AC88" s="185">
        <v>-3.8490899099492006</v>
      </c>
      <c r="AD88" s="186">
        <v>874</v>
      </c>
      <c r="AE88" s="187">
        <v>98</v>
      </c>
      <c r="AF88" s="188">
        <v>972</v>
      </c>
      <c r="AG88" s="187">
        <v>108</v>
      </c>
      <c r="AH88" s="187">
        <v>17</v>
      </c>
      <c r="AI88" s="188">
        <v>125</v>
      </c>
      <c r="AJ88" s="187">
        <v>982</v>
      </c>
      <c r="AK88" s="187">
        <v>115</v>
      </c>
      <c r="AL88" s="188">
        <v>1097</v>
      </c>
      <c r="AM88" s="189">
        <v>0.46249157709998912</v>
      </c>
      <c r="AO88" s="179"/>
    </row>
    <row r="89" spans="1:41" x14ac:dyDescent="0.2">
      <c r="A89" s="48">
        <v>38473</v>
      </c>
      <c r="B89" s="133">
        <v>31752</v>
      </c>
      <c r="C89" s="133">
        <v>12720</v>
      </c>
      <c r="D89" s="180">
        <v>44472</v>
      </c>
      <c r="E89" s="133">
        <v>3456</v>
      </c>
      <c r="F89" s="133">
        <v>2616</v>
      </c>
      <c r="G89" s="180">
        <v>6072</v>
      </c>
      <c r="H89" s="133">
        <v>35208</v>
      </c>
      <c r="I89" s="133">
        <v>15336</v>
      </c>
      <c r="J89" s="180">
        <v>50544</v>
      </c>
      <c r="K89" s="133">
        <v>0</v>
      </c>
      <c r="L89" s="133">
        <v>0</v>
      </c>
      <c r="M89" s="180">
        <v>0</v>
      </c>
      <c r="N89" s="133">
        <v>35208</v>
      </c>
      <c r="O89" s="133">
        <v>15336</v>
      </c>
      <c r="P89" s="180">
        <v>50544</v>
      </c>
      <c r="Q89" s="181">
        <v>-130.37975220852746</v>
      </c>
      <c r="R89" s="182">
        <v>0</v>
      </c>
      <c r="S89" s="183"/>
      <c r="T89" s="184">
        <v>11088</v>
      </c>
      <c r="U89" s="133">
        <v>10512</v>
      </c>
      <c r="V89" s="180">
        <v>21600</v>
      </c>
      <c r="W89" s="133">
        <v>792</v>
      </c>
      <c r="X89" s="133">
        <v>2208</v>
      </c>
      <c r="Y89" s="180">
        <v>3000</v>
      </c>
      <c r="Z89" s="133">
        <v>11880</v>
      </c>
      <c r="AA89" s="133">
        <v>12696</v>
      </c>
      <c r="AB89" s="180">
        <v>24600</v>
      </c>
      <c r="AC89" s="185">
        <v>-91.082565039727754</v>
      </c>
      <c r="AD89" s="186">
        <v>861</v>
      </c>
      <c r="AE89" s="187">
        <v>92</v>
      </c>
      <c r="AF89" s="188">
        <v>954</v>
      </c>
      <c r="AG89" s="187">
        <v>111</v>
      </c>
      <c r="AH89" s="187">
        <v>17</v>
      </c>
      <c r="AI89" s="188">
        <v>128</v>
      </c>
      <c r="AJ89" s="187">
        <v>972</v>
      </c>
      <c r="AK89" s="187">
        <v>110</v>
      </c>
      <c r="AL89" s="188">
        <v>1082</v>
      </c>
      <c r="AM89" s="189">
        <v>-1.6373827986999885</v>
      </c>
      <c r="AO89" s="179"/>
    </row>
    <row r="90" spans="1:41" x14ac:dyDescent="0.2">
      <c r="A90" s="46">
        <v>38504</v>
      </c>
      <c r="B90" s="133">
        <v>32676.05</v>
      </c>
      <c r="C90" s="133">
        <v>12618.7</v>
      </c>
      <c r="D90" s="180">
        <v>45294.75</v>
      </c>
      <c r="E90" s="133">
        <v>3338.8</v>
      </c>
      <c r="F90" s="133">
        <v>2651.4</v>
      </c>
      <c r="G90" s="180">
        <v>5990.2</v>
      </c>
      <c r="H90" s="133">
        <v>36014.85</v>
      </c>
      <c r="I90" s="133">
        <v>15270.1</v>
      </c>
      <c r="J90" s="180">
        <v>51284.950000000004</v>
      </c>
      <c r="K90" s="133">
        <v>0</v>
      </c>
      <c r="L90" s="133">
        <v>0</v>
      </c>
      <c r="M90" s="180">
        <v>0</v>
      </c>
      <c r="N90" s="133">
        <v>36014.85</v>
      </c>
      <c r="O90" s="133">
        <v>15270.1</v>
      </c>
      <c r="P90" s="180">
        <v>51284.950000000004</v>
      </c>
      <c r="Q90" s="181">
        <v>-110.95096582153703</v>
      </c>
      <c r="R90" s="182">
        <v>0</v>
      </c>
      <c r="S90" s="183"/>
      <c r="T90" s="184">
        <v>11243.9</v>
      </c>
      <c r="U90" s="133">
        <v>10556.5</v>
      </c>
      <c r="V90" s="180">
        <v>21824.95</v>
      </c>
      <c r="W90" s="133">
        <v>736.5</v>
      </c>
      <c r="X90" s="133">
        <v>2234.0500000000002</v>
      </c>
      <c r="Y90" s="180">
        <v>2995.1</v>
      </c>
      <c r="Z90" s="133">
        <v>12004.95</v>
      </c>
      <c r="AA90" s="133">
        <v>12790.550000000001</v>
      </c>
      <c r="AB90" s="180">
        <v>24795.5</v>
      </c>
      <c r="AC90" s="185">
        <v>-12.502739499846964</v>
      </c>
      <c r="AD90" s="186">
        <v>873</v>
      </c>
      <c r="AE90" s="187">
        <v>84</v>
      </c>
      <c r="AF90" s="188">
        <v>956</v>
      </c>
      <c r="AG90" s="187">
        <v>105</v>
      </c>
      <c r="AH90" s="187">
        <v>17</v>
      </c>
      <c r="AI90" s="188">
        <v>122</v>
      </c>
      <c r="AJ90" s="187">
        <v>978</v>
      </c>
      <c r="AK90" s="187">
        <v>101</v>
      </c>
      <c r="AL90" s="188">
        <v>1079</v>
      </c>
      <c r="AM90" s="189">
        <v>-4.0101110518000027</v>
      </c>
      <c r="AO90" s="179"/>
    </row>
    <row r="91" spans="1:41" x14ac:dyDescent="0.2">
      <c r="A91" s="48">
        <v>38534</v>
      </c>
      <c r="B91" s="133">
        <v>31678.5</v>
      </c>
      <c r="C91" s="133">
        <v>13009.5</v>
      </c>
      <c r="D91" s="180">
        <v>44688</v>
      </c>
      <c r="E91" s="133">
        <v>3038</v>
      </c>
      <c r="F91" s="133">
        <v>2670.5</v>
      </c>
      <c r="G91" s="180">
        <v>5708.5</v>
      </c>
      <c r="H91" s="133">
        <v>34716.5</v>
      </c>
      <c r="I91" s="133">
        <v>15680</v>
      </c>
      <c r="J91" s="180">
        <v>50372</v>
      </c>
      <c r="K91" s="133">
        <v>0</v>
      </c>
      <c r="L91" s="133">
        <v>0</v>
      </c>
      <c r="M91" s="180">
        <v>0</v>
      </c>
      <c r="N91" s="133">
        <v>34716.5</v>
      </c>
      <c r="O91" s="133">
        <v>15680</v>
      </c>
      <c r="P91" s="180">
        <v>50396.5</v>
      </c>
      <c r="Q91" s="181">
        <v>-44.869004679949967</v>
      </c>
      <c r="R91" s="182">
        <v>0</v>
      </c>
      <c r="S91" s="183"/>
      <c r="T91" s="184">
        <v>11319</v>
      </c>
      <c r="U91" s="133">
        <v>10657.5</v>
      </c>
      <c r="V91" s="180">
        <v>22001</v>
      </c>
      <c r="W91" s="133">
        <v>661.5</v>
      </c>
      <c r="X91" s="133">
        <v>2254</v>
      </c>
      <c r="Y91" s="180">
        <v>2915.5</v>
      </c>
      <c r="Z91" s="133">
        <v>11980.5</v>
      </c>
      <c r="AA91" s="133">
        <v>12911.5</v>
      </c>
      <c r="AB91" s="180">
        <v>24892</v>
      </c>
      <c r="AC91" s="185">
        <v>-54.951929329999977</v>
      </c>
      <c r="AD91" s="186">
        <v>830</v>
      </c>
      <c r="AE91" s="187">
        <v>96</v>
      </c>
      <c r="AF91" s="188">
        <v>926</v>
      </c>
      <c r="AG91" s="187">
        <v>97</v>
      </c>
      <c r="AH91" s="187">
        <v>17</v>
      </c>
      <c r="AI91" s="188">
        <v>114</v>
      </c>
      <c r="AJ91" s="187">
        <v>928</v>
      </c>
      <c r="AK91" s="187">
        <v>113</v>
      </c>
      <c r="AL91" s="188">
        <v>1040</v>
      </c>
      <c r="AM91" s="189">
        <v>0.41154794490000057</v>
      </c>
      <c r="AO91" s="179"/>
    </row>
    <row r="92" spans="1:41" x14ac:dyDescent="0.2">
      <c r="A92" s="48">
        <v>38565</v>
      </c>
      <c r="B92" s="133">
        <v>30613</v>
      </c>
      <c r="C92" s="133">
        <v>13213.199999999999</v>
      </c>
      <c r="D92" s="180">
        <v>43826.2</v>
      </c>
      <c r="E92" s="133">
        <v>3436.4</v>
      </c>
      <c r="F92" s="133">
        <v>2662</v>
      </c>
      <c r="G92" s="180">
        <v>6098.4</v>
      </c>
      <c r="H92" s="133">
        <v>34025.199999999997</v>
      </c>
      <c r="I92" s="133">
        <v>15875.199999999999</v>
      </c>
      <c r="J92" s="180">
        <v>49924.6</v>
      </c>
      <c r="K92" s="133">
        <v>0</v>
      </c>
      <c r="L92" s="133">
        <v>0</v>
      </c>
      <c r="M92" s="180">
        <v>0</v>
      </c>
      <c r="N92" s="133">
        <v>34025.199999999997</v>
      </c>
      <c r="O92" s="133">
        <v>15875.199999999999</v>
      </c>
      <c r="P92" s="180">
        <v>49924.6</v>
      </c>
      <c r="Q92" s="181">
        <v>4.0087405457718335</v>
      </c>
      <c r="R92" s="182">
        <v>0</v>
      </c>
      <c r="S92" s="183"/>
      <c r="T92" s="184">
        <v>11228.8</v>
      </c>
      <c r="U92" s="133">
        <v>10720.6</v>
      </c>
      <c r="V92" s="180">
        <v>21925.200000000001</v>
      </c>
      <c r="W92" s="133">
        <v>919.6</v>
      </c>
      <c r="X92" s="133">
        <v>2250.6</v>
      </c>
      <c r="Y92" s="180">
        <v>3170.2</v>
      </c>
      <c r="Z92" s="133">
        <v>12148.4</v>
      </c>
      <c r="AA92" s="133">
        <v>12971.199999999999</v>
      </c>
      <c r="AB92" s="180">
        <v>25119.599999999999</v>
      </c>
      <c r="AC92" s="185">
        <v>-41.475717089988223</v>
      </c>
      <c r="AD92" s="186">
        <v>801</v>
      </c>
      <c r="AE92" s="187">
        <v>103</v>
      </c>
      <c r="AF92" s="188">
        <v>905</v>
      </c>
      <c r="AG92" s="187">
        <v>104</v>
      </c>
      <c r="AH92" s="187">
        <v>17</v>
      </c>
      <c r="AI92" s="188">
        <v>120</v>
      </c>
      <c r="AJ92" s="187">
        <v>905</v>
      </c>
      <c r="AK92" s="187">
        <v>120</v>
      </c>
      <c r="AL92" s="188">
        <v>1025</v>
      </c>
      <c r="AM92" s="189">
        <v>1.8795230428000025</v>
      </c>
      <c r="AO92" s="179"/>
    </row>
    <row r="93" spans="1:41" x14ac:dyDescent="0.2">
      <c r="A93" s="48">
        <v>38596</v>
      </c>
      <c r="B93" s="133">
        <v>30018.399999999998</v>
      </c>
      <c r="C93" s="133">
        <v>13551.3</v>
      </c>
      <c r="D93" s="180">
        <v>43593.599999999999</v>
      </c>
      <c r="E93" s="133">
        <v>3417.7</v>
      </c>
      <c r="F93" s="133">
        <v>2700.7</v>
      </c>
      <c r="G93" s="180">
        <v>6094.5</v>
      </c>
      <c r="H93" s="133">
        <v>33436.1</v>
      </c>
      <c r="I93" s="133">
        <v>16251.999999999998</v>
      </c>
      <c r="J93" s="180">
        <v>49688.1</v>
      </c>
      <c r="K93" s="133">
        <v>0</v>
      </c>
      <c r="L93" s="133">
        <v>0</v>
      </c>
      <c r="M93" s="180">
        <v>0</v>
      </c>
      <c r="N93" s="133">
        <v>33436.1</v>
      </c>
      <c r="O93" s="133">
        <v>16251.999999999998</v>
      </c>
      <c r="P93" s="180">
        <v>49688.1</v>
      </c>
      <c r="Q93" s="181">
        <v>89.397340074652021</v>
      </c>
      <c r="R93" s="182">
        <v>0</v>
      </c>
      <c r="S93" s="183"/>
      <c r="T93" s="184">
        <v>11256.9</v>
      </c>
      <c r="U93" s="133">
        <v>10970.099999999999</v>
      </c>
      <c r="V93" s="180">
        <v>22227</v>
      </c>
      <c r="W93" s="133">
        <v>956</v>
      </c>
      <c r="X93" s="133">
        <v>2294.3999999999996</v>
      </c>
      <c r="Y93" s="180">
        <v>3250.3999999999996</v>
      </c>
      <c r="Z93" s="133">
        <v>12212.9</v>
      </c>
      <c r="AA93" s="133">
        <v>13264.5</v>
      </c>
      <c r="AB93" s="180">
        <v>25477.399999999998</v>
      </c>
      <c r="AC93" s="185">
        <v>75.303470790222107</v>
      </c>
      <c r="AD93" s="186">
        <v>785</v>
      </c>
      <c r="AE93" s="187">
        <v>109</v>
      </c>
      <c r="AF93" s="188">
        <v>894</v>
      </c>
      <c r="AG93" s="187">
        <v>103</v>
      </c>
      <c r="AH93" s="187">
        <v>17</v>
      </c>
      <c r="AI93" s="188">
        <v>119</v>
      </c>
      <c r="AJ93" s="187">
        <v>888</v>
      </c>
      <c r="AK93" s="187">
        <v>126</v>
      </c>
      <c r="AL93" s="188">
        <v>1014</v>
      </c>
      <c r="AM93" s="189">
        <v>0.58970164369999623</v>
      </c>
      <c r="AO93" s="179"/>
    </row>
    <row r="94" spans="1:41" x14ac:dyDescent="0.2">
      <c r="A94" s="48">
        <v>38626</v>
      </c>
      <c r="B94" s="133">
        <v>30597</v>
      </c>
      <c r="C94" s="133">
        <v>13368.75</v>
      </c>
      <c r="D94" s="180">
        <v>43965.75</v>
      </c>
      <c r="E94" s="133">
        <v>3348</v>
      </c>
      <c r="F94" s="133">
        <v>2627.25</v>
      </c>
      <c r="G94" s="180">
        <v>5998.5</v>
      </c>
      <c r="H94" s="133">
        <v>33945</v>
      </c>
      <c r="I94" s="133">
        <v>16019.25</v>
      </c>
      <c r="J94" s="180">
        <v>49964.25</v>
      </c>
      <c r="K94" s="133">
        <v>0</v>
      </c>
      <c r="L94" s="133">
        <v>0</v>
      </c>
      <c r="M94" s="180">
        <v>0</v>
      </c>
      <c r="N94" s="133">
        <v>33968.25</v>
      </c>
      <c r="O94" s="133">
        <v>16019.25</v>
      </c>
      <c r="P94" s="180">
        <v>49964.25</v>
      </c>
      <c r="Q94" s="181">
        <v>202.60380439208211</v>
      </c>
      <c r="R94" s="182">
        <v>0</v>
      </c>
      <c r="S94" s="183"/>
      <c r="T94" s="184">
        <v>11508.75</v>
      </c>
      <c r="U94" s="133">
        <v>10950.75</v>
      </c>
      <c r="V94" s="180">
        <v>22459.5</v>
      </c>
      <c r="W94" s="133">
        <v>1069.5</v>
      </c>
      <c r="X94" s="133">
        <v>2348.25</v>
      </c>
      <c r="Y94" s="180">
        <v>3394.5</v>
      </c>
      <c r="Z94" s="133">
        <v>12578.25</v>
      </c>
      <c r="AA94" s="133">
        <v>13275.75</v>
      </c>
      <c r="AB94" s="180">
        <v>25854</v>
      </c>
      <c r="AC94" s="185">
        <v>194.40834570398201</v>
      </c>
      <c r="AD94" s="186">
        <v>821</v>
      </c>
      <c r="AE94" s="187">
        <v>105</v>
      </c>
      <c r="AF94" s="188">
        <v>926</v>
      </c>
      <c r="AG94" s="187">
        <v>99</v>
      </c>
      <c r="AH94" s="187">
        <v>13</v>
      </c>
      <c r="AI94" s="188">
        <v>112</v>
      </c>
      <c r="AJ94" s="187">
        <v>920</v>
      </c>
      <c r="AK94" s="187">
        <v>117</v>
      </c>
      <c r="AL94" s="188">
        <v>1037</v>
      </c>
      <c r="AM94" s="189">
        <v>0.35249284680000414</v>
      </c>
      <c r="AO94" s="179"/>
    </row>
    <row r="95" spans="1:41" x14ac:dyDescent="0.2">
      <c r="A95" s="48">
        <v>38657</v>
      </c>
      <c r="B95" s="133">
        <v>30887.999999999996</v>
      </c>
      <c r="C95" s="133">
        <v>13314.599999999999</v>
      </c>
      <c r="D95" s="180">
        <v>44202.6</v>
      </c>
      <c r="E95" s="133">
        <v>3954.6</v>
      </c>
      <c r="F95" s="133">
        <v>2644.2</v>
      </c>
      <c r="G95" s="180">
        <v>6598.7999999999993</v>
      </c>
      <c r="H95" s="133">
        <v>34842.6</v>
      </c>
      <c r="I95" s="133">
        <v>15958.8</v>
      </c>
      <c r="J95" s="180">
        <v>50824.799999999996</v>
      </c>
      <c r="K95" s="133">
        <v>0</v>
      </c>
      <c r="L95" s="133">
        <v>0</v>
      </c>
      <c r="M95" s="180">
        <v>0</v>
      </c>
      <c r="N95" s="133">
        <v>34866</v>
      </c>
      <c r="O95" s="133">
        <v>15958.8</v>
      </c>
      <c r="P95" s="180">
        <v>50824.799999999996</v>
      </c>
      <c r="Q95" s="181">
        <v>84.012719446870094</v>
      </c>
      <c r="R95" s="182">
        <v>0</v>
      </c>
      <c r="S95" s="183"/>
      <c r="T95" s="184">
        <v>11793.599999999999</v>
      </c>
      <c r="U95" s="133">
        <v>11068.199999999999</v>
      </c>
      <c r="V95" s="180">
        <v>22885.199999999997</v>
      </c>
      <c r="W95" s="133">
        <v>1591.1999999999998</v>
      </c>
      <c r="X95" s="133">
        <v>2340</v>
      </c>
      <c r="Y95" s="180">
        <v>3931.2</v>
      </c>
      <c r="Z95" s="133">
        <v>13384.8</v>
      </c>
      <c r="AA95" s="133">
        <v>13431.599999999999</v>
      </c>
      <c r="AB95" s="180">
        <v>26816.399999999998</v>
      </c>
      <c r="AC95" s="185">
        <v>9.7372660799501034</v>
      </c>
      <c r="AD95" s="186">
        <v>816</v>
      </c>
      <c r="AE95" s="187">
        <v>96</v>
      </c>
      <c r="AF95" s="188">
        <v>912</v>
      </c>
      <c r="AG95" s="187">
        <v>101</v>
      </c>
      <c r="AH95" s="187">
        <v>13</v>
      </c>
      <c r="AI95" s="188">
        <v>114</v>
      </c>
      <c r="AJ95" s="187">
        <v>917</v>
      </c>
      <c r="AK95" s="187">
        <v>108</v>
      </c>
      <c r="AL95" s="188">
        <v>1026</v>
      </c>
      <c r="AM95" s="189">
        <v>3.1741646738</v>
      </c>
      <c r="AO95" s="179"/>
    </row>
    <row r="96" spans="1:41" x14ac:dyDescent="0.2">
      <c r="A96" s="48">
        <v>38687</v>
      </c>
      <c r="B96" s="133">
        <v>31354.100000000002</v>
      </c>
      <c r="C96" s="133">
        <v>13761.1</v>
      </c>
      <c r="D96" s="180">
        <v>45115.200000000004</v>
      </c>
      <c r="E96" s="133">
        <v>4145.2</v>
      </c>
      <c r="F96" s="133">
        <v>2337.7000000000003</v>
      </c>
      <c r="G96" s="180">
        <v>6482.9000000000005</v>
      </c>
      <c r="H96" s="133">
        <v>35499.300000000003</v>
      </c>
      <c r="I96" s="133">
        <v>16098.800000000001</v>
      </c>
      <c r="J96" s="180">
        <v>51598.100000000006</v>
      </c>
      <c r="K96" s="133">
        <v>0</v>
      </c>
      <c r="L96" s="133">
        <v>0</v>
      </c>
      <c r="M96" s="180">
        <v>0</v>
      </c>
      <c r="N96" s="133">
        <v>35523.4</v>
      </c>
      <c r="O96" s="133">
        <v>16098.800000000001</v>
      </c>
      <c r="P96" s="180">
        <v>51598.100000000006</v>
      </c>
      <c r="Q96" s="181">
        <v>112.17175546123794</v>
      </c>
      <c r="R96" s="182">
        <v>0</v>
      </c>
      <c r="S96" s="183"/>
      <c r="T96" s="184">
        <v>12580.2</v>
      </c>
      <c r="U96" s="133">
        <v>11134.2</v>
      </c>
      <c r="V96" s="180">
        <v>23714.400000000001</v>
      </c>
      <c r="W96" s="133">
        <v>1735.2</v>
      </c>
      <c r="X96" s="133">
        <v>2120.8000000000002</v>
      </c>
      <c r="Y96" s="180">
        <v>3856</v>
      </c>
      <c r="Z96" s="133">
        <v>14315.400000000001</v>
      </c>
      <c r="AA96" s="133">
        <v>13279.1</v>
      </c>
      <c r="AB96" s="180">
        <v>27594.5</v>
      </c>
      <c r="AC96" s="185">
        <v>23.615022880927985</v>
      </c>
      <c r="AD96" s="186">
        <v>780</v>
      </c>
      <c r="AE96" s="187">
        <v>108</v>
      </c>
      <c r="AF96" s="188">
        <v>888</v>
      </c>
      <c r="AG96" s="187">
        <v>100</v>
      </c>
      <c r="AH96" s="187">
        <v>9</v>
      </c>
      <c r="AI96" s="188">
        <v>108</v>
      </c>
      <c r="AJ96" s="187">
        <v>879</v>
      </c>
      <c r="AK96" s="187">
        <v>117</v>
      </c>
      <c r="AL96" s="188">
        <v>996</v>
      </c>
      <c r="AM96" s="189">
        <v>3.6745532190999981</v>
      </c>
      <c r="AO96" s="179"/>
    </row>
    <row r="97" spans="1:41" x14ac:dyDescent="0.2">
      <c r="A97" s="48">
        <v>38718</v>
      </c>
      <c r="B97" s="133">
        <v>31056.899999999998</v>
      </c>
      <c r="C97" s="133">
        <v>13910.4</v>
      </c>
      <c r="D97" s="180">
        <v>44991.45</v>
      </c>
      <c r="E97" s="133">
        <v>3236.1</v>
      </c>
      <c r="F97" s="133">
        <v>2342.5499999999997</v>
      </c>
      <c r="G97" s="180">
        <v>5578.65</v>
      </c>
      <c r="H97" s="133">
        <v>34317.15</v>
      </c>
      <c r="I97" s="133">
        <v>16252.949999999999</v>
      </c>
      <c r="J97" s="180">
        <v>50570.1</v>
      </c>
      <c r="K97" s="133">
        <v>24.15</v>
      </c>
      <c r="L97" s="133">
        <v>0</v>
      </c>
      <c r="M97" s="180">
        <v>24.15</v>
      </c>
      <c r="N97" s="133">
        <v>34317.15</v>
      </c>
      <c r="O97" s="133">
        <v>16252.949999999999</v>
      </c>
      <c r="P97" s="180">
        <v>50570.1</v>
      </c>
      <c r="Q97" s="181">
        <v>-146.95990130441166</v>
      </c>
      <c r="R97" s="182">
        <v>7.7958155691149997</v>
      </c>
      <c r="S97" s="183"/>
      <c r="T97" s="184">
        <v>12630.449999999999</v>
      </c>
      <c r="U97" s="133">
        <v>11350.5</v>
      </c>
      <c r="V97" s="180">
        <v>23980.949999999997</v>
      </c>
      <c r="W97" s="133">
        <v>917.69999999999993</v>
      </c>
      <c r="X97" s="133">
        <v>2125.1999999999998</v>
      </c>
      <c r="Y97" s="180">
        <v>3067.0499999999997</v>
      </c>
      <c r="Z97" s="133">
        <v>13548.15</v>
      </c>
      <c r="AA97" s="133">
        <v>13499.849999999999</v>
      </c>
      <c r="AB97" s="180">
        <v>27048</v>
      </c>
      <c r="AC97" s="185">
        <v>-154.35882132941171</v>
      </c>
      <c r="AD97" s="186">
        <v>763</v>
      </c>
      <c r="AE97" s="187">
        <v>106</v>
      </c>
      <c r="AF97" s="188">
        <v>869</v>
      </c>
      <c r="AG97" s="187">
        <v>96</v>
      </c>
      <c r="AH97" s="187">
        <v>9</v>
      </c>
      <c r="AI97" s="188">
        <v>105</v>
      </c>
      <c r="AJ97" s="187">
        <v>859</v>
      </c>
      <c r="AK97" s="187">
        <v>115</v>
      </c>
      <c r="AL97" s="188">
        <v>974</v>
      </c>
      <c r="AM97" s="189">
        <v>0.30637350000000246</v>
      </c>
      <c r="AO97" s="179"/>
    </row>
    <row r="98" spans="1:41" x14ac:dyDescent="0.2">
      <c r="A98" s="48">
        <v>38749</v>
      </c>
      <c r="B98" s="133">
        <v>31193.8</v>
      </c>
      <c r="C98" s="133">
        <v>13794</v>
      </c>
      <c r="D98" s="180">
        <v>44963.6</v>
      </c>
      <c r="E98" s="133">
        <v>4186.5999999999995</v>
      </c>
      <c r="F98" s="133">
        <v>2347.4</v>
      </c>
      <c r="G98" s="180">
        <v>6534</v>
      </c>
      <c r="H98" s="133">
        <v>35356.199999999997</v>
      </c>
      <c r="I98" s="133">
        <v>16141.4</v>
      </c>
      <c r="J98" s="180">
        <v>51497.599999999999</v>
      </c>
      <c r="K98" s="133">
        <v>0</v>
      </c>
      <c r="L98" s="133">
        <v>0</v>
      </c>
      <c r="M98" s="180">
        <v>0</v>
      </c>
      <c r="N98" s="133">
        <v>35380.400000000001</v>
      </c>
      <c r="O98" s="133">
        <v>16141.4</v>
      </c>
      <c r="P98" s="180">
        <v>51497.599999999999</v>
      </c>
      <c r="Q98" s="181">
        <v>23.756546987918288</v>
      </c>
      <c r="R98" s="182">
        <v>-0.18560138454000022</v>
      </c>
      <c r="S98" s="183"/>
      <c r="T98" s="184">
        <v>12850.199999999999</v>
      </c>
      <c r="U98" s="133">
        <v>11374</v>
      </c>
      <c r="V98" s="180">
        <v>24200</v>
      </c>
      <c r="W98" s="133">
        <v>1911.8</v>
      </c>
      <c r="X98" s="133">
        <v>2129.6</v>
      </c>
      <c r="Y98" s="180">
        <v>4041.4</v>
      </c>
      <c r="Z98" s="133">
        <v>14762</v>
      </c>
      <c r="AA98" s="133">
        <v>13503.6</v>
      </c>
      <c r="AB98" s="180">
        <v>28265.599999999999</v>
      </c>
      <c r="AC98" s="185">
        <v>4.7697559999186172</v>
      </c>
      <c r="AD98" s="186">
        <v>758</v>
      </c>
      <c r="AE98" s="187">
        <v>100</v>
      </c>
      <c r="AF98" s="188">
        <v>858</v>
      </c>
      <c r="AG98" s="187">
        <v>94</v>
      </c>
      <c r="AH98" s="187">
        <v>9</v>
      </c>
      <c r="AI98" s="188">
        <v>102</v>
      </c>
      <c r="AJ98" s="187">
        <v>852</v>
      </c>
      <c r="AK98" s="187">
        <v>108</v>
      </c>
      <c r="AL98" s="188">
        <v>960</v>
      </c>
      <c r="AM98" s="189">
        <v>0.78457813999998649</v>
      </c>
      <c r="AO98" s="179"/>
    </row>
    <row r="99" spans="1:41" x14ac:dyDescent="0.2">
      <c r="A99" s="46">
        <v>38777</v>
      </c>
      <c r="B99" s="133">
        <v>30501.449999999997</v>
      </c>
      <c r="C99" s="133">
        <v>14683.199999999999</v>
      </c>
      <c r="D99" s="180">
        <v>45184.649999999994</v>
      </c>
      <c r="E99" s="133">
        <v>3236.1</v>
      </c>
      <c r="F99" s="133">
        <v>2439.1499999999996</v>
      </c>
      <c r="G99" s="180">
        <v>5675.25</v>
      </c>
      <c r="H99" s="133">
        <v>33737.549999999996</v>
      </c>
      <c r="I99" s="133">
        <v>17122.349999999999</v>
      </c>
      <c r="J99" s="180">
        <v>50835.75</v>
      </c>
      <c r="K99" s="133">
        <v>0</v>
      </c>
      <c r="L99" s="133">
        <v>0</v>
      </c>
      <c r="M99" s="180">
        <v>0</v>
      </c>
      <c r="N99" s="133">
        <v>33737.549999999996</v>
      </c>
      <c r="O99" s="133">
        <v>17122.349999999999</v>
      </c>
      <c r="P99" s="180">
        <v>50859.899999999994</v>
      </c>
      <c r="Q99" s="181">
        <v>226.64309410501167</v>
      </c>
      <c r="R99" s="182">
        <v>0.15894132197999983</v>
      </c>
      <c r="S99" s="183"/>
      <c r="T99" s="184">
        <v>12992.699999999999</v>
      </c>
      <c r="U99" s="133">
        <v>11809.349999999999</v>
      </c>
      <c r="V99" s="180">
        <v>24826.199999999997</v>
      </c>
      <c r="W99" s="133">
        <v>1183.3499999999999</v>
      </c>
      <c r="X99" s="133">
        <v>2221.7999999999997</v>
      </c>
      <c r="Y99" s="180">
        <v>3405.1499999999996</v>
      </c>
      <c r="Z99" s="133">
        <v>14176.05</v>
      </c>
      <c r="AA99" s="133">
        <v>14031.15</v>
      </c>
      <c r="AB99" s="180">
        <v>28231.35</v>
      </c>
      <c r="AC99" s="185">
        <v>148.75342421551139</v>
      </c>
      <c r="AD99" s="186">
        <v>725</v>
      </c>
      <c r="AE99" s="187">
        <v>118</v>
      </c>
      <c r="AF99" s="188">
        <v>843</v>
      </c>
      <c r="AG99" s="187">
        <v>85</v>
      </c>
      <c r="AH99" s="187">
        <v>9</v>
      </c>
      <c r="AI99" s="188">
        <v>94</v>
      </c>
      <c r="AJ99" s="187">
        <v>809</v>
      </c>
      <c r="AK99" s="187">
        <v>128</v>
      </c>
      <c r="AL99" s="188">
        <v>937</v>
      </c>
      <c r="AM99" s="189">
        <v>3.2252451300000118</v>
      </c>
      <c r="AO99" s="179"/>
    </row>
    <row r="100" spans="1:41" x14ac:dyDescent="0.2">
      <c r="A100" s="46">
        <v>38808</v>
      </c>
      <c r="B100" s="133">
        <v>31428.499999999996</v>
      </c>
      <c r="C100" s="133">
        <v>14124.9</v>
      </c>
      <c r="D100" s="180">
        <v>45553.399999999994</v>
      </c>
      <c r="E100" s="133">
        <v>2557.2999999999997</v>
      </c>
      <c r="F100" s="133">
        <v>2652.8999999999996</v>
      </c>
      <c r="G100" s="180">
        <v>5210.2</v>
      </c>
      <c r="H100" s="133">
        <v>34009.699999999997</v>
      </c>
      <c r="I100" s="133">
        <v>16777.8</v>
      </c>
      <c r="J100" s="180">
        <v>50787.5</v>
      </c>
      <c r="K100" s="133">
        <v>0</v>
      </c>
      <c r="L100" s="133">
        <v>0</v>
      </c>
      <c r="M100" s="180">
        <v>0</v>
      </c>
      <c r="N100" s="133">
        <v>34009.699999999997</v>
      </c>
      <c r="O100" s="133">
        <v>16777.8</v>
      </c>
      <c r="P100" s="180">
        <v>50787.5</v>
      </c>
      <c r="Q100" s="181">
        <v>58.467825370435186</v>
      </c>
      <c r="R100" s="182">
        <v>0.30824935853000068</v>
      </c>
      <c r="S100" s="183"/>
      <c r="T100" s="184">
        <v>13264.5</v>
      </c>
      <c r="U100" s="133">
        <v>11806.599999999999</v>
      </c>
      <c r="V100" s="180">
        <v>25071.1</v>
      </c>
      <c r="W100" s="133">
        <v>573.59999999999991</v>
      </c>
      <c r="X100" s="133">
        <v>2461.6999999999998</v>
      </c>
      <c r="Y100" s="180">
        <v>3035.2999999999997</v>
      </c>
      <c r="Z100" s="133">
        <v>13838.099999999999</v>
      </c>
      <c r="AA100" s="133">
        <v>14268.3</v>
      </c>
      <c r="AB100" s="180">
        <v>28130.3</v>
      </c>
      <c r="AC100" s="185">
        <v>44.773137320435318</v>
      </c>
      <c r="AD100" s="186">
        <v>760</v>
      </c>
      <c r="AE100" s="187">
        <v>97</v>
      </c>
      <c r="AF100" s="188">
        <v>857</v>
      </c>
      <c r="AG100" s="187">
        <v>83</v>
      </c>
      <c r="AH100" s="187">
        <v>8</v>
      </c>
      <c r="AI100" s="188">
        <v>91</v>
      </c>
      <c r="AJ100" s="187">
        <v>844</v>
      </c>
      <c r="AK100" s="187">
        <v>104</v>
      </c>
      <c r="AL100" s="188">
        <v>948</v>
      </c>
      <c r="AM100" s="189">
        <v>0.57299949999999455</v>
      </c>
      <c r="AO100" s="179"/>
    </row>
    <row r="101" spans="1:41" x14ac:dyDescent="0.2">
      <c r="A101" s="48">
        <v>38838</v>
      </c>
      <c r="B101" s="133">
        <v>31473.599999999999</v>
      </c>
      <c r="C101" s="133">
        <v>13461.6</v>
      </c>
      <c r="D101" s="180">
        <v>44935.199999999997</v>
      </c>
      <c r="E101" s="133">
        <v>2488.5</v>
      </c>
      <c r="F101" s="133">
        <v>2654.4</v>
      </c>
      <c r="G101" s="180">
        <v>5142.8999999999996</v>
      </c>
      <c r="H101" s="133">
        <v>33962.1</v>
      </c>
      <c r="I101" s="133">
        <v>16116</v>
      </c>
      <c r="J101" s="180">
        <v>50078.1</v>
      </c>
      <c r="K101" s="133">
        <v>0</v>
      </c>
      <c r="L101" s="133">
        <v>0</v>
      </c>
      <c r="M101" s="180">
        <v>0</v>
      </c>
      <c r="N101" s="133">
        <v>33962.1</v>
      </c>
      <c r="O101" s="133">
        <v>16116</v>
      </c>
      <c r="P101" s="180">
        <v>50078.1</v>
      </c>
      <c r="Q101" s="181">
        <v>95.301871303475579</v>
      </c>
      <c r="R101" s="182">
        <v>0.13082167266000011</v>
      </c>
      <c r="S101" s="183"/>
      <c r="T101" s="184">
        <v>14030.4</v>
      </c>
      <c r="U101" s="133">
        <v>11304.9</v>
      </c>
      <c r="V101" s="180">
        <v>25359</v>
      </c>
      <c r="W101" s="133">
        <v>711</v>
      </c>
      <c r="X101" s="133">
        <v>2488.5</v>
      </c>
      <c r="Y101" s="180">
        <v>3199.5</v>
      </c>
      <c r="Z101" s="133">
        <v>14741.4</v>
      </c>
      <c r="AA101" s="133">
        <v>13793.4</v>
      </c>
      <c r="AB101" s="180">
        <v>28534.799999999999</v>
      </c>
      <c r="AC101" s="185">
        <v>49.083117460475606</v>
      </c>
      <c r="AD101" s="186">
        <v>736</v>
      </c>
      <c r="AE101" s="187">
        <v>91</v>
      </c>
      <c r="AF101" s="188">
        <v>826</v>
      </c>
      <c r="AG101" s="187">
        <v>75</v>
      </c>
      <c r="AH101" s="187">
        <v>8</v>
      </c>
      <c r="AI101" s="188">
        <v>82</v>
      </c>
      <c r="AJ101" s="187">
        <v>810</v>
      </c>
      <c r="AK101" s="187">
        <v>98</v>
      </c>
      <c r="AL101" s="188">
        <v>908</v>
      </c>
      <c r="AM101" s="189">
        <v>1.9501583899999986</v>
      </c>
      <c r="AO101" s="179"/>
    </row>
    <row r="102" spans="1:41" x14ac:dyDescent="0.2">
      <c r="A102" s="48">
        <v>38869</v>
      </c>
      <c r="B102" s="133">
        <v>30844.799999999999</v>
      </c>
      <c r="C102" s="133">
        <v>13923</v>
      </c>
      <c r="D102" s="180">
        <v>44791.6</v>
      </c>
      <c r="E102" s="133">
        <v>3046.4</v>
      </c>
      <c r="F102" s="133">
        <v>2641.8</v>
      </c>
      <c r="G102" s="180">
        <v>5712</v>
      </c>
      <c r="H102" s="133">
        <v>33915</v>
      </c>
      <c r="I102" s="133">
        <v>16588.600000000002</v>
      </c>
      <c r="J102" s="180">
        <v>50503.6</v>
      </c>
      <c r="K102" s="133">
        <v>0</v>
      </c>
      <c r="L102" s="133">
        <v>0</v>
      </c>
      <c r="M102" s="180">
        <v>0</v>
      </c>
      <c r="N102" s="133">
        <v>33915</v>
      </c>
      <c r="O102" s="133">
        <v>16588.600000000002</v>
      </c>
      <c r="P102" s="180">
        <v>50503.6</v>
      </c>
      <c r="Q102" s="181">
        <v>-14.060906252575657</v>
      </c>
      <c r="R102" s="182">
        <v>-1.7684920820000172E-2</v>
      </c>
      <c r="S102" s="183"/>
      <c r="T102" s="184">
        <v>13756.4</v>
      </c>
      <c r="U102" s="133">
        <v>11900</v>
      </c>
      <c r="V102" s="180">
        <v>25656.400000000001</v>
      </c>
      <c r="W102" s="133">
        <v>1547</v>
      </c>
      <c r="X102" s="133">
        <v>2475.2000000000003</v>
      </c>
      <c r="Y102" s="180">
        <v>4022.2000000000003</v>
      </c>
      <c r="Z102" s="133">
        <v>15303.4</v>
      </c>
      <c r="AA102" s="133">
        <v>14375.2</v>
      </c>
      <c r="AB102" s="180">
        <v>29678.600000000002</v>
      </c>
      <c r="AC102" s="185">
        <v>-31.69448856857581</v>
      </c>
      <c r="AD102" s="186">
        <v>718</v>
      </c>
      <c r="AE102" s="187">
        <v>86</v>
      </c>
      <c r="AF102" s="188">
        <v>804</v>
      </c>
      <c r="AG102" s="187">
        <v>64</v>
      </c>
      <c r="AH102" s="187">
        <v>7</v>
      </c>
      <c r="AI102" s="188">
        <v>71</v>
      </c>
      <c r="AJ102" s="187">
        <v>782</v>
      </c>
      <c r="AK102" s="187">
        <v>93</v>
      </c>
      <c r="AL102" s="188">
        <v>875</v>
      </c>
      <c r="AM102" s="189">
        <v>0.74090682000000641</v>
      </c>
      <c r="AO102" s="179"/>
    </row>
    <row r="103" spans="1:41" x14ac:dyDescent="0.2">
      <c r="A103" s="48">
        <v>38899</v>
      </c>
      <c r="B103" s="133">
        <v>30991.3</v>
      </c>
      <c r="C103" s="133">
        <v>13891</v>
      </c>
      <c r="D103" s="180">
        <v>44882.299999999996</v>
      </c>
      <c r="E103" s="133">
        <v>3688.2999999999997</v>
      </c>
      <c r="F103" s="133">
        <v>2610.5499999999997</v>
      </c>
      <c r="G103" s="180">
        <v>6298.8499999999995</v>
      </c>
      <c r="H103" s="133">
        <v>34655.65</v>
      </c>
      <c r="I103" s="133">
        <v>16501.55</v>
      </c>
      <c r="J103" s="180">
        <v>51181.15</v>
      </c>
      <c r="K103" s="133">
        <v>191.6</v>
      </c>
      <c r="L103" s="133">
        <v>0</v>
      </c>
      <c r="M103" s="180">
        <v>191.6</v>
      </c>
      <c r="N103" s="133">
        <v>34847.25</v>
      </c>
      <c r="O103" s="133">
        <v>16501.55</v>
      </c>
      <c r="P103" s="180">
        <v>51348.799999999996</v>
      </c>
      <c r="Q103" s="181">
        <v>33.211862909190835</v>
      </c>
      <c r="R103" s="182">
        <v>-8.1284944717399998</v>
      </c>
      <c r="S103" s="183"/>
      <c r="T103" s="184">
        <v>14441.85</v>
      </c>
      <c r="U103" s="133">
        <v>11735.5</v>
      </c>
      <c r="V103" s="180">
        <v>26177.35</v>
      </c>
      <c r="W103" s="133">
        <v>1652.55</v>
      </c>
      <c r="X103" s="133">
        <v>2466.85</v>
      </c>
      <c r="Y103" s="180">
        <v>4143.3499999999995</v>
      </c>
      <c r="Z103" s="133">
        <v>16094.4</v>
      </c>
      <c r="AA103" s="133">
        <v>14226.3</v>
      </c>
      <c r="AB103" s="180">
        <v>30320.7</v>
      </c>
      <c r="AC103" s="185">
        <v>-30.205600511309104</v>
      </c>
      <c r="AD103" s="186">
        <v>691</v>
      </c>
      <c r="AE103" s="187">
        <v>90</v>
      </c>
      <c r="AF103" s="188">
        <v>780</v>
      </c>
      <c r="AG103" s="187">
        <v>84</v>
      </c>
      <c r="AH103" s="187">
        <v>6</v>
      </c>
      <c r="AI103" s="188">
        <v>90</v>
      </c>
      <c r="AJ103" s="187">
        <v>775</v>
      </c>
      <c r="AK103" s="187">
        <v>96</v>
      </c>
      <c r="AL103" s="188">
        <v>870</v>
      </c>
      <c r="AM103" s="189">
        <v>2.6479107899999974</v>
      </c>
      <c r="AO103" s="179"/>
    </row>
    <row r="104" spans="1:41" x14ac:dyDescent="0.2">
      <c r="A104" s="46">
        <v>38930</v>
      </c>
      <c r="B104" s="133">
        <v>30544.199999999997</v>
      </c>
      <c r="C104" s="133">
        <v>14196.599999999999</v>
      </c>
      <c r="D104" s="180">
        <v>44740.799999999996</v>
      </c>
      <c r="E104" s="133">
        <v>4230.3</v>
      </c>
      <c r="F104" s="133">
        <v>2629</v>
      </c>
      <c r="G104" s="180">
        <v>6859.2999999999993</v>
      </c>
      <c r="H104" s="133">
        <v>34774.5</v>
      </c>
      <c r="I104" s="133">
        <v>16801.7</v>
      </c>
      <c r="J104" s="180">
        <v>51600.1</v>
      </c>
      <c r="K104" s="133">
        <v>191.2</v>
      </c>
      <c r="L104" s="133">
        <v>0</v>
      </c>
      <c r="M104" s="180">
        <v>191.2</v>
      </c>
      <c r="N104" s="133">
        <v>34989.599999999999</v>
      </c>
      <c r="O104" s="133">
        <v>16801.7</v>
      </c>
      <c r="P104" s="180">
        <v>51791.299999999996</v>
      </c>
      <c r="Q104" s="181">
        <v>-63.209535919031154</v>
      </c>
      <c r="R104" s="182">
        <v>8.1229413998899993</v>
      </c>
      <c r="S104" s="183"/>
      <c r="T104" s="184">
        <v>14579</v>
      </c>
      <c r="U104" s="133">
        <v>12260.699999999999</v>
      </c>
      <c r="V104" s="180">
        <v>26839.699999999997</v>
      </c>
      <c r="W104" s="133">
        <v>2318.2999999999997</v>
      </c>
      <c r="X104" s="133">
        <v>2485.6</v>
      </c>
      <c r="Y104" s="180">
        <v>4803.8999999999996</v>
      </c>
      <c r="Z104" s="133">
        <v>16897.3</v>
      </c>
      <c r="AA104" s="133">
        <v>14746.3</v>
      </c>
      <c r="AB104" s="180">
        <v>31643.599999999999</v>
      </c>
      <c r="AC104" s="185">
        <v>-103.18464222003115</v>
      </c>
      <c r="AD104" s="186">
        <v>668</v>
      </c>
      <c r="AE104" s="187">
        <v>81</v>
      </c>
      <c r="AF104" s="188">
        <v>749</v>
      </c>
      <c r="AG104" s="187">
        <v>80</v>
      </c>
      <c r="AH104" s="187">
        <v>6</v>
      </c>
      <c r="AI104" s="188">
        <v>86</v>
      </c>
      <c r="AJ104" s="187">
        <v>749</v>
      </c>
      <c r="AK104" s="187">
        <v>86</v>
      </c>
      <c r="AL104" s="188">
        <v>835</v>
      </c>
      <c r="AM104" s="189">
        <v>1.6725985899999998</v>
      </c>
      <c r="AO104" s="179"/>
    </row>
    <row r="105" spans="1:41" x14ac:dyDescent="0.2">
      <c r="A105" s="46">
        <v>38961</v>
      </c>
      <c r="B105" s="133">
        <v>31052.7</v>
      </c>
      <c r="C105" s="133">
        <v>14310</v>
      </c>
      <c r="D105" s="180">
        <v>45362.700000000004</v>
      </c>
      <c r="E105" s="133">
        <v>5032.3500000000004</v>
      </c>
      <c r="F105" s="133">
        <v>2599.65</v>
      </c>
      <c r="G105" s="180">
        <v>7632</v>
      </c>
      <c r="H105" s="133">
        <v>36085.050000000003</v>
      </c>
      <c r="I105" s="133">
        <v>16909.650000000001</v>
      </c>
      <c r="J105" s="180">
        <v>52994.700000000004</v>
      </c>
      <c r="K105" s="133">
        <v>214.65</v>
      </c>
      <c r="L105" s="133">
        <v>0</v>
      </c>
      <c r="M105" s="180">
        <v>214.65</v>
      </c>
      <c r="N105" s="133">
        <v>36299.700000000004</v>
      </c>
      <c r="O105" s="133">
        <v>16909.650000000001</v>
      </c>
      <c r="P105" s="180">
        <v>53209.350000000006</v>
      </c>
      <c r="Q105" s="181">
        <v>-71.332413546980717</v>
      </c>
      <c r="R105" s="182">
        <v>-8.6078618639999396E-2</v>
      </c>
      <c r="S105" s="183"/>
      <c r="T105" s="184">
        <v>14858.550000000001</v>
      </c>
      <c r="U105" s="133">
        <v>12735.900000000001</v>
      </c>
      <c r="V105" s="180">
        <v>27594.45</v>
      </c>
      <c r="W105" s="133">
        <v>2862</v>
      </c>
      <c r="X105" s="133">
        <v>2504.25</v>
      </c>
      <c r="Y105" s="180">
        <v>5366.25</v>
      </c>
      <c r="Z105" s="133">
        <v>17720.55</v>
      </c>
      <c r="AA105" s="133">
        <v>15240.150000000001</v>
      </c>
      <c r="AB105" s="180">
        <v>32960.700000000004</v>
      </c>
      <c r="AC105" s="185">
        <v>-106.33753602398076</v>
      </c>
      <c r="AD105" s="186">
        <v>679</v>
      </c>
      <c r="AE105" s="187">
        <v>67</v>
      </c>
      <c r="AF105" s="188">
        <v>746</v>
      </c>
      <c r="AG105" s="187">
        <v>91</v>
      </c>
      <c r="AH105" s="187">
        <v>4</v>
      </c>
      <c r="AI105" s="188">
        <v>95</v>
      </c>
      <c r="AJ105" s="187">
        <v>770</v>
      </c>
      <c r="AK105" s="187">
        <v>70</v>
      </c>
      <c r="AL105" s="188">
        <v>840</v>
      </c>
      <c r="AM105" s="189">
        <v>1.4677200200000016</v>
      </c>
      <c r="AO105" s="179"/>
    </row>
    <row r="106" spans="1:41" x14ac:dyDescent="0.2">
      <c r="A106" s="48">
        <v>38991</v>
      </c>
      <c r="B106" s="133">
        <v>30725.8</v>
      </c>
      <c r="C106" s="133">
        <v>14732.2</v>
      </c>
      <c r="D106" s="180">
        <v>45458</v>
      </c>
      <c r="E106" s="133">
        <v>4974.2</v>
      </c>
      <c r="F106" s="133">
        <v>2594.2000000000003</v>
      </c>
      <c r="G106" s="180">
        <v>7568.4000000000005</v>
      </c>
      <c r="H106" s="133">
        <v>35700</v>
      </c>
      <c r="I106" s="133">
        <v>17326.400000000001</v>
      </c>
      <c r="J106" s="180">
        <v>53026.400000000001</v>
      </c>
      <c r="K106" s="133">
        <v>238</v>
      </c>
      <c r="L106" s="133">
        <v>0</v>
      </c>
      <c r="M106" s="180">
        <v>238</v>
      </c>
      <c r="N106" s="133">
        <v>35938</v>
      </c>
      <c r="O106" s="133">
        <v>17326.400000000001</v>
      </c>
      <c r="P106" s="180">
        <v>53264.4</v>
      </c>
      <c r="Q106" s="181">
        <v>21.088536964059518</v>
      </c>
      <c r="R106" s="182">
        <v>6.0002391820000313E-2</v>
      </c>
      <c r="S106" s="183"/>
      <c r="T106" s="184">
        <v>14565.6</v>
      </c>
      <c r="U106" s="133">
        <v>13447</v>
      </c>
      <c r="V106" s="180">
        <v>28012.600000000002</v>
      </c>
      <c r="W106" s="133">
        <v>3427.2000000000003</v>
      </c>
      <c r="X106" s="133">
        <v>2522.8000000000002</v>
      </c>
      <c r="Y106" s="180">
        <v>5950</v>
      </c>
      <c r="Z106" s="133">
        <v>17992.8</v>
      </c>
      <c r="AA106" s="133">
        <v>15969.800000000001</v>
      </c>
      <c r="AB106" s="180">
        <v>33962.6</v>
      </c>
      <c r="AC106" s="185">
        <v>-10.618033189940293</v>
      </c>
      <c r="AD106" s="186">
        <v>679</v>
      </c>
      <c r="AE106" s="187">
        <v>54</v>
      </c>
      <c r="AF106" s="188">
        <v>733</v>
      </c>
      <c r="AG106" s="187">
        <v>65</v>
      </c>
      <c r="AH106" s="187">
        <v>3</v>
      </c>
      <c r="AI106" s="188">
        <v>68</v>
      </c>
      <c r="AJ106" s="187">
        <v>744</v>
      </c>
      <c r="AK106" s="187">
        <v>58</v>
      </c>
      <c r="AL106" s="188">
        <v>801</v>
      </c>
      <c r="AM106" s="189">
        <v>1.3322088299999919</v>
      </c>
      <c r="AO106" s="179"/>
    </row>
    <row r="107" spans="1:41" x14ac:dyDescent="0.2">
      <c r="A107" s="46">
        <v>39022</v>
      </c>
      <c r="B107" s="133">
        <v>31371.3</v>
      </c>
      <c r="C107" s="133">
        <v>14677.2</v>
      </c>
      <c r="D107" s="180">
        <v>46048.5</v>
      </c>
      <c r="E107" s="133">
        <v>4398.3</v>
      </c>
      <c r="F107" s="133">
        <v>2527.2000000000003</v>
      </c>
      <c r="G107" s="180">
        <v>6925.5</v>
      </c>
      <c r="H107" s="133">
        <v>35745.300000000003</v>
      </c>
      <c r="I107" s="133">
        <v>17228.7</v>
      </c>
      <c r="J107" s="180">
        <v>52974</v>
      </c>
      <c r="K107" s="133">
        <v>243</v>
      </c>
      <c r="L107" s="133">
        <v>0</v>
      </c>
      <c r="M107" s="180">
        <v>243</v>
      </c>
      <c r="N107" s="133">
        <v>36012.6</v>
      </c>
      <c r="O107" s="133">
        <v>17228.7</v>
      </c>
      <c r="P107" s="180">
        <v>53217</v>
      </c>
      <c r="Q107" s="181">
        <v>341.02161287867472</v>
      </c>
      <c r="R107" s="182">
        <v>0.31663270818000028</v>
      </c>
      <c r="S107" s="183"/>
      <c r="T107" s="184">
        <v>14798.7</v>
      </c>
      <c r="U107" s="133">
        <v>13510.800000000001</v>
      </c>
      <c r="V107" s="180">
        <v>28333.8</v>
      </c>
      <c r="W107" s="133">
        <v>3086.1</v>
      </c>
      <c r="X107" s="133">
        <v>2454.3000000000002</v>
      </c>
      <c r="Y107" s="180">
        <v>5540.4000000000005</v>
      </c>
      <c r="Z107" s="133">
        <v>17884.8</v>
      </c>
      <c r="AA107" s="133">
        <v>15965.1</v>
      </c>
      <c r="AB107" s="180">
        <v>33874.200000000004</v>
      </c>
      <c r="AC107" s="185">
        <v>322.0051562896744</v>
      </c>
      <c r="AD107" s="186">
        <v>681</v>
      </c>
      <c r="AE107" s="187">
        <v>48</v>
      </c>
      <c r="AF107" s="188">
        <v>729</v>
      </c>
      <c r="AG107" s="187">
        <v>54</v>
      </c>
      <c r="AH107" s="187">
        <v>3</v>
      </c>
      <c r="AI107" s="188">
        <v>57</v>
      </c>
      <c r="AJ107" s="187">
        <v>735</v>
      </c>
      <c r="AK107" s="187">
        <v>51</v>
      </c>
      <c r="AL107" s="188">
        <v>786</v>
      </c>
      <c r="AM107" s="189">
        <v>0.78257023000001169</v>
      </c>
      <c r="AO107" s="179"/>
    </row>
    <row r="108" spans="1:41" x14ac:dyDescent="0.2">
      <c r="A108" s="46">
        <v>39052</v>
      </c>
      <c r="B108" s="133">
        <v>31427.199999999997</v>
      </c>
      <c r="C108" s="133">
        <v>16738.399999999998</v>
      </c>
      <c r="D108" s="180">
        <v>48190</v>
      </c>
      <c r="E108" s="133">
        <v>2635.2</v>
      </c>
      <c r="F108" s="133">
        <v>2342.3999999999996</v>
      </c>
      <c r="G108" s="180">
        <v>4977.5999999999995</v>
      </c>
      <c r="H108" s="133">
        <v>34062.400000000001</v>
      </c>
      <c r="I108" s="133">
        <v>19105.199999999997</v>
      </c>
      <c r="J108" s="180">
        <v>53167.6</v>
      </c>
      <c r="K108" s="133">
        <v>146.39999999999998</v>
      </c>
      <c r="L108" s="133">
        <v>0</v>
      </c>
      <c r="M108" s="180">
        <v>146.39999999999998</v>
      </c>
      <c r="N108" s="133">
        <v>34233.199999999997</v>
      </c>
      <c r="O108" s="133">
        <v>19105.199999999997</v>
      </c>
      <c r="P108" s="180">
        <v>53338.399999999994</v>
      </c>
      <c r="Q108" s="181">
        <v>817.26781070722257</v>
      </c>
      <c r="R108" s="182">
        <v>-4.5326882040000481E-2</v>
      </c>
      <c r="S108" s="183"/>
      <c r="T108" s="184">
        <v>14884</v>
      </c>
      <c r="U108" s="133">
        <v>15542.8</v>
      </c>
      <c r="V108" s="180">
        <v>30426.799999999999</v>
      </c>
      <c r="W108" s="133">
        <v>1293.1999999999998</v>
      </c>
      <c r="X108" s="133">
        <v>2244.7999999999997</v>
      </c>
      <c r="Y108" s="180">
        <v>3538</v>
      </c>
      <c r="Z108" s="133">
        <v>16177.199999999999</v>
      </c>
      <c r="AA108" s="133">
        <v>17787.599999999999</v>
      </c>
      <c r="AB108" s="180">
        <v>33964.799999999996</v>
      </c>
      <c r="AC108" s="185">
        <v>618.39992975122254</v>
      </c>
      <c r="AD108" s="186">
        <v>678</v>
      </c>
      <c r="AE108" s="187">
        <v>50</v>
      </c>
      <c r="AF108" s="188">
        <v>728</v>
      </c>
      <c r="AG108" s="187">
        <v>55</v>
      </c>
      <c r="AH108" s="187">
        <v>4</v>
      </c>
      <c r="AI108" s="188">
        <v>59</v>
      </c>
      <c r="AJ108" s="187">
        <v>733</v>
      </c>
      <c r="AK108" s="187">
        <v>54</v>
      </c>
      <c r="AL108" s="188">
        <v>787</v>
      </c>
      <c r="AM108" s="189">
        <v>8.1503229899999994</v>
      </c>
      <c r="AO108" s="179"/>
    </row>
    <row r="109" spans="1:41" x14ac:dyDescent="0.2">
      <c r="A109" s="48">
        <v>39083</v>
      </c>
      <c r="B109" s="133">
        <v>30903.399999999998</v>
      </c>
      <c r="C109" s="133">
        <v>16698</v>
      </c>
      <c r="D109" s="180">
        <v>47577.2</v>
      </c>
      <c r="E109" s="133">
        <v>1355.2</v>
      </c>
      <c r="F109" s="133">
        <v>2420</v>
      </c>
      <c r="G109" s="180">
        <v>3799.4</v>
      </c>
      <c r="H109" s="133">
        <v>32258.6</v>
      </c>
      <c r="I109" s="133">
        <v>19118</v>
      </c>
      <c r="J109" s="180">
        <v>51376.6</v>
      </c>
      <c r="K109" s="133">
        <v>169.4</v>
      </c>
      <c r="L109" s="133">
        <v>0</v>
      </c>
      <c r="M109" s="180">
        <v>169.4</v>
      </c>
      <c r="N109" s="133">
        <v>32428</v>
      </c>
      <c r="O109" s="133">
        <v>19118</v>
      </c>
      <c r="P109" s="180">
        <v>51521.799999999996</v>
      </c>
      <c r="Q109" s="181">
        <v>31.783819639967625</v>
      </c>
      <c r="R109" s="182">
        <v>-0.11367282806000059</v>
      </c>
      <c r="S109" s="183"/>
      <c r="T109" s="184">
        <v>14955.6</v>
      </c>
      <c r="U109" s="133">
        <v>15560.6</v>
      </c>
      <c r="V109" s="180">
        <v>30516.2</v>
      </c>
      <c r="W109" s="133">
        <v>363</v>
      </c>
      <c r="X109" s="133">
        <v>2250.6</v>
      </c>
      <c r="Y109" s="180">
        <v>2613.6</v>
      </c>
      <c r="Z109" s="133">
        <v>15318.6</v>
      </c>
      <c r="AA109" s="133">
        <v>17811.2</v>
      </c>
      <c r="AB109" s="180">
        <v>33129.799999999996</v>
      </c>
      <c r="AC109" s="185">
        <v>22.000624789967702</v>
      </c>
      <c r="AD109" s="186">
        <v>658</v>
      </c>
      <c r="AE109" s="187">
        <v>47</v>
      </c>
      <c r="AF109" s="188">
        <v>705</v>
      </c>
      <c r="AG109" s="187">
        <v>42</v>
      </c>
      <c r="AH109" s="187">
        <v>7</v>
      </c>
      <c r="AI109" s="188">
        <v>49</v>
      </c>
      <c r="AJ109" s="187">
        <v>700</v>
      </c>
      <c r="AK109" s="187">
        <v>54</v>
      </c>
      <c r="AL109" s="188">
        <v>754</v>
      </c>
      <c r="AM109" s="189">
        <v>0.40426424999999683</v>
      </c>
      <c r="AO109" s="179"/>
    </row>
    <row r="110" spans="1:41" x14ac:dyDescent="0.2">
      <c r="A110" s="48">
        <v>39114</v>
      </c>
      <c r="B110" s="133">
        <v>30900.15</v>
      </c>
      <c r="C110" s="133">
        <v>16704.100000000002</v>
      </c>
      <c r="D110" s="180">
        <v>47604.25</v>
      </c>
      <c r="E110" s="133">
        <v>2191.5</v>
      </c>
      <c r="F110" s="133">
        <v>2361.9500000000003</v>
      </c>
      <c r="G110" s="180">
        <v>4553.45</v>
      </c>
      <c r="H110" s="133">
        <v>33091.65</v>
      </c>
      <c r="I110" s="133">
        <v>19066.050000000003</v>
      </c>
      <c r="J110" s="180">
        <v>52182.05</v>
      </c>
      <c r="K110" s="133">
        <v>170.45000000000002</v>
      </c>
      <c r="L110" s="133">
        <v>0</v>
      </c>
      <c r="M110" s="180">
        <v>170.45000000000002</v>
      </c>
      <c r="N110" s="133">
        <v>33262.1</v>
      </c>
      <c r="O110" s="133">
        <v>19066.050000000003</v>
      </c>
      <c r="P110" s="180">
        <v>52328.15</v>
      </c>
      <c r="Q110" s="181">
        <v>80.896541757747059</v>
      </c>
      <c r="R110" s="182">
        <v>0.14281021273000116</v>
      </c>
      <c r="S110" s="183"/>
      <c r="T110" s="184">
        <v>15097</v>
      </c>
      <c r="U110" s="133">
        <v>15608.35</v>
      </c>
      <c r="V110" s="180">
        <v>30681</v>
      </c>
      <c r="W110" s="133">
        <v>1168.8000000000002</v>
      </c>
      <c r="X110" s="133">
        <v>2264.5500000000002</v>
      </c>
      <c r="Y110" s="180">
        <v>3433.3500000000004</v>
      </c>
      <c r="Z110" s="133">
        <v>16265.800000000001</v>
      </c>
      <c r="AA110" s="133">
        <v>17872.900000000001</v>
      </c>
      <c r="AB110" s="180">
        <v>34114.35</v>
      </c>
      <c r="AC110" s="185">
        <v>47.982646757747212</v>
      </c>
      <c r="AD110" s="186">
        <v>650</v>
      </c>
      <c r="AE110" s="187">
        <v>45</v>
      </c>
      <c r="AF110" s="188">
        <v>695</v>
      </c>
      <c r="AG110" s="187">
        <v>42</v>
      </c>
      <c r="AH110" s="187">
        <v>4</v>
      </c>
      <c r="AI110" s="188">
        <v>46</v>
      </c>
      <c r="AJ110" s="187">
        <v>692</v>
      </c>
      <c r="AK110" s="187">
        <v>50</v>
      </c>
      <c r="AL110" s="188">
        <v>741</v>
      </c>
      <c r="AM110" s="189">
        <v>1.3516999999999939</v>
      </c>
      <c r="AO110" s="179"/>
    </row>
    <row r="111" spans="1:41" x14ac:dyDescent="0.2">
      <c r="A111" s="48">
        <v>39142</v>
      </c>
      <c r="B111" s="133">
        <v>31192.850000000002</v>
      </c>
      <c r="C111" s="133">
        <v>17580.55</v>
      </c>
      <c r="D111" s="180">
        <v>48773.4</v>
      </c>
      <c r="E111" s="133">
        <v>4473.3</v>
      </c>
      <c r="F111" s="133">
        <v>2501.2000000000003</v>
      </c>
      <c r="G111" s="180">
        <v>6950.45</v>
      </c>
      <c r="H111" s="133">
        <v>35666.15</v>
      </c>
      <c r="I111" s="133">
        <v>20081.75</v>
      </c>
      <c r="J111" s="180">
        <v>55723.85</v>
      </c>
      <c r="K111" s="133">
        <v>168.35</v>
      </c>
      <c r="L111" s="133">
        <v>0</v>
      </c>
      <c r="M111" s="180">
        <v>168.35</v>
      </c>
      <c r="N111" s="133">
        <v>35810.450000000004</v>
      </c>
      <c r="O111" s="133">
        <v>20081.75</v>
      </c>
      <c r="P111" s="180">
        <v>55892.200000000004</v>
      </c>
      <c r="Q111" s="181">
        <v>176.70456015657737</v>
      </c>
      <c r="R111" s="182">
        <v>4.6591420459999477E-2</v>
      </c>
      <c r="S111" s="183"/>
      <c r="T111" s="184">
        <v>15343.9</v>
      </c>
      <c r="U111" s="133">
        <v>16522.350000000002</v>
      </c>
      <c r="V111" s="180">
        <v>31866.25</v>
      </c>
      <c r="W111" s="133">
        <v>3246.75</v>
      </c>
      <c r="X111" s="133">
        <v>2380.9500000000003</v>
      </c>
      <c r="Y111" s="180">
        <v>5651.75</v>
      </c>
      <c r="Z111" s="133">
        <v>18590.650000000001</v>
      </c>
      <c r="AA111" s="133">
        <v>18903.3</v>
      </c>
      <c r="AB111" s="180">
        <v>37493.950000000004</v>
      </c>
      <c r="AC111" s="185">
        <v>152.12325765757717</v>
      </c>
      <c r="AD111" s="186">
        <v>659</v>
      </c>
      <c r="AE111" s="187">
        <v>44</v>
      </c>
      <c r="AF111" s="188">
        <v>704</v>
      </c>
      <c r="AG111" s="187">
        <v>50</v>
      </c>
      <c r="AH111" s="187">
        <v>4</v>
      </c>
      <c r="AI111" s="188">
        <v>54</v>
      </c>
      <c r="AJ111" s="187">
        <v>709</v>
      </c>
      <c r="AK111" s="187">
        <v>49</v>
      </c>
      <c r="AL111" s="188">
        <v>758</v>
      </c>
      <c r="AM111" s="189">
        <v>1.0220915800000085</v>
      </c>
      <c r="AO111" s="179"/>
    </row>
    <row r="112" spans="1:41" x14ac:dyDescent="0.2">
      <c r="A112" s="48">
        <v>39173</v>
      </c>
      <c r="B112" s="133">
        <v>31278.7</v>
      </c>
      <c r="C112" s="133">
        <v>17651.149999999998</v>
      </c>
      <c r="D112" s="180">
        <v>48953.799999999996</v>
      </c>
      <c r="E112" s="133">
        <v>2778.2</v>
      </c>
      <c r="F112" s="133">
        <v>2538.6999999999998</v>
      </c>
      <c r="G112" s="180">
        <v>5316.9</v>
      </c>
      <c r="H112" s="133">
        <v>34056.9</v>
      </c>
      <c r="I112" s="133">
        <v>20189.849999999999</v>
      </c>
      <c r="J112" s="180">
        <v>54246.75</v>
      </c>
      <c r="K112" s="133">
        <v>167.65</v>
      </c>
      <c r="L112" s="133">
        <v>0</v>
      </c>
      <c r="M112" s="180">
        <v>167.65</v>
      </c>
      <c r="N112" s="133">
        <v>34200.6</v>
      </c>
      <c r="O112" s="133">
        <v>20189.849999999999</v>
      </c>
      <c r="P112" s="180">
        <v>54414.400000000001</v>
      </c>
      <c r="Q112" s="181">
        <v>43.834738689760584</v>
      </c>
      <c r="R112" s="182">
        <v>0.21927676130499937</v>
      </c>
      <c r="S112" s="183"/>
      <c r="T112" s="184">
        <v>15351.949999999999</v>
      </c>
      <c r="U112" s="133">
        <v>16549.45</v>
      </c>
      <c r="V112" s="180">
        <v>31901.399999999998</v>
      </c>
      <c r="W112" s="133">
        <v>1604.6499999999999</v>
      </c>
      <c r="X112" s="133">
        <v>2442.9</v>
      </c>
      <c r="Y112" s="180">
        <v>4023.6</v>
      </c>
      <c r="Z112" s="133">
        <v>16932.649999999998</v>
      </c>
      <c r="AA112" s="133">
        <v>18992.349999999999</v>
      </c>
      <c r="AB112" s="180">
        <v>35925</v>
      </c>
      <c r="AC112" s="185">
        <v>27.768906728760317</v>
      </c>
      <c r="AD112" s="186">
        <v>665</v>
      </c>
      <c r="AE112" s="187">
        <v>46</v>
      </c>
      <c r="AF112" s="188">
        <v>711</v>
      </c>
      <c r="AG112" s="187">
        <v>49</v>
      </c>
      <c r="AH112" s="187">
        <v>4</v>
      </c>
      <c r="AI112" s="188">
        <v>53</v>
      </c>
      <c r="AJ112" s="187">
        <v>714</v>
      </c>
      <c r="AK112" s="187">
        <v>50</v>
      </c>
      <c r="AL112" s="188">
        <v>765</v>
      </c>
      <c r="AM112" s="189">
        <v>0.67080718000001127</v>
      </c>
      <c r="AO112" s="179"/>
    </row>
    <row r="113" spans="1:41" x14ac:dyDescent="0.2">
      <c r="A113" s="48">
        <v>39203</v>
      </c>
      <c r="B113" s="133">
        <v>31446.35</v>
      </c>
      <c r="C113" s="133">
        <v>17148.2</v>
      </c>
      <c r="D113" s="180">
        <v>48594.549999999996</v>
      </c>
      <c r="E113" s="133">
        <v>4287.05</v>
      </c>
      <c r="F113" s="133">
        <v>2538.6999999999998</v>
      </c>
      <c r="G113" s="180">
        <v>6849.7</v>
      </c>
      <c r="H113" s="133">
        <v>35733.4</v>
      </c>
      <c r="I113" s="133">
        <v>19710.849999999999</v>
      </c>
      <c r="J113" s="180">
        <v>55444.25</v>
      </c>
      <c r="K113" s="133">
        <v>143.69999999999999</v>
      </c>
      <c r="L113" s="133">
        <v>0</v>
      </c>
      <c r="M113" s="180">
        <v>143.69999999999999</v>
      </c>
      <c r="N113" s="133">
        <v>35901.049999999996</v>
      </c>
      <c r="O113" s="133">
        <v>19710.849999999999</v>
      </c>
      <c r="P113" s="180">
        <v>55587.95</v>
      </c>
      <c r="Q113" s="181">
        <v>725.03114010393108</v>
      </c>
      <c r="R113" s="182">
        <v>-0.1226678811899989</v>
      </c>
      <c r="S113" s="183"/>
      <c r="T113" s="184">
        <v>15567.5</v>
      </c>
      <c r="U113" s="133">
        <v>16118.35</v>
      </c>
      <c r="V113" s="180">
        <v>31709.8</v>
      </c>
      <c r="W113" s="133">
        <v>2826.1</v>
      </c>
      <c r="X113" s="133">
        <v>2442.9</v>
      </c>
      <c r="Y113" s="180">
        <v>5269</v>
      </c>
      <c r="Z113" s="133">
        <v>18393.599999999999</v>
      </c>
      <c r="AA113" s="133">
        <v>18585.2</v>
      </c>
      <c r="AB113" s="180">
        <v>36978.799999999996</v>
      </c>
      <c r="AC113" s="185">
        <v>710.18747400843176</v>
      </c>
      <c r="AD113" s="186">
        <v>663</v>
      </c>
      <c r="AE113" s="187">
        <v>43</v>
      </c>
      <c r="AF113" s="188">
        <v>705</v>
      </c>
      <c r="AG113" s="187">
        <v>62</v>
      </c>
      <c r="AH113" s="187">
        <v>4</v>
      </c>
      <c r="AI113" s="188">
        <v>66</v>
      </c>
      <c r="AJ113" s="187">
        <v>724</v>
      </c>
      <c r="AK113" s="187">
        <v>47</v>
      </c>
      <c r="AL113" s="188">
        <v>771</v>
      </c>
      <c r="AM113" s="189">
        <v>0.61977728999997339</v>
      </c>
      <c r="AO113" s="179"/>
    </row>
    <row r="114" spans="1:41" x14ac:dyDescent="0.2">
      <c r="A114" s="48">
        <v>39234</v>
      </c>
      <c r="B114" s="133">
        <v>31595.8</v>
      </c>
      <c r="C114" s="133">
        <v>17088.5</v>
      </c>
      <c r="D114" s="180">
        <v>48684.299999999996</v>
      </c>
      <c r="E114" s="133">
        <v>4325.8999999999996</v>
      </c>
      <c r="F114" s="133">
        <v>2366.1</v>
      </c>
      <c r="G114" s="180">
        <v>6692</v>
      </c>
      <c r="H114" s="133">
        <v>35921.699999999997</v>
      </c>
      <c r="I114" s="133">
        <v>19454.599999999999</v>
      </c>
      <c r="J114" s="180">
        <v>55376.299999999996</v>
      </c>
      <c r="K114" s="133">
        <v>23.9</v>
      </c>
      <c r="L114" s="133">
        <v>0</v>
      </c>
      <c r="M114" s="180">
        <v>23.9</v>
      </c>
      <c r="N114" s="133">
        <v>35945.599999999999</v>
      </c>
      <c r="O114" s="133">
        <v>19454.599999999999</v>
      </c>
      <c r="P114" s="180">
        <v>55400.2</v>
      </c>
      <c r="Q114" s="181">
        <v>33.128715012602179</v>
      </c>
      <c r="R114" s="182">
        <v>5.0106390629999407E-2</v>
      </c>
      <c r="S114" s="183"/>
      <c r="T114" s="184">
        <v>15965.199999999999</v>
      </c>
      <c r="U114" s="133">
        <v>15989.099999999999</v>
      </c>
      <c r="V114" s="180">
        <v>31954.3</v>
      </c>
      <c r="W114" s="133">
        <v>2868</v>
      </c>
      <c r="X114" s="133">
        <v>2270.5</v>
      </c>
      <c r="Y114" s="180">
        <v>5138.5</v>
      </c>
      <c r="Z114" s="133">
        <v>18833.199999999997</v>
      </c>
      <c r="AA114" s="133">
        <v>18259.599999999999</v>
      </c>
      <c r="AB114" s="180">
        <v>37092.799999999996</v>
      </c>
      <c r="AC114" s="185">
        <v>16.422986418602051</v>
      </c>
      <c r="AD114" s="186">
        <v>654</v>
      </c>
      <c r="AE114" s="187">
        <v>46</v>
      </c>
      <c r="AF114" s="188">
        <v>700</v>
      </c>
      <c r="AG114" s="187">
        <v>61</v>
      </c>
      <c r="AH114" s="187">
        <v>4</v>
      </c>
      <c r="AI114" s="188">
        <v>65</v>
      </c>
      <c r="AJ114" s="187">
        <v>715</v>
      </c>
      <c r="AK114" s="187">
        <v>51</v>
      </c>
      <c r="AL114" s="188">
        <v>765</v>
      </c>
      <c r="AM114" s="189">
        <v>0.69898446000000547</v>
      </c>
      <c r="AO114" s="179"/>
    </row>
    <row r="115" spans="1:41" x14ac:dyDescent="0.2">
      <c r="A115" s="48">
        <v>39264</v>
      </c>
      <c r="B115" s="133">
        <v>30981.499999999996</v>
      </c>
      <c r="C115" s="133">
        <v>17004.349999999999</v>
      </c>
      <c r="D115" s="180">
        <v>48009.5</v>
      </c>
      <c r="E115" s="133">
        <v>2057.5499999999997</v>
      </c>
      <c r="F115" s="133">
        <v>2388.6499999999996</v>
      </c>
      <c r="G115" s="180">
        <v>4422.55</v>
      </c>
      <c r="H115" s="133">
        <v>33039.049999999996</v>
      </c>
      <c r="I115" s="133">
        <v>19393</v>
      </c>
      <c r="J115" s="180">
        <v>52432.049999999996</v>
      </c>
      <c r="K115" s="133">
        <v>23.65</v>
      </c>
      <c r="L115" s="133">
        <v>0</v>
      </c>
      <c r="M115" s="180">
        <v>23.65</v>
      </c>
      <c r="N115" s="133">
        <v>33062.699999999997</v>
      </c>
      <c r="O115" s="133">
        <v>19393</v>
      </c>
      <c r="P115" s="180">
        <v>52455.7</v>
      </c>
      <c r="Q115" s="181">
        <v>234.25352645922229</v>
      </c>
      <c r="R115" s="182">
        <v>9.1633019995000078E-2</v>
      </c>
      <c r="S115" s="183"/>
      <c r="T115" s="184">
        <v>15892.8</v>
      </c>
      <c r="U115" s="133">
        <v>16034.699999999999</v>
      </c>
      <c r="V115" s="180">
        <v>31927.499999999996</v>
      </c>
      <c r="W115" s="133">
        <v>969.65</v>
      </c>
      <c r="X115" s="133">
        <v>2270.3999999999996</v>
      </c>
      <c r="Y115" s="180">
        <v>3240.0499999999997</v>
      </c>
      <c r="Z115" s="133">
        <v>16862.45</v>
      </c>
      <c r="AA115" s="133">
        <v>18305.099999999999</v>
      </c>
      <c r="AB115" s="180">
        <v>35167.549999999996</v>
      </c>
      <c r="AC115" s="185">
        <v>-75.579943481277766</v>
      </c>
      <c r="AD115" s="186">
        <v>638</v>
      </c>
      <c r="AE115" s="187">
        <v>42</v>
      </c>
      <c r="AF115" s="188">
        <v>680</v>
      </c>
      <c r="AG115" s="187">
        <v>46</v>
      </c>
      <c r="AH115" s="187">
        <v>4</v>
      </c>
      <c r="AI115" s="188">
        <v>50</v>
      </c>
      <c r="AJ115" s="187">
        <v>684</v>
      </c>
      <c r="AK115" s="187">
        <v>46</v>
      </c>
      <c r="AL115" s="188">
        <v>730</v>
      </c>
      <c r="AM115" s="189">
        <v>13.100780970000002</v>
      </c>
      <c r="AO115" s="179"/>
    </row>
    <row r="116" spans="1:41" x14ac:dyDescent="0.2">
      <c r="A116" s="48">
        <v>39295</v>
      </c>
      <c r="B116" s="133">
        <v>30897.600000000002</v>
      </c>
      <c r="C116" s="133">
        <v>17073.75</v>
      </c>
      <c r="D116" s="180">
        <v>47971.35</v>
      </c>
      <c r="E116" s="133">
        <v>1153.95</v>
      </c>
      <c r="F116" s="133">
        <v>2378.5500000000002</v>
      </c>
      <c r="G116" s="180">
        <v>3532.5</v>
      </c>
      <c r="H116" s="133">
        <v>32051.55</v>
      </c>
      <c r="I116" s="133">
        <v>19452.3</v>
      </c>
      <c r="J116" s="180">
        <v>51503.85</v>
      </c>
      <c r="K116" s="133">
        <v>23.55</v>
      </c>
      <c r="L116" s="133">
        <v>0</v>
      </c>
      <c r="M116" s="180">
        <v>23.55</v>
      </c>
      <c r="N116" s="133">
        <v>32075.100000000002</v>
      </c>
      <c r="O116" s="133">
        <v>19452.3</v>
      </c>
      <c r="P116" s="180">
        <v>51527.4</v>
      </c>
      <c r="Q116" s="181">
        <v>-27.881790279404992</v>
      </c>
      <c r="R116" s="182">
        <v>-3.1873448414999582E-2</v>
      </c>
      <c r="S116" s="183"/>
      <c r="T116" s="184">
        <v>15943.35</v>
      </c>
      <c r="U116" s="133">
        <v>15990.45</v>
      </c>
      <c r="V116" s="180">
        <v>31933.8</v>
      </c>
      <c r="W116" s="133">
        <v>211.95000000000002</v>
      </c>
      <c r="X116" s="133">
        <v>2284.35</v>
      </c>
      <c r="Y116" s="180">
        <v>2496.3000000000002</v>
      </c>
      <c r="Z116" s="133">
        <v>16155.300000000001</v>
      </c>
      <c r="AA116" s="133">
        <v>18251.25</v>
      </c>
      <c r="AB116" s="180">
        <v>34430.1</v>
      </c>
      <c r="AC116" s="185">
        <v>38.293590793095092</v>
      </c>
      <c r="AD116" s="186">
        <v>635</v>
      </c>
      <c r="AE116" s="187">
        <v>46</v>
      </c>
      <c r="AF116" s="188">
        <v>681</v>
      </c>
      <c r="AG116" s="187">
        <v>40</v>
      </c>
      <c r="AH116" s="187">
        <v>4</v>
      </c>
      <c r="AI116" s="188">
        <v>44</v>
      </c>
      <c r="AJ116" s="187">
        <v>675</v>
      </c>
      <c r="AK116" s="187">
        <v>50</v>
      </c>
      <c r="AL116" s="188">
        <v>725</v>
      </c>
      <c r="AM116" s="189">
        <v>-2.8099949500000037</v>
      </c>
      <c r="AO116" s="179"/>
    </row>
    <row r="117" spans="1:41" x14ac:dyDescent="0.2">
      <c r="A117" s="48">
        <v>39326</v>
      </c>
      <c r="B117" s="133">
        <v>31023.300000000003</v>
      </c>
      <c r="C117" s="133">
        <v>17440.5</v>
      </c>
      <c r="D117" s="180">
        <v>48463.8</v>
      </c>
      <c r="E117" s="133">
        <v>1085.7</v>
      </c>
      <c r="F117" s="133">
        <v>2448.6000000000004</v>
      </c>
      <c r="G117" s="180">
        <v>3534.3</v>
      </c>
      <c r="H117" s="133">
        <v>32109.000000000004</v>
      </c>
      <c r="I117" s="133">
        <v>19889.100000000002</v>
      </c>
      <c r="J117" s="180">
        <v>51998.100000000006</v>
      </c>
      <c r="K117" s="133">
        <v>23.1</v>
      </c>
      <c r="L117" s="133">
        <v>0</v>
      </c>
      <c r="M117" s="180">
        <v>23.1</v>
      </c>
      <c r="N117" s="133">
        <v>32132.100000000002</v>
      </c>
      <c r="O117" s="133">
        <v>19889.100000000002</v>
      </c>
      <c r="P117" s="180">
        <v>52021.200000000004</v>
      </c>
      <c r="Q117" s="181">
        <v>244.67850449202626</v>
      </c>
      <c r="R117" s="182">
        <v>2.5035664453800002</v>
      </c>
      <c r="S117" s="183"/>
      <c r="T117" s="184">
        <v>16285.500000000002</v>
      </c>
      <c r="U117" s="133">
        <v>16493.400000000001</v>
      </c>
      <c r="V117" s="180">
        <v>32755.800000000003</v>
      </c>
      <c r="W117" s="133">
        <v>207.9</v>
      </c>
      <c r="X117" s="133">
        <v>2356.2000000000003</v>
      </c>
      <c r="Y117" s="180">
        <v>2564.1000000000004</v>
      </c>
      <c r="Z117" s="133">
        <v>16470.3</v>
      </c>
      <c r="AA117" s="133">
        <v>18849.600000000002</v>
      </c>
      <c r="AB117" s="180">
        <v>35319.9</v>
      </c>
      <c r="AC117" s="185">
        <v>191.42943554202591</v>
      </c>
      <c r="AD117" s="186">
        <v>638</v>
      </c>
      <c r="AE117" s="187">
        <v>41</v>
      </c>
      <c r="AF117" s="188">
        <v>679</v>
      </c>
      <c r="AG117" s="187">
        <v>38</v>
      </c>
      <c r="AH117" s="187">
        <v>4</v>
      </c>
      <c r="AI117" s="188">
        <v>43</v>
      </c>
      <c r="AJ117" s="187">
        <v>677</v>
      </c>
      <c r="AK117" s="187">
        <v>45</v>
      </c>
      <c r="AL117" s="188">
        <v>722</v>
      </c>
      <c r="AM117" s="189">
        <v>2.3051545000000147</v>
      </c>
      <c r="AN117" s="115"/>
      <c r="AO117" s="179"/>
    </row>
    <row r="118" spans="1:41" x14ac:dyDescent="0.2">
      <c r="A118" s="48">
        <v>39356</v>
      </c>
      <c r="B118" s="133">
        <v>30769.499999999996</v>
      </c>
      <c r="C118" s="133">
        <v>17410.5</v>
      </c>
      <c r="D118" s="180">
        <v>48180</v>
      </c>
      <c r="E118" s="133">
        <v>2211.8999999999996</v>
      </c>
      <c r="F118" s="133">
        <v>2452.7999999999997</v>
      </c>
      <c r="G118" s="180">
        <v>4664.7</v>
      </c>
      <c r="H118" s="133">
        <v>32981.4</v>
      </c>
      <c r="I118" s="133">
        <v>19863.3</v>
      </c>
      <c r="J118" s="180">
        <v>52844.7</v>
      </c>
      <c r="K118" s="133">
        <v>21.9</v>
      </c>
      <c r="L118" s="133">
        <v>0</v>
      </c>
      <c r="M118" s="180">
        <v>21.9</v>
      </c>
      <c r="N118" s="133">
        <v>33003.299999999996</v>
      </c>
      <c r="O118" s="133">
        <v>19863.3</v>
      </c>
      <c r="P118" s="180">
        <v>52866.6</v>
      </c>
      <c r="Q118" s="181">
        <v>478.35641490744683</v>
      </c>
      <c r="R118" s="182">
        <v>0.13208980838999948</v>
      </c>
      <c r="S118" s="183"/>
      <c r="T118" s="184">
        <v>16512.599999999999</v>
      </c>
      <c r="U118" s="133">
        <v>16490.7</v>
      </c>
      <c r="V118" s="180">
        <v>33003.299999999996</v>
      </c>
      <c r="W118" s="133">
        <v>1379.6999999999998</v>
      </c>
      <c r="X118" s="133">
        <v>2343.2999999999997</v>
      </c>
      <c r="Y118" s="180">
        <v>3722.9999999999995</v>
      </c>
      <c r="Z118" s="133">
        <v>17892.3</v>
      </c>
      <c r="AA118" s="133">
        <v>18855.899999999998</v>
      </c>
      <c r="AB118" s="180">
        <v>36726.299999999996</v>
      </c>
      <c r="AC118" s="185">
        <v>383.141956603447</v>
      </c>
      <c r="AD118" s="186">
        <v>651</v>
      </c>
      <c r="AE118" s="187">
        <v>42</v>
      </c>
      <c r="AF118" s="188">
        <v>693</v>
      </c>
      <c r="AG118" s="187">
        <v>38</v>
      </c>
      <c r="AH118" s="187">
        <v>4</v>
      </c>
      <c r="AI118" s="188">
        <v>43</v>
      </c>
      <c r="AJ118" s="187">
        <v>690</v>
      </c>
      <c r="AK118" s="187">
        <v>46</v>
      </c>
      <c r="AL118" s="188">
        <v>736</v>
      </c>
      <c r="AM118" s="189">
        <v>4.347692159999994</v>
      </c>
      <c r="AN118" s="115"/>
      <c r="AO118" s="179"/>
    </row>
    <row r="119" spans="1:41" x14ac:dyDescent="0.2">
      <c r="A119" s="48">
        <v>39387</v>
      </c>
      <c r="B119" s="133">
        <v>31181.596533450702</v>
      </c>
      <c r="C119" s="133">
        <v>17442.93817660039</v>
      </c>
      <c r="D119" s="180">
        <v>48624.534710051092</v>
      </c>
      <c r="E119" s="133">
        <v>4189.8043935892756</v>
      </c>
      <c r="F119" s="133">
        <v>2463.9294968096151</v>
      </c>
      <c r="G119" s="180">
        <v>6653.7338904010758</v>
      </c>
      <c r="H119" s="133">
        <v>35371.400927039977</v>
      </c>
      <c r="I119" s="133">
        <v>19906.867673410008</v>
      </c>
      <c r="J119" s="180">
        <v>55278.268600449985</v>
      </c>
      <c r="K119" s="133">
        <v>25.344018519639999</v>
      </c>
      <c r="L119" s="133">
        <v>0</v>
      </c>
      <c r="M119" s="180">
        <v>25.344018519639999</v>
      </c>
      <c r="N119" s="133">
        <v>35396.744945559614</v>
      </c>
      <c r="O119" s="133">
        <v>19906.867673410008</v>
      </c>
      <c r="P119" s="180">
        <v>55303.61261896963</v>
      </c>
      <c r="Q119" s="181">
        <v>34.118969531191226</v>
      </c>
      <c r="R119" s="182">
        <v>0.36640022902000058</v>
      </c>
      <c r="S119" s="183"/>
      <c r="T119" s="184">
        <v>16604.809124699117</v>
      </c>
      <c r="U119" s="133">
        <v>16594.874769750772</v>
      </c>
      <c r="V119" s="180">
        <v>33199.683894449889</v>
      </c>
      <c r="W119" s="133">
        <v>3323.1828800906651</v>
      </c>
      <c r="X119" s="133">
        <v>2376.695315799745</v>
      </c>
      <c r="Y119" s="180">
        <v>5699.878195890411</v>
      </c>
      <c r="Z119" s="133">
        <v>19927.992004789779</v>
      </c>
      <c r="AA119" s="133">
        <v>18971.570085550517</v>
      </c>
      <c r="AB119" s="180">
        <v>38899.562090340296</v>
      </c>
      <c r="AC119" s="185">
        <v>-35.412802946308879</v>
      </c>
      <c r="AD119" s="186">
        <v>667.12985850999996</v>
      </c>
      <c r="AE119" s="187">
        <v>38.812970559999997</v>
      </c>
      <c r="AF119" s="188">
        <v>705.94282907000002</v>
      </c>
      <c r="AG119" s="187">
        <v>39.66231183</v>
      </c>
      <c r="AH119" s="187">
        <v>3.99241103</v>
      </c>
      <c r="AI119" s="188">
        <v>43.65472286</v>
      </c>
      <c r="AJ119" s="187">
        <v>706.79217033999998</v>
      </c>
      <c r="AK119" s="187">
        <v>42.805381590000003</v>
      </c>
      <c r="AL119" s="188">
        <v>749.59755193000001</v>
      </c>
      <c r="AM119" s="189">
        <v>3.1822321500000044</v>
      </c>
      <c r="AN119" s="115"/>
      <c r="AO119" s="179"/>
    </row>
    <row r="120" spans="1:41" x14ac:dyDescent="0.2">
      <c r="A120" s="48">
        <v>39417</v>
      </c>
      <c r="B120" s="133">
        <v>37011.456457839449</v>
      </c>
      <c r="C120" s="133">
        <v>14656.3442840096</v>
      </c>
      <c r="D120" s="180">
        <v>51667.800741849052</v>
      </c>
      <c r="E120" s="133">
        <v>5873.5789503407505</v>
      </c>
      <c r="F120" s="133">
        <v>2402.61204786895</v>
      </c>
      <c r="G120" s="180">
        <v>8276.1909982097004</v>
      </c>
      <c r="H120" s="133">
        <v>42885.0354081802</v>
      </c>
      <c r="I120" s="133">
        <v>17058.956331880701</v>
      </c>
      <c r="J120" s="180">
        <v>59943.991740060897</v>
      </c>
      <c r="K120" s="133">
        <v>31.788153189499997</v>
      </c>
      <c r="L120" s="133">
        <v>0</v>
      </c>
      <c r="M120" s="180">
        <v>31.788153189499997</v>
      </c>
      <c r="N120" s="133">
        <v>42916.823561369703</v>
      </c>
      <c r="O120" s="133">
        <v>17058.956331880701</v>
      </c>
      <c r="P120" s="180">
        <v>59975.779893250401</v>
      </c>
      <c r="Q120" s="181">
        <v>-1239.3111520396303</v>
      </c>
      <c r="R120" s="182">
        <v>0</v>
      </c>
      <c r="S120" s="183"/>
      <c r="T120" s="184">
        <v>21328.517880099749</v>
      </c>
      <c r="U120" s="133">
        <v>14190.4343900205</v>
      </c>
      <c r="V120" s="180">
        <v>35518.952270120251</v>
      </c>
      <c r="W120" s="133">
        <v>5025.8696248607503</v>
      </c>
      <c r="X120" s="133">
        <v>2316.9491695889501</v>
      </c>
      <c r="Y120" s="180">
        <v>7342.8187944497004</v>
      </c>
      <c r="Z120" s="133">
        <v>26354.387504960498</v>
      </c>
      <c r="AA120" s="133">
        <v>16507.38355960945</v>
      </c>
      <c r="AB120" s="180">
        <v>42861.771064569948</v>
      </c>
      <c r="AC120" s="185">
        <v>-1239.3111520396303</v>
      </c>
      <c r="AD120" s="186">
        <v>729.43900363</v>
      </c>
      <c r="AE120" s="187">
        <v>21.670227629999999</v>
      </c>
      <c r="AF120" s="188">
        <v>751.10923126</v>
      </c>
      <c r="AG120" s="187">
        <v>39.428340720000001</v>
      </c>
      <c r="AH120" s="187">
        <v>3.9843199199999999</v>
      </c>
      <c r="AI120" s="188">
        <v>43.412660639999999</v>
      </c>
      <c r="AJ120" s="187">
        <v>768.86734435000005</v>
      </c>
      <c r="AK120" s="187">
        <v>25.65454755</v>
      </c>
      <c r="AL120" s="188">
        <v>794.52189190000001</v>
      </c>
      <c r="AM120" s="189">
        <v>0</v>
      </c>
      <c r="AN120" s="115"/>
      <c r="AO120" s="179"/>
    </row>
    <row r="121" spans="1:41" x14ac:dyDescent="0.2">
      <c r="A121" s="48">
        <v>39448</v>
      </c>
      <c r="B121" s="133">
        <v>36849.402307561126</v>
      </c>
      <c r="C121" s="133">
        <v>14646.565355280207</v>
      </c>
      <c r="D121" s="180">
        <v>51495.967662841329</v>
      </c>
      <c r="E121" s="133">
        <v>1360.7361827499149</v>
      </c>
      <c r="F121" s="133">
        <v>2317.3285732992072</v>
      </c>
      <c r="G121" s="180">
        <v>3678.064756049122</v>
      </c>
      <c r="H121" s="133">
        <v>38210.138490308935</v>
      </c>
      <c r="I121" s="133">
        <v>16963.893928579415</v>
      </c>
      <c r="J121" s="180">
        <v>55174.032418890463</v>
      </c>
      <c r="K121" s="133">
        <v>29.994731119704401</v>
      </c>
      <c r="L121" s="133">
        <v>0</v>
      </c>
      <c r="M121" s="180">
        <v>29.994731119704401</v>
      </c>
      <c r="N121" s="133">
        <v>38240.133221428645</v>
      </c>
      <c r="O121" s="133">
        <v>16963.893928579415</v>
      </c>
      <c r="P121" s="180">
        <v>55204.027150010159</v>
      </c>
      <c r="Q121" s="181">
        <v>118.16095765394583</v>
      </c>
      <c r="R121" s="182">
        <v>-1.3239262699000946E-2</v>
      </c>
      <c r="S121" s="183"/>
      <c r="T121" s="184">
        <v>21310.00357430063</v>
      </c>
      <c r="U121" s="133">
        <v>14174.709101528493</v>
      </c>
      <c r="V121" s="180">
        <v>35484.71267582912</v>
      </c>
      <c r="W121" s="133">
        <v>454.34720784973217</v>
      </c>
      <c r="X121" s="133">
        <v>2317.3285732992072</v>
      </c>
      <c r="Y121" s="180">
        <v>2771.6757811489397</v>
      </c>
      <c r="Z121" s="133">
        <v>21764.350782148253</v>
      </c>
      <c r="AA121" s="133">
        <v>16492.037674829804</v>
      </c>
      <c r="AB121" s="180">
        <v>38256.388456980159</v>
      </c>
      <c r="AC121" s="185">
        <v>-47.570791402654258</v>
      </c>
      <c r="AD121" s="187">
        <v>739.05634609999993</v>
      </c>
      <c r="AE121" s="187">
        <v>22.441560620000001</v>
      </c>
      <c r="AF121" s="190">
        <v>761.49790672000006</v>
      </c>
      <c r="AG121" s="187">
        <v>43.10800794</v>
      </c>
      <c r="AH121" s="187">
        <v>0</v>
      </c>
      <c r="AI121" s="190">
        <v>43.10800794</v>
      </c>
      <c r="AJ121" s="187">
        <v>782.16435404000003</v>
      </c>
      <c r="AK121" s="187">
        <v>22.441560620000001</v>
      </c>
      <c r="AL121" s="187">
        <v>804.60591465999994</v>
      </c>
      <c r="AM121" s="189">
        <v>7.8822291000000044</v>
      </c>
      <c r="AN121" s="115"/>
      <c r="AO121" s="179"/>
    </row>
    <row r="122" spans="1:41" x14ac:dyDescent="0.2">
      <c r="A122" s="48">
        <v>39479</v>
      </c>
      <c r="B122" s="133">
        <v>37274.613045189995</v>
      </c>
      <c r="C122" s="133">
        <v>14596.854965371451</v>
      </c>
      <c r="D122" s="180">
        <v>51871.468010559358</v>
      </c>
      <c r="E122" s="133">
        <v>2501.134282500163</v>
      </c>
      <c r="F122" s="133">
        <v>2320.2988192598064</v>
      </c>
      <c r="G122" s="180">
        <v>4821.4331017599698</v>
      </c>
      <c r="H122" s="133">
        <v>39775.747327690158</v>
      </c>
      <c r="I122" s="133">
        <v>16917.153784631257</v>
      </c>
      <c r="J122" s="180">
        <v>56692.901112319334</v>
      </c>
      <c r="K122" s="133">
        <v>32.574128910899503</v>
      </c>
      <c r="L122" s="133">
        <v>0</v>
      </c>
      <c r="M122" s="180">
        <v>32.574128910899503</v>
      </c>
      <c r="N122" s="133">
        <v>39808.321456598969</v>
      </c>
      <c r="O122" s="133">
        <v>16917.153784631257</v>
      </c>
      <c r="P122" s="180">
        <v>56725.475241230233</v>
      </c>
      <c r="Q122" s="181">
        <v>32.126329193099707</v>
      </c>
      <c r="R122" s="182">
        <v>0.2445920137305011</v>
      </c>
      <c r="S122" s="183"/>
      <c r="T122" s="184">
        <v>21436.463710659475</v>
      </c>
      <c r="U122" s="133">
        <v>14157.294759891533</v>
      </c>
      <c r="V122" s="180">
        <v>35593.758470551009</v>
      </c>
      <c r="W122" s="133">
        <v>1592.4448333407752</v>
      </c>
      <c r="X122" s="133">
        <v>2320.2988192598064</v>
      </c>
      <c r="Y122" s="180">
        <v>3912.7436526005818</v>
      </c>
      <c r="Z122" s="133">
        <v>23028.908544000249</v>
      </c>
      <c r="AA122" s="133">
        <v>16477.59357915134</v>
      </c>
      <c r="AB122" s="180">
        <v>39506.502123149505</v>
      </c>
      <c r="AC122" s="185">
        <v>22.150238226640198</v>
      </c>
      <c r="AD122" s="187">
        <v>759.65990381000006</v>
      </c>
      <c r="AE122" s="187">
        <v>21.083035420000002</v>
      </c>
      <c r="AF122" s="190">
        <v>780.74293923000005</v>
      </c>
      <c r="AG122" s="187">
        <v>43.584318150000001</v>
      </c>
      <c r="AH122" s="187">
        <v>0</v>
      </c>
      <c r="AI122" s="190">
        <v>43.584318150000001</v>
      </c>
      <c r="AJ122" s="187">
        <v>803.24422196</v>
      </c>
      <c r="AK122" s="187">
        <v>21.083035420000002</v>
      </c>
      <c r="AL122" s="187">
        <v>824.32725737999999</v>
      </c>
      <c r="AM122" s="189">
        <v>0.47849253999997643</v>
      </c>
      <c r="AN122" s="115"/>
      <c r="AO122" s="179"/>
    </row>
    <row r="123" spans="1:41" x14ac:dyDescent="0.2">
      <c r="A123" s="48">
        <v>39508</v>
      </c>
      <c r="B123" s="133">
        <v>37904.757781080618</v>
      </c>
      <c r="C123" s="133">
        <v>15334.035170139749</v>
      </c>
      <c r="D123" s="180">
        <v>53238.79295122037</v>
      </c>
      <c r="E123" s="133">
        <v>2985.2601289404979</v>
      </c>
      <c r="F123" s="133">
        <v>2440.9334114809276</v>
      </c>
      <c r="G123" s="180">
        <v>5426.1935404193919</v>
      </c>
      <c r="H123" s="133">
        <v>40890.01791001908</v>
      </c>
      <c r="I123" s="133">
        <v>17774.968581620677</v>
      </c>
      <c r="J123" s="180">
        <v>58664.986491639764</v>
      </c>
      <c r="K123" s="133">
        <v>30.471396700055998</v>
      </c>
      <c r="L123" s="133">
        <v>0</v>
      </c>
      <c r="M123" s="180">
        <v>30.471396700055998</v>
      </c>
      <c r="N123" s="133">
        <v>40920.489306719137</v>
      </c>
      <c r="O123" s="133">
        <v>17774.968581620677</v>
      </c>
      <c r="P123" s="180">
        <v>58695.457888339814</v>
      </c>
      <c r="Q123" s="181">
        <v>106.37817987567479</v>
      </c>
      <c r="R123" s="182">
        <v>0.38363988295099843</v>
      </c>
      <c r="S123" s="183"/>
      <c r="T123" s="184">
        <v>21877.881979940095</v>
      </c>
      <c r="U123" s="133">
        <v>14856.964800449778</v>
      </c>
      <c r="V123" s="180">
        <v>36734.846780389875</v>
      </c>
      <c r="W123" s="133">
        <v>2066.9993842106242</v>
      </c>
      <c r="X123" s="133">
        <v>2440.9334114809276</v>
      </c>
      <c r="Y123" s="180">
        <v>4507.9327956895177</v>
      </c>
      <c r="Z123" s="133">
        <v>23944.881364150719</v>
      </c>
      <c r="AA123" s="133">
        <v>17297.898211930704</v>
      </c>
      <c r="AB123" s="180">
        <v>41242.779576079396</v>
      </c>
      <c r="AC123" s="185">
        <v>106.59091309572466</v>
      </c>
      <c r="AD123" s="187">
        <v>787.75501600999996</v>
      </c>
      <c r="AE123" s="187">
        <v>23.449022840000001</v>
      </c>
      <c r="AF123" s="190">
        <v>811.20403884999996</v>
      </c>
      <c r="AG123" s="187">
        <v>45.134467669999999</v>
      </c>
      <c r="AH123" s="187">
        <v>0</v>
      </c>
      <c r="AI123" s="190">
        <v>45.134467669999999</v>
      </c>
      <c r="AJ123" s="187">
        <v>832.88948368000001</v>
      </c>
      <c r="AK123" s="187">
        <v>23.449022840000001</v>
      </c>
      <c r="AL123" s="187">
        <v>856.33850652000001</v>
      </c>
      <c r="AM123" s="189">
        <v>-1.0456289999993373E-2</v>
      </c>
      <c r="AN123" s="115"/>
      <c r="AO123" s="179"/>
    </row>
    <row r="124" spans="1:41" x14ac:dyDescent="0.2">
      <c r="A124" s="48">
        <v>39539</v>
      </c>
      <c r="B124" s="133">
        <v>38024.086839439253</v>
      </c>
      <c r="C124" s="133">
        <v>15537.619964710417</v>
      </c>
      <c r="D124" s="180">
        <v>53561.706804149668</v>
      </c>
      <c r="E124" s="133">
        <v>1065.2994521799651</v>
      </c>
      <c r="F124" s="133">
        <v>2454.5678091493305</v>
      </c>
      <c r="G124" s="180">
        <v>3519.8672613292956</v>
      </c>
      <c r="H124" s="133">
        <v>39089.386291619216</v>
      </c>
      <c r="I124" s="133">
        <v>17992.187773859747</v>
      </c>
      <c r="J124" s="180">
        <v>57081.574065480956</v>
      </c>
      <c r="K124" s="133">
        <v>17.626067160228104</v>
      </c>
      <c r="L124" s="133">
        <v>0</v>
      </c>
      <c r="M124" s="180">
        <v>17.626067160228104</v>
      </c>
      <c r="N124" s="133">
        <v>39107.012358779444</v>
      </c>
      <c r="O124" s="133">
        <v>17992.187773859747</v>
      </c>
      <c r="P124" s="180">
        <v>57099.200132639191</v>
      </c>
      <c r="Q124" s="181">
        <v>369.90391892605567</v>
      </c>
      <c r="R124" s="182">
        <v>-9.6215535144398984E-2</v>
      </c>
      <c r="S124" s="183"/>
      <c r="T124" s="184">
        <v>21901.448252779606</v>
      </c>
      <c r="U124" s="133">
        <v>14901.027978150094</v>
      </c>
      <c r="V124" s="180">
        <v>36802.476230929708</v>
      </c>
      <c r="W124" s="133">
        <v>178.6540203703855</v>
      </c>
      <c r="X124" s="133">
        <v>2454.5678091493305</v>
      </c>
      <c r="Y124" s="180">
        <v>2633.2218295197163</v>
      </c>
      <c r="Z124" s="133">
        <v>22080.102273149994</v>
      </c>
      <c r="AA124" s="133">
        <v>17355.595787299422</v>
      </c>
      <c r="AB124" s="180">
        <v>39435.698060449417</v>
      </c>
      <c r="AC124" s="185">
        <v>65.631085244205366</v>
      </c>
      <c r="AD124" s="187">
        <v>808.19282104000001</v>
      </c>
      <c r="AE124" s="187">
        <v>31.910972309999998</v>
      </c>
      <c r="AF124" s="190">
        <v>840.10379335000005</v>
      </c>
      <c r="AG124" s="187">
        <v>44.445607889999998</v>
      </c>
      <c r="AH124" s="187">
        <v>0</v>
      </c>
      <c r="AI124" s="190">
        <v>44.445607889999998</v>
      </c>
      <c r="AJ124" s="187">
        <v>852.63842893000003</v>
      </c>
      <c r="AK124" s="187">
        <v>31.910972309999998</v>
      </c>
      <c r="AL124" s="187">
        <v>884.54940123999995</v>
      </c>
      <c r="AM124" s="189">
        <v>15.252535650000013</v>
      </c>
      <c r="AN124" s="115"/>
      <c r="AO124" s="179"/>
    </row>
    <row r="125" spans="1:41" x14ac:dyDescent="0.2">
      <c r="A125" s="48">
        <v>39569</v>
      </c>
      <c r="B125" s="133">
        <v>46484.266795229327</v>
      </c>
      <c r="C125" s="133">
        <v>25546.530104669026</v>
      </c>
      <c r="D125" s="180">
        <v>72030.796899900321</v>
      </c>
      <c r="E125" s="133">
        <v>1320.330987539377</v>
      </c>
      <c r="F125" s="133">
        <v>2768.6778534506634</v>
      </c>
      <c r="G125" s="180">
        <v>4089.00884099004</v>
      </c>
      <c r="H125" s="133">
        <v>47804.597782770681</v>
      </c>
      <c r="I125" s="133">
        <v>28315.207958119689</v>
      </c>
      <c r="J125" s="180">
        <v>76119.805740890355</v>
      </c>
      <c r="K125" s="133">
        <v>14.861574779826501</v>
      </c>
      <c r="L125" s="133">
        <v>0</v>
      </c>
      <c r="M125" s="180">
        <v>14.861574779826501</v>
      </c>
      <c r="N125" s="133">
        <v>47819.459357550506</v>
      </c>
      <c r="O125" s="133">
        <v>28315.207958119689</v>
      </c>
      <c r="P125" s="180">
        <v>76134.667315670187</v>
      </c>
      <c r="Q125" s="181">
        <v>3918.8933247106288</v>
      </c>
      <c r="R125" s="182">
        <v>-2.4257295232499851E-2</v>
      </c>
      <c r="S125" s="183"/>
      <c r="T125" s="184">
        <v>30060.270739060234</v>
      </c>
      <c r="U125" s="133">
        <v>25070.561733889648</v>
      </c>
      <c r="V125" s="180">
        <v>55130.832472949885</v>
      </c>
      <c r="W125" s="133">
        <v>205.90240154941051</v>
      </c>
      <c r="X125" s="133">
        <v>2768.6778534506634</v>
      </c>
      <c r="Y125" s="180">
        <v>2974.5802550000735</v>
      </c>
      <c r="Z125" s="133">
        <v>30266.173140609644</v>
      </c>
      <c r="AA125" s="133">
        <v>27839.239587340307</v>
      </c>
      <c r="AB125" s="180">
        <v>58105.412727949952</v>
      </c>
      <c r="AC125" s="185">
        <v>3258.8251022607287</v>
      </c>
      <c r="AD125" s="187">
        <v>831.80532063999999</v>
      </c>
      <c r="AE125" s="187">
        <v>24.105767069999999</v>
      </c>
      <c r="AF125" s="190">
        <v>855.91108770999995</v>
      </c>
      <c r="AG125" s="187">
        <v>56.441052720000002</v>
      </c>
      <c r="AH125" s="187">
        <v>0</v>
      </c>
      <c r="AI125" s="190">
        <v>56.441052720000002</v>
      </c>
      <c r="AJ125" s="187">
        <v>888.24637336000001</v>
      </c>
      <c r="AK125" s="187">
        <v>24.105767069999999</v>
      </c>
      <c r="AL125" s="187">
        <v>912.35214042999996</v>
      </c>
      <c r="AM125" s="189">
        <v>33.42963902000001</v>
      </c>
      <c r="AN125" s="115"/>
      <c r="AO125" s="179"/>
    </row>
    <row r="126" spans="1:41" x14ac:dyDescent="0.2">
      <c r="A126" s="48">
        <v>39600</v>
      </c>
      <c r="B126" s="133">
        <v>45884.706318000179</v>
      </c>
      <c r="C126" s="133">
        <v>26920.506123128183</v>
      </c>
      <c r="D126" s="180">
        <v>72805.212441130294</v>
      </c>
      <c r="E126" s="133">
        <v>2084.5895539400794</v>
      </c>
      <c r="F126" s="133">
        <v>2880.2534768898586</v>
      </c>
      <c r="G126" s="180">
        <v>4964.8430308299376</v>
      </c>
      <c r="H126" s="133">
        <v>47969.29587194026</v>
      </c>
      <c r="I126" s="133">
        <v>29800.759600019985</v>
      </c>
      <c r="J126" s="180">
        <v>77770.055471960251</v>
      </c>
      <c r="K126" s="133">
        <v>15.4432880507234</v>
      </c>
      <c r="L126" s="133">
        <v>0</v>
      </c>
      <c r="M126" s="180">
        <v>15.4432880507234</v>
      </c>
      <c r="N126" s="133">
        <v>47984.73915998904</v>
      </c>
      <c r="O126" s="133">
        <v>29800.759600019985</v>
      </c>
      <c r="P126" s="180">
        <v>77785.498760010974</v>
      </c>
      <c r="Q126" s="181">
        <v>-677.47460519528317</v>
      </c>
      <c r="R126" s="182">
        <v>0.12139675723560125</v>
      </c>
      <c r="S126" s="183"/>
      <c r="T126" s="184">
        <v>29494.89686282866</v>
      </c>
      <c r="U126" s="133">
        <v>26337.530395268703</v>
      </c>
      <c r="V126" s="180">
        <v>55832.427258101248</v>
      </c>
      <c r="W126" s="133">
        <v>892.57879536126848</v>
      </c>
      <c r="X126" s="133">
        <v>2880.2534768898586</v>
      </c>
      <c r="Y126" s="180">
        <v>3772.8322722511271</v>
      </c>
      <c r="Z126" s="133">
        <v>30387.475658189927</v>
      </c>
      <c r="AA126" s="133">
        <v>29217.783872158558</v>
      </c>
      <c r="AB126" s="180">
        <v>59605.259530348492</v>
      </c>
      <c r="AC126" s="185">
        <v>-903.49198167444263</v>
      </c>
      <c r="AD126" s="187">
        <v>844.05239750999999</v>
      </c>
      <c r="AE126" s="187">
        <v>30.022439379999998</v>
      </c>
      <c r="AF126" s="190">
        <v>874.07483688999992</v>
      </c>
      <c r="AG126" s="187">
        <v>61.386896619999995</v>
      </c>
      <c r="AH126" s="187">
        <v>0</v>
      </c>
      <c r="AI126" s="190">
        <v>61.386896619999995</v>
      </c>
      <c r="AJ126" s="187">
        <v>905.43929413000001</v>
      </c>
      <c r="AK126" s="187">
        <v>30.022439379999998</v>
      </c>
      <c r="AL126" s="187">
        <v>935.46173350999993</v>
      </c>
      <c r="AM126" s="189">
        <v>11.639580619999975</v>
      </c>
      <c r="AN126" s="115"/>
      <c r="AO126" s="179"/>
    </row>
    <row r="127" spans="1:41" x14ac:dyDescent="0.2">
      <c r="A127" s="48">
        <v>39630</v>
      </c>
      <c r="B127" s="133">
        <v>44916.528496907616</v>
      </c>
      <c r="C127" s="133">
        <v>26547.428652544117</v>
      </c>
      <c r="D127" s="180">
        <v>71463.95714945365</v>
      </c>
      <c r="E127" s="133">
        <v>1656.7546874938237</v>
      </c>
      <c r="F127" s="133">
        <v>2847.1760989237223</v>
      </c>
      <c r="G127" s="180">
        <v>4503.9307864175462</v>
      </c>
      <c r="H127" s="133">
        <v>46573.283184401444</v>
      </c>
      <c r="I127" s="133">
        <v>29394.60475146976</v>
      </c>
      <c r="J127" s="180">
        <v>75967.8879358712</v>
      </c>
      <c r="K127" s="133">
        <v>7.0884708406490002</v>
      </c>
      <c r="L127" s="133">
        <v>0</v>
      </c>
      <c r="M127" s="180">
        <v>7.0884708406490002</v>
      </c>
      <c r="N127" s="133">
        <v>46580.371655242088</v>
      </c>
      <c r="O127" s="133">
        <v>29394.60475146976</v>
      </c>
      <c r="P127" s="180">
        <v>75974.976406709946</v>
      </c>
      <c r="Q127" s="181">
        <v>149.72265921580058</v>
      </c>
      <c r="R127" s="182">
        <v>-7.2144238584000903E-2</v>
      </c>
      <c r="S127" s="183"/>
      <c r="T127" s="184">
        <v>29368.835951115827</v>
      </c>
      <c r="U127" s="133">
        <v>26053.82935042859</v>
      </c>
      <c r="V127" s="180">
        <v>55422.665301548259</v>
      </c>
      <c r="W127" s="133">
        <v>417.32331498158953</v>
      </c>
      <c r="X127" s="133">
        <v>2847.1760989237223</v>
      </c>
      <c r="Y127" s="180">
        <v>3264.4994139053119</v>
      </c>
      <c r="Z127" s="133">
        <v>29786.159266097417</v>
      </c>
      <c r="AA127" s="133">
        <v>28901.005449352309</v>
      </c>
      <c r="AB127" s="180">
        <v>58687.164715449733</v>
      </c>
      <c r="AC127" s="185">
        <v>0</v>
      </c>
      <c r="AD127" s="187">
        <v>809.98658741999998</v>
      </c>
      <c r="AE127" s="187">
        <v>25.714993610000001</v>
      </c>
      <c r="AF127" s="190">
        <v>835.70158102999994</v>
      </c>
      <c r="AG127" s="187">
        <v>64.570532560000004</v>
      </c>
      <c r="AH127" s="187">
        <v>0</v>
      </c>
      <c r="AI127" s="190">
        <v>64.570532560000004</v>
      </c>
      <c r="AJ127" s="187">
        <v>874.55711998000004</v>
      </c>
      <c r="AK127" s="187">
        <v>25.714993610000001</v>
      </c>
      <c r="AL127" s="187">
        <v>900.27211359</v>
      </c>
      <c r="AM127" s="189">
        <v>7.8000864400000296</v>
      </c>
      <c r="AN127" s="115"/>
      <c r="AO127" s="179"/>
    </row>
    <row r="128" spans="1:41" x14ac:dyDescent="0.2">
      <c r="A128" s="48">
        <v>39661</v>
      </c>
      <c r="B128" s="133">
        <v>45366.214889639064</v>
      </c>
      <c r="C128" s="133">
        <v>26692.56085727366</v>
      </c>
      <c r="D128" s="180">
        <v>72058.775746914645</v>
      </c>
      <c r="E128" s="133">
        <v>1647.2942948353041</v>
      </c>
      <c r="F128" s="133">
        <v>2856.3724999726037</v>
      </c>
      <c r="G128" s="180">
        <v>4503.6667948079075</v>
      </c>
      <c r="H128" s="133">
        <v>47013.509184474358</v>
      </c>
      <c r="I128" s="133">
        <v>29548.933357248188</v>
      </c>
      <c r="J128" s="180">
        <v>76562.442541722558</v>
      </c>
      <c r="K128" s="133">
        <v>7.6307406198891012</v>
      </c>
      <c r="L128" s="133">
        <v>0</v>
      </c>
      <c r="M128" s="180">
        <v>7.6307406198891012</v>
      </c>
      <c r="N128" s="133">
        <v>47021.139925094256</v>
      </c>
      <c r="O128" s="133">
        <v>29548.933357248188</v>
      </c>
      <c r="P128" s="180">
        <v>76570.073282342448</v>
      </c>
      <c r="Q128" s="181">
        <v>76.716045650789567</v>
      </c>
      <c r="R128" s="182">
        <v>-0.59173486539720022</v>
      </c>
      <c r="S128" s="183"/>
      <c r="T128" s="184">
        <v>29560.939985192381</v>
      </c>
      <c r="U128" s="133">
        <v>26149.567610337825</v>
      </c>
      <c r="V128" s="180">
        <v>55710.507595532137</v>
      </c>
      <c r="W128" s="133">
        <v>415.13094122180524</v>
      </c>
      <c r="X128" s="133">
        <v>2856.3724999726037</v>
      </c>
      <c r="Y128" s="180">
        <v>3271.5034411944093</v>
      </c>
      <c r="Z128" s="133">
        <v>29976.070926414191</v>
      </c>
      <c r="AA128" s="133">
        <v>29005.940110310425</v>
      </c>
      <c r="AB128" s="180">
        <v>58982.011036726544</v>
      </c>
      <c r="AC128" s="185">
        <v>0</v>
      </c>
      <c r="AD128" s="187">
        <v>820.75478550000003</v>
      </c>
      <c r="AE128" s="187">
        <v>28.19718787</v>
      </c>
      <c r="AF128" s="190">
        <v>848.95197337000002</v>
      </c>
      <c r="AG128" s="187">
        <v>63.985218549999999</v>
      </c>
      <c r="AH128" s="187">
        <v>0</v>
      </c>
      <c r="AI128" s="190">
        <v>63.985218549999999</v>
      </c>
      <c r="AJ128" s="187">
        <v>884.74000405000004</v>
      </c>
      <c r="AK128" s="187">
        <v>28.19718787</v>
      </c>
      <c r="AL128" s="187">
        <v>912.93719192000003</v>
      </c>
      <c r="AM128" s="189">
        <v>3.9838004699999772</v>
      </c>
      <c r="AN128" s="115"/>
      <c r="AO128" s="179"/>
    </row>
    <row r="129" spans="1:41" x14ac:dyDescent="0.2">
      <c r="A129" s="48">
        <v>39692</v>
      </c>
      <c r="B129" s="133">
        <v>50237.69698496678</v>
      </c>
      <c r="C129" s="133">
        <v>29644.807311372773</v>
      </c>
      <c r="D129" s="180">
        <v>79882.504296341707</v>
      </c>
      <c r="E129" s="133">
        <v>1926.6947142216322</v>
      </c>
      <c r="F129" s="133">
        <v>3180.1748143227201</v>
      </c>
      <c r="G129" s="180">
        <v>5106.8695285443519</v>
      </c>
      <c r="H129" s="133">
        <v>52164.391699188418</v>
      </c>
      <c r="I129" s="133">
        <v>32824.982125697636</v>
      </c>
      <c r="J129" s="180">
        <v>84989.373824886061</v>
      </c>
      <c r="K129" s="133">
        <v>8.2834480590399995</v>
      </c>
      <c r="L129" s="133">
        <v>0</v>
      </c>
      <c r="M129" s="180">
        <v>8.2834480590399995</v>
      </c>
      <c r="N129" s="133">
        <v>52172.675147247464</v>
      </c>
      <c r="O129" s="133">
        <v>32824.982125697636</v>
      </c>
      <c r="P129" s="180">
        <v>84997.6572729451</v>
      </c>
      <c r="Q129" s="181">
        <v>338.39147182080012</v>
      </c>
      <c r="R129" s="182">
        <v>-0.37700014099199985</v>
      </c>
      <c r="S129" s="183"/>
      <c r="T129" s="184">
        <v>31471.57593098269</v>
      </c>
      <c r="U129" s="133">
        <v>29096.624450661984</v>
      </c>
      <c r="V129" s="180">
        <v>60568.200381646828</v>
      </c>
      <c r="W129" s="133">
        <v>438.86476066172804</v>
      </c>
      <c r="X129" s="133">
        <v>3180.1748143227201</v>
      </c>
      <c r="Y129" s="180">
        <v>3619.0395749844483</v>
      </c>
      <c r="Z129" s="133">
        <v>31910.440691644417</v>
      </c>
      <c r="AA129" s="133">
        <v>32276.799264984704</v>
      </c>
      <c r="AB129" s="180">
        <v>64187.239956629135</v>
      </c>
      <c r="AC129" s="185">
        <v>0</v>
      </c>
      <c r="AD129" s="187">
        <v>875.28549691000001</v>
      </c>
      <c r="AE129" s="187">
        <v>25.568230440000001</v>
      </c>
      <c r="AF129" s="190">
        <v>900.85372734999999</v>
      </c>
      <c r="AG129" s="187">
        <v>69.395053799999999</v>
      </c>
      <c r="AH129" s="187">
        <v>0</v>
      </c>
      <c r="AI129" s="190">
        <v>69.395053799999999</v>
      </c>
      <c r="AJ129" s="187">
        <v>944.68055071000003</v>
      </c>
      <c r="AK129" s="187">
        <v>25.568230440000001</v>
      </c>
      <c r="AL129" s="187">
        <v>970.24878115000001</v>
      </c>
      <c r="AM129" s="189">
        <v>15.783184320000004</v>
      </c>
      <c r="AN129" s="115"/>
      <c r="AO129" s="179"/>
    </row>
    <row r="130" spans="1:41" x14ac:dyDescent="0.2">
      <c r="A130" s="48">
        <v>39722</v>
      </c>
      <c r="B130" s="133">
        <v>53465.473434572647</v>
      </c>
      <c r="C130" s="133">
        <v>32185.782708572398</v>
      </c>
      <c r="D130" s="180">
        <v>85651.256143147359</v>
      </c>
      <c r="E130" s="133">
        <v>2012.336675141735</v>
      </c>
      <c r="F130" s="133">
        <v>3433.8174884128243</v>
      </c>
      <c r="G130" s="180">
        <v>5446.1541635545591</v>
      </c>
      <c r="H130" s="133">
        <v>55477.810109714374</v>
      </c>
      <c r="I130" s="133">
        <v>35619.600196987536</v>
      </c>
      <c r="J130" s="180">
        <v>91097.410306699603</v>
      </c>
      <c r="K130" s="133">
        <v>9.0794655190449998</v>
      </c>
      <c r="L130" s="133">
        <v>0</v>
      </c>
      <c r="M130" s="180">
        <v>9.0794655190449998</v>
      </c>
      <c r="N130" s="133">
        <v>55486.889575233421</v>
      </c>
      <c r="O130" s="133">
        <v>35619.600196987536</v>
      </c>
      <c r="P130" s="180">
        <v>91106.489772220957</v>
      </c>
      <c r="Q130" s="181">
        <v>97.605337663500293</v>
      </c>
      <c r="R130" s="182">
        <v>-1.0300673339800008</v>
      </c>
      <c r="S130" s="183"/>
      <c r="T130" s="184">
        <v>33301.860905201997</v>
      </c>
      <c r="U130" s="133">
        <v>31414.019596591952</v>
      </c>
      <c r="V130" s="180">
        <v>64715.880501796273</v>
      </c>
      <c r="W130" s="133">
        <v>460.22047528544005</v>
      </c>
      <c r="X130" s="133">
        <v>3433.8174884128243</v>
      </c>
      <c r="Y130" s="180">
        <v>3894.0379636982652</v>
      </c>
      <c r="Z130" s="133">
        <v>33762.081380487434</v>
      </c>
      <c r="AA130" s="133">
        <v>34847.837085004772</v>
      </c>
      <c r="AB130" s="180">
        <v>68609.918465492228</v>
      </c>
      <c r="AC130" s="185">
        <v>0</v>
      </c>
      <c r="AD130" s="187">
        <v>870.99838140000008</v>
      </c>
      <c r="AE130" s="187">
        <v>33.337499440000002</v>
      </c>
      <c r="AF130" s="190">
        <v>904.33588083999996</v>
      </c>
      <c r="AG130" s="187">
        <v>67.046056149999998</v>
      </c>
      <c r="AH130" s="187">
        <v>0</v>
      </c>
      <c r="AI130" s="190">
        <v>67.046056149999998</v>
      </c>
      <c r="AJ130" s="187">
        <v>938.04443755</v>
      </c>
      <c r="AK130" s="187">
        <v>33.337499440000002</v>
      </c>
      <c r="AL130" s="187">
        <v>971.38193698999999</v>
      </c>
      <c r="AM130" s="189">
        <v>4.2162132900000131</v>
      </c>
      <c r="AN130" s="115"/>
      <c r="AO130" s="179"/>
    </row>
    <row r="131" spans="1:41" x14ac:dyDescent="0.2">
      <c r="A131" s="48">
        <v>39753</v>
      </c>
      <c r="B131" s="133">
        <v>55221.687378515562</v>
      </c>
      <c r="C131" s="133">
        <v>32992.300463528358</v>
      </c>
      <c r="D131" s="180">
        <v>88213.987842048708</v>
      </c>
      <c r="E131" s="133">
        <v>2086.15149665438</v>
      </c>
      <c r="F131" s="133">
        <v>3552.4807277532245</v>
      </c>
      <c r="G131" s="180">
        <v>5638.6322244076055</v>
      </c>
      <c r="H131" s="133">
        <v>57307.838875172332</v>
      </c>
      <c r="I131" s="133">
        <v>36544.781191283982</v>
      </c>
      <c r="J131" s="180">
        <v>93852.620066456322</v>
      </c>
      <c r="K131" s="133">
        <v>9.3449673096750008</v>
      </c>
      <c r="L131" s="133">
        <v>0</v>
      </c>
      <c r="M131" s="180">
        <v>9.3449673096750008</v>
      </c>
      <c r="N131" s="133">
        <v>57317.183842482009</v>
      </c>
      <c r="O131" s="133">
        <v>36544.781191283982</v>
      </c>
      <c r="P131" s="180">
        <v>93861.965033765984</v>
      </c>
      <c r="Q131" s="181">
        <v>343.6682382539995</v>
      </c>
      <c r="R131" s="182">
        <v>-2.4816633144999413E-2</v>
      </c>
      <c r="S131" s="183"/>
      <c r="T131" s="184">
        <v>34185.627273583894</v>
      </c>
      <c r="U131" s="133">
        <v>32500.830499871408</v>
      </c>
      <c r="V131" s="180">
        <v>66686.457773457703</v>
      </c>
      <c r="W131" s="133">
        <v>522.66415304988004</v>
      </c>
      <c r="X131" s="133">
        <v>3552.4807277532245</v>
      </c>
      <c r="Y131" s="180">
        <v>4075.1448808031046</v>
      </c>
      <c r="Z131" s="133">
        <v>34708.291426633776</v>
      </c>
      <c r="AA131" s="133">
        <v>36053.311227624632</v>
      </c>
      <c r="AB131" s="180">
        <v>70761.6026542584</v>
      </c>
      <c r="AC131" s="185">
        <v>0</v>
      </c>
      <c r="AD131" s="187">
        <v>878.33236346000001</v>
      </c>
      <c r="AE131" s="187">
        <v>20.520666540000001</v>
      </c>
      <c r="AF131" s="190">
        <v>898.85302999999999</v>
      </c>
      <c r="AG131" s="187">
        <v>65.281308710000005</v>
      </c>
      <c r="AH131" s="187">
        <v>0</v>
      </c>
      <c r="AI131" s="190">
        <v>65.281308710000005</v>
      </c>
      <c r="AJ131" s="187">
        <v>943.61367217000009</v>
      </c>
      <c r="AK131" s="187">
        <v>20.520666540000001</v>
      </c>
      <c r="AL131" s="187">
        <v>964.13433870999995</v>
      </c>
      <c r="AM131" s="189">
        <v>14.349404519999979</v>
      </c>
      <c r="AN131" s="115"/>
      <c r="AO131" s="179"/>
    </row>
    <row r="132" spans="1:41" x14ac:dyDescent="0.2">
      <c r="A132" s="48">
        <v>39783</v>
      </c>
      <c r="B132" s="133">
        <v>57160.631347718881</v>
      </c>
      <c r="C132" s="133">
        <v>26015.96749717851</v>
      </c>
      <c r="D132" s="180">
        <v>83176.59884489984</v>
      </c>
      <c r="E132" s="133">
        <v>4545.4152894294357</v>
      </c>
      <c r="F132" s="133">
        <v>3036.6551734893801</v>
      </c>
      <c r="G132" s="180">
        <v>7582.0704629188158</v>
      </c>
      <c r="H132" s="133">
        <v>61706.04663714832</v>
      </c>
      <c r="I132" s="133">
        <v>29052.62267066789</v>
      </c>
      <c r="J132" s="180">
        <v>90758.669307821081</v>
      </c>
      <c r="K132" s="133">
        <v>9.7014580700199993</v>
      </c>
      <c r="L132" s="133">
        <v>0</v>
      </c>
      <c r="M132" s="180">
        <v>9.7014580700199993</v>
      </c>
      <c r="N132" s="133">
        <v>61715.74809521834</v>
      </c>
      <c r="O132" s="133">
        <v>29052.62267066789</v>
      </c>
      <c r="P132" s="180">
        <v>90768.370765891101</v>
      </c>
      <c r="Q132" s="181">
        <v>3131.8944113603711</v>
      </c>
      <c r="R132" s="182">
        <v>1.1538524505599999</v>
      </c>
      <c r="S132" s="183"/>
      <c r="T132" s="184">
        <v>34583.886536690974</v>
      </c>
      <c r="U132" s="133">
        <v>25583.358184051056</v>
      </c>
      <c r="V132" s="180">
        <v>60167.244720739604</v>
      </c>
      <c r="W132" s="133">
        <v>2949.9474385600652</v>
      </c>
      <c r="X132" s="133">
        <v>3036.6551734893801</v>
      </c>
      <c r="Y132" s="180">
        <v>5986.6026120494453</v>
      </c>
      <c r="Z132" s="133">
        <v>37533.833975251044</v>
      </c>
      <c r="AA132" s="133">
        <v>28620.013357540436</v>
      </c>
      <c r="AB132" s="180">
        <v>66153.847332789053</v>
      </c>
      <c r="AC132" s="185">
        <v>501.16058325987092</v>
      </c>
      <c r="AD132" s="187">
        <v>927.17637826000009</v>
      </c>
      <c r="AE132" s="187">
        <v>17.766296230000002</v>
      </c>
      <c r="AF132" s="190">
        <v>944.94267449000006</v>
      </c>
      <c r="AG132" s="187">
        <v>65.522293669999996</v>
      </c>
      <c r="AH132" s="187">
        <v>0</v>
      </c>
      <c r="AI132" s="190">
        <v>65.522293669999996</v>
      </c>
      <c r="AJ132" s="187">
        <v>992.69867192999993</v>
      </c>
      <c r="AK132" s="187">
        <v>17.766296230000002</v>
      </c>
      <c r="AL132" s="187">
        <v>1010.46496816</v>
      </c>
      <c r="AM132" s="189">
        <v>108.03835022999999</v>
      </c>
      <c r="AN132" s="115"/>
      <c r="AO132" s="179"/>
    </row>
    <row r="133" spans="1:41" x14ac:dyDescent="0.2">
      <c r="A133" s="48">
        <v>39814</v>
      </c>
      <c r="B133" s="133">
        <v>56360.511998949194</v>
      </c>
      <c r="C133" s="133">
        <v>26920.021307020394</v>
      </c>
      <c r="D133" s="180">
        <v>83280.533305969569</v>
      </c>
      <c r="E133" s="133">
        <v>1876.0594141090596</v>
      </c>
      <c r="F133" s="133">
        <v>3090.1388273792395</v>
      </c>
      <c r="G133" s="180">
        <v>4966.1982414905697</v>
      </c>
      <c r="H133" s="133">
        <v>58236.571413058256</v>
      </c>
      <c r="I133" s="133">
        <v>30010.16013439963</v>
      </c>
      <c r="J133" s="180">
        <v>88246.731547460149</v>
      </c>
      <c r="K133" s="133">
        <v>12.075910340570001</v>
      </c>
      <c r="L133" s="133">
        <v>0</v>
      </c>
      <c r="M133" s="180">
        <v>12.075910340570001</v>
      </c>
      <c r="N133" s="133">
        <v>58248.647323398814</v>
      </c>
      <c r="O133" s="133">
        <v>30010.16013439963</v>
      </c>
      <c r="P133" s="180">
        <v>88258.807457800722</v>
      </c>
      <c r="Q133" s="181">
        <v>442.57601853815896</v>
      </c>
      <c r="R133" s="182">
        <v>-0.98323808309999938</v>
      </c>
      <c r="S133" s="183"/>
      <c r="T133" s="184">
        <v>35360.996001559397</v>
      </c>
      <c r="U133" s="133">
        <v>26517.826367479382</v>
      </c>
      <c r="V133" s="180">
        <v>61878.822369038775</v>
      </c>
      <c r="W133" s="133">
        <v>496.39862080040001</v>
      </c>
      <c r="X133" s="133">
        <v>3090.1388273792395</v>
      </c>
      <c r="Y133" s="180">
        <v>3586.5374481819103</v>
      </c>
      <c r="Z133" s="133">
        <v>35857.394622359803</v>
      </c>
      <c r="AA133" s="133">
        <v>29607.965194858622</v>
      </c>
      <c r="AB133" s="180">
        <v>65465.359817220691</v>
      </c>
      <c r="AC133" s="185">
        <v>167.0914356211598</v>
      </c>
      <c r="AD133" s="187">
        <v>925.08881045999999</v>
      </c>
      <c r="AE133" s="187">
        <v>17.717838740000001</v>
      </c>
      <c r="AF133" s="190">
        <v>942.80664920000004</v>
      </c>
      <c r="AG133" s="187">
        <v>60.77800852</v>
      </c>
      <c r="AH133" s="187">
        <v>0</v>
      </c>
      <c r="AI133" s="190">
        <v>60.77800852</v>
      </c>
      <c r="AJ133" s="187">
        <v>985.86681898000006</v>
      </c>
      <c r="AK133" s="187">
        <v>17.717838740000001</v>
      </c>
      <c r="AL133" s="187">
        <v>1003.58465772</v>
      </c>
      <c r="AM133" s="189">
        <v>12.135884709999965</v>
      </c>
      <c r="AN133" s="115"/>
      <c r="AO133" s="179"/>
    </row>
    <row r="134" spans="1:41" x14ac:dyDescent="0.2">
      <c r="A134" s="48">
        <v>39845</v>
      </c>
      <c r="B134" s="133">
        <v>57482.849569332</v>
      </c>
      <c r="C134" s="133">
        <v>26663.210652789872</v>
      </c>
      <c r="D134" s="180">
        <v>84146.060222119486</v>
      </c>
      <c r="E134" s="133">
        <v>1925.4426400894999</v>
      </c>
      <c r="F134" s="133">
        <v>3107.6324629493747</v>
      </c>
      <c r="G134" s="180">
        <v>5033.0751030412493</v>
      </c>
      <c r="H134" s="133">
        <v>59408.292209419131</v>
      </c>
      <c r="I134" s="133">
        <v>29770.843115739248</v>
      </c>
      <c r="J134" s="180">
        <v>89179.135325160751</v>
      </c>
      <c r="K134" s="133">
        <v>2.4653986797499998</v>
      </c>
      <c r="L134" s="133">
        <v>0</v>
      </c>
      <c r="M134" s="180">
        <v>2.4653986797499998</v>
      </c>
      <c r="N134" s="133">
        <v>59410.757608101245</v>
      </c>
      <c r="O134" s="133">
        <v>29770.843115739248</v>
      </c>
      <c r="P134" s="180">
        <v>89181.6007238405</v>
      </c>
      <c r="Q134" s="181">
        <v>73.832161694443755</v>
      </c>
      <c r="R134" s="182">
        <v>-9.885925625000104E-2</v>
      </c>
      <c r="S134" s="183"/>
      <c r="T134" s="184">
        <v>36015.75695217013</v>
      </c>
      <c r="U134" s="133">
        <v>26225.869162111005</v>
      </c>
      <c r="V134" s="180">
        <v>62241.626114278748</v>
      </c>
      <c r="W134" s="133">
        <v>503.53776720962497</v>
      </c>
      <c r="X134" s="133">
        <v>3107.6324629493747</v>
      </c>
      <c r="Y134" s="180">
        <v>3611.1702301613745</v>
      </c>
      <c r="Z134" s="133">
        <v>36519.294719379752</v>
      </c>
      <c r="AA134" s="133">
        <v>29333.501625060373</v>
      </c>
      <c r="AB134" s="180">
        <v>65852.796344440125</v>
      </c>
      <c r="AC134" s="185">
        <v>-26.948518718055908</v>
      </c>
      <c r="AD134" s="187">
        <v>903.87758388999998</v>
      </c>
      <c r="AE134" s="187">
        <v>18.41437857</v>
      </c>
      <c r="AF134" s="190">
        <v>922.29196246000004</v>
      </c>
      <c r="AG134" s="187">
        <v>59.86967886</v>
      </c>
      <c r="AH134" s="187">
        <v>0</v>
      </c>
      <c r="AI134" s="190">
        <v>59.86967886</v>
      </c>
      <c r="AJ134" s="187">
        <v>963.74726275</v>
      </c>
      <c r="AK134" s="187">
        <v>18.41437857</v>
      </c>
      <c r="AL134" s="187">
        <v>982.16164131999994</v>
      </c>
      <c r="AM134" s="189">
        <v>4.2433970699999861</v>
      </c>
      <c r="AN134" s="115"/>
      <c r="AO134" s="179"/>
    </row>
    <row r="135" spans="1:41" x14ac:dyDescent="0.2">
      <c r="A135" s="48">
        <v>39873</v>
      </c>
      <c r="B135" s="133">
        <v>53396.741808611245</v>
      </c>
      <c r="C135" s="133">
        <v>20277.295326659867</v>
      </c>
      <c r="D135" s="180">
        <v>73674.037135268707</v>
      </c>
      <c r="E135" s="133">
        <v>2318.8681350809652</v>
      </c>
      <c r="F135" s="133">
        <v>3291.2943194599652</v>
      </c>
      <c r="G135" s="180">
        <v>5610.1624545409304</v>
      </c>
      <c r="H135" s="133">
        <v>55715.6099436898</v>
      </c>
      <c r="I135" s="133">
        <v>23568.589646119832</v>
      </c>
      <c r="J135" s="180">
        <v>79284.199589809636</v>
      </c>
      <c r="K135" s="133">
        <v>2.1125424810100002</v>
      </c>
      <c r="L135" s="133">
        <v>3.5316131110000003E-2</v>
      </c>
      <c r="M135" s="180">
        <v>2.1478586097150001</v>
      </c>
      <c r="N135" s="133">
        <v>55717.722486168401</v>
      </c>
      <c r="O135" s="133">
        <v>23568.624962250939</v>
      </c>
      <c r="P135" s="180">
        <v>79286.347448419358</v>
      </c>
      <c r="Q135" s="181">
        <v>-2008.0619445291341</v>
      </c>
      <c r="R135" s="182">
        <v>0.47605810258500036</v>
      </c>
      <c r="S135" s="183"/>
      <c r="T135" s="184">
        <v>31017.502585071019</v>
      </c>
      <c r="U135" s="133">
        <v>19830.095147210661</v>
      </c>
      <c r="V135" s="180">
        <v>50847.597732281676</v>
      </c>
      <c r="W135" s="133">
        <v>450.14675297208504</v>
      </c>
      <c r="X135" s="133">
        <v>3291.2943194599652</v>
      </c>
      <c r="Y135" s="180">
        <v>3741.4410724320501</v>
      </c>
      <c r="Z135" s="133">
        <v>31467.649338040697</v>
      </c>
      <c r="AA135" s="133">
        <v>23121.389466670626</v>
      </c>
      <c r="AB135" s="180">
        <v>54589.038804708915</v>
      </c>
      <c r="AC135" s="185">
        <v>-2001.5509332431352</v>
      </c>
      <c r="AD135" s="187">
        <v>930.52969741999993</v>
      </c>
      <c r="AE135" s="187">
        <v>18.594602039999998</v>
      </c>
      <c r="AF135" s="190">
        <v>949.12429945999997</v>
      </c>
      <c r="AG135" s="187">
        <v>77.701512769999994</v>
      </c>
      <c r="AH135" s="187">
        <v>0</v>
      </c>
      <c r="AI135" s="190">
        <v>77.701512769999994</v>
      </c>
      <c r="AJ135" s="187">
        <v>1008.2312101900001</v>
      </c>
      <c r="AK135" s="187">
        <v>18.594602039999998</v>
      </c>
      <c r="AL135" s="187">
        <v>1026.8258122300001</v>
      </c>
      <c r="AM135" s="189">
        <v>-0.27072811999994428</v>
      </c>
      <c r="AN135" s="115"/>
      <c r="AO135" s="179"/>
    </row>
    <row r="136" spans="1:41" x14ac:dyDescent="0.2">
      <c r="A136" s="48">
        <v>39904</v>
      </c>
      <c r="B136" s="133">
        <v>53497.754636720303</v>
      </c>
      <c r="C136" s="133">
        <v>20241.556812899933</v>
      </c>
      <c r="D136" s="180">
        <v>73739.311449620232</v>
      </c>
      <c r="E136" s="133">
        <v>2373.9232180395379</v>
      </c>
      <c r="F136" s="133">
        <v>3308.9634957991198</v>
      </c>
      <c r="G136" s="180">
        <v>5682.8867138410487</v>
      </c>
      <c r="H136" s="133">
        <v>55871.677854759837</v>
      </c>
      <c r="I136" s="133">
        <v>23550.520308701442</v>
      </c>
      <c r="J136" s="180">
        <v>79422.198163461275</v>
      </c>
      <c r="K136" s="133">
        <v>2.0459082691788</v>
      </c>
      <c r="L136" s="133">
        <v>3.5120759742300001E-2</v>
      </c>
      <c r="M136" s="180">
        <v>2.0810290289211002</v>
      </c>
      <c r="N136" s="133">
        <v>55873.723763031405</v>
      </c>
      <c r="O136" s="133">
        <v>23550.555429461183</v>
      </c>
      <c r="P136" s="180">
        <v>79424.279192490198</v>
      </c>
      <c r="Q136" s="181">
        <v>278.07623085316669</v>
      </c>
      <c r="R136" s="182">
        <v>-4.0942350197800161E-2</v>
      </c>
      <c r="S136" s="183"/>
      <c r="T136" s="184">
        <v>30993.332021099337</v>
      </c>
      <c r="U136" s="133">
        <v>19829.909843260422</v>
      </c>
      <c r="V136" s="180">
        <v>50823.241864359763</v>
      </c>
      <c r="W136" s="133">
        <v>519.52152889889533</v>
      </c>
      <c r="X136" s="133">
        <v>3308.9634957991198</v>
      </c>
      <c r="Y136" s="180">
        <v>3828.4850247004056</v>
      </c>
      <c r="Z136" s="133">
        <v>31512.853550000626</v>
      </c>
      <c r="AA136" s="133">
        <v>23138.873339059544</v>
      </c>
      <c r="AB136" s="180">
        <v>54651.726889060177</v>
      </c>
      <c r="AC136" s="185">
        <v>161.13491904044804</v>
      </c>
      <c r="AD136" s="187">
        <v>941.25319403000003</v>
      </c>
      <c r="AE136" s="187">
        <v>17.217239129999999</v>
      </c>
      <c r="AF136" s="190">
        <v>958.47043316000008</v>
      </c>
      <c r="AG136" s="187">
        <v>77.560821840000003</v>
      </c>
      <c r="AH136" s="187">
        <v>0</v>
      </c>
      <c r="AI136" s="190">
        <v>77.560821840000003</v>
      </c>
      <c r="AJ136" s="187">
        <v>1018.81401587</v>
      </c>
      <c r="AK136" s="187">
        <v>17.217239129999999</v>
      </c>
      <c r="AL136" s="187">
        <v>1036.0312549999999</v>
      </c>
      <c r="AM136" s="189">
        <v>4.8911000799999442</v>
      </c>
      <c r="AN136" s="115"/>
      <c r="AO136" s="179"/>
    </row>
    <row r="137" spans="1:41" x14ac:dyDescent="0.2">
      <c r="A137" s="48">
        <v>39934</v>
      </c>
      <c r="B137" s="133">
        <v>52523.413295619241</v>
      </c>
      <c r="C137" s="133">
        <v>21282.833794678558</v>
      </c>
      <c r="D137" s="180">
        <v>73806.247090297795</v>
      </c>
      <c r="E137" s="133">
        <v>15012.28735233786</v>
      </c>
      <c r="F137" s="133">
        <v>3324.4994283906599</v>
      </c>
      <c r="G137" s="180">
        <v>18336.786780728522</v>
      </c>
      <c r="H137" s="133">
        <v>67535.700647959442</v>
      </c>
      <c r="I137" s="133">
        <v>24607.333223069221</v>
      </c>
      <c r="J137" s="180">
        <v>92143.033871031002</v>
      </c>
      <c r="K137" s="133">
        <v>7.6454783191799995</v>
      </c>
      <c r="L137" s="133">
        <v>3.4430170319999995E-2</v>
      </c>
      <c r="M137" s="180">
        <v>7.6799084894999989</v>
      </c>
      <c r="N137" s="133">
        <v>67543.346126278615</v>
      </c>
      <c r="O137" s="133">
        <v>24607.36765323954</v>
      </c>
      <c r="P137" s="180">
        <v>92150.713779520505</v>
      </c>
      <c r="Q137" s="181">
        <v>179.55474036381776</v>
      </c>
      <c r="R137" s="182">
        <v>0.69344505125999989</v>
      </c>
      <c r="S137" s="183"/>
      <c r="T137" s="184">
        <v>30051.783320141698</v>
      </c>
      <c r="U137" s="133">
        <v>20861.262800621098</v>
      </c>
      <c r="V137" s="180">
        <v>50913.046120758125</v>
      </c>
      <c r="W137" s="133">
        <v>3167.6201569794598</v>
      </c>
      <c r="X137" s="133">
        <v>3324.4994283906599</v>
      </c>
      <c r="Y137" s="180">
        <v>6492.1195853701201</v>
      </c>
      <c r="Z137" s="133">
        <v>33219.403477118816</v>
      </c>
      <c r="AA137" s="133">
        <v>24185.762229011758</v>
      </c>
      <c r="AB137" s="180">
        <v>57405.165706130574</v>
      </c>
      <c r="AC137" s="185">
        <v>65.676532491817554</v>
      </c>
      <c r="AD137" s="187">
        <v>960.32606729999998</v>
      </c>
      <c r="AE137" s="187">
        <v>18.01585442</v>
      </c>
      <c r="AF137" s="190">
        <v>978.34192171999996</v>
      </c>
      <c r="AG137" s="187">
        <v>506.18235876</v>
      </c>
      <c r="AH137" s="187">
        <v>0</v>
      </c>
      <c r="AI137" s="190">
        <v>506.18235876</v>
      </c>
      <c r="AJ137" s="187">
        <v>1466.5084260599999</v>
      </c>
      <c r="AK137" s="187">
        <v>18.01585442</v>
      </c>
      <c r="AL137" s="187">
        <v>1484.52428048</v>
      </c>
      <c r="AM137" s="189">
        <v>4.8665900800000088</v>
      </c>
      <c r="AN137" s="115"/>
      <c r="AO137" s="179"/>
    </row>
    <row r="138" spans="1:41" x14ac:dyDescent="0.2">
      <c r="A138" s="46">
        <v>39965</v>
      </c>
      <c r="B138" s="133">
        <v>52434.063993969947</v>
      </c>
      <c r="C138" s="133">
        <v>20932.821126729985</v>
      </c>
      <c r="D138" s="180">
        <v>73366.885120699924</v>
      </c>
      <c r="E138" s="133">
        <v>15369.5070937699</v>
      </c>
      <c r="F138" s="133">
        <v>2391.4534830209532</v>
      </c>
      <c r="G138" s="180">
        <v>17760.960576788515</v>
      </c>
      <c r="H138" s="133">
        <v>67803.571087739852</v>
      </c>
      <c r="I138" s="133">
        <v>23324.274609750941</v>
      </c>
      <c r="J138" s="180">
        <v>91127.845697490789</v>
      </c>
      <c r="K138" s="133">
        <v>7.5237164200084008</v>
      </c>
      <c r="L138" s="133">
        <v>7.5690729080199998E-2</v>
      </c>
      <c r="M138" s="180">
        <v>7.5994071490886004</v>
      </c>
      <c r="N138" s="133">
        <v>67811.09480415986</v>
      </c>
      <c r="O138" s="133">
        <v>23324.350300480019</v>
      </c>
      <c r="P138" s="180">
        <v>91135.445104639875</v>
      </c>
      <c r="Q138" s="181">
        <v>592.57805126778624</v>
      </c>
      <c r="R138" s="182">
        <v>-7.2517207262200317E-2</v>
      </c>
      <c r="S138" s="183"/>
      <c r="T138" s="184">
        <v>30133.034866200956</v>
      </c>
      <c r="U138" s="133">
        <v>20502.268476229427</v>
      </c>
      <c r="V138" s="180">
        <v>50635.303342430379</v>
      </c>
      <c r="W138" s="133">
        <v>3715.7991511503419</v>
      </c>
      <c r="X138" s="133">
        <v>2391.4534830209532</v>
      </c>
      <c r="Y138" s="180">
        <v>6107.2526341712955</v>
      </c>
      <c r="Z138" s="133">
        <v>33848.834017351306</v>
      </c>
      <c r="AA138" s="133">
        <v>22893.721959250379</v>
      </c>
      <c r="AB138" s="180">
        <v>56742.555976599338</v>
      </c>
      <c r="AC138" s="185">
        <v>487.66757422266596</v>
      </c>
      <c r="AD138" s="187">
        <v>952.95398374999991</v>
      </c>
      <c r="AE138" s="187">
        <v>18.398113429999999</v>
      </c>
      <c r="AF138" s="190">
        <v>971.35209717999999</v>
      </c>
      <c r="AG138" s="187">
        <v>497.97914463000001</v>
      </c>
      <c r="AH138" s="187">
        <v>0</v>
      </c>
      <c r="AI138" s="190">
        <v>497.97914463000001</v>
      </c>
      <c r="AJ138" s="187">
        <v>1450.93312838</v>
      </c>
      <c r="AK138" s="187">
        <v>18.398113429999999</v>
      </c>
      <c r="AL138" s="187">
        <v>1469.3312418099999</v>
      </c>
      <c r="AM138" s="189">
        <v>4.4829705600000125</v>
      </c>
      <c r="AN138" s="115"/>
      <c r="AO138" s="179"/>
    </row>
    <row r="139" spans="1:41" x14ac:dyDescent="0.2">
      <c r="A139" s="46">
        <v>39995</v>
      </c>
      <c r="B139" s="133">
        <v>51640.926849169191</v>
      </c>
      <c r="C139" s="133">
        <v>20874.960849741376</v>
      </c>
      <c r="D139" s="180">
        <v>72515.887698910577</v>
      </c>
      <c r="E139" s="133">
        <v>15266.148115940025</v>
      </c>
      <c r="F139" s="133">
        <v>2394.722845769325</v>
      </c>
      <c r="G139" s="180">
        <v>17660.870961711673</v>
      </c>
      <c r="H139" s="133">
        <v>66907.074965111562</v>
      </c>
      <c r="I139" s="133">
        <v>23269.683695510699</v>
      </c>
      <c r="J139" s="180">
        <v>90176.758660619933</v>
      </c>
      <c r="K139" s="133">
        <v>9.3057329989500008</v>
      </c>
      <c r="L139" s="133">
        <v>6.6019660724999998E-2</v>
      </c>
      <c r="M139" s="180">
        <v>9.3717526596749998</v>
      </c>
      <c r="N139" s="133">
        <v>66916.380698110501</v>
      </c>
      <c r="O139" s="133">
        <v>23269.749715169099</v>
      </c>
      <c r="P139" s="180">
        <v>90186.130413279592</v>
      </c>
      <c r="Q139" s="181">
        <v>203.4957096009222</v>
      </c>
      <c r="R139" s="182">
        <v>0.1694140289250009</v>
      </c>
      <c r="S139" s="183"/>
      <c r="T139" s="184">
        <v>30333.039096978595</v>
      </c>
      <c r="U139" s="133">
        <v>20425.7241719091</v>
      </c>
      <c r="V139" s="180">
        <v>50758.763268890027</v>
      </c>
      <c r="W139" s="133">
        <v>3606.8025995802</v>
      </c>
      <c r="X139" s="133">
        <v>2394.722845769325</v>
      </c>
      <c r="Y139" s="180">
        <v>6001.5254453495254</v>
      </c>
      <c r="Z139" s="133">
        <v>33939.841696561125</v>
      </c>
      <c r="AA139" s="133">
        <v>22820.447017680748</v>
      </c>
      <c r="AB139" s="180">
        <v>56760.288714241877</v>
      </c>
      <c r="AC139" s="185">
        <v>105.27507578342204</v>
      </c>
      <c r="AD139" s="187">
        <v>916.46829041000001</v>
      </c>
      <c r="AE139" s="187">
        <v>19.32200765</v>
      </c>
      <c r="AF139" s="190">
        <v>935.79029805999994</v>
      </c>
      <c r="AG139" s="187">
        <v>501.47722651000004</v>
      </c>
      <c r="AH139" s="187">
        <v>0</v>
      </c>
      <c r="AI139" s="190">
        <v>501.47722651000004</v>
      </c>
      <c r="AJ139" s="187">
        <v>1417.94551692</v>
      </c>
      <c r="AK139" s="187">
        <v>19.32200765</v>
      </c>
      <c r="AL139" s="187">
        <v>1437.26752457</v>
      </c>
      <c r="AM139" s="189">
        <v>4.224543390000008</v>
      </c>
      <c r="AN139" s="115"/>
      <c r="AO139" s="179"/>
    </row>
    <row r="140" spans="1:41" x14ac:dyDescent="0.2">
      <c r="A140" s="46">
        <v>40026</v>
      </c>
      <c r="B140" s="133">
        <v>51942.488784420457</v>
      </c>
      <c r="C140" s="133">
        <v>20843.942708168775</v>
      </c>
      <c r="D140" s="180">
        <v>72786.431492589225</v>
      </c>
      <c r="E140" s="133">
        <v>15021.109163989246</v>
      </c>
      <c r="F140" s="133">
        <v>2396.4389007408245</v>
      </c>
      <c r="G140" s="180">
        <v>17417.548064727816</v>
      </c>
      <c r="H140" s="133">
        <v>66963.597948409704</v>
      </c>
      <c r="I140" s="133">
        <v>23240.3816089096</v>
      </c>
      <c r="J140" s="180">
        <v>90203.979557319297</v>
      </c>
      <c r="K140" s="133">
        <v>8.8122956497448008</v>
      </c>
      <c r="L140" s="133">
        <v>6.0088810772000005E-2</v>
      </c>
      <c r="M140" s="180">
        <v>8.8723844605168001</v>
      </c>
      <c r="N140" s="133">
        <v>66972.410244059443</v>
      </c>
      <c r="O140" s="133">
        <v>23240.441697720373</v>
      </c>
      <c r="P140" s="180">
        <v>90212.851941779809</v>
      </c>
      <c r="Q140" s="181">
        <v>246.0245331537507</v>
      </c>
      <c r="R140" s="182">
        <v>4.8784055732000058E-2</v>
      </c>
      <c r="S140" s="183"/>
      <c r="T140" s="184">
        <v>30376.012189221521</v>
      </c>
      <c r="U140" s="133">
        <v>20341.807245769829</v>
      </c>
      <c r="V140" s="180">
        <v>50717.819434989098</v>
      </c>
      <c r="W140" s="133">
        <v>1588.7946162995554</v>
      </c>
      <c r="X140" s="133">
        <v>2396.4389007408245</v>
      </c>
      <c r="Y140" s="180">
        <v>3985.2335170403794</v>
      </c>
      <c r="Z140" s="133">
        <v>31964.806805521079</v>
      </c>
      <c r="AA140" s="133">
        <v>22738.246146508398</v>
      </c>
      <c r="AB140" s="180">
        <v>54703.05295202948</v>
      </c>
      <c r="AC140" s="185">
        <v>120.55807101075084</v>
      </c>
      <c r="AD140" s="187">
        <v>957.14879258999997</v>
      </c>
      <c r="AE140" s="187">
        <v>22.285436820000001</v>
      </c>
      <c r="AF140" s="190">
        <v>979.43422940999994</v>
      </c>
      <c r="AG140" s="187">
        <v>596.14390856</v>
      </c>
      <c r="AH140" s="187">
        <v>0</v>
      </c>
      <c r="AI140" s="190">
        <v>596.14390856</v>
      </c>
      <c r="AJ140" s="187">
        <v>1553.2927011500001</v>
      </c>
      <c r="AK140" s="187">
        <v>22.285436820000001</v>
      </c>
      <c r="AL140" s="187">
        <v>1575.5781379699999</v>
      </c>
      <c r="AM140" s="189">
        <v>5.5683677499999931</v>
      </c>
      <c r="AN140" s="115"/>
      <c r="AO140" s="179"/>
    </row>
    <row r="141" spans="1:41" x14ac:dyDescent="0.2">
      <c r="A141" s="46">
        <v>40057</v>
      </c>
      <c r="B141" s="133">
        <v>51159.054529620174</v>
      </c>
      <c r="C141" s="133">
        <v>21181.855775660581</v>
      </c>
      <c r="D141" s="180">
        <v>72340.910305280762</v>
      </c>
      <c r="E141" s="133">
        <v>14121.520532770364</v>
      </c>
      <c r="F141" s="133">
        <v>2442.9758151598799</v>
      </c>
      <c r="G141" s="180">
        <v>16564.496347930246</v>
      </c>
      <c r="H141" s="133">
        <v>65280.575062390541</v>
      </c>
      <c r="I141" s="133">
        <v>23624.831590820457</v>
      </c>
      <c r="J141" s="180">
        <v>88905.406653208862</v>
      </c>
      <c r="K141" s="133">
        <v>7.3100059589699997</v>
      </c>
      <c r="L141" s="133">
        <v>5.5327909064999993E-2</v>
      </c>
      <c r="M141" s="180">
        <v>7.3653338701799997</v>
      </c>
      <c r="N141" s="133">
        <v>65287.885068349504</v>
      </c>
      <c r="O141" s="133">
        <v>23624.886918729524</v>
      </c>
      <c r="P141" s="180">
        <v>88912.771987079032</v>
      </c>
      <c r="Q141" s="181">
        <v>309.51752348136745</v>
      </c>
      <c r="R141" s="182">
        <v>0.22853427382499886</v>
      </c>
      <c r="S141" s="183"/>
      <c r="T141" s="184">
        <v>30916.181519791426</v>
      </c>
      <c r="U141" s="133">
        <v>20600.510238969375</v>
      </c>
      <c r="V141" s="180">
        <v>51516.691758760804</v>
      </c>
      <c r="W141" s="133">
        <v>2982.1579067902048</v>
      </c>
      <c r="X141" s="133">
        <v>2442.9758151598799</v>
      </c>
      <c r="Y141" s="180">
        <v>5425.1337219500856</v>
      </c>
      <c r="Z141" s="133">
        <v>33898.339426581631</v>
      </c>
      <c r="AA141" s="133">
        <v>23043.486054129251</v>
      </c>
      <c r="AB141" s="180">
        <v>56941.82548071089</v>
      </c>
      <c r="AC141" s="185">
        <v>150.07704006486725</v>
      </c>
      <c r="AD141" s="187">
        <v>943.72368343999995</v>
      </c>
      <c r="AE141" s="187">
        <v>27.102356020000002</v>
      </c>
      <c r="AF141" s="190">
        <v>970.82603946000006</v>
      </c>
      <c r="AG141" s="187">
        <v>519.31760494000002</v>
      </c>
      <c r="AH141" s="187">
        <v>0</v>
      </c>
      <c r="AI141" s="190">
        <v>519.31760494000002</v>
      </c>
      <c r="AJ141" s="187">
        <v>1463.04128838</v>
      </c>
      <c r="AK141" s="187">
        <v>27.102356020000002</v>
      </c>
      <c r="AL141" s="187">
        <v>1490.1436444000001</v>
      </c>
      <c r="AM141" s="189">
        <v>7.4331227700000113</v>
      </c>
      <c r="AN141" s="115"/>
      <c r="AO141" s="179"/>
    </row>
    <row r="142" spans="1:41" x14ac:dyDescent="0.2">
      <c r="A142" s="48">
        <v>40087</v>
      </c>
      <c r="B142" s="133">
        <v>51131.027359079199</v>
      </c>
      <c r="C142" s="133">
        <v>20928.22890047968</v>
      </c>
      <c r="D142" s="180">
        <v>72059.256259560963</v>
      </c>
      <c r="E142" s="133">
        <v>13772.251989878721</v>
      </c>
      <c r="F142" s="133">
        <v>2448.8140083991998</v>
      </c>
      <c r="G142" s="180">
        <v>16221.065998280003</v>
      </c>
      <c r="H142" s="133">
        <v>64903.279348960001</v>
      </c>
      <c r="I142" s="133">
        <v>23377.042908880961</v>
      </c>
      <c r="J142" s="180">
        <v>88280.322257838881</v>
      </c>
      <c r="K142" s="133">
        <v>7.5163118201600003</v>
      </c>
      <c r="L142" s="133">
        <v>5.4390190400000003E-2</v>
      </c>
      <c r="M142" s="180">
        <v>7.5707020105600007</v>
      </c>
      <c r="N142" s="133">
        <v>64910.795660780161</v>
      </c>
      <c r="O142" s="133">
        <v>23377.09729907136</v>
      </c>
      <c r="P142" s="180">
        <v>88287.892959849443</v>
      </c>
      <c r="Q142" s="181">
        <v>149.45694694950981</v>
      </c>
      <c r="R142" s="182">
        <v>5.8693111360000216E-2</v>
      </c>
      <c r="S142" s="183"/>
      <c r="T142" s="184">
        <v>30198.803861649281</v>
      </c>
      <c r="U142" s="133">
        <v>20376.312345448801</v>
      </c>
      <c r="V142" s="180">
        <v>50575.116207100167</v>
      </c>
      <c r="W142" s="133">
        <v>3032.7666498396802</v>
      </c>
      <c r="X142" s="133">
        <v>2448.8140083991998</v>
      </c>
      <c r="Y142" s="180">
        <v>5481.5806582409605</v>
      </c>
      <c r="Z142" s="133">
        <v>33231.570511491038</v>
      </c>
      <c r="AA142" s="133">
        <v>22825.126353850079</v>
      </c>
      <c r="AB142" s="180">
        <v>56056.696865339043</v>
      </c>
      <c r="AC142" s="185">
        <v>62.544812133510483</v>
      </c>
      <c r="AD142" s="187">
        <v>1006.3568989300001</v>
      </c>
      <c r="AE142" s="187">
        <v>26.534449760000001</v>
      </c>
      <c r="AF142" s="190">
        <v>1032.8913486900001</v>
      </c>
      <c r="AG142" s="187">
        <v>516.32141058000002</v>
      </c>
      <c r="AH142" s="187">
        <v>0</v>
      </c>
      <c r="AI142" s="190">
        <v>516.32141058000002</v>
      </c>
      <c r="AJ142" s="187">
        <v>1522.67830951</v>
      </c>
      <c r="AK142" s="187">
        <v>26.534449760000001</v>
      </c>
      <c r="AL142" s="187">
        <v>1549.2127592699999</v>
      </c>
      <c r="AM142" s="189">
        <v>4.1784680199999684</v>
      </c>
      <c r="AN142" s="115"/>
      <c r="AO142" s="179"/>
    </row>
    <row r="143" spans="1:41" x14ac:dyDescent="0.2">
      <c r="A143" s="46">
        <v>40118</v>
      </c>
      <c r="B143" s="133">
        <v>50768.977818769948</v>
      </c>
      <c r="C143" s="133">
        <v>16993.316736381545</v>
      </c>
      <c r="D143" s="180">
        <v>67762.294555149478</v>
      </c>
      <c r="E143" s="133">
        <v>13554.188278080115</v>
      </c>
      <c r="F143" s="133">
        <v>2454.651882669817</v>
      </c>
      <c r="G143" s="180">
        <v>16008.840160749931</v>
      </c>
      <c r="H143" s="133">
        <v>64323.166096850066</v>
      </c>
      <c r="I143" s="133">
        <v>19447.968619051364</v>
      </c>
      <c r="J143" s="180">
        <v>83771.134715899418</v>
      </c>
      <c r="K143" s="133">
        <v>7.9958456402732008</v>
      </c>
      <c r="L143" s="133">
        <v>5.2632329557300003E-2</v>
      </c>
      <c r="M143" s="180">
        <v>8.0484779698305005</v>
      </c>
      <c r="N143" s="133">
        <v>64331.161942490333</v>
      </c>
      <c r="O143" s="133">
        <v>19448.02125138092</v>
      </c>
      <c r="P143" s="180">
        <v>83779.183193869248</v>
      </c>
      <c r="Q143" s="181">
        <v>-1651.9923327744855</v>
      </c>
      <c r="R143" s="182">
        <v>0.17583391734409964</v>
      </c>
      <c r="S143" s="183"/>
      <c r="T143" s="184">
        <v>29964.735417859916</v>
      </c>
      <c r="U143" s="133">
        <v>16616.078009920093</v>
      </c>
      <c r="V143" s="180">
        <v>46580.813427780005</v>
      </c>
      <c r="W143" s="133">
        <v>3047.562691121233</v>
      </c>
      <c r="X143" s="133">
        <v>2454.651882669817</v>
      </c>
      <c r="Y143" s="180">
        <v>5502.2145737910505</v>
      </c>
      <c r="Z143" s="133">
        <v>33012.298108979136</v>
      </c>
      <c r="AA143" s="133">
        <v>19070.729892589909</v>
      </c>
      <c r="AB143" s="180">
        <v>52083.028001569051</v>
      </c>
      <c r="AC143" s="185">
        <v>-1441.1965212872167</v>
      </c>
      <c r="AD143" s="187">
        <v>1035.39752157</v>
      </c>
      <c r="AE143" s="187">
        <v>18.77463427</v>
      </c>
      <c r="AF143" s="190">
        <v>1054.1721558400002</v>
      </c>
      <c r="AG143" s="187">
        <v>522.89979530000005</v>
      </c>
      <c r="AH143" s="187">
        <v>0</v>
      </c>
      <c r="AI143" s="190">
        <v>522.89979530000005</v>
      </c>
      <c r="AJ143" s="187">
        <v>1558.29731687</v>
      </c>
      <c r="AK143" s="187">
        <v>18.77463427</v>
      </c>
      <c r="AL143" s="187">
        <v>1577.07195114</v>
      </c>
      <c r="AM143" s="189">
        <v>-10.491007389999936</v>
      </c>
      <c r="AN143" s="115"/>
      <c r="AO143" s="179"/>
    </row>
    <row r="144" spans="1:41" x14ac:dyDescent="0.2">
      <c r="A144" s="48">
        <v>40148</v>
      </c>
      <c r="B144" s="133">
        <v>60544.613110360413</v>
      </c>
      <c r="C144" s="133">
        <v>9194.7315668810843</v>
      </c>
      <c r="D144" s="180">
        <v>69739.34467723954</v>
      </c>
      <c r="E144" s="133">
        <v>15257.276305609412</v>
      </c>
      <c r="F144" s="133">
        <v>2462.2559325807288</v>
      </c>
      <c r="G144" s="180">
        <v>17719.532238190139</v>
      </c>
      <c r="H144" s="133">
        <v>75801.889415969825</v>
      </c>
      <c r="I144" s="133">
        <v>11656.987499461813</v>
      </c>
      <c r="J144" s="180">
        <v>87458.87691542969</v>
      </c>
      <c r="K144" s="133">
        <v>11.388737620699299</v>
      </c>
      <c r="L144" s="133">
        <v>2.3448739999499996E-2</v>
      </c>
      <c r="M144" s="180">
        <v>11.412186360698801</v>
      </c>
      <c r="N144" s="133">
        <v>75813.278153590523</v>
      </c>
      <c r="O144" s="133">
        <v>11657.010948201812</v>
      </c>
      <c r="P144" s="180">
        <v>87470.289101790389</v>
      </c>
      <c r="Q144" s="181">
        <v>-19.03459289912638</v>
      </c>
      <c r="R144" s="182">
        <v>-0.25703184559649866</v>
      </c>
      <c r="S144" s="183"/>
      <c r="T144" s="184">
        <v>39678.913550901627</v>
      </c>
      <c r="U144" s="133">
        <v>8882.2088291989839</v>
      </c>
      <c r="V144" s="180">
        <v>48561.122380100605</v>
      </c>
      <c r="W144" s="133">
        <v>5422.8856206393411</v>
      </c>
      <c r="X144" s="133">
        <v>2462.2559325807288</v>
      </c>
      <c r="Y144" s="180">
        <v>7885.1415532200708</v>
      </c>
      <c r="Z144" s="133">
        <v>45101.799171538994</v>
      </c>
      <c r="AA144" s="133">
        <v>11344.464761779715</v>
      </c>
      <c r="AB144" s="180">
        <v>56446.263933318711</v>
      </c>
      <c r="AC144" s="185">
        <v>-168.29138366851427</v>
      </c>
      <c r="AD144" s="187">
        <v>1063.1120170899999</v>
      </c>
      <c r="AE144" s="187">
        <v>15.923102750000002</v>
      </c>
      <c r="AF144" s="190">
        <v>1079.0351198400001</v>
      </c>
      <c r="AG144" s="187">
        <v>501.06438502999998</v>
      </c>
      <c r="AH144" s="187">
        <v>0</v>
      </c>
      <c r="AI144" s="190">
        <v>501.06438502999998</v>
      </c>
      <c r="AJ144" s="187">
        <v>1564.1764021199999</v>
      </c>
      <c r="AK144" s="187">
        <v>15.923102750000002</v>
      </c>
      <c r="AL144" s="187">
        <v>1580.0995048699999</v>
      </c>
      <c r="AM144" s="189">
        <v>7.6046665699998925</v>
      </c>
      <c r="AN144" s="115"/>
      <c r="AO144" s="179"/>
    </row>
    <row r="145" spans="1:41" x14ac:dyDescent="0.2">
      <c r="A145" s="46">
        <v>40179</v>
      </c>
      <c r="B145" s="133">
        <v>60540.455048829564</v>
      </c>
      <c r="C145" s="133">
        <v>9316.7939745599615</v>
      </c>
      <c r="D145" s="180">
        <v>69857.249023389522</v>
      </c>
      <c r="E145" s="133">
        <v>12829.788420569681</v>
      </c>
      <c r="F145" s="133">
        <v>2474.7164402206399</v>
      </c>
      <c r="G145" s="180">
        <v>15304.504860790321</v>
      </c>
      <c r="H145" s="133">
        <v>73370.24346939924</v>
      </c>
      <c r="I145" s="133">
        <v>11791.510414780601</v>
      </c>
      <c r="J145" s="180">
        <v>85161.753884179852</v>
      </c>
      <c r="K145" s="133">
        <v>8.405033919520001</v>
      </c>
      <c r="L145" s="133">
        <v>2.0667259200000003E-2</v>
      </c>
      <c r="M145" s="180">
        <v>8.4257011806800008</v>
      </c>
      <c r="N145" s="133">
        <v>73378.648503320728</v>
      </c>
      <c r="O145" s="133">
        <v>11791.531082039803</v>
      </c>
      <c r="P145" s="180">
        <v>85170.179585360529</v>
      </c>
      <c r="Q145" s="181">
        <v>103.03603194236733</v>
      </c>
      <c r="R145" s="182">
        <v>-0.29519679560000084</v>
      </c>
      <c r="S145" s="183"/>
      <c r="T145" s="184">
        <v>39713.634751630001</v>
      </c>
      <c r="U145" s="133">
        <v>8994.0347245985595</v>
      </c>
      <c r="V145" s="180">
        <v>48707.669476228562</v>
      </c>
      <c r="W145" s="133">
        <v>3143.5224397200404</v>
      </c>
      <c r="X145" s="133">
        <v>2474.7164402206399</v>
      </c>
      <c r="Y145" s="180">
        <v>5618.2388799406799</v>
      </c>
      <c r="Z145" s="133">
        <v>42857.157191350037</v>
      </c>
      <c r="AA145" s="133">
        <v>11468.751164819201</v>
      </c>
      <c r="AB145" s="180">
        <v>54325.908356169246</v>
      </c>
      <c r="AC145" s="185">
        <v>4.7116437103675501</v>
      </c>
      <c r="AD145" s="187">
        <v>1062.5928722900001</v>
      </c>
      <c r="AE145" s="187">
        <v>16.467308670000001</v>
      </c>
      <c r="AF145" s="190">
        <v>1079.06018096</v>
      </c>
      <c r="AG145" s="187">
        <v>494.19724392000001</v>
      </c>
      <c r="AH145" s="187">
        <v>0</v>
      </c>
      <c r="AI145" s="190">
        <v>494.19724392000001</v>
      </c>
      <c r="AJ145" s="187">
        <v>1556.7901162100002</v>
      </c>
      <c r="AK145" s="187">
        <v>16.467308670000001</v>
      </c>
      <c r="AL145" s="187">
        <v>1573.2574248800001</v>
      </c>
      <c r="AM145" s="189">
        <v>5.0165504199999882</v>
      </c>
      <c r="AN145" s="115"/>
      <c r="AO145" s="179"/>
    </row>
    <row r="146" spans="1:41" x14ac:dyDescent="0.2">
      <c r="A146" s="46">
        <v>40210</v>
      </c>
      <c r="B146" s="133">
        <v>61348.335281528773</v>
      </c>
      <c r="C146" s="133">
        <v>9246.2110818903911</v>
      </c>
      <c r="D146" s="180">
        <v>70594.546363421148</v>
      </c>
      <c r="E146" s="133">
        <v>13598.83377789969</v>
      </c>
      <c r="F146" s="133">
        <v>2475.8787903803727</v>
      </c>
      <c r="G146" s="180">
        <v>16074.712568280065</v>
      </c>
      <c r="H146" s="133">
        <v>74947.169059430453</v>
      </c>
      <c r="I146" s="133">
        <v>11722.089872270762</v>
      </c>
      <c r="J146" s="180">
        <v>86669.258931701217</v>
      </c>
      <c r="K146" s="133">
        <v>10.28511216033</v>
      </c>
      <c r="L146" s="133">
        <v>2.0677870156999997E-2</v>
      </c>
      <c r="M146" s="180">
        <v>10.305790030486998</v>
      </c>
      <c r="N146" s="133">
        <v>74957.454171590784</v>
      </c>
      <c r="O146" s="133">
        <v>11722.110550138937</v>
      </c>
      <c r="P146" s="180">
        <v>86679.564721731702</v>
      </c>
      <c r="Q146" s="181">
        <v>149.26132104020513</v>
      </c>
      <c r="R146" s="182">
        <v>-0.22525221397699932</v>
      </c>
      <c r="S146" s="183"/>
      <c r="T146" s="184">
        <v>39885.085409638756</v>
      </c>
      <c r="U146" s="133">
        <v>8857.5311730091616</v>
      </c>
      <c r="V146" s="180">
        <v>48742.616582649905</v>
      </c>
      <c r="W146" s="133">
        <v>3535.5798766286457</v>
      </c>
      <c r="X146" s="133">
        <v>2475.8787903803727</v>
      </c>
      <c r="Y146" s="180">
        <v>6011.4586670090184</v>
      </c>
      <c r="Z146" s="133">
        <v>43420.665286271367</v>
      </c>
      <c r="AA146" s="133">
        <v>11333.409963389533</v>
      </c>
      <c r="AB146" s="180">
        <v>54754.075249660898</v>
      </c>
      <c r="AC146" s="185">
        <v>76.990156137205673</v>
      </c>
      <c r="AD146" s="187">
        <v>1083.45531912</v>
      </c>
      <c r="AE146" s="187">
        <v>19.62038914</v>
      </c>
      <c r="AF146" s="190">
        <v>1103.0757082600001</v>
      </c>
      <c r="AG146" s="187">
        <v>507.98858663999999</v>
      </c>
      <c r="AH146" s="187">
        <v>0</v>
      </c>
      <c r="AI146" s="190">
        <v>507.98858663999999</v>
      </c>
      <c r="AJ146" s="187">
        <v>1591.44390576</v>
      </c>
      <c r="AK146" s="187">
        <v>19.62038914</v>
      </c>
      <c r="AL146" s="187">
        <v>1611.0642949</v>
      </c>
      <c r="AM146" s="189">
        <v>3.648216299999973</v>
      </c>
      <c r="AN146" s="115"/>
      <c r="AO146" s="179"/>
    </row>
    <row r="147" spans="1:41" x14ac:dyDescent="0.2">
      <c r="A147" s="46">
        <v>40238</v>
      </c>
      <c r="B147" s="133">
        <v>62913.907278179569</v>
      </c>
      <c r="C147" s="133">
        <v>8700.3787853202575</v>
      </c>
      <c r="D147" s="180">
        <v>71614.286063499807</v>
      </c>
      <c r="E147" s="133">
        <v>14744.211642238603</v>
      </c>
      <c r="F147" s="133">
        <v>2609.5183068402121</v>
      </c>
      <c r="G147" s="180">
        <v>17353.729949078814</v>
      </c>
      <c r="H147" s="133">
        <v>77658.118920420107</v>
      </c>
      <c r="I147" s="133">
        <v>11309.89709216047</v>
      </c>
      <c r="J147" s="180">
        <v>88968.016012578635</v>
      </c>
      <c r="K147" s="133">
        <v>8.6743119105647999</v>
      </c>
      <c r="L147" s="133">
        <v>1.8851370870000002E-2</v>
      </c>
      <c r="M147" s="180">
        <v>8.6931632794896014</v>
      </c>
      <c r="N147" s="133">
        <v>77666.793232330674</v>
      </c>
      <c r="O147" s="133">
        <v>11309.915943529395</v>
      </c>
      <c r="P147" s="180">
        <v>88976.709175860058</v>
      </c>
      <c r="Q147" s="181">
        <v>354.09581644684607</v>
      </c>
      <c r="R147" s="182">
        <v>-1.6790948893200874E-2</v>
      </c>
      <c r="S147" s="183"/>
      <c r="T147" s="184">
        <v>41142.90868123906</v>
      </c>
      <c r="U147" s="133">
        <v>8400.3792597399697</v>
      </c>
      <c r="V147" s="180">
        <v>49543.287940979026</v>
      </c>
      <c r="W147" s="133">
        <v>5032.4935904792364</v>
      </c>
      <c r="X147" s="133">
        <v>2609.5183068402121</v>
      </c>
      <c r="Y147" s="180">
        <v>7642.0118973194494</v>
      </c>
      <c r="Z147" s="133">
        <v>46175.402271718296</v>
      </c>
      <c r="AA147" s="133">
        <v>11009.897566580185</v>
      </c>
      <c r="AB147" s="180">
        <v>57185.299838300431</v>
      </c>
      <c r="AC147" s="185">
        <v>251.90009689552528</v>
      </c>
      <c r="AD147" s="187">
        <v>1119.2164608800001</v>
      </c>
      <c r="AE147" s="187">
        <v>15.422554270000001</v>
      </c>
      <c r="AF147" s="190">
        <v>1134.63901515</v>
      </c>
      <c r="AG147" s="187">
        <v>499.26578510000002</v>
      </c>
      <c r="AH147" s="187">
        <v>0</v>
      </c>
      <c r="AI147" s="190">
        <v>499.26578510000002</v>
      </c>
      <c r="AJ147" s="187">
        <v>1618.48224598</v>
      </c>
      <c r="AK147" s="187">
        <v>15.422554270000001</v>
      </c>
      <c r="AL147" s="187">
        <v>1633.9048002500001</v>
      </c>
      <c r="AM147" s="189">
        <v>5.2537384100000395</v>
      </c>
      <c r="AN147" s="115"/>
      <c r="AO147" s="179"/>
    </row>
    <row r="148" spans="1:41" x14ac:dyDescent="0.2">
      <c r="A148" s="46">
        <v>40269</v>
      </c>
      <c r="B148" s="133">
        <v>63193.289229949434</v>
      </c>
      <c r="C148" s="133">
        <v>8593.1296608595203</v>
      </c>
      <c r="D148" s="180">
        <v>71786.418890810877</v>
      </c>
      <c r="E148" s="133">
        <v>13683.2166945792</v>
      </c>
      <c r="F148" s="133">
        <v>2616.1411339103997</v>
      </c>
      <c r="G148" s="180">
        <v>16299.357828489599</v>
      </c>
      <c r="H148" s="133">
        <v>76876.505924528625</v>
      </c>
      <c r="I148" s="133">
        <v>11209.27079476992</v>
      </c>
      <c r="J148" s="180">
        <v>88085.776719300484</v>
      </c>
      <c r="K148" s="133">
        <v>7.4507800300799998</v>
      </c>
      <c r="L148" s="133">
        <v>7.6737984E-4</v>
      </c>
      <c r="M148" s="180">
        <v>7.4515474099199999</v>
      </c>
      <c r="N148" s="133">
        <v>76883.956704558717</v>
      </c>
      <c r="O148" s="133">
        <v>11209.271562149761</v>
      </c>
      <c r="P148" s="180">
        <v>88093.228266710386</v>
      </c>
      <c r="Q148" s="181">
        <v>51.982801833681648</v>
      </c>
      <c r="R148" s="182">
        <v>-0.12839881535999922</v>
      </c>
      <c r="S148" s="183"/>
      <c r="T148" s="184">
        <v>41406.521355331199</v>
      </c>
      <c r="U148" s="133">
        <v>8304.9963024595199</v>
      </c>
      <c r="V148" s="180">
        <v>49711.517657790719</v>
      </c>
      <c r="W148" s="133">
        <v>3877.6526593401604</v>
      </c>
      <c r="X148" s="133">
        <v>2616.1411339103997</v>
      </c>
      <c r="Y148" s="180">
        <v>6493.7937932486393</v>
      </c>
      <c r="Z148" s="133">
        <v>45284.174014669443</v>
      </c>
      <c r="AA148" s="133">
        <v>10921.13743636992</v>
      </c>
      <c r="AB148" s="180">
        <v>56205.311451039364</v>
      </c>
      <c r="AC148" s="185">
        <v>-4.3248772703180771</v>
      </c>
      <c r="AD148" s="187">
        <v>1134.72749348</v>
      </c>
      <c r="AE148" s="187">
        <v>15.00694575</v>
      </c>
      <c r="AF148" s="190">
        <v>1149.7344392299999</v>
      </c>
      <c r="AG148" s="187">
        <v>510.70646017000001</v>
      </c>
      <c r="AH148" s="187">
        <v>0</v>
      </c>
      <c r="AI148" s="190">
        <v>510.70646017000001</v>
      </c>
      <c r="AJ148" s="187">
        <v>1645.4339536500001</v>
      </c>
      <c r="AK148" s="187">
        <v>15.00694575</v>
      </c>
      <c r="AL148" s="187">
        <v>1660.4408994</v>
      </c>
      <c r="AM148" s="189">
        <v>2.9326916199999857</v>
      </c>
      <c r="AN148" s="115"/>
      <c r="AO148" s="179"/>
    </row>
    <row r="149" spans="1:41" x14ac:dyDescent="0.2">
      <c r="A149" s="46">
        <v>40299</v>
      </c>
      <c r="B149" s="133">
        <v>63305.857596948736</v>
      </c>
      <c r="C149" s="133">
        <v>8618.055473970504</v>
      </c>
      <c r="D149" s="180">
        <v>71923.91307092116</v>
      </c>
      <c r="E149" s="133">
        <v>12424.1698873486</v>
      </c>
      <c r="F149" s="133">
        <v>2623.3527960897463</v>
      </c>
      <c r="G149" s="180">
        <v>15047.52268344026</v>
      </c>
      <c r="H149" s="133">
        <v>75730.027484301158</v>
      </c>
      <c r="I149" s="133">
        <v>11241.408270060252</v>
      </c>
      <c r="J149" s="180">
        <v>86971.435754359511</v>
      </c>
      <c r="K149" s="133">
        <v>27.242596539841802</v>
      </c>
      <c r="L149" s="133">
        <v>7.6738085580000011E-4</v>
      </c>
      <c r="M149" s="180">
        <v>27.2433639206976</v>
      </c>
      <c r="N149" s="133">
        <v>75757.270080841015</v>
      </c>
      <c r="O149" s="133">
        <v>11241.409037441108</v>
      </c>
      <c r="P149" s="180">
        <v>86998.679118278276</v>
      </c>
      <c r="Q149" s="181">
        <v>144.15765629564126</v>
      </c>
      <c r="R149" s="182">
        <v>-0.63382713955860082</v>
      </c>
      <c r="S149" s="183"/>
      <c r="T149" s="184">
        <v>41555.189238860636</v>
      </c>
      <c r="U149" s="133">
        <v>8291.8608697989948</v>
      </c>
      <c r="V149" s="180">
        <v>49847.050108659627</v>
      </c>
      <c r="W149" s="133">
        <v>3018.6749850913034</v>
      </c>
      <c r="X149" s="133">
        <v>2623.3527960897463</v>
      </c>
      <c r="Y149" s="180">
        <v>5642.0277811810492</v>
      </c>
      <c r="Z149" s="133">
        <v>44573.864223950026</v>
      </c>
      <c r="AA149" s="133">
        <v>10915.213665888741</v>
      </c>
      <c r="AB149" s="180">
        <v>55489.077889840679</v>
      </c>
      <c r="AC149" s="185">
        <v>79.804366083261726</v>
      </c>
      <c r="AD149" s="187">
        <v>1135.8644502699999</v>
      </c>
      <c r="AE149" s="187">
        <v>17.034550329999998</v>
      </c>
      <c r="AF149" s="190">
        <v>1152.8990005999999</v>
      </c>
      <c r="AG149" s="187">
        <v>491.17420765000003</v>
      </c>
      <c r="AH149" s="187">
        <v>0</v>
      </c>
      <c r="AI149" s="190">
        <v>491.17420765000003</v>
      </c>
      <c r="AJ149" s="187">
        <v>1627.0386579199999</v>
      </c>
      <c r="AK149" s="187">
        <v>17.034550329999998</v>
      </c>
      <c r="AL149" s="187">
        <v>1644.0732082500001</v>
      </c>
      <c r="AM149" s="189">
        <v>3.360660619999976</v>
      </c>
      <c r="AN149" s="115"/>
      <c r="AO149" s="179"/>
    </row>
    <row r="150" spans="1:41" x14ac:dyDescent="0.2">
      <c r="A150" s="46">
        <v>40330</v>
      </c>
      <c r="B150" s="133">
        <v>65072.284053520991</v>
      </c>
      <c r="C150" s="133">
        <v>9206.3508811916017</v>
      </c>
      <c r="D150" s="180">
        <v>74278.63493471047</v>
      </c>
      <c r="E150" s="133">
        <v>14986.827556051156</v>
      </c>
      <c r="F150" s="133">
        <v>2629.3932080891054</v>
      </c>
      <c r="G150" s="180">
        <v>17616.22076414026</v>
      </c>
      <c r="H150" s="133">
        <v>80059.111609570027</v>
      </c>
      <c r="I150" s="133">
        <v>11835.744089280708</v>
      </c>
      <c r="J150" s="180">
        <v>91894.855698850719</v>
      </c>
      <c r="K150" s="133">
        <v>29.168325600406302</v>
      </c>
      <c r="L150" s="133">
        <v>0</v>
      </c>
      <c r="M150" s="180">
        <v>29.168325600406302</v>
      </c>
      <c r="N150" s="133">
        <v>80088.279935170445</v>
      </c>
      <c r="O150" s="133">
        <v>11835.744089280708</v>
      </c>
      <c r="P150" s="180">
        <v>91924.024024451151</v>
      </c>
      <c r="Q150" s="181">
        <v>10.047345970569879</v>
      </c>
      <c r="R150" s="182">
        <v>-0.10140881927470063</v>
      </c>
      <c r="S150" s="183"/>
      <c r="T150" s="184">
        <v>41370.159395380368</v>
      </c>
      <c r="U150" s="133">
        <v>8834.7782064403018</v>
      </c>
      <c r="V150" s="180">
        <v>50204.937601820668</v>
      </c>
      <c r="W150" s="133">
        <v>4829.0197357091074</v>
      </c>
      <c r="X150" s="133">
        <v>2629.3932080891054</v>
      </c>
      <c r="Y150" s="180">
        <v>7458.4129437982137</v>
      </c>
      <c r="Z150" s="133">
        <v>46199.17913108947</v>
      </c>
      <c r="AA150" s="133">
        <v>11464.17141452941</v>
      </c>
      <c r="AB150" s="180">
        <v>57663.35054561888</v>
      </c>
      <c r="AC150" s="185">
        <v>-91.523173039530846</v>
      </c>
      <c r="AD150" s="187">
        <v>1122.31283007</v>
      </c>
      <c r="AE150" s="187">
        <v>17.594236219999999</v>
      </c>
      <c r="AF150" s="190">
        <v>1139.9070662900001</v>
      </c>
      <c r="AG150" s="187">
        <v>480.97958333000003</v>
      </c>
      <c r="AH150" s="187">
        <v>0</v>
      </c>
      <c r="AI150" s="190">
        <v>480.97958333000003</v>
      </c>
      <c r="AJ150" s="187">
        <v>1603.2924134</v>
      </c>
      <c r="AK150" s="187">
        <v>17.594236219999999</v>
      </c>
      <c r="AL150" s="187">
        <v>1620.8866496199998</v>
      </c>
      <c r="AM150" s="189">
        <v>4.8094379000000345</v>
      </c>
      <c r="AN150" s="115"/>
      <c r="AO150" s="179"/>
    </row>
    <row r="151" spans="1:41" x14ac:dyDescent="0.2">
      <c r="A151" s="46">
        <v>40360</v>
      </c>
      <c r="B151" s="133">
        <v>65582.791276519682</v>
      </c>
      <c r="C151" s="133">
        <v>8880.592163780686</v>
      </c>
      <c r="D151" s="180">
        <v>74463.383440300371</v>
      </c>
      <c r="E151" s="133">
        <v>14166.69964676052</v>
      </c>
      <c r="F151" s="133">
        <v>2630.4004841600404</v>
      </c>
      <c r="G151" s="180">
        <v>16797.10013092056</v>
      </c>
      <c r="H151" s="133">
        <v>79749.490923280217</v>
      </c>
      <c r="I151" s="133">
        <v>11510.992647940726</v>
      </c>
      <c r="J151" s="180">
        <v>91260.483571220931</v>
      </c>
      <c r="K151" s="133">
        <v>7.9489389908550008</v>
      </c>
      <c r="L151" s="133">
        <v>0</v>
      </c>
      <c r="M151" s="180">
        <v>7.9489389908550008</v>
      </c>
      <c r="N151" s="133">
        <v>79757.439862271058</v>
      </c>
      <c r="O151" s="133">
        <v>11510.992647940726</v>
      </c>
      <c r="P151" s="180">
        <v>91268.432510211773</v>
      </c>
      <c r="Q151" s="181">
        <v>197.68901556646429</v>
      </c>
      <c r="R151" s="182">
        <v>0.64526753055000152</v>
      </c>
      <c r="S151" s="183"/>
      <c r="T151" s="184">
        <v>42496.571540031677</v>
      </c>
      <c r="U151" s="133">
        <v>8611.6604798101216</v>
      </c>
      <c r="V151" s="180">
        <v>51108.232019841795</v>
      </c>
      <c r="W151" s="133">
        <v>3520.4552944201801</v>
      </c>
      <c r="X151" s="133">
        <v>2630.4004841600404</v>
      </c>
      <c r="Y151" s="180">
        <v>6150.8557785802204</v>
      </c>
      <c r="Z151" s="133">
        <v>46017.026834449774</v>
      </c>
      <c r="AA151" s="133">
        <v>11242.060963970162</v>
      </c>
      <c r="AB151" s="180">
        <v>57259.087798419932</v>
      </c>
      <c r="AC151" s="185">
        <v>110.39100777796423</v>
      </c>
      <c r="AD151" s="187">
        <v>1107.25274515</v>
      </c>
      <c r="AE151" s="187">
        <v>12.898402110000001</v>
      </c>
      <c r="AF151" s="190">
        <v>1120.15114726</v>
      </c>
      <c r="AG151" s="187">
        <v>510.61123992</v>
      </c>
      <c r="AH151" s="187">
        <v>0</v>
      </c>
      <c r="AI151" s="190">
        <v>510.61123992</v>
      </c>
      <c r="AJ151" s="187">
        <v>1617.8639850699999</v>
      </c>
      <c r="AK151" s="187">
        <v>12.898402110000001</v>
      </c>
      <c r="AL151" s="190">
        <v>1630.7623871799999</v>
      </c>
      <c r="AM151" s="189">
        <v>4.1869548100000031</v>
      </c>
      <c r="AN151" s="115"/>
      <c r="AO151" s="179"/>
    </row>
    <row r="152" spans="1:41" x14ac:dyDescent="0.2">
      <c r="A152" s="46">
        <v>40392</v>
      </c>
      <c r="B152" s="133">
        <v>67560.407976719012</v>
      </c>
      <c r="C152" s="133">
        <v>8640.6201521690655</v>
      </c>
      <c r="D152" s="180">
        <v>76201.02812888808</v>
      </c>
      <c r="E152" s="133">
        <v>14353.489091490008</v>
      </c>
      <c r="F152" s="133">
        <v>2630.7565500298438</v>
      </c>
      <c r="G152" s="180">
        <v>16984.24564151985</v>
      </c>
      <c r="H152" s="133">
        <v>81913.897068209015</v>
      </c>
      <c r="I152" s="133">
        <v>11271.376702200987</v>
      </c>
      <c r="J152" s="180">
        <v>93185.27377041</v>
      </c>
      <c r="K152" s="133">
        <v>8.182068509652801</v>
      </c>
      <c r="L152" s="133">
        <v>0</v>
      </c>
      <c r="M152" s="180">
        <v>8.182068509652801</v>
      </c>
      <c r="N152" s="133">
        <v>81922.079136720757</v>
      </c>
      <c r="O152" s="133">
        <v>11271.376702200987</v>
      </c>
      <c r="P152" s="180">
        <v>93193.455838921742</v>
      </c>
      <c r="Q152" s="181">
        <v>278.45999804425458</v>
      </c>
      <c r="R152" s="182">
        <v>-0.34801762814910076</v>
      </c>
      <c r="S152" s="183"/>
      <c r="T152" s="184">
        <v>44457.64979066082</v>
      </c>
      <c r="U152" s="133">
        <v>8347.5078677392703</v>
      </c>
      <c r="V152" s="180">
        <v>52805.157658400087</v>
      </c>
      <c r="W152" s="133">
        <v>3940.4662903810176</v>
      </c>
      <c r="X152" s="133">
        <v>2630.7565500298438</v>
      </c>
      <c r="Y152" s="180">
        <v>6571.2228404108619</v>
      </c>
      <c r="Z152" s="133">
        <v>48398.116081039749</v>
      </c>
      <c r="AA152" s="133">
        <v>10978.264417769115</v>
      </c>
      <c r="AB152" s="180">
        <v>59376.380498808874</v>
      </c>
      <c r="AC152" s="185">
        <v>155.75173138495404</v>
      </c>
      <c r="AD152" s="187">
        <v>1110.8697497799999</v>
      </c>
      <c r="AE152" s="187">
        <v>14.09396954</v>
      </c>
      <c r="AF152" s="190">
        <v>1124.9637193199999</v>
      </c>
      <c r="AG152" s="187">
        <v>500.69831231000001</v>
      </c>
      <c r="AH152" s="187">
        <v>0</v>
      </c>
      <c r="AI152" s="190">
        <v>500.69831231000001</v>
      </c>
      <c r="AJ152" s="187">
        <v>1611.56806209</v>
      </c>
      <c r="AK152" s="187">
        <v>14.09396954</v>
      </c>
      <c r="AL152" s="190">
        <v>1625.66203163</v>
      </c>
      <c r="AM152" s="189">
        <v>5.900286900000026</v>
      </c>
      <c r="AN152" s="115"/>
      <c r="AO152" s="179"/>
    </row>
    <row r="153" spans="1:41" x14ac:dyDescent="0.2">
      <c r="A153" s="46">
        <v>40423</v>
      </c>
      <c r="B153" s="133">
        <v>69566.733916659548</v>
      </c>
      <c r="C153" s="133">
        <v>8585.0388469802238</v>
      </c>
      <c r="D153" s="180">
        <v>78151.772763639761</v>
      </c>
      <c r="E153" s="133">
        <v>15078.121121770719</v>
      </c>
      <c r="F153" s="133">
        <v>2750.5190451093872</v>
      </c>
      <c r="G153" s="180">
        <v>17828.640166880105</v>
      </c>
      <c r="H153" s="133">
        <v>84644.855038430265</v>
      </c>
      <c r="I153" s="133">
        <v>11335.55789208961</v>
      </c>
      <c r="J153" s="180">
        <v>95980.412930519873</v>
      </c>
      <c r="K153" s="133">
        <v>8.1854591205760006</v>
      </c>
      <c r="L153" s="133">
        <v>0</v>
      </c>
      <c r="M153" s="180">
        <v>8.1854591205760006</v>
      </c>
      <c r="N153" s="133">
        <v>84653.040497550843</v>
      </c>
      <c r="O153" s="133">
        <v>11335.55789208961</v>
      </c>
      <c r="P153" s="180">
        <v>95988.59838964045</v>
      </c>
      <c r="Q153" s="181">
        <v>192.44142397542777</v>
      </c>
      <c r="R153" s="182">
        <v>0.65106410348319999</v>
      </c>
      <c r="S153" s="183"/>
      <c r="T153" s="184">
        <v>46852.011363990852</v>
      </c>
      <c r="U153" s="133">
        <v>8279.41433377055</v>
      </c>
      <c r="V153" s="180">
        <v>55131.425697761399</v>
      </c>
      <c r="W153" s="133">
        <v>5116.8392548702586</v>
      </c>
      <c r="X153" s="133">
        <v>2653.9718925202169</v>
      </c>
      <c r="Y153" s="180">
        <v>7770.8111473904746</v>
      </c>
      <c r="Z153" s="133">
        <v>51968.850618859084</v>
      </c>
      <c r="AA153" s="133">
        <v>10933.386226290766</v>
      </c>
      <c r="AB153" s="180">
        <v>62902.236845149848</v>
      </c>
      <c r="AC153" s="185">
        <v>118.79060424038887</v>
      </c>
      <c r="AD153" s="187">
        <v>1119.17237647</v>
      </c>
      <c r="AE153" s="187">
        <v>15.05836191</v>
      </c>
      <c r="AF153" s="190">
        <v>1134.23073838</v>
      </c>
      <c r="AG153" s="187">
        <v>490.80024965000001</v>
      </c>
      <c r="AH153" s="187">
        <v>4.7569546999999996</v>
      </c>
      <c r="AI153" s="190">
        <v>495.55720435000001</v>
      </c>
      <c r="AJ153" s="187">
        <v>1609.9726261200001</v>
      </c>
      <c r="AK153" s="187">
        <v>19.81531661</v>
      </c>
      <c r="AL153" s="190">
        <v>1629.7879427300002</v>
      </c>
      <c r="AM153" s="189">
        <v>3.6288342399999465</v>
      </c>
      <c r="AN153" s="115"/>
      <c r="AO153" s="179"/>
    </row>
    <row r="154" spans="1:41" x14ac:dyDescent="0.2">
      <c r="A154" s="46">
        <v>40453</v>
      </c>
      <c r="B154" s="133">
        <v>71224.262477000098</v>
      </c>
      <c r="C154" s="133">
        <v>8577.3022018099073</v>
      </c>
      <c r="D154" s="180">
        <v>79801.564678810013</v>
      </c>
      <c r="E154" s="133">
        <v>16837.756922339828</v>
      </c>
      <c r="F154" s="133">
        <v>2761.7912019399646</v>
      </c>
      <c r="G154" s="180">
        <v>19599.548124279794</v>
      </c>
      <c r="H154" s="133">
        <v>88062.01939933993</v>
      </c>
      <c r="I154" s="133">
        <v>11339.093403749874</v>
      </c>
      <c r="J154" s="180">
        <v>99401.112803089811</v>
      </c>
      <c r="K154" s="133">
        <v>80.108102150847301</v>
      </c>
      <c r="L154" s="133">
        <v>0</v>
      </c>
      <c r="M154" s="180">
        <v>80.108102150847301</v>
      </c>
      <c r="N154" s="133">
        <v>88142.127501490788</v>
      </c>
      <c r="O154" s="133">
        <v>11339.093403749874</v>
      </c>
      <c r="P154" s="180">
        <v>99481.220905240654</v>
      </c>
      <c r="Q154" s="181">
        <v>122.49761302767081</v>
      </c>
      <c r="R154" s="182">
        <v>0.18392079357990168</v>
      </c>
      <c r="S154" s="183"/>
      <c r="T154" s="184">
        <v>48346.887640150839</v>
      </c>
      <c r="U154" s="133">
        <v>8248.7033429604217</v>
      </c>
      <c r="V154" s="180">
        <v>56595.590983111259</v>
      </c>
      <c r="W154" s="133">
        <v>7097.5456084594462</v>
      </c>
      <c r="X154" s="133">
        <v>2666.6473509892649</v>
      </c>
      <c r="Y154" s="180">
        <v>9764.1929594487119</v>
      </c>
      <c r="Z154" s="133">
        <v>55444.433248610279</v>
      </c>
      <c r="AA154" s="133">
        <v>10915.350693949686</v>
      </c>
      <c r="AB154" s="180">
        <v>66359.783942559967</v>
      </c>
      <c r="AC154" s="185">
        <v>61.734632430541801</v>
      </c>
      <c r="AD154" s="187">
        <v>1143.8115512899999</v>
      </c>
      <c r="AE154" s="187">
        <v>16.42912149</v>
      </c>
      <c r="AF154" s="190">
        <v>1160.2406727799998</v>
      </c>
      <c r="AG154" s="187">
        <v>486.98621637999997</v>
      </c>
      <c r="AH154" s="187">
        <v>4.7569546999999996</v>
      </c>
      <c r="AI154" s="190">
        <v>491.74317107999997</v>
      </c>
      <c r="AJ154" s="187">
        <v>1630.79776767</v>
      </c>
      <c r="AK154" s="187">
        <v>21.186076190000001</v>
      </c>
      <c r="AL154" s="190">
        <v>1651.98384386</v>
      </c>
      <c r="AM154" s="189">
        <v>3.0379971299999511</v>
      </c>
      <c r="AN154" s="115"/>
      <c r="AO154" s="179"/>
    </row>
    <row r="155" spans="1:41" x14ac:dyDescent="0.2">
      <c r="A155" s="48">
        <v>40483</v>
      </c>
      <c r="B155" s="133">
        <v>72689.596281380291</v>
      </c>
      <c r="C155" s="133">
        <v>7746.08556816087</v>
      </c>
      <c r="D155" s="180">
        <v>80435.681849541157</v>
      </c>
      <c r="E155" s="133">
        <v>14635.385213310119</v>
      </c>
      <c r="F155" s="133">
        <v>747.98931433033499</v>
      </c>
      <c r="G155" s="180">
        <v>15383.374527640455</v>
      </c>
      <c r="H155" s="133">
        <v>87324.981494690408</v>
      </c>
      <c r="I155" s="133">
        <v>8494.0748824892089</v>
      </c>
      <c r="J155" s="180">
        <v>95819.056377179615</v>
      </c>
      <c r="K155" s="133">
        <v>81.322240209629996</v>
      </c>
      <c r="L155" s="133">
        <v>0</v>
      </c>
      <c r="M155" s="180">
        <v>81.322240209629996</v>
      </c>
      <c r="N155" s="133">
        <v>87406.303734900037</v>
      </c>
      <c r="O155" s="133">
        <v>8494.0748824892089</v>
      </c>
      <c r="P155" s="180">
        <v>95900.378617389244</v>
      </c>
      <c r="Q155" s="181">
        <v>2408.6691887520724</v>
      </c>
      <c r="R155" s="182">
        <v>-0.58084952877000151</v>
      </c>
      <c r="S155" s="183"/>
      <c r="T155" s="184">
        <v>49621.899574869087</v>
      </c>
      <c r="U155" s="133">
        <v>7359.4447756894051</v>
      </c>
      <c r="V155" s="180">
        <v>56981.344350558487</v>
      </c>
      <c r="W155" s="133">
        <v>12450.581299510199</v>
      </c>
      <c r="X155" s="133">
        <v>747.98931433033499</v>
      </c>
      <c r="Y155" s="180">
        <v>13198.570613840535</v>
      </c>
      <c r="Z155" s="133">
        <v>62072.480874379282</v>
      </c>
      <c r="AA155" s="133">
        <v>8107.4340900197403</v>
      </c>
      <c r="AB155" s="180">
        <v>70179.914964399024</v>
      </c>
      <c r="AC155" s="185">
        <v>2277.4019012475715</v>
      </c>
      <c r="AD155" s="187">
        <v>1156.27552414</v>
      </c>
      <c r="AE155" s="187">
        <v>19.380490850000001</v>
      </c>
      <c r="AF155" s="190">
        <v>1175.6560149900001</v>
      </c>
      <c r="AG155" s="187">
        <v>109.51398064</v>
      </c>
      <c r="AH155" s="187">
        <v>0</v>
      </c>
      <c r="AI155" s="190">
        <v>109.51398064</v>
      </c>
      <c r="AJ155" s="187">
        <v>1265.78950478</v>
      </c>
      <c r="AK155" s="187">
        <v>19.380490850000001</v>
      </c>
      <c r="AL155" s="190">
        <v>1285.1699956299999</v>
      </c>
      <c r="AM155" s="189">
        <v>6.5798139100000412</v>
      </c>
      <c r="AN155" s="115"/>
      <c r="AO155" s="179"/>
    </row>
    <row r="156" spans="1:41" x14ac:dyDescent="0.2">
      <c r="A156" s="48">
        <v>40513</v>
      </c>
      <c r="B156" s="133">
        <v>76325.92580334896</v>
      </c>
      <c r="C156" s="133">
        <v>7880.3103789689967</v>
      </c>
      <c r="D156" s="180">
        <v>84206.236182317967</v>
      </c>
      <c r="E156" s="133">
        <v>12744.361929670566</v>
      </c>
      <c r="F156" s="133">
        <v>19.626436079745002</v>
      </c>
      <c r="G156" s="180">
        <v>12763.988365750311</v>
      </c>
      <c r="H156" s="133">
        <v>89070.287733019519</v>
      </c>
      <c r="I156" s="133">
        <v>7899.9368150507498</v>
      </c>
      <c r="J156" s="180">
        <v>96970.22454807027</v>
      </c>
      <c r="K156" s="133">
        <v>84.896942969508601</v>
      </c>
      <c r="L156" s="133">
        <v>0</v>
      </c>
      <c r="M156" s="180">
        <v>84.896942969508601</v>
      </c>
      <c r="N156" s="133">
        <v>89155.184675989018</v>
      </c>
      <c r="O156" s="133">
        <v>7899.9368150507498</v>
      </c>
      <c r="P156" s="180">
        <v>97055.121491039768</v>
      </c>
      <c r="Q156" s="181">
        <v>991.67476539665483</v>
      </c>
      <c r="R156" s="182">
        <v>0.15700087016460065</v>
      </c>
      <c r="S156" s="183"/>
      <c r="T156" s="184">
        <v>51783.45771091996</v>
      </c>
      <c r="U156" s="133">
        <v>7532.165860659029</v>
      </c>
      <c r="V156" s="180">
        <v>59315.623571578995</v>
      </c>
      <c r="W156" s="133">
        <v>10712.445291760108</v>
      </c>
      <c r="X156" s="133">
        <v>19.626436079745002</v>
      </c>
      <c r="Y156" s="180">
        <v>10732.071727839855</v>
      </c>
      <c r="Z156" s="133">
        <v>62495.903002680061</v>
      </c>
      <c r="AA156" s="133">
        <v>7551.792296738774</v>
      </c>
      <c r="AB156" s="180">
        <v>70047.695299418832</v>
      </c>
      <c r="AC156" s="185">
        <v>962.03607018515618</v>
      </c>
      <c r="AD156" s="187">
        <v>1221.3829049599999</v>
      </c>
      <c r="AE156" s="187">
        <v>17.325794680000001</v>
      </c>
      <c r="AF156" s="190">
        <v>1238.7086996399998</v>
      </c>
      <c r="AG156" s="187">
        <v>101.12056524</v>
      </c>
      <c r="AH156" s="187">
        <v>0</v>
      </c>
      <c r="AI156" s="190">
        <v>101.12056524</v>
      </c>
      <c r="AJ156" s="187">
        <v>1322.5034702</v>
      </c>
      <c r="AK156" s="187">
        <v>17.325794680000001</v>
      </c>
      <c r="AL156" s="190">
        <v>1339.82926488</v>
      </c>
      <c r="AM156" s="189">
        <v>1.4750022499999318</v>
      </c>
      <c r="AN156" s="115"/>
      <c r="AO156" s="179"/>
    </row>
    <row r="157" spans="1:41" x14ac:dyDescent="0.2">
      <c r="A157" s="46">
        <v>40544</v>
      </c>
      <c r="B157" s="133">
        <v>76610.34721339964</v>
      </c>
      <c r="C157" s="133">
        <v>7960.3470295600055</v>
      </c>
      <c r="D157" s="180">
        <v>84570.694242959653</v>
      </c>
      <c r="E157" s="133">
        <v>12447.578220269113</v>
      </c>
      <c r="F157" s="133">
        <v>16.937307810441201</v>
      </c>
      <c r="G157" s="180">
        <v>12464.515528079555</v>
      </c>
      <c r="H157" s="133">
        <v>89057.925433670724</v>
      </c>
      <c r="I157" s="133">
        <v>7977.2843373704472</v>
      </c>
      <c r="J157" s="180">
        <v>97035.209771041162</v>
      </c>
      <c r="K157" s="133">
        <v>90.206008280768899</v>
      </c>
      <c r="L157" s="133">
        <v>0</v>
      </c>
      <c r="M157" s="180">
        <v>90.206008280768899</v>
      </c>
      <c r="N157" s="133">
        <v>89148.131441951497</v>
      </c>
      <c r="O157" s="133">
        <v>7977.2843373704472</v>
      </c>
      <c r="P157" s="180">
        <v>97125.415779321935</v>
      </c>
      <c r="Q157" s="181">
        <v>542.67432095442109</v>
      </c>
      <c r="R157" s="182">
        <v>0.28932643465959978</v>
      </c>
      <c r="S157" s="183"/>
      <c r="T157" s="184">
        <v>52331.062968960068</v>
      </c>
      <c r="U157" s="133">
        <v>7486.8827210091722</v>
      </c>
      <c r="V157" s="180">
        <v>59817.945689969238</v>
      </c>
      <c r="W157" s="133">
        <v>10471.58466270061</v>
      </c>
      <c r="X157" s="133">
        <v>16.937307810441201</v>
      </c>
      <c r="Y157" s="180">
        <v>10488.521970511052</v>
      </c>
      <c r="Z157" s="133">
        <v>62802.647631660671</v>
      </c>
      <c r="AA157" s="133">
        <v>7503.820028819614</v>
      </c>
      <c r="AB157" s="180">
        <v>70306.467660480295</v>
      </c>
      <c r="AC157" s="185">
        <v>172.79539741029035</v>
      </c>
      <c r="AD157" s="187">
        <v>1234.3934233699999</v>
      </c>
      <c r="AE157" s="187">
        <v>24.071600419999999</v>
      </c>
      <c r="AF157" s="190">
        <v>1258.46502379</v>
      </c>
      <c r="AG157" s="187">
        <v>100.46232943</v>
      </c>
      <c r="AH157" s="187">
        <v>0</v>
      </c>
      <c r="AI157" s="190">
        <v>100.46232943</v>
      </c>
      <c r="AJ157" s="187">
        <v>1334.8557527999999</v>
      </c>
      <c r="AK157" s="187">
        <v>24.071600419999999</v>
      </c>
      <c r="AL157" s="190">
        <v>1358.92735322</v>
      </c>
      <c r="AM157" s="189">
        <v>18.805171770000037</v>
      </c>
      <c r="AN157" s="115"/>
      <c r="AO157" s="179"/>
    </row>
    <row r="158" spans="1:41" x14ac:dyDescent="0.2">
      <c r="A158" s="48">
        <v>40575</v>
      </c>
      <c r="B158" s="133">
        <v>74412.064560670202</v>
      </c>
      <c r="C158" s="133">
        <v>5036.9807584999498</v>
      </c>
      <c r="D158" s="180">
        <v>79449.045319170153</v>
      </c>
      <c r="E158" s="133">
        <v>13632.563888940749</v>
      </c>
      <c r="F158" s="133">
        <v>15.60276223935</v>
      </c>
      <c r="G158" s="180">
        <v>13648.1666511801</v>
      </c>
      <c r="H158" s="133">
        <v>88044.628449610944</v>
      </c>
      <c r="I158" s="133">
        <v>5052.5835207393002</v>
      </c>
      <c r="J158" s="180">
        <v>93097.211970350239</v>
      </c>
      <c r="K158" s="133">
        <v>88.595127870599995</v>
      </c>
      <c r="L158" s="133">
        <v>0</v>
      </c>
      <c r="M158" s="180">
        <v>88.595127870599995</v>
      </c>
      <c r="N158" s="133">
        <v>88133.223577481534</v>
      </c>
      <c r="O158" s="133">
        <v>5052.5835207393002</v>
      </c>
      <c r="P158" s="180">
        <v>93185.807098220845</v>
      </c>
      <c r="Q158" s="181">
        <v>-2197.9903943571726</v>
      </c>
      <c r="R158" s="182">
        <v>5.8482366150000187E-2</v>
      </c>
      <c r="S158" s="183"/>
      <c r="T158" s="184">
        <v>50047.442822050049</v>
      </c>
      <c r="U158" s="133">
        <v>4617.2624276298002</v>
      </c>
      <c r="V158" s="180">
        <v>54664.70524967985</v>
      </c>
      <c r="W158" s="133">
        <v>11668.14758806905</v>
      </c>
      <c r="X158" s="133">
        <v>15.60276223935</v>
      </c>
      <c r="Y158" s="180">
        <v>11683.750350308401</v>
      </c>
      <c r="Z158" s="133">
        <v>61715.590410119104</v>
      </c>
      <c r="AA158" s="133">
        <v>4632.8651898691496</v>
      </c>
      <c r="AB158" s="180">
        <v>66348.455599988243</v>
      </c>
      <c r="AC158" s="185">
        <v>-2122.6534301871725</v>
      </c>
      <c r="AD158" s="187">
        <v>1249.4677814900001</v>
      </c>
      <c r="AE158" s="187">
        <v>21.524016970000002</v>
      </c>
      <c r="AF158" s="190">
        <v>1270.9917984600002</v>
      </c>
      <c r="AG158" s="187">
        <v>100.73929748</v>
      </c>
      <c r="AH158" s="187">
        <v>0</v>
      </c>
      <c r="AI158" s="190">
        <v>100.73929748</v>
      </c>
      <c r="AJ158" s="187">
        <v>1350.2070789700001</v>
      </c>
      <c r="AK158" s="187">
        <v>21.524016970000002</v>
      </c>
      <c r="AL158" s="190">
        <v>1371.7310959400002</v>
      </c>
      <c r="AM158" s="189">
        <v>-3.863434060000003</v>
      </c>
      <c r="AN158" s="115"/>
      <c r="AO158" s="179"/>
    </row>
    <row r="159" spans="1:41" x14ac:dyDescent="0.2">
      <c r="A159" s="46">
        <v>40603</v>
      </c>
      <c r="B159" s="133">
        <v>76148.654397129896</v>
      </c>
      <c r="C159" s="133">
        <v>5082.3836621892206</v>
      </c>
      <c r="D159" s="180">
        <v>81231.038059319122</v>
      </c>
      <c r="E159" s="133">
        <v>15563.288304549862</v>
      </c>
      <c r="F159" s="133">
        <v>16.335522030560401</v>
      </c>
      <c r="G159" s="180">
        <v>15579.623826580424</v>
      </c>
      <c r="H159" s="133">
        <v>91711.942701679756</v>
      </c>
      <c r="I159" s="133">
        <v>5098.7191842197808</v>
      </c>
      <c r="J159" s="180">
        <v>96810.66188589955</v>
      </c>
      <c r="K159" s="133">
        <v>81.967222580828007</v>
      </c>
      <c r="L159" s="133">
        <v>0</v>
      </c>
      <c r="M159" s="180">
        <v>81.967222580828007</v>
      </c>
      <c r="N159" s="133">
        <v>91793.909924260603</v>
      </c>
      <c r="O159" s="133">
        <v>5098.7191842197808</v>
      </c>
      <c r="P159" s="180">
        <v>96892.629108480382</v>
      </c>
      <c r="Q159" s="181">
        <v>324.46209761374246</v>
      </c>
      <c r="R159" s="182">
        <v>0.26064881296859904</v>
      </c>
      <c r="S159" s="183"/>
      <c r="T159" s="184">
        <v>51673.769844470582</v>
      </c>
      <c r="U159" s="133">
        <v>4667.3030760402125</v>
      </c>
      <c r="V159" s="180">
        <v>56341.072920510793</v>
      </c>
      <c r="W159" s="133">
        <v>13676.679640469732</v>
      </c>
      <c r="X159" s="133">
        <v>16.335522030560401</v>
      </c>
      <c r="Y159" s="180">
        <v>13693.015162500295</v>
      </c>
      <c r="Z159" s="133">
        <v>65350.449484940313</v>
      </c>
      <c r="AA159" s="133">
        <v>4683.6385980707728</v>
      </c>
      <c r="AB159" s="180">
        <v>70034.088083011084</v>
      </c>
      <c r="AC159" s="185">
        <v>263.26702240732254</v>
      </c>
      <c r="AD159" s="187">
        <v>1275.19848656</v>
      </c>
      <c r="AE159" s="187">
        <v>21.626665249999999</v>
      </c>
      <c r="AF159" s="190">
        <v>1296.8251518100001</v>
      </c>
      <c r="AG159" s="187">
        <v>98.296705259999996</v>
      </c>
      <c r="AH159" s="187">
        <v>0</v>
      </c>
      <c r="AI159" s="190">
        <v>98.296705259999996</v>
      </c>
      <c r="AJ159" s="187">
        <v>1373.4951918199999</v>
      </c>
      <c r="AK159" s="187">
        <v>21.626665249999999</v>
      </c>
      <c r="AL159" s="190">
        <v>1395.12185707</v>
      </c>
      <c r="AM159" s="189">
        <v>3.1884059399999956</v>
      </c>
      <c r="AN159" s="115"/>
      <c r="AO159" s="179"/>
    </row>
    <row r="160" spans="1:41" x14ac:dyDescent="0.2">
      <c r="A160" s="46">
        <v>40634</v>
      </c>
      <c r="B160" s="133">
        <v>77437.707703770211</v>
      </c>
      <c r="C160" s="133">
        <v>5164.2878043800847</v>
      </c>
      <c r="D160" s="180">
        <v>82601.995508150299</v>
      </c>
      <c r="E160" s="133">
        <v>12513.684213439528</v>
      </c>
      <c r="F160" s="133">
        <v>11.946939860039999</v>
      </c>
      <c r="G160" s="180">
        <v>12525.631153299568</v>
      </c>
      <c r="H160" s="133">
        <v>89951.391917209738</v>
      </c>
      <c r="I160" s="133">
        <v>5176.2347442401242</v>
      </c>
      <c r="J160" s="180">
        <v>95127.62666144986</v>
      </c>
      <c r="K160" s="133">
        <v>78.929252360764991</v>
      </c>
      <c r="L160" s="133">
        <v>0</v>
      </c>
      <c r="M160" s="180">
        <v>78.929252360764991</v>
      </c>
      <c r="N160" s="133">
        <v>90030.321169570496</v>
      </c>
      <c r="O160" s="133">
        <v>5176.2347442401242</v>
      </c>
      <c r="P160" s="180">
        <v>95206.555913810618</v>
      </c>
      <c r="Q160" s="181">
        <v>174.8061038638287</v>
      </c>
      <c r="R160" s="182">
        <v>0.39298704427000053</v>
      </c>
      <c r="S160" s="183"/>
      <c r="T160" s="184">
        <v>52319.998660269513</v>
      </c>
      <c r="U160" s="133">
        <v>4759.5798616392703</v>
      </c>
      <c r="V160" s="180">
        <v>57079.578521908785</v>
      </c>
      <c r="W160" s="133">
        <v>10640.79925513982</v>
      </c>
      <c r="X160" s="133">
        <v>11.946939860039999</v>
      </c>
      <c r="Y160" s="180">
        <v>10652.74619499986</v>
      </c>
      <c r="Z160" s="133">
        <v>62960.797915409341</v>
      </c>
      <c r="AA160" s="133">
        <v>4771.5268014993098</v>
      </c>
      <c r="AB160" s="180">
        <v>67732.324716908653</v>
      </c>
      <c r="AC160" s="185">
        <v>116.61271448682878</v>
      </c>
      <c r="AD160" s="187">
        <v>1325.4727727500001</v>
      </c>
      <c r="AE160" s="187">
        <v>21.356619670000001</v>
      </c>
      <c r="AF160" s="190">
        <v>1346.8293924200002</v>
      </c>
      <c r="AG160" s="187">
        <v>98.832979330000001</v>
      </c>
      <c r="AH160" s="187">
        <v>0</v>
      </c>
      <c r="AI160" s="190">
        <v>98.832979330000001</v>
      </c>
      <c r="AJ160" s="187">
        <v>1424.30575208</v>
      </c>
      <c r="AK160" s="187">
        <v>21.356619670000001</v>
      </c>
      <c r="AL160" s="190">
        <v>1445.6623717500001</v>
      </c>
      <c r="AM160" s="189">
        <v>3.0708912599999962</v>
      </c>
      <c r="AN160" s="115"/>
      <c r="AO160" s="179"/>
    </row>
    <row r="161" spans="1:41" x14ac:dyDescent="0.2">
      <c r="A161" s="46">
        <v>40664</v>
      </c>
      <c r="B161" s="133">
        <v>78081.707360009706</v>
      </c>
      <c r="C161" s="133">
        <v>5111.5026555091799</v>
      </c>
      <c r="D161" s="180">
        <v>83193.210015518896</v>
      </c>
      <c r="E161" s="133">
        <v>12474.58221230964</v>
      </c>
      <c r="F161" s="133">
        <v>11.997409279980001</v>
      </c>
      <c r="G161" s="180">
        <v>12486.579621589621</v>
      </c>
      <c r="H161" s="133">
        <v>90556.289572319351</v>
      </c>
      <c r="I161" s="133">
        <v>5123.5000647891602</v>
      </c>
      <c r="J161" s="180">
        <v>95679.789637108523</v>
      </c>
      <c r="K161" s="133">
        <v>75.251526789720003</v>
      </c>
      <c r="L161" s="133">
        <v>0</v>
      </c>
      <c r="M161" s="180">
        <v>75.251526789720003</v>
      </c>
      <c r="N161" s="133">
        <v>90631.541099109076</v>
      </c>
      <c r="O161" s="133">
        <v>5123.5000647891602</v>
      </c>
      <c r="P161" s="180">
        <v>95755.041163898233</v>
      </c>
      <c r="Q161" s="181">
        <v>191.57364933970518</v>
      </c>
      <c r="R161" s="182">
        <v>-0.27283672259999969</v>
      </c>
      <c r="S161" s="183"/>
      <c r="T161" s="184">
        <v>52968.649289849585</v>
      </c>
      <c r="U161" s="133">
        <v>4469.4575157598802</v>
      </c>
      <c r="V161" s="180">
        <v>57438.106805609466</v>
      </c>
      <c r="W161" s="133">
        <v>10353.287969890802</v>
      </c>
      <c r="X161" s="133">
        <v>11.997409279980001</v>
      </c>
      <c r="Y161" s="180">
        <v>10365.285379170782</v>
      </c>
      <c r="Z161" s="133">
        <v>63321.937259740385</v>
      </c>
      <c r="AA161" s="133">
        <v>4481.4549250398604</v>
      </c>
      <c r="AB161" s="180">
        <v>67803.392184780241</v>
      </c>
      <c r="AC161" s="185">
        <v>122.37373448170574</v>
      </c>
      <c r="AD161" s="187">
        <v>1350.1644123799999</v>
      </c>
      <c r="AE161" s="187">
        <v>34.518555900000003</v>
      </c>
      <c r="AF161" s="190">
        <v>1384.6829682799998</v>
      </c>
      <c r="AG161" s="187">
        <v>114.04807755</v>
      </c>
      <c r="AH161" s="187">
        <v>0</v>
      </c>
      <c r="AI161" s="190">
        <v>114.04807755</v>
      </c>
      <c r="AJ161" s="187">
        <v>1464.2124899299999</v>
      </c>
      <c r="AK161" s="187">
        <v>34.518555900000003</v>
      </c>
      <c r="AL161" s="190">
        <v>1498.7310458299999</v>
      </c>
      <c r="AM161" s="189">
        <v>3.7204255299999716</v>
      </c>
      <c r="AN161" s="115"/>
      <c r="AO161" s="179"/>
    </row>
    <row r="162" spans="1:41" x14ac:dyDescent="0.2">
      <c r="A162" s="46">
        <v>40695</v>
      </c>
      <c r="B162" s="133">
        <v>78930.178240550158</v>
      </c>
      <c r="C162" s="133">
        <v>4750.3046644299993</v>
      </c>
      <c r="D162" s="180">
        <v>83680.482904980148</v>
      </c>
      <c r="E162" s="133">
        <v>15137.49119451984</v>
      </c>
      <c r="F162" s="133">
        <v>12.077428910399998</v>
      </c>
      <c r="G162" s="180">
        <v>15149.568623430237</v>
      </c>
      <c r="H162" s="133">
        <v>94067.669435069984</v>
      </c>
      <c r="I162" s="133">
        <v>4762.3820933403995</v>
      </c>
      <c r="J162" s="180">
        <v>98830.051528410389</v>
      </c>
      <c r="K162" s="133">
        <v>70.822523080159996</v>
      </c>
      <c r="L162" s="133">
        <v>0</v>
      </c>
      <c r="M162" s="180">
        <v>70.822523080159996</v>
      </c>
      <c r="N162" s="133">
        <v>94138.491958150145</v>
      </c>
      <c r="O162" s="133">
        <v>4762.3820933403995</v>
      </c>
      <c r="P162" s="180">
        <v>98900.874051490537</v>
      </c>
      <c r="Q162" s="181">
        <v>250.68651704645697</v>
      </c>
      <c r="R162" s="182">
        <v>8.6275093919999962E-2</v>
      </c>
      <c r="S162" s="183"/>
      <c r="T162" s="184">
        <v>53393.622558600153</v>
      </c>
      <c r="U162" s="133">
        <v>4388.5674928208791</v>
      </c>
      <c r="V162" s="180">
        <v>57782.190051421036</v>
      </c>
      <c r="W162" s="133">
        <v>13044.871427229918</v>
      </c>
      <c r="X162" s="133">
        <v>12.077428910399998</v>
      </c>
      <c r="Y162" s="180">
        <v>13056.948856140318</v>
      </c>
      <c r="Z162" s="133">
        <v>66438.493985830064</v>
      </c>
      <c r="AA162" s="133">
        <v>4400.6449217312793</v>
      </c>
      <c r="AB162" s="180">
        <v>70839.138907561341</v>
      </c>
      <c r="AC162" s="185">
        <v>164.11287558245678</v>
      </c>
      <c r="AD162" s="187">
        <v>1387.8562870600001</v>
      </c>
      <c r="AE162" s="187">
        <v>19.65962889</v>
      </c>
      <c r="AF162" s="190">
        <v>1407.5159159500001</v>
      </c>
      <c r="AG162" s="187">
        <v>113.72933518000001</v>
      </c>
      <c r="AH162" s="187">
        <v>0</v>
      </c>
      <c r="AI162" s="190">
        <v>113.72933518000001</v>
      </c>
      <c r="AJ162" s="187">
        <v>1501.58562224</v>
      </c>
      <c r="AK162" s="187">
        <v>19.65962889</v>
      </c>
      <c r="AL162" s="190">
        <v>1521.24525113</v>
      </c>
      <c r="AM162" s="189">
        <v>4.7050892100000112</v>
      </c>
      <c r="AN162" s="115"/>
      <c r="AO162" s="179"/>
    </row>
    <row r="163" spans="1:41" x14ac:dyDescent="0.2">
      <c r="A163" s="46">
        <v>40725</v>
      </c>
      <c r="B163" s="133">
        <v>78839.796018149238</v>
      </c>
      <c r="C163" s="133">
        <v>4558.9280735793245</v>
      </c>
      <c r="D163" s="180">
        <v>83398.724091728567</v>
      </c>
      <c r="E163" s="133">
        <v>14301.158287549186</v>
      </c>
      <c r="F163" s="133">
        <v>12.1363848103774</v>
      </c>
      <c r="G163" s="180">
        <v>14313.294672359563</v>
      </c>
      <c r="H163" s="133">
        <v>93140.954305700259</v>
      </c>
      <c r="I163" s="133">
        <v>4571.0644583897019</v>
      </c>
      <c r="J163" s="180">
        <v>97712.018764089953</v>
      </c>
      <c r="K163" s="133">
        <v>71.381359600278188</v>
      </c>
      <c r="L163" s="133">
        <v>0</v>
      </c>
      <c r="M163" s="180">
        <v>71.381359600278188</v>
      </c>
      <c r="N163" s="133">
        <v>93212.335665300547</v>
      </c>
      <c r="O163" s="133">
        <v>4571.0644583897019</v>
      </c>
      <c r="P163" s="180">
        <v>97783.40012369024</v>
      </c>
      <c r="Q163" s="181">
        <v>214.6705516533539</v>
      </c>
      <c r="R163" s="182">
        <v>-8.9530026925999498E-2</v>
      </c>
      <c r="S163" s="183"/>
      <c r="T163" s="184">
        <v>53475.420524230365</v>
      </c>
      <c r="U163" s="133">
        <v>4341.5204091295764</v>
      </c>
      <c r="V163" s="180">
        <v>57816.94093335994</v>
      </c>
      <c r="W163" s="133">
        <v>12184.143732849678</v>
      </c>
      <c r="X163" s="133">
        <v>12.1363848103774</v>
      </c>
      <c r="Y163" s="180">
        <v>12196.280117660053</v>
      </c>
      <c r="Z163" s="133">
        <v>65659.564257080056</v>
      </c>
      <c r="AA163" s="133">
        <v>4353.6567939399538</v>
      </c>
      <c r="AB163" s="180">
        <v>70013.221051020009</v>
      </c>
      <c r="AC163" s="185">
        <v>101.36620233571264</v>
      </c>
      <c r="AD163" s="187">
        <v>1377.15145478</v>
      </c>
      <c r="AE163" s="187">
        <v>11.804086460000001</v>
      </c>
      <c r="AF163" s="190">
        <v>1388.95554124</v>
      </c>
      <c r="AG163" s="187">
        <v>114.94269490000001</v>
      </c>
      <c r="AH163" s="187">
        <v>0</v>
      </c>
      <c r="AI163" s="190">
        <v>114.94269490000001</v>
      </c>
      <c r="AJ163" s="187">
        <v>1492.0941496800001</v>
      </c>
      <c r="AK163" s="187">
        <v>11.804086460000001</v>
      </c>
      <c r="AL163" s="190">
        <v>1503.8982361400001</v>
      </c>
      <c r="AM163" s="189">
        <v>6.1518269800000667</v>
      </c>
      <c r="AN163" s="115"/>
      <c r="AO163" s="179"/>
    </row>
    <row r="164" spans="1:41" x14ac:dyDescent="0.2">
      <c r="A164" s="46">
        <v>40756</v>
      </c>
      <c r="B164" s="133">
        <v>80076.126970119687</v>
      </c>
      <c r="C164" s="133">
        <v>4633.2597098695742</v>
      </c>
      <c r="D164" s="180">
        <v>84709.386679989271</v>
      </c>
      <c r="E164" s="133">
        <v>15214.490251169264</v>
      </c>
      <c r="F164" s="133">
        <v>11.982409190375801</v>
      </c>
      <c r="G164" s="180">
        <v>15226.472660359639</v>
      </c>
      <c r="H164" s="133">
        <v>95290.617221290813</v>
      </c>
      <c r="I164" s="133">
        <v>4645.2421190599498</v>
      </c>
      <c r="J164" s="180">
        <v>99935.859340350769</v>
      </c>
      <c r="K164" s="133">
        <v>70.298958280139402</v>
      </c>
      <c r="L164" s="133">
        <v>0</v>
      </c>
      <c r="M164" s="180">
        <v>70.298958280139402</v>
      </c>
      <c r="N164" s="133">
        <v>95360.916179570951</v>
      </c>
      <c r="O164" s="133">
        <v>4645.2421190599498</v>
      </c>
      <c r="P164" s="180">
        <v>100006.15829863089</v>
      </c>
      <c r="Q164" s="181">
        <v>279.08979770314153</v>
      </c>
      <c r="R164" s="182">
        <v>5.4974491699867113E-4</v>
      </c>
      <c r="S164" s="183"/>
      <c r="T164" s="184">
        <v>54100.96880159065</v>
      </c>
      <c r="U164" s="133">
        <v>4263.6151504991694</v>
      </c>
      <c r="V164" s="180">
        <v>58364.583952089815</v>
      </c>
      <c r="W164" s="133">
        <v>13076.756438830644</v>
      </c>
      <c r="X164" s="133">
        <v>11.982409190375801</v>
      </c>
      <c r="Y164" s="180">
        <v>13088.738848021017</v>
      </c>
      <c r="Z164" s="133">
        <v>67177.725240421292</v>
      </c>
      <c r="AA164" s="133">
        <v>4275.5975596895451</v>
      </c>
      <c r="AB164" s="180">
        <v>71453.322800110836</v>
      </c>
      <c r="AC164" s="185">
        <v>189.52967001986212</v>
      </c>
      <c r="AD164" s="187">
        <v>1394.1902296600001</v>
      </c>
      <c r="AE164" s="187">
        <v>19.840296250000002</v>
      </c>
      <c r="AF164" s="190">
        <v>1414.0305259100001</v>
      </c>
      <c r="AG164" s="187">
        <v>114.74069091</v>
      </c>
      <c r="AH164" s="187">
        <v>0</v>
      </c>
      <c r="AI164" s="190">
        <v>114.74069091</v>
      </c>
      <c r="AJ164" s="187">
        <v>1508.9309205700001</v>
      </c>
      <c r="AK164" s="187">
        <v>19.840296250000002</v>
      </c>
      <c r="AL164" s="190">
        <v>1528.7712168200001</v>
      </c>
      <c r="AM164" s="189">
        <v>4.807048879999968</v>
      </c>
      <c r="AN164" s="115"/>
      <c r="AO164" s="179"/>
    </row>
    <row r="165" spans="1:41" x14ac:dyDescent="0.2">
      <c r="A165" s="46">
        <v>40787</v>
      </c>
      <c r="B165" s="133">
        <v>83327.206862149425</v>
      </c>
      <c r="C165" s="133">
        <v>4810.8578533393502</v>
      </c>
      <c r="D165" s="180">
        <v>88138.06471548877</v>
      </c>
      <c r="E165" s="133">
        <v>14200.2134043894</v>
      </c>
      <c r="F165" s="133">
        <v>13.476227010975</v>
      </c>
      <c r="G165" s="180">
        <v>14213.689631400375</v>
      </c>
      <c r="H165" s="133">
        <v>97527.420266540852</v>
      </c>
      <c r="I165" s="133">
        <v>4824.3340803503252</v>
      </c>
      <c r="J165" s="180">
        <v>102351.75434689118</v>
      </c>
      <c r="K165" s="133">
        <v>74.411196699374997</v>
      </c>
      <c r="L165" s="133">
        <v>0</v>
      </c>
      <c r="M165" s="180">
        <v>74.411196699374997</v>
      </c>
      <c r="N165" s="133">
        <v>97601.831463240233</v>
      </c>
      <c r="O165" s="133">
        <v>4824.3340803503252</v>
      </c>
      <c r="P165" s="180">
        <v>102426.16554359056</v>
      </c>
      <c r="Q165" s="181">
        <v>849.06940264978198</v>
      </c>
      <c r="R165" s="182">
        <v>-0.64430022374999818</v>
      </c>
      <c r="S165" s="183"/>
      <c r="T165" s="184">
        <v>55266.733967740423</v>
      </c>
      <c r="U165" s="133">
        <v>4302.3931485792746</v>
      </c>
      <c r="V165" s="180">
        <v>59569.127116319694</v>
      </c>
      <c r="W165" s="133">
        <v>11952.60192310905</v>
      </c>
      <c r="X165" s="133">
        <v>13.476227010975</v>
      </c>
      <c r="Y165" s="180">
        <v>11966.078150120025</v>
      </c>
      <c r="Z165" s="133">
        <v>67219.33589084947</v>
      </c>
      <c r="AA165" s="133">
        <v>4315.8693755902495</v>
      </c>
      <c r="AB165" s="180">
        <v>71535.20526643972</v>
      </c>
      <c r="AC165" s="185">
        <v>731.81009750728185</v>
      </c>
      <c r="AD165" s="187">
        <v>1385.7023651500001</v>
      </c>
      <c r="AE165" s="187">
        <v>25.109368140000001</v>
      </c>
      <c r="AF165" s="190">
        <v>1410.8117332900001</v>
      </c>
      <c r="AG165" s="187">
        <v>110.99315957</v>
      </c>
      <c r="AH165" s="187">
        <v>0</v>
      </c>
      <c r="AI165" s="190">
        <v>110.99315957</v>
      </c>
      <c r="AJ165" s="187">
        <v>1496.6955247200001</v>
      </c>
      <c r="AK165" s="187">
        <v>25.109368140000001</v>
      </c>
      <c r="AL165" s="190">
        <v>1521.8048928600001</v>
      </c>
      <c r="AM165" s="189">
        <v>5.7905829700000027</v>
      </c>
      <c r="AN165" s="115"/>
      <c r="AO165" s="179"/>
    </row>
    <row r="166" spans="1:41" x14ac:dyDescent="0.2">
      <c r="A166" s="46">
        <v>40817</v>
      </c>
      <c r="B166" s="133">
        <v>82834.277118580692</v>
      </c>
      <c r="C166" s="133">
        <v>4801.7204436305947</v>
      </c>
      <c r="D166" s="180">
        <v>87635.997562211269</v>
      </c>
      <c r="E166" s="133">
        <v>12480.76859144994</v>
      </c>
      <c r="F166" s="133">
        <v>14.956626479531399</v>
      </c>
      <c r="G166" s="180">
        <v>12495.725217929472</v>
      </c>
      <c r="H166" s="133">
        <v>95315.045710030638</v>
      </c>
      <c r="I166" s="133">
        <v>4816.6770701101259</v>
      </c>
      <c r="J166" s="180">
        <v>100131.72278014077</v>
      </c>
      <c r="K166" s="133">
        <v>72.475562140924197</v>
      </c>
      <c r="L166" s="133">
        <v>0</v>
      </c>
      <c r="M166" s="180">
        <v>72.475562140924197</v>
      </c>
      <c r="N166" s="133">
        <v>95387.521272171551</v>
      </c>
      <c r="O166" s="133">
        <v>4816.6770701101259</v>
      </c>
      <c r="P166" s="180">
        <v>100204.19834228168</v>
      </c>
      <c r="Q166" s="181">
        <v>285.06223116046465</v>
      </c>
      <c r="R166" s="182">
        <v>0.33593978214659931</v>
      </c>
      <c r="S166" s="183"/>
      <c r="T166" s="184">
        <v>55645.472587420765</v>
      </c>
      <c r="U166" s="133">
        <v>4308.2112182808141</v>
      </c>
      <c r="V166" s="180">
        <v>59953.683805701578</v>
      </c>
      <c r="W166" s="133">
        <v>10372.016433579627</v>
      </c>
      <c r="X166" s="133">
        <v>14.956626479531399</v>
      </c>
      <c r="Y166" s="180">
        <v>10386.973060059159</v>
      </c>
      <c r="Z166" s="133">
        <v>66017.489021000394</v>
      </c>
      <c r="AA166" s="133">
        <v>4323.1678447603454</v>
      </c>
      <c r="AB166" s="180">
        <v>70340.656865760742</v>
      </c>
      <c r="AC166" s="185">
        <v>134.02140955270585</v>
      </c>
      <c r="AD166" s="187">
        <v>1406.85110893</v>
      </c>
      <c r="AE166" s="187">
        <v>25.53602532</v>
      </c>
      <c r="AF166" s="190">
        <v>1432.3871342499999</v>
      </c>
      <c r="AG166" s="187">
        <v>109.11477583999999</v>
      </c>
      <c r="AH166" s="187">
        <v>0</v>
      </c>
      <c r="AI166" s="190">
        <v>109.11477583999999</v>
      </c>
      <c r="AJ166" s="187">
        <v>1515.96588477</v>
      </c>
      <c r="AK166" s="187">
        <v>25.53602532</v>
      </c>
      <c r="AL166" s="190">
        <v>1541.5019100899999</v>
      </c>
      <c r="AM166" s="189">
        <v>7.8154207599999381</v>
      </c>
      <c r="AN166" s="115"/>
      <c r="AO166" s="179"/>
    </row>
    <row r="167" spans="1:41" x14ac:dyDescent="0.2">
      <c r="A167" s="46">
        <v>40848</v>
      </c>
      <c r="B167" s="133">
        <v>84216.498628639019</v>
      </c>
      <c r="C167" s="133">
        <v>4721.7978697391354</v>
      </c>
      <c r="D167" s="180">
        <v>88938.296498378157</v>
      </c>
      <c r="E167" s="133">
        <v>12358.182852280896</v>
      </c>
      <c r="F167" s="133">
        <v>15.570333510677701</v>
      </c>
      <c r="G167" s="180">
        <v>12373.753185791575</v>
      </c>
      <c r="H167" s="133">
        <v>96574.681480919913</v>
      </c>
      <c r="I167" s="133">
        <v>4737.3682032498127</v>
      </c>
      <c r="J167" s="180">
        <v>101312.04968416972</v>
      </c>
      <c r="K167" s="133">
        <v>73.601449050234294</v>
      </c>
      <c r="L167" s="133">
        <v>0</v>
      </c>
      <c r="M167" s="180">
        <v>73.601449050234294</v>
      </c>
      <c r="N167" s="133">
        <v>96648.282929970141</v>
      </c>
      <c r="O167" s="133">
        <v>4737.3682032498127</v>
      </c>
      <c r="P167" s="180">
        <v>101385.65113321996</v>
      </c>
      <c r="Q167" s="181">
        <v>304.48064604884752</v>
      </c>
      <c r="R167" s="182">
        <v>-0.32883581395770067</v>
      </c>
      <c r="S167" s="183"/>
      <c r="T167" s="184">
        <v>55859.878277440475</v>
      </c>
      <c r="U167" s="133">
        <v>4262.2572032995658</v>
      </c>
      <c r="V167" s="180">
        <v>60122.135480740035</v>
      </c>
      <c r="W167" s="133">
        <v>10281.497946440344</v>
      </c>
      <c r="X167" s="133">
        <v>15.570333510677701</v>
      </c>
      <c r="Y167" s="180">
        <v>10297.068279951021</v>
      </c>
      <c r="Z167" s="133">
        <v>66141.376223880812</v>
      </c>
      <c r="AA167" s="133">
        <v>4277.8275368102441</v>
      </c>
      <c r="AB167" s="180">
        <v>70419.20376069106</v>
      </c>
      <c r="AC167" s="185">
        <v>138.96484216430704</v>
      </c>
      <c r="AD167" s="187">
        <v>1428.04151437</v>
      </c>
      <c r="AE167" s="187">
        <v>23.14250221</v>
      </c>
      <c r="AF167" s="190">
        <v>1451.1840165799999</v>
      </c>
      <c r="AG167" s="187">
        <v>104.58200664</v>
      </c>
      <c r="AH167" s="187">
        <v>0</v>
      </c>
      <c r="AI167" s="190">
        <v>104.58200664</v>
      </c>
      <c r="AJ167" s="187">
        <v>1532.6235210099999</v>
      </c>
      <c r="AK167" s="187">
        <v>23.14250221</v>
      </c>
      <c r="AL167" s="190">
        <v>1555.7660232199999</v>
      </c>
      <c r="AM167" s="189">
        <v>8.3353882200000271</v>
      </c>
      <c r="AN167" s="115"/>
      <c r="AO167" s="179"/>
    </row>
    <row r="168" spans="1:41" x14ac:dyDescent="0.2">
      <c r="A168" s="46">
        <v>40878</v>
      </c>
      <c r="B168" s="133">
        <v>87946.785280659707</v>
      </c>
      <c r="C168" s="133">
        <v>4785.6160996998542</v>
      </c>
      <c r="D168" s="180">
        <v>92732.401380359574</v>
      </c>
      <c r="E168" s="133">
        <v>13189.694869309918</v>
      </c>
      <c r="F168" s="133">
        <v>16.403070300570999</v>
      </c>
      <c r="G168" s="180">
        <v>13206.097939610489</v>
      </c>
      <c r="H168" s="133">
        <v>101136.48014996963</v>
      </c>
      <c r="I168" s="133">
        <v>4802.0191700004252</v>
      </c>
      <c r="J168" s="180">
        <v>105938.49931997005</v>
      </c>
      <c r="K168" s="133">
        <v>79.190511909497602</v>
      </c>
      <c r="L168" s="133">
        <v>0</v>
      </c>
      <c r="M168" s="180">
        <v>79.190511909497602</v>
      </c>
      <c r="N168" s="133">
        <v>101215.67066187912</v>
      </c>
      <c r="O168" s="133">
        <v>4802.0191700004252</v>
      </c>
      <c r="P168" s="180">
        <v>106017.68983187954</v>
      </c>
      <c r="Q168" s="181">
        <v>358.20089279409501</v>
      </c>
      <c r="R168" s="182">
        <v>-0.32598685067939953</v>
      </c>
      <c r="S168" s="183"/>
      <c r="T168" s="184">
        <v>58265.295820959342</v>
      </c>
      <c r="U168" s="133">
        <v>4222.2613456891067</v>
      </c>
      <c r="V168" s="180">
        <v>62487.557166648447</v>
      </c>
      <c r="W168" s="133">
        <v>11092.855243090016</v>
      </c>
      <c r="X168" s="133">
        <v>16.403070300570999</v>
      </c>
      <c r="Y168" s="180">
        <v>11109.258313390588</v>
      </c>
      <c r="Z168" s="133">
        <v>69358.151064049351</v>
      </c>
      <c r="AA168" s="133">
        <v>4238.6644159896778</v>
      </c>
      <c r="AB168" s="180">
        <v>73596.815480039033</v>
      </c>
      <c r="AC168" s="185">
        <v>270.42958410279488</v>
      </c>
      <c r="AD168" s="187">
        <v>1491.6820514399999</v>
      </c>
      <c r="AE168" s="187">
        <v>28.312129559999999</v>
      </c>
      <c r="AF168" s="190">
        <v>1519.9941809999998</v>
      </c>
      <c r="AG168" s="187">
        <v>105.37941633</v>
      </c>
      <c r="AH168" s="187">
        <v>0</v>
      </c>
      <c r="AI168" s="190">
        <v>105.37941633</v>
      </c>
      <c r="AJ168" s="187">
        <v>1597.0614677699998</v>
      </c>
      <c r="AK168" s="187">
        <v>28.312129559999999</v>
      </c>
      <c r="AL168" s="190">
        <v>1625.3735973299997</v>
      </c>
      <c r="AM168" s="189">
        <v>4.4110618500000101</v>
      </c>
      <c r="AN168" s="115"/>
      <c r="AO168" s="179"/>
    </row>
    <row r="169" spans="1:41" x14ac:dyDescent="0.2">
      <c r="A169" s="46">
        <v>40909</v>
      </c>
      <c r="B169" s="133">
        <v>87833.217584380604</v>
      </c>
      <c r="C169" s="133">
        <v>5110.8155821800565</v>
      </c>
      <c r="D169" s="180">
        <v>92944.03316656065</v>
      </c>
      <c r="E169" s="133">
        <v>12132.08088241075</v>
      </c>
      <c r="F169" s="133">
        <v>16.3655562107988</v>
      </c>
      <c r="G169" s="180">
        <v>12148.44643862155</v>
      </c>
      <c r="H169" s="133">
        <v>99965.298466789376</v>
      </c>
      <c r="I169" s="133">
        <v>5127.1811383908562</v>
      </c>
      <c r="J169" s="180">
        <v>105092.47960518024</v>
      </c>
      <c r="K169" s="133">
        <v>76.607255990640596</v>
      </c>
      <c r="L169" s="133">
        <v>0</v>
      </c>
      <c r="M169" s="180">
        <v>76.607255990640596</v>
      </c>
      <c r="N169" s="133">
        <v>100041.90572278001</v>
      </c>
      <c r="O169" s="133">
        <v>5127.1811383908562</v>
      </c>
      <c r="P169" s="180">
        <v>105169.08686117087</v>
      </c>
      <c r="Q169" s="181">
        <v>162.37734218868457</v>
      </c>
      <c r="R169" s="182">
        <v>8.4488125888799906E-2</v>
      </c>
      <c r="S169" s="183"/>
      <c r="T169" s="184">
        <v>58266.045596299366</v>
      </c>
      <c r="U169" s="133">
        <v>4191.0262372002035</v>
      </c>
      <c r="V169" s="180">
        <v>62457.071833499576</v>
      </c>
      <c r="W169" s="133">
        <v>10144.628870009907</v>
      </c>
      <c r="X169" s="133">
        <v>16.3655562107988</v>
      </c>
      <c r="Y169" s="180">
        <v>10160.994426220706</v>
      </c>
      <c r="Z169" s="133">
        <v>68410.674466309269</v>
      </c>
      <c r="AA169" s="133">
        <v>4207.3917934110023</v>
      </c>
      <c r="AB169" s="180">
        <v>72618.066259720275</v>
      </c>
      <c r="AC169" s="185">
        <v>72.314249462945057</v>
      </c>
      <c r="AD169" s="187">
        <v>1507.68303442</v>
      </c>
      <c r="AE169" s="187">
        <v>46.901705419999999</v>
      </c>
      <c r="AF169" s="190">
        <v>1554.5847398400001</v>
      </c>
      <c r="AG169" s="187">
        <v>101.34373629</v>
      </c>
      <c r="AH169" s="187">
        <v>0</v>
      </c>
      <c r="AI169" s="190">
        <v>101.34373629</v>
      </c>
      <c r="AJ169" s="187">
        <v>1609.0267707099999</v>
      </c>
      <c r="AK169" s="187">
        <v>46.901705419999999</v>
      </c>
      <c r="AL169" s="190">
        <v>1655.92847613</v>
      </c>
      <c r="AM169" s="189">
        <v>4.5924783399999747</v>
      </c>
      <c r="AN169" s="115"/>
      <c r="AO169" s="179"/>
    </row>
    <row r="170" spans="1:41" x14ac:dyDescent="0.2">
      <c r="A170" s="46">
        <v>40940</v>
      </c>
      <c r="B170" s="133">
        <v>88717.282212720515</v>
      </c>
      <c r="C170" s="133">
        <v>4497.1747414803167</v>
      </c>
      <c r="D170" s="180">
        <v>93214.456954200839</v>
      </c>
      <c r="E170" s="133">
        <v>14279.581510210794</v>
      </c>
      <c r="F170" s="133">
        <v>16.211154760717601</v>
      </c>
      <c r="G170" s="180">
        <v>14295.792664971512</v>
      </c>
      <c r="H170" s="133">
        <v>102996.86372292937</v>
      </c>
      <c r="I170" s="133">
        <v>4513.3858962391059</v>
      </c>
      <c r="J170" s="180">
        <v>107510.24961916848</v>
      </c>
      <c r="K170" s="133">
        <v>68.690640610774395</v>
      </c>
      <c r="L170" s="133">
        <v>0</v>
      </c>
      <c r="M170" s="180">
        <v>68.690640610774395</v>
      </c>
      <c r="N170" s="133">
        <v>103065.55436354016</v>
      </c>
      <c r="O170" s="133">
        <v>4513.3858962391059</v>
      </c>
      <c r="P170" s="180">
        <v>107578.94025977925</v>
      </c>
      <c r="Q170" s="181">
        <v>60.550158307508134</v>
      </c>
      <c r="R170" s="182">
        <v>0.17795639220000012</v>
      </c>
      <c r="S170" s="183"/>
      <c r="T170" s="184">
        <v>58593.86334090976</v>
      </c>
      <c r="U170" s="133">
        <v>4009.4909626606377</v>
      </c>
      <c r="V170" s="180">
        <v>62603.354303570399</v>
      </c>
      <c r="W170" s="133">
        <v>10864.215743070457</v>
      </c>
      <c r="X170" s="133">
        <v>16.211154760717601</v>
      </c>
      <c r="Y170" s="180">
        <v>10880.426897831174</v>
      </c>
      <c r="Z170" s="133">
        <v>69458.079083980221</v>
      </c>
      <c r="AA170" s="133">
        <v>4025.7021174213551</v>
      </c>
      <c r="AB170" s="180">
        <v>73483.781201401565</v>
      </c>
      <c r="AC170" s="185">
        <v>69.487065242388596</v>
      </c>
      <c r="AD170" s="187">
        <v>1561.7699539499999</v>
      </c>
      <c r="AE170" s="187">
        <v>25.284310390000002</v>
      </c>
      <c r="AF170" s="190">
        <v>1587.0542643399999</v>
      </c>
      <c r="AG170" s="187">
        <v>177.07205346000001</v>
      </c>
      <c r="AH170" s="187">
        <v>0</v>
      </c>
      <c r="AI170" s="190">
        <v>177.07205346000001</v>
      </c>
      <c r="AJ170" s="187">
        <v>1738.84200741</v>
      </c>
      <c r="AK170" s="187">
        <v>25.284310390000002</v>
      </c>
      <c r="AL170" s="190">
        <v>1764.1263177999999</v>
      </c>
      <c r="AM170" s="189">
        <v>-0.46334026000002382</v>
      </c>
      <c r="AN170" s="115"/>
      <c r="AO170" s="179"/>
    </row>
    <row r="171" spans="1:41" x14ac:dyDescent="0.2">
      <c r="A171" s="46">
        <v>40969</v>
      </c>
      <c r="B171" s="133">
        <v>91137.558981699985</v>
      </c>
      <c r="C171" s="133">
        <v>4638.4858358691899</v>
      </c>
      <c r="D171" s="180">
        <v>95776.044817569185</v>
      </c>
      <c r="E171" s="133">
        <v>20006.188748679542</v>
      </c>
      <c r="F171" s="133">
        <v>16.6305783705834</v>
      </c>
      <c r="G171" s="180">
        <v>20022.819327050125</v>
      </c>
      <c r="H171" s="133">
        <v>111143.74773037952</v>
      </c>
      <c r="I171" s="133">
        <v>4655.1164142397738</v>
      </c>
      <c r="J171" s="180">
        <v>115798.86414461929</v>
      </c>
      <c r="K171" s="133">
        <v>74.752689919272015</v>
      </c>
      <c r="L171" s="133">
        <v>0</v>
      </c>
      <c r="M171" s="180">
        <v>74.752689919272015</v>
      </c>
      <c r="N171" s="133">
        <v>111218.50042029881</v>
      </c>
      <c r="O171" s="133">
        <v>4655.1164142397738</v>
      </c>
      <c r="P171" s="180">
        <v>115873.61683453858</v>
      </c>
      <c r="Q171" s="181">
        <v>438.48046470449532</v>
      </c>
      <c r="R171" s="182">
        <v>-1.5083318776200071E-2</v>
      </c>
      <c r="S171" s="183"/>
      <c r="T171" s="184">
        <v>60131.848837560072</v>
      </c>
      <c r="U171" s="133">
        <v>4131.9668313200154</v>
      </c>
      <c r="V171" s="180">
        <v>64263.815668880088</v>
      </c>
      <c r="W171" s="133">
        <v>15875.186232949909</v>
      </c>
      <c r="X171" s="133">
        <v>16.6305783705834</v>
      </c>
      <c r="Y171" s="180">
        <v>15891.81681132049</v>
      </c>
      <c r="Z171" s="133">
        <v>76007.035070509985</v>
      </c>
      <c r="AA171" s="133">
        <v>4148.5974096905993</v>
      </c>
      <c r="AB171" s="180">
        <v>80155.632480200569</v>
      </c>
      <c r="AC171" s="185">
        <v>366.30575593331486</v>
      </c>
      <c r="AD171" s="187">
        <v>1586.6190842399999</v>
      </c>
      <c r="AE171" s="187">
        <v>25.919506930000001</v>
      </c>
      <c r="AF171" s="190">
        <v>1612.5385911699998</v>
      </c>
      <c r="AG171" s="187">
        <v>211.39097921000001</v>
      </c>
      <c r="AH171" s="187">
        <v>0</v>
      </c>
      <c r="AI171" s="190">
        <v>211.39097921000001</v>
      </c>
      <c r="AJ171" s="187">
        <v>1798.01006345</v>
      </c>
      <c r="AK171" s="187">
        <v>25.919506930000001</v>
      </c>
      <c r="AL171" s="190">
        <v>1823.9295703799999</v>
      </c>
      <c r="AM171" s="189">
        <v>3.6933122900000228</v>
      </c>
      <c r="AN171" s="115"/>
      <c r="AO171" s="179"/>
    </row>
    <row r="172" spans="1:41" x14ac:dyDescent="0.2">
      <c r="A172" s="46">
        <v>41000</v>
      </c>
      <c r="B172" s="133">
        <v>92426.612587709955</v>
      </c>
      <c r="C172" s="133">
        <v>4653.1054670802387</v>
      </c>
      <c r="D172" s="180">
        <v>97079.718054790195</v>
      </c>
      <c r="E172" s="133">
        <v>14920.817526529363</v>
      </c>
      <c r="F172" s="133">
        <v>28.563393879244199</v>
      </c>
      <c r="G172" s="180">
        <v>14949.380920408608</v>
      </c>
      <c r="H172" s="133">
        <v>107347.43011423929</v>
      </c>
      <c r="I172" s="133">
        <v>4681.6688609594821</v>
      </c>
      <c r="J172" s="180">
        <v>112029.09897519878</v>
      </c>
      <c r="K172" s="133">
        <v>76.232915200481699</v>
      </c>
      <c r="L172" s="133">
        <v>0</v>
      </c>
      <c r="M172" s="180">
        <v>76.232915200481699</v>
      </c>
      <c r="N172" s="133">
        <v>107423.66302943978</v>
      </c>
      <c r="O172" s="133">
        <v>4681.6688609594821</v>
      </c>
      <c r="P172" s="180">
        <v>112105.33189039926</v>
      </c>
      <c r="Q172" s="181">
        <v>148.55890610141799</v>
      </c>
      <c r="R172" s="182">
        <v>-6.4417086468400789E-2</v>
      </c>
      <c r="S172" s="183"/>
      <c r="T172" s="184">
        <v>60393.564521949869</v>
      </c>
      <c r="U172" s="133">
        <v>4108.7845058292696</v>
      </c>
      <c r="V172" s="180">
        <v>64502.349027779142</v>
      </c>
      <c r="W172" s="133">
        <v>10549.65256033006</v>
      </c>
      <c r="X172" s="133">
        <v>16.5688380604328</v>
      </c>
      <c r="Y172" s="180">
        <v>10566.221398390493</v>
      </c>
      <c r="Z172" s="133">
        <v>70943.217082279923</v>
      </c>
      <c r="AA172" s="133">
        <v>4125.353343889702</v>
      </c>
      <c r="AB172" s="180">
        <v>75068.570426169623</v>
      </c>
      <c r="AC172" s="185">
        <v>86.505300179578057</v>
      </c>
      <c r="AD172" s="187">
        <v>1618.40287304</v>
      </c>
      <c r="AE172" s="187">
        <v>27.5006801</v>
      </c>
      <c r="AF172" s="190">
        <v>1645.90355314</v>
      </c>
      <c r="AG172" s="187">
        <v>220.84398354000001</v>
      </c>
      <c r="AH172" s="187">
        <v>0.60599988999999999</v>
      </c>
      <c r="AI172" s="190">
        <v>221.44998343</v>
      </c>
      <c r="AJ172" s="187">
        <v>1839.24685658</v>
      </c>
      <c r="AK172" s="187">
        <v>28.10667999</v>
      </c>
      <c r="AL172" s="190">
        <v>1867.35353657</v>
      </c>
      <c r="AM172" s="189">
        <v>3.1351288799999963</v>
      </c>
      <c r="AN172" s="115"/>
      <c r="AO172" s="179"/>
    </row>
    <row r="173" spans="1:41" x14ac:dyDescent="0.2">
      <c r="A173" s="46">
        <v>41030</v>
      </c>
      <c r="B173" s="133">
        <v>95715.561943570472</v>
      </c>
      <c r="C173" s="133">
        <v>4758.6323596900202</v>
      </c>
      <c r="D173" s="180">
        <v>100474.19430326049</v>
      </c>
      <c r="E173" s="133">
        <v>14038.059357380002</v>
      </c>
      <c r="F173" s="133">
        <v>16.3232277393525</v>
      </c>
      <c r="G173" s="180">
        <v>14054.382585119354</v>
      </c>
      <c r="H173" s="133">
        <v>109753.62130095047</v>
      </c>
      <c r="I173" s="133">
        <v>4774.9555874293719</v>
      </c>
      <c r="J173" s="180">
        <v>114528.57688837984</v>
      </c>
      <c r="K173" s="133">
        <v>80.766764560992499</v>
      </c>
      <c r="L173" s="133">
        <v>0</v>
      </c>
      <c r="M173" s="180">
        <v>80.766764560992499</v>
      </c>
      <c r="N173" s="133">
        <v>109834.38806551148</v>
      </c>
      <c r="O173" s="133">
        <v>4774.9555874293719</v>
      </c>
      <c r="P173" s="180">
        <v>114609.34365294085</v>
      </c>
      <c r="Q173" s="181">
        <v>229.26662083674304</v>
      </c>
      <c r="R173" s="182">
        <v>-0.6260805957034985</v>
      </c>
      <c r="S173" s="183"/>
      <c r="T173" s="184">
        <v>60805.158479160898</v>
      </c>
      <c r="U173" s="133">
        <v>3999.914343280554</v>
      </c>
      <c r="V173" s="180">
        <v>64805.072822441456</v>
      </c>
      <c r="W173" s="133">
        <v>9889.9129723803253</v>
      </c>
      <c r="X173" s="133">
        <v>16.3232277393525</v>
      </c>
      <c r="Y173" s="180">
        <v>9906.2362001196798</v>
      </c>
      <c r="Z173" s="133">
        <v>70695.071451541226</v>
      </c>
      <c r="AA173" s="133">
        <v>4016.2375710199067</v>
      </c>
      <c r="AB173" s="180">
        <v>74711.309022561138</v>
      </c>
      <c r="AC173" s="185">
        <v>109.83771319494313</v>
      </c>
      <c r="AD173" s="187">
        <v>1644.0029886699999</v>
      </c>
      <c r="AE173" s="187">
        <v>35.72959814</v>
      </c>
      <c r="AF173" s="190">
        <v>1679.7325868099999</v>
      </c>
      <c r="AG173" s="187">
        <v>195.34477914000001</v>
      </c>
      <c r="AH173" s="187">
        <v>0</v>
      </c>
      <c r="AI173" s="190">
        <v>195.34477914000001</v>
      </c>
      <c r="AJ173" s="187">
        <v>1839.3477678099998</v>
      </c>
      <c r="AK173" s="187">
        <v>35.72959814</v>
      </c>
      <c r="AL173" s="190">
        <v>1875.0773659499998</v>
      </c>
      <c r="AM173" s="189">
        <v>5.6241538799999944</v>
      </c>
      <c r="AN173" s="115"/>
      <c r="AO173" s="179"/>
    </row>
    <row r="174" spans="1:41" x14ac:dyDescent="0.2">
      <c r="A174" s="46">
        <v>41061</v>
      </c>
      <c r="B174" s="133">
        <v>96957.224111409625</v>
      </c>
      <c r="C174" s="133">
        <v>4758.696462450127</v>
      </c>
      <c r="D174" s="180">
        <v>101715.92057385975</v>
      </c>
      <c r="E174" s="133">
        <v>17041.600638880329</v>
      </c>
      <c r="F174" s="133">
        <v>16.382618270345201</v>
      </c>
      <c r="G174" s="180">
        <v>17057.983257150674</v>
      </c>
      <c r="H174" s="133">
        <v>113998.82475028996</v>
      </c>
      <c r="I174" s="133">
        <v>4775.0790807204721</v>
      </c>
      <c r="J174" s="180">
        <v>118773.90383101044</v>
      </c>
      <c r="K174" s="133">
        <v>79.359409059898013</v>
      </c>
      <c r="L174" s="133">
        <v>0</v>
      </c>
      <c r="M174" s="180">
        <v>79.359409059898013</v>
      </c>
      <c r="N174" s="133">
        <v>114078.18415934987</v>
      </c>
      <c r="O174" s="133">
        <v>4775.0790807204721</v>
      </c>
      <c r="P174" s="180">
        <v>118853.26324007034</v>
      </c>
      <c r="Q174" s="181">
        <v>93.572826770345159</v>
      </c>
      <c r="R174" s="182">
        <v>0.20845832749599882</v>
      </c>
      <c r="S174" s="183"/>
      <c r="T174" s="184">
        <v>61161.841700490215</v>
      </c>
      <c r="U174" s="133">
        <v>4067.8215148700206</v>
      </c>
      <c r="V174" s="180">
        <v>65229.663215360226</v>
      </c>
      <c r="W174" s="133">
        <v>12795.55864723008</v>
      </c>
      <c r="X174" s="133">
        <v>16.382618270345201</v>
      </c>
      <c r="Y174" s="180">
        <v>12811.941265500423</v>
      </c>
      <c r="Z174" s="133">
        <v>73957.400347720293</v>
      </c>
      <c r="AA174" s="133">
        <v>4084.2041331403657</v>
      </c>
      <c r="AB174" s="180">
        <v>78041.604480860668</v>
      </c>
      <c r="AC174" s="185">
        <v>53.552554980404466</v>
      </c>
      <c r="AD174" s="187">
        <v>1633.4481341200001</v>
      </c>
      <c r="AE174" s="187">
        <v>31.526647239999999</v>
      </c>
      <c r="AF174" s="190">
        <v>1664.9747813600002</v>
      </c>
      <c r="AG174" s="187">
        <v>193.75933155000001</v>
      </c>
      <c r="AH174" s="187">
        <v>0</v>
      </c>
      <c r="AI174" s="190">
        <v>193.75933155000001</v>
      </c>
      <c r="AJ174" s="187">
        <v>1827.2074656700001</v>
      </c>
      <c r="AK174" s="187">
        <v>31.526647239999999</v>
      </c>
      <c r="AL174" s="190">
        <v>1858.7341129100002</v>
      </c>
      <c r="AM174" s="189">
        <v>1.8262422100000322</v>
      </c>
      <c r="AN174" s="115"/>
      <c r="AO174" s="179"/>
    </row>
    <row r="175" spans="1:41" x14ac:dyDescent="0.2">
      <c r="A175" s="46">
        <v>41091</v>
      </c>
      <c r="B175" s="133">
        <v>95909.498933779731</v>
      </c>
      <c r="C175" s="133">
        <v>4701.9283687408179</v>
      </c>
      <c r="D175" s="180">
        <v>100611.42730252056</v>
      </c>
      <c r="E175" s="133">
        <v>15349.252871729184</v>
      </c>
      <c r="F175" s="133">
        <v>16.318075860621001</v>
      </c>
      <c r="G175" s="180">
        <v>15365.570947589806</v>
      </c>
      <c r="H175" s="133">
        <v>111258.75180551107</v>
      </c>
      <c r="I175" s="133">
        <v>4718.2464445992837</v>
      </c>
      <c r="J175" s="180">
        <v>115976.99825011035</v>
      </c>
      <c r="K175" s="133">
        <v>83.016514809073797</v>
      </c>
      <c r="L175" s="133">
        <v>0</v>
      </c>
      <c r="M175" s="180">
        <v>83.016514809073797</v>
      </c>
      <c r="N175" s="133">
        <v>111341.76832032014</v>
      </c>
      <c r="O175" s="133">
        <v>4718.2464445992837</v>
      </c>
      <c r="P175" s="180">
        <v>116060.01476491944</v>
      </c>
      <c r="Q175" s="181">
        <v>179.74774120934373</v>
      </c>
      <c r="R175" s="182">
        <v>-0.24750781838099928</v>
      </c>
      <c r="S175" s="183"/>
      <c r="T175" s="184">
        <v>61411.775976959623</v>
      </c>
      <c r="U175" s="133">
        <v>3934.5816326110084</v>
      </c>
      <c r="V175" s="180">
        <v>65346.35760957063</v>
      </c>
      <c r="W175" s="133">
        <v>11245.781606390745</v>
      </c>
      <c r="X175" s="133">
        <v>16.318075860621001</v>
      </c>
      <c r="Y175" s="180">
        <v>11262.099682251366</v>
      </c>
      <c r="Z175" s="133">
        <v>72657.557583350368</v>
      </c>
      <c r="AA175" s="133">
        <v>3950.8997084716298</v>
      </c>
      <c r="AB175" s="180">
        <v>76608.457291821993</v>
      </c>
      <c r="AC175" s="185">
        <v>65.956839729684219</v>
      </c>
      <c r="AD175" s="187">
        <v>1600.2283586799999</v>
      </c>
      <c r="AE175" s="187">
        <v>35.594523430000002</v>
      </c>
      <c r="AF175" s="190">
        <v>1635.8228821099999</v>
      </c>
      <c r="AG175" s="187">
        <v>190.34563806</v>
      </c>
      <c r="AH175" s="187">
        <v>0</v>
      </c>
      <c r="AI175" s="190">
        <v>190.34563806</v>
      </c>
      <c r="AJ175" s="187">
        <v>1790.57399674</v>
      </c>
      <c r="AK175" s="187">
        <v>35.594523430000002</v>
      </c>
      <c r="AL175" s="190">
        <v>1826.16852017</v>
      </c>
      <c r="AM175" s="189">
        <v>5.2783607699999777</v>
      </c>
      <c r="AN175" s="115"/>
      <c r="AO175" s="179"/>
    </row>
    <row r="176" spans="1:41" x14ac:dyDescent="0.2">
      <c r="A176" s="46">
        <v>41122</v>
      </c>
      <c r="B176" s="133">
        <v>96093.578595058934</v>
      </c>
      <c r="C176" s="133">
        <v>4664.4085077798409</v>
      </c>
      <c r="D176" s="180">
        <v>100757.98710283877</v>
      </c>
      <c r="E176" s="133">
        <v>15911.573700489373</v>
      </c>
      <c r="F176" s="133">
        <v>16.184042359149</v>
      </c>
      <c r="G176" s="180">
        <v>15927.757742848522</v>
      </c>
      <c r="H176" s="133">
        <v>112005.15229555046</v>
      </c>
      <c r="I176" s="133">
        <v>4680.5925501389902</v>
      </c>
      <c r="J176" s="180">
        <v>116685.74484568945</v>
      </c>
      <c r="K176" s="133">
        <v>79.064229979667999</v>
      </c>
      <c r="L176" s="133">
        <v>0</v>
      </c>
      <c r="M176" s="180">
        <v>79.064229979667999</v>
      </c>
      <c r="N176" s="133">
        <v>112084.21652553012</v>
      </c>
      <c r="O176" s="133">
        <v>4680.5925501389902</v>
      </c>
      <c r="P176" s="180">
        <v>116764.80907566912</v>
      </c>
      <c r="Q176" s="181">
        <v>219.68931879182077</v>
      </c>
      <c r="R176" s="182">
        <v>0.1916182321170001</v>
      </c>
      <c r="S176" s="183"/>
      <c r="T176" s="184">
        <v>61585.389559729658</v>
      </c>
      <c r="U176" s="133">
        <v>3866.9179742300626</v>
      </c>
      <c r="V176" s="180">
        <v>65452.30753395972</v>
      </c>
      <c r="W176" s="133">
        <v>11810.11976346013</v>
      </c>
      <c r="X176" s="133">
        <v>16.184042359149</v>
      </c>
      <c r="Y176" s="180">
        <v>11826.303805819281</v>
      </c>
      <c r="Z176" s="133">
        <v>73395.509323189792</v>
      </c>
      <c r="AA176" s="133">
        <v>3883.1020165892114</v>
      </c>
      <c r="AB176" s="180">
        <v>77278.611339779003</v>
      </c>
      <c r="AC176" s="185">
        <v>172.17444285452078</v>
      </c>
      <c r="AD176" s="187">
        <v>1612.15552607</v>
      </c>
      <c r="AE176" s="187">
        <v>37.257207829999999</v>
      </c>
      <c r="AF176" s="190">
        <v>1649.4127338999999</v>
      </c>
      <c r="AG176" s="187">
        <v>191.61195688000001</v>
      </c>
      <c r="AH176" s="187">
        <v>0</v>
      </c>
      <c r="AI176" s="190">
        <v>191.61195688000001</v>
      </c>
      <c r="AJ176" s="187">
        <v>1803.7674829499999</v>
      </c>
      <c r="AK176" s="187">
        <v>37.257207829999999</v>
      </c>
      <c r="AL176" s="190">
        <v>1841.0246907799999</v>
      </c>
      <c r="AM176" s="189">
        <v>2.2198026599999992</v>
      </c>
      <c r="AN176" s="115"/>
      <c r="AO176" s="179"/>
    </row>
    <row r="177" spans="1:41" x14ac:dyDescent="0.2">
      <c r="A177" s="46">
        <v>41153</v>
      </c>
      <c r="B177" s="133">
        <v>95459.76701840022</v>
      </c>
      <c r="C177" s="133">
        <v>4796.8275832310237</v>
      </c>
      <c r="D177" s="180">
        <v>100256.59460163124</v>
      </c>
      <c r="E177" s="133">
        <v>15109.129093430894</v>
      </c>
      <c r="F177" s="133">
        <v>16.321887829478001</v>
      </c>
      <c r="G177" s="180">
        <v>15125.450981260374</v>
      </c>
      <c r="H177" s="133">
        <v>110568.89611182902</v>
      </c>
      <c r="I177" s="133">
        <v>4813.149471060502</v>
      </c>
      <c r="J177" s="180">
        <v>115382.04558288952</v>
      </c>
      <c r="K177" s="133">
        <v>79.506495860770002</v>
      </c>
      <c r="L177" s="133">
        <v>0</v>
      </c>
      <c r="M177" s="180">
        <v>79.506495860770002</v>
      </c>
      <c r="N177" s="133">
        <v>110648.40260768979</v>
      </c>
      <c r="O177" s="133">
        <v>4813.149471060502</v>
      </c>
      <c r="P177" s="180">
        <v>115461.55207875029</v>
      </c>
      <c r="Q177" s="181">
        <v>156.54724925608062</v>
      </c>
      <c r="R177" s="182">
        <v>0.1941333927020007</v>
      </c>
      <c r="S177" s="183"/>
      <c r="T177" s="184">
        <v>62069.921027410062</v>
      </c>
      <c r="U177" s="133">
        <v>3964.3448632992563</v>
      </c>
      <c r="V177" s="180">
        <v>66034.265890709314</v>
      </c>
      <c r="W177" s="133">
        <v>11271.87884582994</v>
      </c>
      <c r="X177" s="133">
        <v>16.321887829478001</v>
      </c>
      <c r="Y177" s="180">
        <v>11288.200733659418</v>
      </c>
      <c r="Z177" s="133">
        <v>73341.799873240001</v>
      </c>
      <c r="AA177" s="133">
        <v>3980.6667511287346</v>
      </c>
      <c r="AB177" s="180">
        <v>77322.466624368739</v>
      </c>
      <c r="AC177" s="185">
        <v>151.62237594288064</v>
      </c>
      <c r="AD177" s="187">
        <v>1591.5083885199999</v>
      </c>
      <c r="AE177" s="187">
        <v>39.679824590000003</v>
      </c>
      <c r="AF177" s="190">
        <v>1631.1882131099999</v>
      </c>
      <c r="AG177" s="187">
        <v>182.90039311999999</v>
      </c>
      <c r="AH177" s="187">
        <v>0</v>
      </c>
      <c r="AI177" s="190">
        <v>182.90039311999999</v>
      </c>
      <c r="AJ177" s="187">
        <v>1774.4087816399999</v>
      </c>
      <c r="AK177" s="187">
        <v>39.679824590000003</v>
      </c>
      <c r="AL177" s="190">
        <v>1814.0886062299999</v>
      </c>
      <c r="AM177" s="189">
        <v>0.23474133999999935</v>
      </c>
      <c r="AN177" s="115"/>
      <c r="AO177" s="179"/>
    </row>
    <row r="178" spans="1:41" x14ac:dyDescent="0.2">
      <c r="A178" s="46">
        <v>41183</v>
      </c>
      <c r="B178" s="133">
        <v>95243.200241379658</v>
      </c>
      <c r="C178" s="133">
        <v>4615.3807286208785</v>
      </c>
      <c r="D178" s="180">
        <v>99858.580970000519</v>
      </c>
      <c r="E178" s="133">
        <v>14252.719067309481</v>
      </c>
      <c r="F178" s="133">
        <v>16.452433910979501</v>
      </c>
      <c r="G178" s="180">
        <v>14269.17150122046</v>
      </c>
      <c r="H178" s="133">
        <v>109495.91930868915</v>
      </c>
      <c r="I178" s="133">
        <v>4631.8331625298679</v>
      </c>
      <c r="J178" s="180">
        <v>114127.75247121901</v>
      </c>
      <c r="K178" s="133">
        <v>74.228957519425094</v>
      </c>
      <c r="L178" s="133">
        <v>0</v>
      </c>
      <c r="M178" s="180">
        <v>74.228957519425094</v>
      </c>
      <c r="N178" s="133">
        <v>109570.14826620856</v>
      </c>
      <c r="O178" s="133">
        <v>4631.8331625298679</v>
      </c>
      <c r="P178" s="180">
        <v>114201.98142873844</v>
      </c>
      <c r="Q178" s="181">
        <v>139.36985533963505</v>
      </c>
      <c r="R178" s="182">
        <v>0.21993125859670012</v>
      </c>
      <c r="S178" s="183"/>
      <c r="T178" s="184">
        <v>62945.618670350625</v>
      </c>
      <c r="U178" s="133">
        <v>3802.5765449399082</v>
      </c>
      <c r="V178" s="180">
        <v>66748.195215290529</v>
      </c>
      <c r="W178" s="133">
        <v>10461.009374040203</v>
      </c>
      <c r="X178" s="133">
        <v>16.452433910979501</v>
      </c>
      <c r="Y178" s="180">
        <v>10477.461807951182</v>
      </c>
      <c r="Z178" s="133">
        <v>73406.628044390833</v>
      </c>
      <c r="AA178" s="133">
        <v>3819.0289788508876</v>
      </c>
      <c r="AB178" s="180">
        <v>77225.657023241714</v>
      </c>
      <c r="AC178" s="185">
        <v>109.96366389682483</v>
      </c>
      <c r="AD178" s="187">
        <v>1622.91249543</v>
      </c>
      <c r="AE178" s="187">
        <v>40.842378959999998</v>
      </c>
      <c r="AF178" s="190">
        <v>1663.7548743899999</v>
      </c>
      <c r="AG178" s="187">
        <v>190.52860124</v>
      </c>
      <c r="AH178" s="187">
        <v>0</v>
      </c>
      <c r="AI178" s="190">
        <v>190.52860124</v>
      </c>
      <c r="AJ178" s="187">
        <v>1813.44109667</v>
      </c>
      <c r="AK178" s="187">
        <v>40.842378959999998</v>
      </c>
      <c r="AL178" s="190">
        <v>1854.2834756299999</v>
      </c>
      <c r="AM178" s="189">
        <v>1.4776238100000114</v>
      </c>
      <c r="AN178" s="115"/>
      <c r="AO178" s="179"/>
    </row>
    <row r="179" spans="1:41" x14ac:dyDescent="0.2">
      <c r="A179" s="46">
        <v>41214</v>
      </c>
      <c r="B179" s="133">
        <v>97117.384199009452</v>
      </c>
      <c r="C179" s="133">
        <v>4344.5937213805728</v>
      </c>
      <c r="D179" s="180">
        <v>101461.97792039004</v>
      </c>
      <c r="E179" s="133">
        <v>13750.016245980336</v>
      </c>
      <c r="F179" s="133">
        <v>16.249782669172699</v>
      </c>
      <c r="G179" s="180">
        <v>13766.266028649508</v>
      </c>
      <c r="H179" s="133">
        <v>110867.40044498978</v>
      </c>
      <c r="I179" s="133">
        <v>4360.8435040497452</v>
      </c>
      <c r="J179" s="180">
        <v>115228.24394903952</v>
      </c>
      <c r="K179" s="133">
        <v>73.328478460058506</v>
      </c>
      <c r="L179" s="133">
        <v>3.2079903781999999E-3</v>
      </c>
      <c r="M179" s="180">
        <v>73.331686450436692</v>
      </c>
      <c r="N179" s="133">
        <v>110940.72892344983</v>
      </c>
      <c r="O179" s="133">
        <v>4360.8467120401237</v>
      </c>
      <c r="P179" s="180">
        <v>115301.57563548995</v>
      </c>
      <c r="Q179" s="181">
        <v>213.75637527096521</v>
      </c>
      <c r="R179" s="182">
        <v>2.3958585664399044E-2</v>
      </c>
      <c r="S179" s="183"/>
      <c r="T179" s="184">
        <v>63902.664558119963</v>
      </c>
      <c r="U179" s="133">
        <v>3644.3975602408354</v>
      </c>
      <c r="V179" s="180">
        <v>67547.062118360802</v>
      </c>
      <c r="W179" s="133">
        <v>10167.464531509713</v>
      </c>
      <c r="X179" s="133">
        <v>16.249782669172699</v>
      </c>
      <c r="Y179" s="180">
        <v>10183.714314178886</v>
      </c>
      <c r="Z179" s="133">
        <v>74070.12908962967</v>
      </c>
      <c r="AA179" s="133">
        <v>3660.6473429100079</v>
      </c>
      <c r="AB179" s="180">
        <v>77730.776432539686</v>
      </c>
      <c r="AC179" s="185">
        <v>120.59807749592483</v>
      </c>
      <c r="AD179" s="187">
        <v>1690.2305043399999</v>
      </c>
      <c r="AE179" s="187">
        <v>35.631579109999997</v>
      </c>
      <c r="AF179" s="190">
        <v>1725.86208345</v>
      </c>
      <c r="AG179" s="187">
        <v>182.30887559999999</v>
      </c>
      <c r="AH179" s="187">
        <v>0</v>
      </c>
      <c r="AI179" s="190">
        <v>182.30887559999999</v>
      </c>
      <c r="AJ179" s="187">
        <v>1872.5393799399999</v>
      </c>
      <c r="AK179" s="187">
        <v>35.631579109999997</v>
      </c>
      <c r="AL179" s="190">
        <v>1908.17095905</v>
      </c>
      <c r="AM179" s="189">
        <v>4.7406390400000191</v>
      </c>
      <c r="AN179" s="115"/>
      <c r="AO179" s="179"/>
    </row>
    <row r="180" spans="1:41" x14ac:dyDescent="0.2">
      <c r="A180" s="46">
        <v>41244</v>
      </c>
      <c r="B180" s="133">
        <v>100024.05255210974</v>
      </c>
      <c r="C180" s="133">
        <v>4417.4476562697855</v>
      </c>
      <c r="D180" s="180">
        <v>104441.50020837954</v>
      </c>
      <c r="E180" s="133">
        <v>14072.347538390484</v>
      </c>
      <c r="F180" s="133">
        <v>16.413327679668502</v>
      </c>
      <c r="G180" s="180">
        <v>14088.760866070153</v>
      </c>
      <c r="H180" s="133">
        <v>114096.40009050023</v>
      </c>
      <c r="I180" s="133">
        <v>4433.8609839494538</v>
      </c>
      <c r="J180" s="180">
        <v>118530.26107444968</v>
      </c>
      <c r="K180" s="133">
        <v>347.33954261058614</v>
      </c>
      <c r="L180" s="133">
        <v>3.2079893512000001E-3</v>
      </c>
      <c r="M180" s="180">
        <v>347.34275059993735</v>
      </c>
      <c r="N180" s="133">
        <v>114443.73963311083</v>
      </c>
      <c r="O180" s="133">
        <v>4433.8641919388047</v>
      </c>
      <c r="P180" s="180">
        <v>118877.60382504963</v>
      </c>
      <c r="Q180" s="181">
        <v>321.41107629665271</v>
      </c>
      <c r="R180" s="182">
        <v>0.14301141639750065</v>
      </c>
      <c r="S180" s="183"/>
      <c r="T180" s="184">
        <v>66323.275957820617</v>
      </c>
      <c r="U180" s="133">
        <v>3717.2814128696386</v>
      </c>
      <c r="V180" s="180">
        <v>70040.557370690251</v>
      </c>
      <c r="W180" s="133">
        <v>10359.244326700349</v>
      </c>
      <c r="X180" s="133">
        <v>16.413327679668502</v>
      </c>
      <c r="Y180" s="180">
        <v>10375.657654380017</v>
      </c>
      <c r="Z180" s="133">
        <v>76682.520284520971</v>
      </c>
      <c r="AA180" s="133">
        <v>3733.6947405493074</v>
      </c>
      <c r="AB180" s="180">
        <v>80416.215025070283</v>
      </c>
      <c r="AC180" s="185">
        <v>142.70719828160225</v>
      </c>
      <c r="AD180" s="187">
        <v>1737.2429813000001</v>
      </c>
      <c r="AE180" s="187">
        <v>36.092903929999999</v>
      </c>
      <c r="AF180" s="190">
        <v>1773.33588523</v>
      </c>
      <c r="AG180" s="187">
        <v>191.40693909999999</v>
      </c>
      <c r="AH180" s="187">
        <v>0</v>
      </c>
      <c r="AI180" s="190">
        <v>191.40693909999999</v>
      </c>
      <c r="AJ180" s="187">
        <v>1928.6499204000002</v>
      </c>
      <c r="AK180" s="187">
        <v>36.092903929999999</v>
      </c>
      <c r="AL180" s="190">
        <v>1964.7428243300001</v>
      </c>
      <c r="AM180" s="189">
        <v>9.2120149500000252</v>
      </c>
      <c r="AN180" s="115"/>
      <c r="AO180" s="179"/>
    </row>
    <row r="181" spans="1:41" x14ac:dyDescent="0.2">
      <c r="A181" s="46">
        <v>41275</v>
      </c>
      <c r="B181" s="133">
        <v>99294.021024930218</v>
      </c>
      <c r="C181" s="133">
        <v>4258.0221788606677</v>
      </c>
      <c r="D181" s="180">
        <v>103552.04320379089</v>
      </c>
      <c r="E181" s="133">
        <v>13491.074993050364</v>
      </c>
      <c r="F181" s="133">
        <v>15.6333621802113</v>
      </c>
      <c r="G181" s="180">
        <v>13506.708355230576</v>
      </c>
      <c r="H181" s="133">
        <v>112785.09601798058</v>
      </c>
      <c r="I181" s="133">
        <v>4273.6555410408791</v>
      </c>
      <c r="J181" s="180">
        <v>117058.75155902146</v>
      </c>
      <c r="K181" s="133">
        <v>343.26554133945604</v>
      </c>
      <c r="L181" s="133">
        <v>3.2079896829000005E-3</v>
      </c>
      <c r="M181" s="180">
        <v>343.26874932913893</v>
      </c>
      <c r="N181" s="133">
        <v>113128.36155932002</v>
      </c>
      <c r="O181" s="133">
        <v>4273.6587490305628</v>
      </c>
      <c r="P181" s="180">
        <v>117402.02030835058</v>
      </c>
      <c r="Q181" s="181">
        <v>153.40750376631118</v>
      </c>
      <c r="R181" s="182">
        <v>2.1302988210908991</v>
      </c>
      <c r="S181" s="183"/>
      <c r="T181" s="184">
        <v>66329.379754640075</v>
      </c>
      <c r="U181" s="133">
        <v>3429.1690629691852</v>
      </c>
      <c r="V181" s="180">
        <v>69758.548817609262</v>
      </c>
      <c r="W181" s="133">
        <v>9923.1279314299736</v>
      </c>
      <c r="X181" s="133">
        <v>15.6333621802113</v>
      </c>
      <c r="Y181" s="180">
        <v>9938.7612936101832</v>
      </c>
      <c r="Z181" s="133">
        <v>76252.50768607005</v>
      </c>
      <c r="AA181" s="133">
        <v>3444.8024251493971</v>
      </c>
      <c r="AB181" s="180">
        <v>79697.310111219456</v>
      </c>
      <c r="AC181" s="185">
        <v>92.031444202291453</v>
      </c>
      <c r="AD181" s="187">
        <v>1722.0206482999999</v>
      </c>
      <c r="AE181" s="187">
        <v>43.297973980000002</v>
      </c>
      <c r="AF181" s="190">
        <v>1765.31862228</v>
      </c>
      <c r="AG181" s="187">
        <v>186.38390333999999</v>
      </c>
      <c r="AH181" s="187">
        <v>0</v>
      </c>
      <c r="AI181" s="190">
        <v>186.38390333999999</v>
      </c>
      <c r="AJ181" s="187">
        <v>1908.4045516399999</v>
      </c>
      <c r="AK181" s="187">
        <v>43.297973980000002</v>
      </c>
      <c r="AL181" s="190">
        <v>1951.70252562</v>
      </c>
      <c r="AM181" s="189">
        <v>3.2061881399999868</v>
      </c>
      <c r="AN181" s="115"/>
      <c r="AO181" s="179"/>
    </row>
    <row r="182" spans="1:41" x14ac:dyDescent="0.2">
      <c r="A182" s="46">
        <v>41306</v>
      </c>
      <c r="B182" s="133">
        <v>101188.4154523113</v>
      </c>
      <c r="C182" s="133">
        <v>4235.1900604648954</v>
      </c>
      <c r="D182" s="180">
        <v>105423.60551277618</v>
      </c>
      <c r="E182" s="133">
        <v>16656.598141733295</v>
      </c>
      <c r="F182" s="133">
        <v>15.609678979917401</v>
      </c>
      <c r="G182" s="180">
        <v>16672.207820713211</v>
      </c>
      <c r="H182" s="133">
        <v>117845.01359404459</v>
      </c>
      <c r="I182" s="133">
        <v>4250.799739444813</v>
      </c>
      <c r="J182" s="180">
        <v>122095.81333348939</v>
      </c>
      <c r="K182" s="133">
        <v>341.78425963998239</v>
      </c>
      <c r="L182" s="133">
        <v>3.2079905443999999E-3</v>
      </c>
      <c r="M182" s="180">
        <v>341.78746763052681</v>
      </c>
      <c r="N182" s="133">
        <v>118186.79785368456</v>
      </c>
      <c r="O182" s="133">
        <v>4250.802947435358</v>
      </c>
      <c r="P182" s="180">
        <v>122437.60080111993</v>
      </c>
      <c r="Q182" s="181">
        <v>148.32655821562784</v>
      </c>
      <c r="R182" s="182">
        <v>-0.31162244788819976</v>
      </c>
      <c r="S182" s="183"/>
      <c r="T182" s="184">
        <v>67393.451920232503</v>
      </c>
      <c r="U182" s="133">
        <v>3443.4880630992016</v>
      </c>
      <c r="V182" s="180">
        <v>70836.9399833317</v>
      </c>
      <c r="W182" s="133">
        <v>13111.906628033041</v>
      </c>
      <c r="X182" s="133">
        <v>15.609678979917401</v>
      </c>
      <c r="Y182" s="180">
        <v>13127.516307012958</v>
      </c>
      <c r="Z182" s="133">
        <v>80505.358548265547</v>
      </c>
      <c r="AA182" s="133">
        <v>3459.0977420791191</v>
      </c>
      <c r="AB182" s="180">
        <v>83964.456290344664</v>
      </c>
      <c r="AC182" s="185">
        <v>112.12759284380753</v>
      </c>
      <c r="AD182" s="187">
        <v>1768.0738480699999</v>
      </c>
      <c r="AE182" s="187">
        <v>41.420006139999998</v>
      </c>
      <c r="AF182" s="190">
        <v>1809.4938542099999</v>
      </c>
      <c r="AG182" s="187">
        <v>185.45001117999999</v>
      </c>
      <c r="AH182" s="187">
        <v>0</v>
      </c>
      <c r="AI182" s="190">
        <v>185.45001117999999</v>
      </c>
      <c r="AJ182" s="187">
        <v>1953.52385925</v>
      </c>
      <c r="AK182" s="187">
        <v>41.420006139999998</v>
      </c>
      <c r="AL182" s="190">
        <v>1994.9438653899999</v>
      </c>
      <c r="AM182" s="189">
        <v>1.8938456300000155</v>
      </c>
      <c r="AN182" s="115"/>
      <c r="AO182" s="179"/>
    </row>
    <row r="183" spans="1:41" x14ac:dyDescent="0.2">
      <c r="A183" s="46">
        <v>41334</v>
      </c>
      <c r="B183" s="133">
        <v>103750.50514864032</v>
      </c>
      <c r="C183" s="133">
        <v>4403.2815519700234</v>
      </c>
      <c r="D183" s="180">
        <v>108153.78670061035</v>
      </c>
      <c r="E183" s="133">
        <v>13110.058030110287</v>
      </c>
      <c r="F183" s="133">
        <v>15.970736670237001</v>
      </c>
      <c r="G183" s="180">
        <v>13126.028766780522</v>
      </c>
      <c r="H183" s="133">
        <v>116860.56317875061</v>
      </c>
      <c r="I183" s="133">
        <v>4419.2522886402603</v>
      </c>
      <c r="J183" s="180">
        <v>121279.81546739087</v>
      </c>
      <c r="K183" s="133">
        <v>79.319203860631504</v>
      </c>
      <c r="L183" s="133">
        <v>3.2079890565000001E-3</v>
      </c>
      <c r="M183" s="180">
        <v>79.32241184968801</v>
      </c>
      <c r="N183" s="133">
        <v>116939.88238261125</v>
      </c>
      <c r="O183" s="133">
        <v>4419.2554966293164</v>
      </c>
      <c r="P183" s="180">
        <v>121359.13787924056</v>
      </c>
      <c r="Q183" s="181">
        <v>465.54178673838516</v>
      </c>
      <c r="R183" s="182">
        <v>-0.18107948897099926</v>
      </c>
      <c r="S183" s="183"/>
      <c r="T183" s="184">
        <v>69167.772138549975</v>
      </c>
      <c r="U183" s="133">
        <v>3603.8634481092649</v>
      </c>
      <c r="V183" s="180">
        <v>72771.635586659235</v>
      </c>
      <c r="W183" s="133">
        <v>9853.7860370295584</v>
      </c>
      <c r="X183" s="133">
        <v>15.970736670237001</v>
      </c>
      <c r="Y183" s="180">
        <v>9869.7567736997953</v>
      </c>
      <c r="Z183" s="133">
        <v>79021.558175579543</v>
      </c>
      <c r="AA183" s="133">
        <v>3619.8341847795018</v>
      </c>
      <c r="AB183" s="180">
        <v>82641.392360359037</v>
      </c>
      <c r="AC183" s="185">
        <v>359.12651778363551</v>
      </c>
      <c r="AD183" s="187">
        <v>1825.42797627</v>
      </c>
      <c r="AE183" s="187">
        <v>42.196785640000002</v>
      </c>
      <c r="AF183" s="190">
        <v>1867.62476191</v>
      </c>
      <c r="AG183" s="187">
        <v>171.88028467000001</v>
      </c>
      <c r="AH183" s="187">
        <v>0</v>
      </c>
      <c r="AI183" s="190">
        <v>171.88028467000001</v>
      </c>
      <c r="AJ183" s="187">
        <v>1997.3082609400001</v>
      </c>
      <c r="AK183" s="187">
        <v>42.196785640000002</v>
      </c>
      <c r="AL183" s="190">
        <v>2039.50504658</v>
      </c>
      <c r="AM183" s="189">
        <v>5.6170635499999833</v>
      </c>
      <c r="AN183" s="115"/>
      <c r="AO183" s="179"/>
    </row>
    <row r="184" spans="1:41" x14ac:dyDescent="0.2">
      <c r="A184" s="46">
        <v>41365</v>
      </c>
      <c r="B184" s="133">
        <v>106057.54146327938</v>
      </c>
      <c r="C184" s="133">
        <v>4364.6806508302716</v>
      </c>
      <c r="D184" s="180">
        <v>110422.22211410965</v>
      </c>
      <c r="E184" s="133">
        <v>12921.886644189473</v>
      </c>
      <c r="F184" s="133">
        <v>15.997718080756902</v>
      </c>
      <c r="G184" s="180">
        <v>12937.884362270232</v>
      </c>
      <c r="H184" s="133">
        <v>118979.42810747074</v>
      </c>
      <c r="I184" s="133">
        <v>4380.6783689091335</v>
      </c>
      <c r="J184" s="180">
        <v>123360.10647637986</v>
      </c>
      <c r="K184" s="133">
        <v>94.452815089496013</v>
      </c>
      <c r="L184" s="133">
        <v>8.7642498348999998E-3</v>
      </c>
      <c r="M184" s="180">
        <v>94.461579339330896</v>
      </c>
      <c r="N184" s="133">
        <v>119073.88092256023</v>
      </c>
      <c r="O184" s="133">
        <v>4380.6871331589682</v>
      </c>
      <c r="P184" s="180">
        <v>123454.5680557192</v>
      </c>
      <c r="Q184" s="181">
        <v>115.44486038241826</v>
      </c>
      <c r="R184" s="182">
        <v>0.24076926555959782</v>
      </c>
      <c r="S184" s="183"/>
      <c r="T184" s="184">
        <v>70726.099992049276</v>
      </c>
      <c r="U184" s="133">
        <v>3500.8764541609416</v>
      </c>
      <c r="V184" s="180">
        <v>74226.976446210218</v>
      </c>
      <c r="W184" s="133">
        <v>9670.36403615991</v>
      </c>
      <c r="X184" s="133">
        <v>15.997718080756902</v>
      </c>
      <c r="Y184" s="180">
        <v>9686.3617542406664</v>
      </c>
      <c r="Z184" s="133">
        <v>80396.4640282092</v>
      </c>
      <c r="AA184" s="133">
        <v>3516.8741722416989</v>
      </c>
      <c r="AB184" s="180">
        <v>83913.338200450889</v>
      </c>
      <c r="AC184" s="185">
        <v>99.269609799469123</v>
      </c>
      <c r="AD184" s="187">
        <v>1865.1449860600001</v>
      </c>
      <c r="AE184" s="187">
        <v>45.600179310000001</v>
      </c>
      <c r="AF184" s="190">
        <v>1910.74516537</v>
      </c>
      <c r="AG184" s="187">
        <v>171.64771198</v>
      </c>
      <c r="AH184" s="187">
        <v>0</v>
      </c>
      <c r="AI184" s="190">
        <v>171.64771198</v>
      </c>
      <c r="AJ184" s="187">
        <v>2036.79269804</v>
      </c>
      <c r="AK184" s="187">
        <v>45.600179310000001</v>
      </c>
      <c r="AL184" s="190">
        <v>2082.3928773500002</v>
      </c>
      <c r="AM184" s="189">
        <v>0.85389064999995412</v>
      </c>
      <c r="AN184" s="115"/>
      <c r="AO184" s="179"/>
    </row>
    <row r="185" spans="1:41" x14ac:dyDescent="0.2">
      <c r="A185" s="46">
        <v>41395</v>
      </c>
      <c r="B185" s="133">
        <v>108653.30461333967</v>
      </c>
      <c r="C185" s="133">
        <v>4571.788160999412</v>
      </c>
      <c r="D185" s="180">
        <v>113225.09277433908</v>
      </c>
      <c r="E185" s="133">
        <v>12948.020945889541</v>
      </c>
      <c r="F185" s="133">
        <v>16.005903870398399</v>
      </c>
      <c r="G185" s="180">
        <v>12964.026849759939</v>
      </c>
      <c r="H185" s="133">
        <v>121601.32555922921</v>
      </c>
      <c r="I185" s="133">
        <v>4587.7940648698104</v>
      </c>
      <c r="J185" s="180">
        <v>126189.11962409901</v>
      </c>
      <c r="K185" s="133">
        <v>78.503334120100803</v>
      </c>
      <c r="L185" s="133">
        <v>8.7642500508000008E-3</v>
      </c>
      <c r="M185" s="180">
        <v>78.512098370151591</v>
      </c>
      <c r="N185" s="133">
        <v>121679.8288933493</v>
      </c>
      <c r="O185" s="133">
        <v>4587.8028291198616</v>
      </c>
      <c r="P185" s="180">
        <v>126267.63172246916</v>
      </c>
      <c r="Q185" s="181">
        <v>124.54297899706494</v>
      </c>
      <c r="R185" s="182">
        <v>-0.25964434698120042</v>
      </c>
      <c r="S185" s="183"/>
      <c r="T185" s="184">
        <v>71698.872639079782</v>
      </c>
      <c r="U185" s="133">
        <v>3421.3557033808206</v>
      </c>
      <c r="V185" s="180">
        <v>75120.228342460599</v>
      </c>
      <c r="W185" s="133">
        <v>9656.651523259141</v>
      </c>
      <c r="X185" s="133">
        <v>16.005903870398399</v>
      </c>
      <c r="Y185" s="180">
        <v>9672.6574271295394</v>
      </c>
      <c r="Z185" s="133">
        <v>81355.524162338916</v>
      </c>
      <c r="AA185" s="133">
        <v>3437.3616072512186</v>
      </c>
      <c r="AB185" s="180">
        <v>84792.885769590124</v>
      </c>
      <c r="AC185" s="185">
        <v>70.705281318944415</v>
      </c>
      <c r="AD185" s="187">
        <v>1823.2895191499999</v>
      </c>
      <c r="AE185" s="187">
        <v>56.761025140000001</v>
      </c>
      <c r="AF185" s="190">
        <v>1880.0505442899998</v>
      </c>
      <c r="AG185" s="187">
        <v>162.39241279999999</v>
      </c>
      <c r="AH185" s="187">
        <v>0</v>
      </c>
      <c r="AI185" s="190">
        <v>162.39241279999999</v>
      </c>
      <c r="AJ185" s="187">
        <v>1985.68193195</v>
      </c>
      <c r="AK185" s="187">
        <v>56.761025140000001</v>
      </c>
      <c r="AL185" s="190">
        <v>2042.4429570899999</v>
      </c>
      <c r="AM185" s="189">
        <v>2.656290590000026</v>
      </c>
      <c r="AN185" s="115"/>
      <c r="AO185" s="179"/>
    </row>
    <row r="186" spans="1:41" x14ac:dyDescent="0.2">
      <c r="A186" s="46">
        <v>41426</v>
      </c>
      <c r="B186" s="133">
        <v>110560.8451151809</v>
      </c>
      <c r="C186" s="133">
        <v>4285.0056363191306</v>
      </c>
      <c r="D186" s="180">
        <v>114845.85075150002</v>
      </c>
      <c r="E186" s="133">
        <v>16457.684127480101</v>
      </c>
      <c r="F186" s="133">
        <v>15.955618920094802</v>
      </c>
      <c r="G186" s="180">
        <v>16473.639746400197</v>
      </c>
      <c r="H186" s="133">
        <v>127018.529242661</v>
      </c>
      <c r="I186" s="133">
        <v>4300.9612552392255</v>
      </c>
      <c r="J186" s="180">
        <v>131319.49049790023</v>
      </c>
      <c r="K186" s="133">
        <v>76.413738740565606</v>
      </c>
      <c r="L186" s="133">
        <v>8.7642509354999999E-3</v>
      </c>
      <c r="M186" s="180">
        <v>76.422502991501105</v>
      </c>
      <c r="N186" s="133">
        <v>127094.94298140157</v>
      </c>
      <c r="O186" s="133">
        <v>4300.9700194901607</v>
      </c>
      <c r="P186" s="180">
        <v>131395.91300089174</v>
      </c>
      <c r="Q186" s="181">
        <v>136.98571516043282</v>
      </c>
      <c r="R186" s="182">
        <v>-8.9472281345985786E-3</v>
      </c>
      <c r="S186" s="183"/>
      <c r="T186" s="184">
        <v>72406.063874720872</v>
      </c>
      <c r="U186" s="133">
        <v>3357.8422744690315</v>
      </c>
      <c r="V186" s="180">
        <v>75763.906149189905</v>
      </c>
      <c r="W186" s="133">
        <v>13125.067928929429</v>
      </c>
      <c r="X186" s="133">
        <v>15.955618920094802</v>
      </c>
      <c r="Y186" s="180">
        <v>13141.023547849523</v>
      </c>
      <c r="Z186" s="133">
        <v>85531.131803650307</v>
      </c>
      <c r="AA186" s="133">
        <v>3373.7978933891268</v>
      </c>
      <c r="AB186" s="180">
        <v>88904.929697039435</v>
      </c>
      <c r="AC186" s="185">
        <v>72.730814172532362</v>
      </c>
      <c r="AD186" s="187">
        <v>1856.9514401399999</v>
      </c>
      <c r="AE186" s="187">
        <v>45.124025969999998</v>
      </c>
      <c r="AF186" s="190">
        <v>1902.07546611</v>
      </c>
      <c r="AG186" s="187">
        <v>162.19478262000001</v>
      </c>
      <c r="AH186" s="187">
        <v>0</v>
      </c>
      <c r="AI186" s="190">
        <v>162.19478262000001</v>
      </c>
      <c r="AJ186" s="187">
        <v>2019.14622276</v>
      </c>
      <c r="AK186" s="187">
        <v>45.124025969999998</v>
      </c>
      <c r="AL186" s="190">
        <v>2064.2702487299998</v>
      </c>
      <c r="AM186" s="189">
        <v>3.127215700000022</v>
      </c>
      <c r="AN186" s="115"/>
      <c r="AO186" s="179"/>
    </row>
    <row r="187" spans="1:41" x14ac:dyDescent="0.2">
      <c r="A187" s="46">
        <v>41456</v>
      </c>
      <c r="B187" s="133">
        <v>112672.46500759036</v>
      </c>
      <c r="C187" s="133">
        <v>4083.7813772093004</v>
      </c>
      <c r="D187" s="180">
        <v>116756.24638479966</v>
      </c>
      <c r="E187" s="133">
        <v>12989.142844328999</v>
      </c>
      <c r="F187" s="133">
        <v>15.8496993499</v>
      </c>
      <c r="G187" s="180">
        <v>13004.9925436789</v>
      </c>
      <c r="H187" s="133">
        <v>125661.60785191935</v>
      </c>
      <c r="I187" s="133">
        <v>4099.6310765591998</v>
      </c>
      <c r="J187" s="180">
        <v>129761.23892847856</v>
      </c>
      <c r="K187" s="133">
        <v>81.024964590300002</v>
      </c>
      <c r="L187" s="133">
        <v>8.7642492499999999E-3</v>
      </c>
      <c r="M187" s="180">
        <v>81.033728839550008</v>
      </c>
      <c r="N187" s="133">
        <v>125742.63281650963</v>
      </c>
      <c r="O187" s="133">
        <v>4099.6398408084497</v>
      </c>
      <c r="P187" s="180">
        <v>129842.27265731808</v>
      </c>
      <c r="Q187" s="181">
        <v>373.65777558986679</v>
      </c>
      <c r="R187" s="182">
        <v>0.12064463990000107</v>
      </c>
      <c r="S187" s="183"/>
      <c r="T187" s="184">
        <v>73401.752397429955</v>
      </c>
      <c r="U187" s="133">
        <v>3299.1434379204502</v>
      </c>
      <c r="V187" s="180">
        <v>76700.895835350399</v>
      </c>
      <c r="W187" s="133">
        <v>9566.8098582990006</v>
      </c>
      <c r="X187" s="133">
        <v>15.8496993499</v>
      </c>
      <c r="Y187" s="180">
        <v>9582.6595576488999</v>
      </c>
      <c r="Z187" s="133">
        <v>82968.562255728946</v>
      </c>
      <c r="AA187" s="133">
        <v>3314.99313727035</v>
      </c>
      <c r="AB187" s="180">
        <v>86283.555392999304</v>
      </c>
      <c r="AC187" s="185">
        <v>114.7122294548667</v>
      </c>
      <c r="AD187" s="187">
        <v>1826.5447725700001</v>
      </c>
      <c r="AE187" s="187">
        <v>36.494787870000003</v>
      </c>
      <c r="AF187" s="190">
        <v>1863.0395604400001</v>
      </c>
      <c r="AG187" s="187">
        <v>159.17827842</v>
      </c>
      <c r="AH187" s="187">
        <v>0</v>
      </c>
      <c r="AI187" s="190">
        <v>159.17827842</v>
      </c>
      <c r="AJ187" s="187">
        <v>1985.72305099</v>
      </c>
      <c r="AK187" s="187">
        <v>36.494787870000003</v>
      </c>
      <c r="AL187" s="190">
        <v>2022.21783886</v>
      </c>
      <c r="AM187" s="189">
        <v>12.043978890000005</v>
      </c>
      <c r="AN187" s="115"/>
      <c r="AO187" s="179"/>
    </row>
    <row r="188" spans="1:41" x14ac:dyDescent="0.2">
      <c r="A188" s="46">
        <v>41487</v>
      </c>
      <c r="B188" s="133">
        <v>116438.95318500092</v>
      </c>
      <c r="C188" s="133">
        <v>3996.8177330205358</v>
      </c>
      <c r="D188" s="180">
        <v>120435.77091802146</v>
      </c>
      <c r="E188" s="133">
        <v>13386.324335508982</v>
      </c>
      <c r="F188" s="133">
        <v>15.690687449353698</v>
      </c>
      <c r="G188" s="180">
        <v>13402.015022958336</v>
      </c>
      <c r="H188" s="133">
        <v>129825.2775205099</v>
      </c>
      <c r="I188" s="133">
        <v>4012.5084204698901</v>
      </c>
      <c r="J188" s="180">
        <v>133837.78594097978</v>
      </c>
      <c r="K188" s="133">
        <v>85.339904810261487</v>
      </c>
      <c r="L188" s="133">
        <v>8.7642496375000007E-3</v>
      </c>
      <c r="M188" s="180">
        <v>85.348669059898995</v>
      </c>
      <c r="N188" s="133">
        <v>129910.61742532016</v>
      </c>
      <c r="O188" s="133">
        <v>4012.5171847195274</v>
      </c>
      <c r="P188" s="180">
        <v>133923.13461003971</v>
      </c>
      <c r="Q188" s="181">
        <v>221.40464174503171</v>
      </c>
      <c r="R188" s="182">
        <v>-0.18736960175640116</v>
      </c>
      <c r="S188" s="183"/>
      <c r="T188" s="184">
        <v>74587.923930288962</v>
      </c>
      <c r="U188" s="133">
        <v>3070.5304231690125</v>
      </c>
      <c r="V188" s="180">
        <v>77658.454353457972</v>
      </c>
      <c r="W188" s="133">
        <v>9635.7089458899663</v>
      </c>
      <c r="X188" s="133">
        <v>15.690687449353698</v>
      </c>
      <c r="Y188" s="180">
        <v>9651.3996333393206</v>
      </c>
      <c r="Z188" s="133">
        <v>84223.632876178934</v>
      </c>
      <c r="AA188" s="133">
        <v>3086.2211106183659</v>
      </c>
      <c r="AB188" s="180">
        <v>87309.853986797301</v>
      </c>
      <c r="AC188" s="185">
        <v>130.2144514345824</v>
      </c>
      <c r="AD188" s="187">
        <v>1852.7172187599999</v>
      </c>
      <c r="AE188" s="187">
        <v>41.00612289</v>
      </c>
      <c r="AF188" s="190">
        <v>1893.7233416499998</v>
      </c>
      <c r="AG188" s="187">
        <v>166.03724776000001</v>
      </c>
      <c r="AH188" s="187">
        <v>0</v>
      </c>
      <c r="AI188" s="190">
        <v>166.03724776000001</v>
      </c>
      <c r="AJ188" s="187">
        <v>2018.7544665199998</v>
      </c>
      <c r="AK188" s="187">
        <v>41.00612289</v>
      </c>
      <c r="AL188" s="190">
        <v>2059.7605894099997</v>
      </c>
      <c r="AM188" s="189">
        <v>4.0369290499999693</v>
      </c>
      <c r="AN188" s="115"/>
      <c r="AO188" s="179"/>
    </row>
    <row r="189" spans="1:41" x14ac:dyDescent="0.2">
      <c r="A189" s="46">
        <v>41518</v>
      </c>
      <c r="B189" s="133">
        <v>116350.26501724974</v>
      </c>
      <c r="C189" s="133">
        <v>3813.616608050223</v>
      </c>
      <c r="D189" s="180">
        <v>120163.88162529997</v>
      </c>
      <c r="E189" s="133">
        <v>13114.506953649156</v>
      </c>
      <c r="F189" s="133">
        <v>12.6996355390494</v>
      </c>
      <c r="G189" s="180">
        <v>13127.206589188205</v>
      </c>
      <c r="H189" s="133">
        <v>129464.7719709011</v>
      </c>
      <c r="I189" s="133">
        <v>3826.3162435892723</v>
      </c>
      <c r="J189" s="180">
        <v>133291.08821449039</v>
      </c>
      <c r="K189" s="133">
        <v>83.362947559292408</v>
      </c>
      <c r="L189" s="133">
        <v>8.7642503478000001E-3</v>
      </c>
      <c r="M189" s="180">
        <v>83.371711809640203</v>
      </c>
      <c r="N189" s="133">
        <v>129548.13491846038</v>
      </c>
      <c r="O189" s="133">
        <v>3826.3250078396204</v>
      </c>
      <c r="P189" s="180">
        <v>133374.45992630001</v>
      </c>
      <c r="Q189" s="181">
        <v>1232.6168615824802</v>
      </c>
      <c r="R189" s="182">
        <v>0.27916087974179998</v>
      </c>
      <c r="S189" s="183"/>
      <c r="T189" s="184">
        <v>75875.037755349811</v>
      </c>
      <c r="U189" s="133">
        <v>2869.2184889004538</v>
      </c>
      <c r="V189" s="180">
        <v>78744.256244250268</v>
      </c>
      <c r="W189" s="133">
        <v>9630.7394900589625</v>
      </c>
      <c r="X189" s="133">
        <v>12.6996355390494</v>
      </c>
      <c r="Y189" s="180">
        <v>9643.4391255980117</v>
      </c>
      <c r="Z189" s="133">
        <v>85505.777245408783</v>
      </c>
      <c r="AA189" s="133">
        <v>2881.9181244395036</v>
      </c>
      <c r="AB189" s="180">
        <v>88387.695369848283</v>
      </c>
      <c r="AC189" s="185">
        <v>1191.9777809032207</v>
      </c>
      <c r="AD189" s="187">
        <v>1836.6107297399999</v>
      </c>
      <c r="AE189" s="187">
        <v>42.853168140000001</v>
      </c>
      <c r="AF189" s="190">
        <v>1879.4638978799999</v>
      </c>
      <c r="AG189" s="187">
        <v>158.08001922</v>
      </c>
      <c r="AH189" s="187">
        <v>0</v>
      </c>
      <c r="AI189" s="190">
        <v>158.08001922</v>
      </c>
      <c r="AJ189" s="187">
        <v>1994.6907489599998</v>
      </c>
      <c r="AK189" s="187">
        <v>42.853168140000001</v>
      </c>
      <c r="AL189" s="190">
        <v>2037.5439170999998</v>
      </c>
      <c r="AM189" s="189">
        <v>1.8440457699999797</v>
      </c>
      <c r="AN189" s="115"/>
      <c r="AO189" s="179"/>
    </row>
    <row r="190" spans="1:41" x14ac:dyDescent="0.2">
      <c r="A190" s="46">
        <v>41548</v>
      </c>
      <c r="B190" s="133">
        <v>118327.5404071509</v>
      </c>
      <c r="C190" s="133">
        <v>3811.8977718992046</v>
      </c>
      <c r="D190" s="180">
        <v>122139.43817905011</v>
      </c>
      <c r="E190" s="133">
        <v>14016.652468729149</v>
      </c>
      <c r="F190" s="133">
        <v>13.036706389850201</v>
      </c>
      <c r="G190" s="180">
        <v>14029.689175119</v>
      </c>
      <c r="H190" s="133">
        <v>132344.19287588005</v>
      </c>
      <c r="I190" s="133">
        <v>3824.9344782890548</v>
      </c>
      <c r="J190" s="180">
        <v>136169.12735416912</v>
      </c>
      <c r="K190" s="133">
        <v>83.928736659458295</v>
      </c>
      <c r="L190" s="133">
        <v>8.7642495397E-3</v>
      </c>
      <c r="M190" s="180">
        <v>83.937500908998004</v>
      </c>
      <c r="N190" s="133">
        <v>132428.12161253951</v>
      </c>
      <c r="O190" s="133">
        <v>3824.9432425385949</v>
      </c>
      <c r="P190" s="180">
        <v>136253.06485507812</v>
      </c>
      <c r="Q190" s="181">
        <v>242.85222949709598</v>
      </c>
      <c r="R190" s="182">
        <v>0.10086085015159932</v>
      </c>
      <c r="S190" s="183"/>
      <c r="T190" s="184">
        <v>77363.275998149227</v>
      </c>
      <c r="U190" s="133">
        <v>2697.9735773998195</v>
      </c>
      <c r="V190" s="180">
        <v>80061.249575549038</v>
      </c>
      <c r="W190" s="133">
        <v>10625.725552620113</v>
      </c>
      <c r="X190" s="133">
        <v>13.036706389850201</v>
      </c>
      <c r="Y190" s="180">
        <v>10638.762259009964</v>
      </c>
      <c r="Z190" s="133">
        <v>87989.001550769346</v>
      </c>
      <c r="AA190" s="133">
        <v>2711.0102837896698</v>
      </c>
      <c r="AB190" s="180">
        <v>90700.011834559016</v>
      </c>
      <c r="AC190" s="185">
        <v>142.05487585440514</v>
      </c>
      <c r="AD190" s="187">
        <v>1903.27855823</v>
      </c>
      <c r="AE190" s="187">
        <v>51.755061769999998</v>
      </c>
      <c r="AF190" s="190">
        <v>1955.0336200000002</v>
      </c>
      <c r="AG190" s="187">
        <v>157.54899019999999</v>
      </c>
      <c r="AH190" s="187">
        <v>0</v>
      </c>
      <c r="AI190" s="190">
        <v>157.54899019999999</v>
      </c>
      <c r="AJ190" s="187">
        <v>2060.8275484300002</v>
      </c>
      <c r="AK190" s="187">
        <v>51.755061769999998</v>
      </c>
      <c r="AL190" s="190">
        <v>2112.5826102000001</v>
      </c>
      <c r="AM190" s="189">
        <v>4.6832390300000384</v>
      </c>
      <c r="AN190" s="115"/>
      <c r="AO190" s="179"/>
    </row>
    <row r="191" spans="1:41" x14ac:dyDescent="0.2">
      <c r="A191" s="46">
        <v>41579</v>
      </c>
      <c r="B191" s="133">
        <v>119191.34193815038</v>
      </c>
      <c r="C191" s="133">
        <v>3862.3121656599847</v>
      </c>
      <c r="D191" s="180">
        <v>123053.65410381036</v>
      </c>
      <c r="E191" s="133">
        <v>13702.439596269642</v>
      </c>
      <c r="F191" s="133">
        <v>13.393486409537699</v>
      </c>
      <c r="G191" s="180">
        <v>13715.833082679177</v>
      </c>
      <c r="H191" s="133">
        <v>132893.78153442004</v>
      </c>
      <c r="I191" s="133">
        <v>3875.7056520695228</v>
      </c>
      <c r="J191" s="180">
        <v>136769.48718648954</v>
      </c>
      <c r="K191" s="133">
        <v>82.285302889204189</v>
      </c>
      <c r="L191" s="133">
        <v>5.5562603003999995E-3</v>
      </c>
      <c r="M191" s="180">
        <v>82.290859149504598</v>
      </c>
      <c r="N191" s="133">
        <v>132976.06683730922</v>
      </c>
      <c r="O191" s="133">
        <v>3875.711208329823</v>
      </c>
      <c r="P191" s="180">
        <v>136851.77804563905</v>
      </c>
      <c r="Q191" s="181">
        <v>151.30078657525772</v>
      </c>
      <c r="R191" s="182">
        <v>2.7867716973900926E-2</v>
      </c>
      <c r="S191" s="183"/>
      <c r="T191" s="184">
        <v>78366.598000550905</v>
      </c>
      <c r="U191" s="133">
        <v>2706.3918188289508</v>
      </c>
      <c r="V191" s="180">
        <v>81072.989819379844</v>
      </c>
      <c r="W191" s="133">
        <v>10240.010389690289</v>
      </c>
      <c r="X191" s="133">
        <v>13.393486409537699</v>
      </c>
      <c r="Y191" s="180">
        <v>10253.403876099828</v>
      </c>
      <c r="Z191" s="133">
        <v>88606.608390241192</v>
      </c>
      <c r="AA191" s="133">
        <v>2719.7853052384885</v>
      </c>
      <c r="AB191" s="180">
        <v>91326.393695479681</v>
      </c>
      <c r="AC191" s="185">
        <v>66.887682040547048</v>
      </c>
      <c r="AD191" s="187">
        <v>1929.4269075899999</v>
      </c>
      <c r="AE191" s="187">
        <v>54.6301974</v>
      </c>
      <c r="AF191" s="190">
        <v>1984.05710499</v>
      </c>
      <c r="AG191" s="187">
        <v>163.63860327</v>
      </c>
      <c r="AH191" s="187">
        <v>0</v>
      </c>
      <c r="AI191" s="190">
        <v>163.63860327</v>
      </c>
      <c r="AJ191" s="187">
        <v>2093.0655108599999</v>
      </c>
      <c r="AK191" s="187">
        <v>54.6301974</v>
      </c>
      <c r="AL191" s="190">
        <v>2147.6957082599997</v>
      </c>
      <c r="AM191" s="189">
        <v>3.9894656900000314</v>
      </c>
      <c r="AN191" s="115"/>
      <c r="AO191" s="179"/>
    </row>
    <row r="192" spans="1:41" x14ac:dyDescent="0.2">
      <c r="A192" s="46">
        <v>41609</v>
      </c>
      <c r="B192" s="133">
        <v>123863.92117373938</v>
      </c>
      <c r="C192" s="133">
        <v>3873.4143343489891</v>
      </c>
      <c r="D192" s="180">
        <v>127737.33550808838</v>
      </c>
      <c r="E192" s="133">
        <v>13257.696068199246</v>
      </c>
      <c r="F192" s="133">
        <v>5.1750615493802998</v>
      </c>
      <c r="G192" s="180">
        <v>13262.871129748628</v>
      </c>
      <c r="H192" s="133">
        <v>137121.61724194078</v>
      </c>
      <c r="I192" s="133">
        <v>3878.5893959005089</v>
      </c>
      <c r="J192" s="180">
        <v>141000.2066378413</v>
      </c>
      <c r="K192" s="133">
        <v>93.777315280242803</v>
      </c>
      <c r="L192" s="133">
        <v>5.5562590301999996E-3</v>
      </c>
      <c r="M192" s="180">
        <v>93.782871539272989</v>
      </c>
      <c r="N192" s="133">
        <v>137215.39455722101</v>
      </c>
      <c r="O192" s="133">
        <v>3878.5949521595385</v>
      </c>
      <c r="P192" s="180">
        <v>141093.98950938054</v>
      </c>
      <c r="Q192" s="181">
        <v>191.77498362200345</v>
      </c>
      <c r="R192" s="182">
        <v>0.13100075699210265</v>
      </c>
      <c r="S192" s="183"/>
      <c r="T192" s="184">
        <v>81768.94628989925</v>
      </c>
      <c r="U192" s="133">
        <v>2815.4597006590066</v>
      </c>
      <c r="V192" s="180">
        <v>84584.405990558254</v>
      </c>
      <c r="W192" s="133">
        <v>9667.677479690803</v>
      </c>
      <c r="X192" s="133">
        <v>5.1750615493802998</v>
      </c>
      <c r="Y192" s="180">
        <v>9672.8525412401832</v>
      </c>
      <c r="Z192" s="133">
        <v>91436.623769590034</v>
      </c>
      <c r="AA192" s="133">
        <v>2820.6347622083867</v>
      </c>
      <c r="AB192" s="180">
        <v>94257.258531798434</v>
      </c>
      <c r="AC192" s="185">
        <v>142.75624258329461</v>
      </c>
      <c r="AD192" s="187">
        <v>1968.06652409</v>
      </c>
      <c r="AE192" s="187">
        <v>49.462557089999997</v>
      </c>
      <c r="AF192" s="190">
        <v>2017.52908118</v>
      </c>
      <c r="AG192" s="187">
        <v>167.84415300000001</v>
      </c>
      <c r="AH192" s="187">
        <v>0</v>
      </c>
      <c r="AI192" s="190">
        <v>167.84415300000001</v>
      </c>
      <c r="AJ192" s="187">
        <v>2135.9106770899998</v>
      </c>
      <c r="AK192" s="187">
        <v>49.462557089999997</v>
      </c>
      <c r="AL192" s="190">
        <v>2185.3732341799996</v>
      </c>
      <c r="AM192" s="189">
        <v>2.2917733899999462</v>
      </c>
      <c r="AN192" s="115"/>
      <c r="AO192" s="179"/>
    </row>
    <row r="193" spans="1:41" x14ac:dyDescent="0.2">
      <c r="A193" s="46">
        <v>41640</v>
      </c>
      <c r="B193" s="133">
        <v>125939.68100507895</v>
      </c>
      <c r="C193" s="133">
        <v>3760.5025335402906</v>
      </c>
      <c r="D193" s="180">
        <v>129700.18353861924</v>
      </c>
      <c r="E193" s="133">
        <v>13321.860717950407</v>
      </c>
      <c r="F193" s="133">
        <v>3.9482444402777999</v>
      </c>
      <c r="G193" s="180">
        <v>13325.808962390684</v>
      </c>
      <c r="H193" s="133">
        <v>139261.54172302934</v>
      </c>
      <c r="I193" s="133">
        <v>3764.4507779805681</v>
      </c>
      <c r="J193" s="180">
        <v>143025.9925010099</v>
      </c>
      <c r="K193" s="133">
        <v>102.58902983107741</v>
      </c>
      <c r="L193" s="133">
        <v>5.5562609933999998E-3</v>
      </c>
      <c r="M193" s="180">
        <v>102.5945860920708</v>
      </c>
      <c r="N193" s="133">
        <v>139364.13075286042</v>
      </c>
      <c r="O193" s="133">
        <v>3764.4563342415618</v>
      </c>
      <c r="P193" s="180">
        <v>143128.58708710197</v>
      </c>
      <c r="Q193" s="181">
        <v>219.02872101183385</v>
      </c>
      <c r="R193" s="182">
        <v>-0.29779424780040215</v>
      </c>
      <c r="S193" s="183"/>
      <c r="T193" s="184">
        <v>81819.029322009214</v>
      </c>
      <c r="U193" s="133">
        <v>2890.7134573706039</v>
      </c>
      <c r="V193" s="180">
        <v>84709.742779379812</v>
      </c>
      <c r="W193" s="133">
        <v>9746.0422650904766</v>
      </c>
      <c r="X193" s="133">
        <v>3.9482444402777999</v>
      </c>
      <c r="Y193" s="180">
        <v>9749.9905095307549</v>
      </c>
      <c r="Z193" s="133">
        <v>91565.071587099694</v>
      </c>
      <c r="AA193" s="133">
        <v>2894.6617018108814</v>
      </c>
      <c r="AB193" s="180">
        <v>94459.733288910575</v>
      </c>
      <c r="AC193" s="185">
        <v>154.7241584737726</v>
      </c>
      <c r="AD193" s="187">
        <v>1989.38820827</v>
      </c>
      <c r="AE193" s="187">
        <v>39.218553350000001</v>
      </c>
      <c r="AF193" s="190">
        <v>2028.60676162</v>
      </c>
      <c r="AG193" s="187">
        <v>161.23268342</v>
      </c>
      <c r="AH193" s="187">
        <v>0</v>
      </c>
      <c r="AI193" s="190">
        <v>161.23268342</v>
      </c>
      <c r="AJ193" s="187">
        <v>2150.62089169</v>
      </c>
      <c r="AK193" s="187">
        <v>39.218553350000001</v>
      </c>
      <c r="AL193" s="190">
        <v>2189.8394450400001</v>
      </c>
      <c r="AM193" s="189">
        <v>2.8994752700000577</v>
      </c>
      <c r="AN193" s="115"/>
      <c r="AO193" s="179"/>
    </row>
    <row r="194" spans="1:41" x14ac:dyDescent="0.2">
      <c r="A194" s="46">
        <v>41671</v>
      </c>
      <c r="B194" s="133">
        <v>129114.40494186079</v>
      </c>
      <c r="C194" s="133">
        <v>3743.4722231103433</v>
      </c>
      <c r="D194" s="180">
        <v>132857.87716497114</v>
      </c>
      <c r="E194" s="133">
        <v>13649.809952088948</v>
      </c>
      <c r="F194" s="133">
        <v>3.9583680107759998</v>
      </c>
      <c r="G194" s="180">
        <v>13653.768320099725</v>
      </c>
      <c r="H194" s="133">
        <v>142764.21489394974</v>
      </c>
      <c r="I194" s="133">
        <v>3747.4305911211195</v>
      </c>
      <c r="J194" s="180">
        <v>146511.64548507085</v>
      </c>
      <c r="K194" s="133">
        <v>89.096575189369503</v>
      </c>
      <c r="L194" s="133">
        <v>0</v>
      </c>
      <c r="M194" s="180">
        <v>89.096575189369503</v>
      </c>
      <c r="N194" s="133">
        <v>142853.31146913909</v>
      </c>
      <c r="O194" s="133">
        <v>3747.4305911211195</v>
      </c>
      <c r="P194" s="180">
        <v>146600.74206026024</v>
      </c>
      <c r="Q194" s="181">
        <v>125.25612032306773</v>
      </c>
      <c r="R194" s="182">
        <v>0.20585728584900143</v>
      </c>
      <c r="S194" s="183"/>
      <c r="T194" s="184">
        <v>83463.452823980522</v>
      </c>
      <c r="U194" s="133">
        <v>2845.8267145503028</v>
      </c>
      <c r="V194" s="180">
        <v>86309.279538530827</v>
      </c>
      <c r="W194" s="133">
        <v>10054.126142479772</v>
      </c>
      <c r="X194" s="133">
        <v>3.9583680107759998</v>
      </c>
      <c r="Y194" s="180">
        <v>10058.084510490547</v>
      </c>
      <c r="Z194" s="133">
        <v>93517.578966460293</v>
      </c>
      <c r="AA194" s="133">
        <v>2849.7850825610785</v>
      </c>
      <c r="AB194" s="180">
        <v>96367.364049021358</v>
      </c>
      <c r="AC194" s="185">
        <v>104.27398217111788</v>
      </c>
      <c r="AD194" s="187">
        <v>2032.9971996300001</v>
      </c>
      <c r="AE194" s="187">
        <v>39.975306539999998</v>
      </c>
      <c r="AF194" s="190">
        <v>2072.9725061700001</v>
      </c>
      <c r="AG194" s="187">
        <v>160.12842617000001</v>
      </c>
      <c r="AH194" s="187">
        <v>0</v>
      </c>
      <c r="AI194" s="190">
        <v>160.12842617000001</v>
      </c>
      <c r="AJ194" s="187">
        <v>2193.1256258000003</v>
      </c>
      <c r="AK194" s="187">
        <v>39.975306539999998</v>
      </c>
      <c r="AL194" s="190">
        <v>2233.1009323400003</v>
      </c>
      <c r="AM194" s="189">
        <v>0.93440828999999326</v>
      </c>
      <c r="AN194" s="115"/>
      <c r="AO194" s="179"/>
    </row>
    <row r="195" spans="1:41" x14ac:dyDescent="0.2">
      <c r="A195" s="46">
        <v>41699</v>
      </c>
      <c r="B195" s="133">
        <v>132911.57565158099</v>
      </c>
      <c r="C195" s="133">
        <v>3913.5818197493763</v>
      </c>
      <c r="D195" s="180">
        <v>136825.15747133037</v>
      </c>
      <c r="E195" s="133">
        <v>12690.202497519538</v>
      </c>
      <c r="F195" s="133">
        <v>3.7253095694398</v>
      </c>
      <c r="G195" s="180">
        <v>12693.927807088978</v>
      </c>
      <c r="H195" s="133">
        <v>145601.77814910054</v>
      </c>
      <c r="I195" s="133">
        <v>3917.3071293210792</v>
      </c>
      <c r="J195" s="180">
        <v>149519.08527842161</v>
      </c>
      <c r="K195" s="133">
        <v>89.386335869513999</v>
      </c>
      <c r="L195" s="133">
        <v>0</v>
      </c>
      <c r="M195" s="180">
        <v>89.386335869513999</v>
      </c>
      <c r="N195" s="133">
        <v>145691.16448497007</v>
      </c>
      <c r="O195" s="133">
        <v>3917.3071293210792</v>
      </c>
      <c r="P195" s="180">
        <v>149608.47161429113</v>
      </c>
      <c r="Q195" s="181">
        <v>-1922.8678389056968</v>
      </c>
      <c r="R195" s="182">
        <v>-4.0592933719603319E-2</v>
      </c>
      <c r="S195" s="183"/>
      <c r="T195" s="184">
        <v>85344.382853080038</v>
      </c>
      <c r="U195" s="133">
        <v>2882.4662708801902</v>
      </c>
      <c r="V195" s="180">
        <v>88226.84912396023</v>
      </c>
      <c r="W195" s="133">
        <v>9262.5362331410433</v>
      </c>
      <c r="X195" s="133">
        <v>3.7253095694398</v>
      </c>
      <c r="Y195" s="180">
        <v>9266.2615427104829</v>
      </c>
      <c r="Z195" s="133">
        <v>94606.919086221082</v>
      </c>
      <c r="AA195" s="133">
        <v>2886.1915804496302</v>
      </c>
      <c r="AB195" s="180">
        <v>97493.11066667072</v>
      </c>
      <c r="AC195" s="185">
        <v>413.4023670989028</v>
      </c>
      <c r="AD195" s="187">
        <v>2101.5813730899999</v>
      </c>
      <c r="AE195" s="187">
        <v>45.556046160000001</v>
      </c>
      <c r="AF195" s="190">
        <v>2147.1374192499998</v>
      </c>
      <c r="AG195" s="187">
        <v>151.43882055</v>
      </c>
      <c r="AH195" s="187">
        <v>0</v>
      </c>
      <c r="AI195" s="190">
        <v>151.43882055</v>
      </c>
      <c r="AJ195" s="187">
        <v>2253.0201936399999</v>
      </c>
      <c r="AK195" s="187">
        <v>45.556046160000001</v>
      </c>
      <c r="AL195" s="190">
        <v>2298.5762397999997</v>
      </c>
      <c r="AM195" s="189">
        <v>-103.21950189999998</v>
      </c>
      <c r="AN195" s="115"/>
      <c r="AO195" s="179"/>
    </row>
    <row r="196" spans="1:41" x14ac:dyDescent="0.2">
      <c r="A196" s="46">
        <v>41730</v>
      </c>
      <c r="B196" s="133">
        <v>135382.92618805089</v>
      </c>
      <c r="C196" s="133">
        <v>4270.3907801390687</v>
      </c>
      <c r="D196" s="180">
        <v>139653.31696818993</v>
      </c>
      <c r="E196" s="133">
        <v>12574.489833949556</v>
      </c>
      <c r="F196" s="133">
        <v>2.2542323697302002</v>
      </c>
      <c r="G196" s="180">
        <v>12576.744066319287</v>
      </c>
      <c r="H196" s="133">
        <v>147957.41602200043</v>
      </c>
      <c r="I196" s="133">
        <v>4272.6450125111014</v>
      </c>
      <c r="J196" s="180">
        <v>152230.06103451151</v>
      </c>
      <c r="K196" s="133">
        <v>87.951447690739613</v>
      </c>
      <c r="L196" s="133">
        <v>0</v>
      </c>
      <c r="M196" s="180">
        <v>87.951447690739613</v>
      </c>
      <c r="N196" s="133">
        <v>148045.36746969118</v>
      </c>
      <c r="O196" s="133">
        <v>4272.6450125111014</v>
      </c>
      <c r="P196" s="180">
        <v>152318.01248220226</v>
      </c>
      <c r="Q196" s="181">
        <v>176.35281781163883</v>
      </c>
      <c r="R196" s="182">
        <v>3.7123659649200946E-2</v>
      </c>
      <c r="S196" s="183"/>
      <c r="T196" s="184">
        <v>86172.914879530421</v>
      </c>
      <c r="U196" s="133">
        <v>2859.5777850497279</v>
      </c>
      <c r="V196" s="180">
        <v>89032.492664580146</v>
      </c>
      <c r="W196" s="133">
        <v>9181.6678142898818</v>
      </c>
      <c r="X196" s="133">
        <v>2.2542323697302002</v>
      </c>
      <c r="Y196" s="180">
        <v>9183.9220466596107</v>
      </c>
      <c r="Z196" s="133">
        <v>95354.58269382031</v>
      </c>
      <c r="AA196" s="133">
        <v>2861.8320174194582</v>
      </c>
      <c r="AB196" s="180">
        <v>98216.414711239777</v>
      </c>
      <c r="AC196" s="185">
        <v>98.519811443958417</v>
      </c>
      <c r="AD196" s="187">
        <v>2137.0569899699999</v>
      </c>
      <c r="AE196" s="187">
        <v>61.267772399999998</v>
      </c>
      <c r="AF196" s="190">
        <v>2198.3247623699999</v>
      </c>
      <c r="AG196" s="187">
        <v>147.34103529000001</v>
      </c>
      <c r="AH196" s="187">
        <v>0</v>
      </c>
      <c r="AI196" s="190">
        <v>147.34103529000001</v>
      </c>
      <c r="AJ196" s="187">
        <v>2284.3980252599999</v>
      </c>
      <c r="AK196" s="187">
        <v>61.267772399999998</v>
      </c>
      <c r="AL196" s="190">
        <v>2345.66579766</v>
      </c>
      <c r="AM196" s="189">
        <v>3.3800758400000177</v>
      </c>
      <c r="AN196" s="115"/>
      <c r="AO196" s="179"/>
    </row>
    <row r="197" spans="1:41" x14ac:dyDescent="0.2">
      <c r="A197" s="46">
        <v>41760</v>
      </c>
      <c r="B197" s="133">
        <v>136002.9012883603</v>
      </c>
      <c r="C197" s="133">
        <v>4388.7475203102631</v>
      </c>
      <c r="D197" s="180">
        <v>140391.64880867058</v>
      </c>
      <c r="E197" s="133">
        <v>12644.179289059668</v>
      </c>
      <c r="F197" s="133">
        <v>2.5708760201610001</v>
      </c>
      <c r="G197" s="180">
        <v>12646.750165079828</v>
      </c>
      <c r="H197" s="133">
        <v>148647.08057741995</v>
      </c>
      <c r="I197" s="133">
        <v>4391.3183963304245</v>
      </c>
      <c r="J197" s="180">
        <v>153038.39897375039</v>
      </c>
      <c r="K197" s="133">
        <v>87.727747351042808</v>
      </c>
      <c r="L197" s="133">
        <v>1.3822739890199999E-2</v>
      </c>
      <c r="M197" s="180">
        <v>87.74157009093301</v>
      </c>
      <c r="N197" s="133">
        <v>148734.808324771</v>
      </c>
      <c r="O197" s="133">
        <v>4391.3322190703147</v>
      </c>
      <c r="P197" s="180">
        <v>153126.14054384132</v>
      </c>
      <c r="Q197" s="181">
        <v>187.44703425178002</v>
      </c>
      <c r="R197" s="182">
        <v>-0.16899902882819859</v>
      </c>
      <c r="S197" s="183"/>
      <c r="T197" s="184">
        <v>86184.230316770321</v>
      </c>
      <c r="U197" s="133">
        <v>2865.0259935606005</v>
      </c>
      <c r="V197" s="180">
        <v>89049.256310330922</v>
      </c>
      <c r="W197" s="133">
        <v>9135.8827426903481</v>
      </c>
      <c r="X197" s="133">
        <v>2.5708760201610001</v>
      </c>
      <c r="Y197" s="180">
        <v>9138.4536187105095</v>
      </c>
      <c r="Z197" s="133">
        <v>95320.11305946068</v>
      </c>
      <c r="AA197" s="133">
        <v>2867.5968695807614</v>
      </c>
      <c r="AB197" s="180">
        <v>98187.709929041448</v>
      </c>
      <c r="AC197" s="185">
        <v>125.50968063790084</v>
      </c>
      <c r="AD197" s="187">
        <v>2174.15863541</v>
      </c>
      <c r="AE197" s="187">
        <v>66.497404500000002</v>
      </c>
      <c r="AF197" s="190">
        <v>2240.6560399099999</v>
      </c>
      <c r="AG197" s="187">
        <v>153.10711993999999</v>
      </c>
      <c r="AH197" s="187">
        <v>0</v>
      </c>
      <c r="AI197" s="190">
        <v>153.10711993999999</v>
      </c>
      <c r="AJ197" s="187">
        <v>2327.2657553499998</v>
      </c>
      <c r="AK197" s="187">
        <v>66.497404500000002</v>
      </c>
      <c r="AL197" s="190">
        <v>2393.7631598499997</v>
      </c>
      <c r="AM197" s="189">
        <v>2.7030354199999636</v>
      </c>
      <c r="AN197" s="115"/>
      <c r="AO197" s="179"/>
    </row>
    <row r="198" spans="1:41" x14ac:dyDescent="0.2">
      <c r="A198" s="46">
        <v>41791</v>
      </c>
      <c r="B198" s="133">
        <v>135195.74710823895</v>
      </c>
      <c r="C198" s="133">
        <v>4276.1737969602082</v>
      </c>
      <c r="D198" s="180">
        <v>139471.92090519916</v>
      </c>
      <c r="E198" s="133">
        <v>12516.63972702</v>
      </c>
      <c r="F198" s="133">
        <v>2.5537066709439999</v>
      </c>
      <c r="G198" s="180">
        <v>12519.193433690945</v>
      </c>
      <c r="H198" s="133">
        <v>147712.38683525895</v>
      </c>
      <c r="I198" s="133">
        <v>4278.7275036288638</v>
      </c>
      <c r="J198" s="180">
        <v>151991.11433888783</v>
      </c>
      <c r="K198" s="133">
        <v>89.435001930560006</v>
      </c>
      <c r="L198" s="133">
        <v>1.3818861056E-2</v>
      </c>
      <c r="M198" s="180">
        <v>89.448820791616001</v>
      </c>
      <c r="N198" s="133">
        <v>147801.82183718952</v>
      </c>
      <c r="O198" s="133">
        <v>4278.7413224899192</v>
      </c>
      <c r="P198" s="180">
        <v>152080.56315967941</v>
      </c>
      <c r="Q198" s="181">
        <v>0</v>
      </c>
      <c r="R198" s="182">
        <v>4.7824492144001786E-2</v>
      </c>
      <c r="S198" s="183"/>
      <c r="T198" s="184">
        <v>86729.414978928995</v>
      </c>
      <c r="U198" s="133">
        <v>2739.21053818984</v>
      </c>
      <c r="V198" s="180">
        <v>89468.625517118839</v>
      </c>
      <c r="W198" s="133">
        <v>9089.9489024092309</v>
      </c>
      <c r="X198" s="133">
        <v>2.5537066709439999</v>
      </c>
      <c r="Y198" s="180">
        <v>9092.5026090801748</v>
      </c>
      <c r="Z198" s="133">
        <v>95819.363881340527</v>
      </c>
      <c r="AA198" s="133">
        <v>2741.7642448607839</v>
      </c>
      <c r="AB198" s="180">
        <v>98561.128126201307</v>
      </c>
      <c r="AC198" s="185">
        <v>0</v>
      </c>
      <c r="AD198" s="187">
        <v>2118.28374691</v>
      </c>
      <c r="AE198" s="187">
        <v>67.174967600000002</v>
      </c>
      <c r="AF198" s="190">
        <v>2185.4587145099999</v>
      </c>
      <c r="AG198" s="187">
        <v>149.76795562000001</v>
      </c>
      <c r="AH198" s="187">
        <v>0</v>
      </c>
      <c r="AI198" s="190">
        <v>149.76795562000001</v>
      </c>
      <c r="AJ198" s="187">
        <v>2268.0517025300001</v>
      </c>
      <c r="AK198" s="187">
        <v>67.174967600000002</v>
      </c>
      <c r="AL198" s="190">
        <v>2335.22667013</v>
      </c>
      <c r="AM198" s="189">
        <v>0</v>
      </c>
      <c r="AN198" s="115"/>
      <c r="AO198" s="179"/>
    </row>
    <row r="199" spans="1:41" x14ac:dyDescent="0.2">
      <c r="A199" s="46">
        <v>41821</v>
      </c>
      <c r="B199" s="133">
        <v>133787.40951541983</v>
      </c>
      <c r="C199" s="133">
        <v>5208.9005859789522</v>
      </c>
      <c r="D199" s="180">
        <v>138996.31010139879</v>
      </c>
      <c r="E199" s="133">
        <v>12201.629803090034</v>
      </c>
      <c r="F199" s="133">
        <v>2.5386376004774998</v>
      </c>
      <c r="G199" s="180">
        <v>12204.168440690511</v>
      </c>
      <c r="H199" s="133">
        <v>145989.03931850987</v>
      </c>
      <c r="I199" s="133">
        <v>5211.4392235794303</v>
      </c>
      <c r="J199" s="180">
        <v>151200.47854208929</v>
      </c>
      <c r="K199" s="133">
        <v>92.346246610139687</v>
      </c>
      <c r="L199" s="133">
        <v>1.3866930731699999E-2</v>
      </c>
      <c r="M199" s="180">
        <v>92.360113540871382</v>
      </c>
      <c r="N199" s="133">
        <v>146081.38556512</v>
      </c>
      <c r="O199" s="133">
        <v>5211.4530905101619</v>
      </c>
      <c r="P199" s="180">
        <v>151292.83865563016</v>
      </c>
      <c r="Q199" s="181">
        <v>-41.325981418212962</v>
      </c>
      <c r="R199" s="182">
        <v>-0.27535856788710089</v>
      </c>
      <c r="S199" s="183"/>
      <c r="T199" s="184">
        <v>87021.985644689776</v>
      </c>
      <c r="U199" s="133">
        <v>2569.2842522102328</v>
      </c>
      <c r="V199" s="180">
        <v>89591.269896900005</v>
      </c>
      <c r="W199" s="133">
        <v>8795.422317322018</v>
      </c>
      <c r="X199" s="133">
        <v>2.5386376004774998</v>
      </c>
      <c r="Y199" s="180">
        <v>8797.9609549224951</v>
      </c>
      <c r="Z199" s="133">
        <v>95817.407962009456</v>
      </c>
      <c r="AA199" s="133">
        <v>2571.82288981071</v>
      </c>
      <c r="AB199" s="180">
        <v>98389.230851820175</v>
      </c>
      <c r="AC199" s="185">
        <v>-69.613988661681276</v>
      </c>
      <c r="AD199" s="187">
        <v>2007.0135990199999</v>
      </c>
      <c r="AE199" s="187">
        <v>113.28339271</v>
      </c>
      <c r="AF199" s="190">
        <v>2120.2969917299997</v>
      </c>
      <c r="AG199" s="187">
        <v>146.18288853999999</v>
      </c>
      <c r="AH199" s="187">
        <v>0</v>
      </c>
      <c r="AI199" s="190">
        <v>146.18288853999999</v>
      </c>
      <c r="AJ199" s="187">
        <v>2153.1964875600002</v>
      </c>
      <c r="AK199" s="187">
        <v>113.28339271</v>
      </c>
      <c r="AL199" s="190">
        <v>2266.4798802700002</v>
      </c>
      <c r="AM199" s="189">
        <v>1.2140254600003573</v>
      </c>
      <c r="AN199" s="115"/>
      <c r="AO199" s="179"/>
    </row>
    <row r="200" spans="1:41" x14ac:dyDescent="0.2">
      <c r="A200" s="46">
        <v>41852</v>
      </c>
      <c r="B200" s="133">
        <v>136022.77288855024</v>
      </c>
      <c r="C200" s="133">
        <v>4189.5295477305635</v>
      </c>
      <c r="D200" s="180">
        <v>140212.30243628079</v>
      </c>
      <c r="E200" s="133">
        <v>12432.98384686956</v>
      </c>
      <c r="F200" s="133">
        <v>2.4174590403246001</v>
      </c>
      <c r="G200" s="180">
        <v>12435.401305909885</v>
      </c>
      <c r="H200" s="133">
        <v>148455.7567354198</v>
      </c>
      <c r="I200" s="133">
        <v>4191.9470067708889</v>
      </c>
      <c r="J200" s="180">
        <v>152647.7037421907</v>
      </c>
      <c r="K200" s="133">
        <v>93.714377600499603</v>
      </c>
      <c r="L200" s="133">
        <v>1.3914560790600002E-2</v>
      </c>
      <c r="M200" s="180">
        <v>93.728292161290199</v>
      </c>
      <c r="N200" s="133">
        <v>148549.47111302029</v>
      </c>
      <c r="O200" s="133">
        <v>4191.9609213293079</v>
      </c>
      <c r="P200" s="180">
        <v>152741.43203434959</v>
      </c>
      <c r="Q200" s="181">
        <v>-79.413746651810726</v>
      </c>
      <c r="R200" s="182">
        <v>0</v>
      </c>
      <c r="S200" s="183"/>
      <c r="T200" s="184">
        <v>87287.765136729999</v>
      </c>
      <c r="U200" s="133">
        <v>2369.9948949400914</v>
      </c>
      <c r="V200" s="180">
        <v>89657.760031670085</v>
      </c>
      <c r="W200" s="133">
        <v>9040.4183544307962</v>
      </c>
      <c r="X200" s="133">
        <v>2.4174590403246001</v>
      </c>
      <c r="Y200" s="180">
        <v>9042.8358134711198</v>
      </c>
      <c r="Z200" s="133">
        <v>96328.183491160788</v>
      </c>
      <c r="AA200" s="133">
        <v>2372.4123539804159</v>
      </c>
      <c r="AB200" s="180">
        <v>98700.595845141201</v>
      </c>
      <c r="AC200" s="185">
        <v>-53.323946651807489</v>
      </c>
      <c r="AD200" s="187">
        <v>2054.7688570700002</v>
      </c>
      <c r="AE200" s="187">
        <v>76.715349219999993</v>
      </c>
      <c r="AF200" s="190">
        <v>2131.4842062900002</v>
      </c>
      <c r="AG200" s="187">
        <v>143.03758715999999</v>
      </c>
      <c r="AH200" s="187">
        <v>0</v>
      </c>
      <c r="AI200" s="190">
        <v>143.03758715999999</v>
      </c>
      <c r="AJ200" s="187">
        <v>2197.8064442300001</v>
      </c>
      <c r="AK200" s="187">
        <v>76.715349219999993</v>
      </c>
      <c r="AL200" s="190">
        <v>2274.5217934500001</v>
      </c>
      <c r="AM200" s="189">
        <v>-1.1000000000001364</v>
      </c>
      <c r="AN200" s="115"/>
      <c r="AO200" s="179"/>
    </row>
    <row r="201" spans="1:41" x14ac:dyDescent="0.2">
      <c r="A201" s="46">
        <v>41883</v>
      </c>
      <c r="B201" s="133">
        <v>138707.11138000106</v>
      </c>
      <c r="C201" s="133">
        <v>4087.9879360991149</v>
      </c>
      <c r="D201" s="180">
        <v>142795.09931610015</v>
      </c>
      <c r="E201" s="133">
        <v>12241.234092230814</v>
      </c>
      <c r="F201" s="133">
        <v>2.4802638296819999</v>
      </c>
      <c r="G201" s="180">
        <v>12243.714356060496</v>
      </c>
      <c r="H201" s="133">
        <v>150948.34547222941</v>
      </c>
      <c r="I201" s="133">
        <v>4090.4681999287968</v>
      </c>
      <c r="J201" s="180">
        <v>155038.8136721582</v>
      </c>
      <c r="K201" s="133">
        <v>94.183274968926995</v>
      </c>
      <c r="L201" s="133">
        <v>5.7921939291000001E-2</v>
      </c>
      <c r="M201" s="180">
        <v>94.241196908218001</v>
      </c>
      <c r="N201" s="133">
        <v>151042.52874720082</v>
      </c>
      <c r="O201" s="133">
        <v>4090.5261218705541</v>
      </c>
      <c r="P201" s="180">
        <v>155133.05486907135</v>
      </c>
      <c r="Q201" s="181">
        <v>538.79957751009488</v>
      </c>
      <c r="R201" s="182">
        <v>-0.73978193515650026</v>
      </c>
      <c r="S201" s="183"/>
      <c r="T201" s="184">
        <v>88625.58406064102</v>
      </c>
      <c r="U201" s="133">
        <v>2259.0158634699878</v>
      </c>
      <c r="V201" s="180">
        <v>90884.599924111011</v>
      </c>
      <c r="W201" s="133">
        <v>8788.665959009375</v>
      </c>
      <c r="X201" s="133">
        <v>2.4802638296819999</v>
      </c>
      <c r="Y201" s="180">
        <v>8791.1462228390574</v>
      </c>
      <c r="Z201" s="133">
        <v>97414.250019650397</v>
      </c>
      <c r="AA201" s="133">
        <v>2261.4961272996698</v>
      </c>
      <c r="AB201" s="180">
        <v>99675.74614695007</v>
      </c>
      <c r="AC201" s="185">
        <v>342.21906800115272</v>
      </c>
      <c r="AD201" s="187">
        <v>2030.4693824999999</v>
      </c>
      <c r="AE201" s="187">
        <v>74.152526760000001</v>
      </c>
      <c r="AF201" s="190">
        <v>2104.6219092599999</v>
      </c>
      <c r="AG201" s="187">
        <v>139.97843637</v>
      </c>
      <c r="AH201" s="187">
        <v>0</v>
      </c>
      <c r="AI201" s="190">
        <v>139.97843637</v>
      </c>
      <c r="AJ201" s="187">
        <v>2170.44781887</v>
      </c>
      <c r="AK201" s="187">
        <v>74.152526760000001</v>
      </c>
      <c r="AL201" s="190">
        <v>2244.60034563</v>
      </c>
      <c r="AM201" s="189">
        <v>7.9700186299996858</v>
      </c>
      <c r="AN201" s="115"/>
      <c r="AO201" s="179"/>
    </row>
    <row r="202" spans="1:41" x14ac:dyDescent="0.2">
      <c r="A202" s="46">
        <v>41913</v>
      </c>
      <c r="B202" s="133">
        <v>139098.33184151101</v>
      </c>
      <c r="C202" s="133">
        <v>4157.2277240689846</v>
      </c>
      <c r="D202" s="180">
        <v>143255.55956557998</v>
      </c>
      <c r="E202" s="133">
        <v>12163.93851826934</v>
      </c>
      <c r="F202" s="133">
        <v>2.4721125810858</v>
      </c>
      <c r="G202" s="180">
        <v>12166.410630850425</v>
      </c>
      <c r="H202" s="133">
        <v>151262.27035978035</v>
      </c>
      <c r="I202" s="133">
        <v>4159.6998366500702</v>
      </c>
      <c r="J202" s="180">
        <v>155421.97019643043</v>
      </c>
      <c r="K202" s="133">
        <v>96.3907655901954</v>
      </c>
      <c r="L202" s="133">
        <v>5.7579490887600004E-2</v>
      </c>
      <c r="M202" s="180">
        <v>96.448345081082991</v>
      </c>
      <c r="N202" s="133">
        <v>151358.66112537053</v>
      </c>
      <c r="O202" s="133">
        <v>4159.7574161409575</v>
      </c>
      <c r="P202" s="180">
        <v>155518.41854151149</v>
      </c>
      <c r="Q202" s="181">
        <v>132.07908547422031</v>
      </c>
      <c r="R202" s="182">
        <v>-3.6830822800801265E-2</v>
      </c>
      <c r="S202" s="183"/>
      <c r="T202" s="184">
        <v>89503.907529479548</v>
      </c>
      <c r="U202" s="133">
        <v>2297.3514293500753</v>
      </c>
      <c r="V202" s="180">
        <v>91801.258958829625</v>
      </c>
      <c r="W202" s="133">
        <v>8780.5430835610987</v>
      </c>
      <c r="X202" s="133">
        <v>2.4721125810858</v>
      </c>
      <c r="Y202" s="180">
        <v>8783.0151961421834</v>
      </c>
      <c r="Z202" s="133">
        <v>98284.450613040637</v>
      </c>
      <c r="AA202" s="133">
        <v>2299.8235419311609</v>
      </c>
      <c r="AB202" s="180">
        <v>100584.2741549718</v>
      </c>
      <c r="AC202" s="185">
        <v>132.07908547422031</v>
      </c>
      <c r="AD202" s="187">
        <v>2052.57943514</v>
      </c>
      <c r="AE202" s="187">
        <v>76.975262599999994</v>
      </c>
      <c r="AF202" s="190">
        <v>2129.5546977399999</v>
      </c>
      <c r="AG202" s="187">
        <v>140.02960991</v>
      </c>
      <c r="AH202" s="187">
        <v>0</v>
      </c>
      <c r="AI202" s="190">
        <v>140.02960991</v>
      </c>
      <c r="AJ202" s="187">
        <v>2192.6090450500001</v>
      </c>
      <c r="AK202" s="187">
        <v>76.975262599999994</v>
      </c>
      <c r="AL202" s="190">
        <v>2269.58430765</v>
      </c>
      <c r="AM202" s="189">
        <v>0</v>
      </c>
      <c r="AN202" s="115"/>
      <c r="AO202" s="179"/>
    </row>
    <row r="203" spans="1:41" x14ac:dyDescent="0.2">
      <c r="A203" s="46">
        <v>41944</v>
      </c>
      <c r="B203" s="133">
        <v>140330.96849261885</v>
      </c>
      <c r="C203" s="133">
        <v>4205.0377631394049</v>
      </c>
      <c r="D203" s="180">
        <v>144536.00625575826</v>
      </c>
      <c r="E203" s="133">
        <v>12131.636286870473</v>
      </c>
      <c r="F203" s="133">
        <v>2.7215186493770003</v>
      </c>
      <c r="G203" s="180">
        <v>12134.35780551985</v>
      </c>
      <c r="H203" s="133">
        <v>152462.60477948931</v>
      </c>
      <c r="I203" s="133">
        <v>4207.75928179115</v>
      </c>
      <c r="J203" s="180">
        <v>156670.36406128047</v>
      </c>
      <c r="K203" s="133">
        <v>90.645785549964003</v>
      </c>
      <c r="L203" s="133">
        <v>5.7258149595000009E-2</v>
      </c>
      <c r="M203" s="180">
        <v>90.703043699559004</v>
      </c>
      <c r="N203" s="133">
        <v>152553.25056503928</v>
      </c>
      <c r="O203" s="133">
        <v>4207.8165399407453</v>
      </c>
      <c r="P203" s="180">
        <v>156761.06710498</v>
      </c>
      <c r="Q203" s="181">
        <v>103.81585553512447</v>
      </c>
      <c r="R203" s="182">
        <v>-3.7068891964999781E-2</v>
      </c>
      <c r="S203" s="183"/>
      <c r="T203" s="184">
        <v>90337.649880179481</v>
      </c>
      <c r="U203" s="133">
        <v>2322.4885532311259</v>
      </c>
      <c r="V203" s="180">
        <v>92660.138433410611</v>
      </c>
      <c r="W203" s="133">
        <v>8832.8937207294603</v>
      </c>
      <c r="X203" s="133">
        <v>2.7215186493770003</v>
      </c>
      <c r="Y203" s="180">
        <v>8835.6152393788379</v>
      </c>
      <c r="Z203" s="133">
        <v>99170.543600908932</v>
      </c>
      <c r="AA203" s="133">
        <v>2325.2100718805032</v>
      </c>
      <c r="AB203" s="180">
        <v>101495.75367278943</v>
      </c>
      <c r="AC203" s="185">
        <v>103.81585553512447</v>
      </c>
      <c r="AD203" s="187">
        <v>2110.3131537600002</v>
      </c>
      <c r="AE203" s="187">
        <v>79.46598607</v>
      </c>
      <c r="AF203" s="190">
        <v>2189.7791398300001</v>
      </c>
      <c r="AG203" s="187">
        <v>139.24620372000001</v>
      </c>
      <c r="AH203" s="187">
        <v>0</v>
      </c>
      <c r="AI203" s="190">
        <v>139.24620372000001</v>
      </c>
      <c r="AJ203" s="187">
        <v>2249.55935748</v>
      </c>
      <c r="AK203" s="187">
        <v>79.46598607</v>
      </c>
      <c r="AL203" s="190">
        <v>2329.0253435499999</v>
      </c>
      <c r="AM203" s="189">
        <v>0</v>
      </c>
      <c r="AN203" s="115"/>
      <c r="AO203" s="179"/>
    </row>
    <row r="204" spans="1:41" x14ac:dyDescent="0.2">
      <c r="A204" s="46">
        <v>41974</v>
      </c>
      <c r="B204" s="133">
        <v>145701.4453239803</v>
      </c>
      <c r="C204" s="133">
        <v>4280.8887949203436</v>
      </c>
      <c r="D204" s="180">
        <v>149982.33411890065</v>
      </c>
      <c r="E204" s="133">
        <v>21586.451790880939</v>
      </c>
      <c r="F204" s="133">
        <v>3.0992573893044</v>
      </c>
      <c r="G204" s="180">
        <v>21589.551048270245</v>
      </c>
      <c r="H204" s="133">
        <v>167287.89711485879</v>
      </c>
      <c r="I204" s="133">
        <v>4283.9880523096481</v>
      </c>
      <c r="J204" s="180">
        <v>171571.88516716845</v>
      </c>
      <c r="K204" s="133">
        <v>107.78553243913051</v>
      </c>
      <c r="L204" s="133">
        <v>8.7066179829599993E-2</v>
      </c>
      <c r="M204" s="180">
        <v>107.87259861896011</v>
      </c>
      <c r="N204" s="133">
        <v>167395.68264730036</v>
      </c>
      <c r="O204" s="133">
        <v>4284.075118489478</v>
      </c>
      <c r="P204" s="180">
        <v>171679.75776578984</v>
      </c>
      <c r="Q204" s="181">
        <v>181.48103406064109</v>
      </c>
      <c r="R204" s="182">
        <v>-0.26482905472169976</v>
      </c>
      <c r="S204" s="183"/>
      <c r="T204" s="184">
        <v>93669.133317809872</v>
      </c>
      <c r="U204" s="133">
        <v>2276.260173620301</v>
      </c>
      <c r="V204" s="180">
        <v>95945.393491430179</v>
      </c>
      <c r="W204" s="133">
        <v>18047.693315518936</v>
      </c>
      <c r="X204" s="133">
        <v>3.0992573893044</v>
      </c>
      <c r="Y204" s="180">
        <v>18050.792572908242</v>
      </c>
      <c r="Z204" s="133">
        <v>111716.8266333288</v>
      </c>
      <c r="AA204" s="133">
        <v>2279.359431009605</v>
      </c>
      <c r="AB204" s="180">
        <v>113996.1860643384</v>
      </c>
      <c r="AC204" s="185">
        <v>151.15811863539795</v>
      </c>
      <c r="AD204" s="187">
        <v>2138.3434844100002</v>
      </c>
      <c r="AE204" s="187">
        <v>82.383126669999996</v>
      </c>
      <c r="AF204" s="190">
        <v>2220.7266110800001</v>
      </c>
      <c r="AG204" s="187">
        <v>145.43042269</v>
      </c>
      <c r="AH204" s="187">
        <v>0</v>
      </c>
      <c r="AI204" s="190">
        <v>145.43042269</v>
      </c>
      <c r="AJ204" s="187">
        <v>2283.7739071000001</v>
      </c>
      <c r="AK204" s="187">
        <v>82.383126669999996</v>
      </c>
      <c r="AL204" s="190">
        <v>2366.15703377</v>
      </c>
      <c r="AM204" s="189">
        <v>1.24616428000013</v>
      </c>
      <c r="AN204" s="115"/>
      <c r="AO204" s="179"/>
    </row>
    <row r="205" spans="1:41" x14ac:dyDescent="0.2">
      <c r="A205" s="46">
        <v>42005</v>
      </c>
      <c r="B205" s="133">
        <v>145604.59102858961</v>
      </c>
      <c r="C205" s="133">
        <v>4869.6705761001349</v>
      </c>
      <c r="D205" s="180">
        <v>150474.26160468973</v>
      </c>
      <c r="E205" s="133">
        <v>19836.492660200413</v>
      </c>
      <c r="F205" s="133">
        <v>3.0311350096423002</v>
      </c>
      <c r="G205" s="180">
        <v>19839.523795210054</v>
      </c>
      <c r="H205" s="133">
        <v>165441.08368879001</v>
      </c>
      <c r="I205" s="133">
        <v>4872.7017111097775</v>
      </c>
      <c r="J205" s="180">
        <v>170313.78539989979</v>
      </c>
      <c r="K205" s="133">
        <v>104.81156686071401</v>
      </c>
      <c r="L205" s="133">
        <v>7.3147119645400008E-2</v>
      </c>
      <c r="M205" s="180">
        <v>104.88471398035941</v>
      </c>
      <c r="N205" s="133">
        <v>165545.89525565071</v>
      </c>
      <c r="O205" s="133">
        <v>4872.7748582294225</v>
      </c>
      <c r="P205" s="180">
        <v>170418.67011388016</v>
      </c>
      <c r="Q205" s="181">
        <v>82.759735027997749</v>
      </c>
      <c r="R205" s="182">
        <v>6.6473906312823994</v>
      </c>
      <c r="S205" s="183"/>
      <c r="T205" s="184">
        <v>93394.157280670493</v>
      </c>
      <c r="U205" s="133">
        <v>2263.0344330688872</v>
      </c>
      <c r="V205" s="180">
        <v>95657.191713739376</v>
      </c>
      <c r="W205" s="133">
        <v>16343.221100278877</v>
      </c>
      <c r="X205" s="133">
        <v>3.0311350096423002</v>
      </c>
      <c r="Y205" s="180">
        <v>16346.252235288521</v>
      </c>
      <c r="Z205" s="133">
        <v>109737.37838094936</v>
      </c>
      <c r="AA205" s="133">
        <v>2266.0655680809746</v>
      </c>
      <c r="AB205" s="180">
        <v>112003.44394903035</v>
      </c>
      <c r="AC205" s="185">
        <v>118.16663453481748</v>
      </c>
      <c r="AD205" s="187">
        <v>2135.4834041399999</v>
      </c>
      <c r="AE205" s="187">
        <v>106.61524574000001</v>
      </c>
      <c r="AF205" s="190">
        <v>2242.0986498799998</v>
      </c>
      <c r="AG205" s="187">
        <v>142.87993619</v>
      </c>
      <c r="AH205" s="187">
        <v>0</v>
      </c>
      <c r="AI205" s="190">
        <v>142.87993619</v>
      </c>
      <c r="AJ205" s="187">
        <v>2278.36334033</v>
      </c>
      <c r="AK205" s="187">
        <v>106.61524574000001</v>
      </c>
      <c r="AL205" s="190">
        <v>2384.9785860699999</v>
      </c>
      <c r="AM205" s="189">
        <v>-1.4481941799999882</v>
      </c>
      <c r="AN205" s="115"/>
      <c r="AO205" s="179"/>
    </row>
    <row r="206" spans="1:41" x14ac:dyDescent="0.2">
      <c r="A206" s="46">
        <v>42036</v>
      </c>
      <c r="B206" s="133">
        <v>147283.30628212926</v>
      </c>
      <c r="C206" s="133">
        <v>5060.0748697600638</v>
      </c>
      <c r="D206" s="180">
        <v>152343.38115188931</v>
      </c>
      <c r="E206" s="133">
        <v>23257.126544430241</v>
      </c>
      <c r="F206" s="133">
        <v>2.9947626705920003</v>
      </c>
      <c r="G206" s="180">
        <v>23260.121307100831</v>
      </c>
      <c r="H206" s="133">
        <v>170540.4328265595</v>
      </c>
      <c r="I206" s="133">
        <v>5063.0696324306555</v>
      </c>
      <c r="J206" s="180">
        <v>175603.50245899014</v>
      </c>
      <c r="K206" s="133">
        <v>97.080199580672002</v>
      </c>
      <c r="L206" s="133">
        <v>7.3255350784000001E-2</v>
      </c>
      <c r="M206" s="180">
        <v>97.153454931455997</v>
      </c>
      <c r="N206" s="133">
        <v>170637.51302614016</v>
      </c>
      <c r="O206" s="133">
        <v>5063.1428877789758</v>
      </c>
      <c r="P206" s="180">
        <v>175700.65591391915</v>
      </c>
      <c r="Q206" s="181">
        <v>161.93303455909242</v>
      </c>
      <c r="R206" s="182">
        <v>-0.1493194644479994</v>
      </c>
      <c r="S206" s="183"/>
      <c r="T206" s="184">
        <v>94404.941067419131</v>
      </c>
      <c r="U206" s="133">
        <v>2388.0645148212161</v>
      </c>
      <c r="V206" s="180">
        <v>96793.005582240352</v>
      </c>
      <c r="W206" s="133">
        <v>19743.651987811136</v>
      </c>
      <c r="X206" s="133">
        <v>2.9947626705920003</v>
      </c>
      <c r="Y206" s="180">
        <v>19746.646750481726</v>
      </c>
      <c r="Z206" s="133">
        <v>114148.59305523026</v>
      </c>
      <c r="AA206" s="133">
        <v>2391.0592774893439</v>
      </c>
      <c r="AB206" s="180">
        <v>116539.6523327196</v>
      </c>
      <c r="AC206" s="185">
        <v>77.269122549488898</v>
      </c>
      <c r="AD206" s="187">
        <v>2146.0375493000001</v>
      </c>
      <c r="AE206" s="187">
        <v>108.44197869</v>
      </c>
      <c r="AF206" s="190">
        <v>2254.47952799</v>
      </c>
      <c r="AG206" s="187">
        <v>142.59231155000001</v>
      </c>
      <c r="AH206" s="187">
        <v>0</v>
      </c>
      <c r="AI206" s="190">
        <v>142.59231155000001</v>
      </c>
      <c r="AJ206" s="187">
        <v>2288.6298608500001</v>
      </c>
      <c r="AK206" s="187">
        <v>108.44197869</v>
      </c>
      <c r="AL206" s="190">
        <v>2397.0718395399999</v>
      </c>
      <c r="AM206" s="189">
        <v>3.4360353900001428</v>
      </c>
      <c r="AN206" s="115"/>
      <c r="AO206" s="179"/>
    </row>
    <row r="207" spans="1:41" x14ac:dyDescent="0.2">
      <c r="A207" s="46">
        <v>42064</v>
      </c>
      <c r="B207" s="133">
        <v>151441.90716628908</v>
      </c>
      <c r="C207" s="133">
        <v>5419.1062426909812</v>
      </c>
      <c r="D207" s="180">
        <v>156861.01340898004</v>
      </c>
      <c r="E207" s="133">
        <v>22436.516177860991</v>
      </c>
      <c r="F207" s="133">
        <v>3.1080823711866001</v>
      </c>
      <c r="G207" s="180">
        <v>22439.624260232176</v>
      </c>
      <c r="H207" s="133">
        <v>173878.42334415004</v>
      </c>
      <c r="I207" s="133">
        <v>5422.2143250596009</v>
      </c>
      <c r="J207" s="180">
        <v>179300.63766920965</v>
      </c>
      <c r="K207" s="133">
        <v>99.032479510570198</v>
      </c>
      <c r="L207" s="133">
        <v>4.4472659004900002E-2</v>
      </c>
      <c r="M207" s="180">
        <v>99.076952169575094</v>
      </c>
      <c r="N207" s="133">
        <v>173977.4558236606</v>
      </c>
      <c r="O207" s="133">
        <v>5422.2587977186049</v>
      </c>
      <c r="P207" s="180">
        <v>179399.71462137921</v>
      </c>
      <c r="Q207" s="181">
        <v>405.05480678554869</v>
      </c>
      <c r="R207" s="182">
        <v>-0.78604391041560062</v>
      </c>
      <c r="S207" s="183"/>
      <c r="T207" s="184">
        <v>96289.25019525997</v>
      </c>
      <c r="U207" s="133">
        <v>2443.8336471208518</v>
      </c>
      <c r="V207" s="180">
        <v>98733.083842380831</v>
      </c>
      <c r="W207" s="133">
        <v>18677.855745630954</v>
      </c>
      <c r="X207" s="133">
        <v>3.1080823711866001</v>
      </c>
      <c r="Y207" s="180">
        <v>18680.963828002139</v>
      </c>
      <c r="Z207" s="133">
        <v>114967.10594089092</v>
      </c>
      <c r="AA207" s="133">
        <v>2446.9417294894706</v>
      </c>
      <c r="AB207" s="180">
        <v>117414.04767038039</v>
      </c>
      <c r="AC207" s="185">
        <v>436.27880370337851</v>
      </c>
      <c r="AD207" s="187">
        <v>2147.94006197</v>
      </c>
      <c r="AE207" s="187">
        <v>115.87306132000001</v>
      </c>
      <c r="AF207" s="190">
        <v>2263.81312329</v>
      </c>
      <c r="AG207" s="187">
        <v>146.38238236999999</v>
      </c>
      <c r="AH207" s="187">
        <v>0</v>
      </c>
      <c r="AI207" s="190">
        <v>146.38238236999999</v>
      </c>
      <c r="AJ207" s="187">
        <v>2294.3224443399999</v>
      </c>
      <c r="AK207" s="187">
        <v>115.87306132000001</v>
      </c>
      <c r="AL207" s="190">
        <v>2410.19550566</v>
      </c>
      <c r="AM207" s="189">
        <v>-1.2160297899999932</v>
      </c>
      <c r="AN207" s="115"/>
      <c r="AO207" s="179"/>
    </row>
    <row r="208" spans="1:41" x14ac:dyDescent="0.2">
      <c r="A208" s="46">
        <v>42095</v>
      </c>
      <c r="B208" s="133">
        <v>154223.23254810125</v>
      </c>
      <c r="C208" s="133">
        <v>5537.6035092801712</v>
      </c>
      <c r="D208" s="180">
        <v>159760.83605738144</v>
      </c>
      <c r="E208" s="133">
        <v>15507.459238620677</v>
      </c>
      <c r="F208" s="133">
        <v>3.0677364996967</v>
      </c>
      <c r="G208" s="180">
        <v>15510.526975120374</v>
      </c>
      <c r="H208" s="133">
        <v>169730.69178671928</v>
      </c>
      <c r="I208" s="133">
        <v>5540.6712457798676</v>
      </c>
      <c r="J208" s="180">
        <v>175271.36303249915</v>
      </c>
      <c r="K208" s="133">
        <v>99.03768927106951</v>
      </c>
      <c r="L208" s="133">
        <v>4.4871558976400001E-2</v>
      </c>
      <c r="M208" s="180">
        <v>99.082560830045892</v>
      </c>
      <c r="N208" s="133">
        <v>169829.72947599037</v>
      </c>
      <c r="O208" s="133">
        <v>5540.7161173388449</v>
      </c>
      <c r="P208" s="180">
        <v>175370.4455933292</v>
      </c>
      <c r="Q208" s="181">
        <v>385.90389172728885</v>
      </c>
      <c r="R208" s="182">
        <v>0.17001539359120155</v>
      </c>
      <c r="S208" s="183"/>
      <c r="T208" s="184">
        <v>97083.397027170868</v>
      </c>
      <c r="U208" s="133">
        <v>2445.1975394788033</v>
      </c>
      <c r="V208" s="180">
        <v>99528.594566649685</v>
      </c>
      <c r="W208" s="133">
        <v>11632.614265270124</v>
      </c>
      <c r="X208" s="133">
        <v>3.0677364996967</v>
      </c>
      <c r="Y208" s="180">
        <v>11635.682001769821</v>
      </c>
      <c r="Z208" s="133">
        <v>108716.01129244101</v>
      </c>
      <c r="AA208" s="133">
        <v>2448.2652759811381</v>
      </c>
      <c r="AB208" s="180">
        <v>111164.27656842214</v>
      </c>
      <c r="AC208" s="185">
        <v>158.03978046001413</v>
      </c>
      <c r="AD208" s="187">
        <v>2165.9465342799999</v>
      </c>
      <c r="AE208" s="187">
        <v>117.22095333</v>
      </c>
      <c r="AF208" s="190">
        <v>2283.1674876100001</v>
      </c>
      <c r="AG208" s="187">
        <v>146.88014000000001</v>
      </c>
      <c r="AH208" s="187">
        <v>0</v>
      </c>
      <c r="AI208" s="190">
        <v>146.88014000000001</v>
      </c>
      <c r="AJ208" s="187">
        <v>2312.8266742800001</v>
      </c>
      <c r="AK208" s="187">
        <v>117.22095333</v>
      </c>
      <c r="AL208" s="190">
        <v>2430.0476276100003</v>
      </c>
      <c r="AM208" s="189">
        <v>8.6374326700001802</v>
      </c>
      <c r="AN208" s="115"/>
      <c r="AO208" s="179"/>
    </row>
    <row r="209" spans="1:41" x14ac:dyDescent="0.2">
      <c r="A209" s="46">
        <v>42125</v>
      </c>
      <c r="B209" s="133">
        <v>155189.17473055949</v>
      </c>
      <c r="C209" s="133">
        <v>5718.0315008793432</v>
      </c>
      <c r="D209" s="180">
        <v>160907.20623143885</v>
      </c>
      <c r="E209" s="133">
        <v>16763.172654089209</v>
      </c>
      <c r="F209" s="133">
        <v>3.0400798402728002</v>
      </c>
      <c r="G209" s="180">
        <v>16766.212733929482</v>
      </c>
      <c r="H209" s="133">
        <v>171952.34738464872</v>
      </c>
      <c r="I209" s="133">
        <v>5721.0715807196157</v>
      </c>
      <c r="J209" s="180">
        <v>177673.41896536833</v>
      </c>
      <c r="K209" s="133">
        <v>97.987116558923205</v>
      </c>
      <c r="L209" s="133">
        <v>0.1249709205912</v>
      </c>
      <c r="M209" s="180">
        <v>98.1120874795144</v>
      </c>
      <c r="N209" s="133">
        <v>172050.33450121031</v>
      </c>
      <c r="O209" s="133">
        <v>5721.196551640207</v>
      </c>
      <c r="P209" s="180">
        <v>177771.53105285051</v>
      </c>
      <c r="Q209" s="181">
        <v>17.538320153880672</v>
      </c>
      <c r="R209" s="182">
        <v>-0.33649687845280085</v>
      </c>
      <c r="S209" s="183"/>
      <c r="T209" s="184">
        <v>97380.488657278795</v>
      </c>
      <c r="U209" s="133">
        <v>2469.0295098990009</v>
      </c>
      <c r="V209" s="180">
        <v>99849.518167177812</v>
      </c>
      <c r="W209" s="133">
        <v>12744.264778499206</v>
      </c>
      <c r="X209" s="133">
        <v>3.0400798402728002</v>
      </c>
      <c r="Y209" s="180">
        <v>12747.304858339479</v>
      </c>
      <c r="Z209" s="133">
        <v>110124.75343578069</v>
      </c>
      <c r="AA209" s="133">
        <v>2472.0695897392739</v>
      </c>
      <c r="AB209" s="180">
        <v>112596.82302551996</v>
      </c>
      <c r="AC209" s="185">
        <v>98.100150409975498</v>
      </c>
      <c r="AD209" s="187">
        <v>2158.97393461</v>
      </c>
      <c r="AE209" s="187">
        <v>121.34008033000001</v>
      </c>
      <c r="AF209" s="190">
        <v>2280.3140149400001</v>
      </c>
      <c r="AG209" s="187">
        <v>150.09366132</v>
      </c>
      <c r="AH209" s="187">
        <v>0</v>
      </c>
      <c r="AI209" s="190">
        <v>150.09366132</v>
      </c>
      <c r="AJ209" s="187">
        <v>2309.0675959300002</v>
      </c>
      <c r="AK209" s="187">
        <v>121.34008033000001</v>
      </c>
      <c r="AL209" s="190">
        <v>2430.4076762600002</v>
      </c>
      <c r="AM209" s="189">
        <v>-3.0087328300005538</v>
      </c>
      <c r="AN209" s="115"/>
      <c r="AO209" s="179"/>
    </row>
    <row r="210" spans="1:41" x14ac:dyDescent="0.2">
      <c r="A210" s="46">
        <v>42156</v>
      </c>
      <c r="B210" s="133">
        <v>156872.12947807871</v>
      </c>
      <c r="C210" s="133">
        <v>5758.1995220499657</v>
      </c>
      <c r="D210" s="180">
        <v>162630.32900012867</v>
      </c>
      <c r="E210" s="133">
        <v>15908.782930388683</v>
      </c>
      <c r="F210" s="133">
        <v>2.9855393491971003</v>
      </c>
      <c r="G210" s="180">
        <v>15911.768469737881</v>
      </c>
      <c r="H210" s="133">
        <v>172780.91240847009</v>
      </c>
      <c r="I210" s="133">
        <v>5761.1850613991628</v>
      </c>
      <c r="J210" s="180">
        <v>178542.09746986927</v>
      </c>
      <c r="K210" s="133">
        <v>99.581148780376196</v>
      </c>
      <c r="L210" s="133">
        <v>0.1052648288154</v>
      </c>
      <c r="M210" s="180">
        <v>99.686413609191604</v>
      </c>
      <c r="N210" s="133">
        <v>172880.49355725048</v>
      </c>
      <c r="O210" s="133">
        <v>5761.29032623068</v>
      </c>
      <c r="P210" s="180">
        <v>178641.78388348117</v>
      </c>
      <c r="Q210" s="181">
        <v>253.61196638490907</v>
      </c>
      <c r="R210" s="182">
        <v>7.1480521153203677E-2</v>
      </c>
      <c r="S210" s="183"/>
      <c r="T210" s="184">
        <v>98572.631926168673</v>
      </c>
      <c r="U210" s="133">
        <v>2494.9761142207817</v>
      </c>
      <c r="V210" s="180">
        <v>101067.60804038946</v>
      </c>
      <c r="W210" s="133">
        <v>11855.23223165092</v>
      </c>
      <c r="X210" s="133">
        <v>2.9855393491971003</v>
      </c>
      <c r="Y210" s="180">
        <v>11858.217771000116</v>
      </c>
      <c r="Z210" s="133">
        <v>110427.8641578196</v>
      </c>
      <c r="AA210" s="133">
        <v>2497.9616535699788</v>
      </c>
      <c r="AB210" s="180">
        <v>112925.82581138957</v>
      </c>
      <c r="AC210" s="185">
        <v>83.260214379994778</v>
      </c>
      <c r="AD210" s="187">
        <v>2157.5625458599998</v>
      </c>
      <c r="AE210" s="187">
        <v>120.76619694999999</v>
      </c>
      <c r="AF210" s="190">
        <v>2278.3287428099998</v>
      </c>
      <c r="AG210" s="187">
        <v>150.01482916000001</v>
      </c>
      <c r="AH210" s="187">
        <v>0</v>
      </c>
      <c r="AI210" s="190">
        <v>150.01482916000001</v>
      </c>
      <c r="AJ210" s="187">
        <v>2307.5773750200001</v>
      </c>
      <c r="AK210" s="187">
        <v>120.76619694999999</v>
      </c>
      <c r="AL210" s="190">
        <v>2428.3435719700001</v>
      </c>
      <c r="AM210" s="189">
        <v>6.3044207100001586</v>
      </c>
      <c r="AN210" s="115"/>
      <c r="AO210" s="179"/>
    </row>
    <row r="211" spans="1:41" x14ac:dyDescent="0.2">
      <c r="A211" s="46">
        <v>42186</v>
      </c>
      <c r="B211" s="133">
        <v>159488.38366105905</v>
      </c>
      <c r="C211" s="133">
        <v>5729.088329520323</v>
      </c>
      <c r="D211" s="180">
        <v>165217.47199057936</v>
      </c>
      <c r="E211" s="133">
        <v>15449.65822179978</v>
      </c>
      <c r="F211" s="133">
        <v>1.7465578502198</v>
      </c>
      <c r="G211" s="180">
        <v>15451.404779650002</v>
      </c>
      <c r="H211" s="133">
        <v>174938.04188285884</v>
      </c>
      <c r="I211" s="133">
        <v>5730.8348873705427</v>
      </c>
      <c r="J211" s="180">
        <v>180668.8767702294</v>
      </c>
      <c r="K211" s="133">
        <v>105.15704457010401</v>
      </c>
      <c r="L211" s="133">
        <v>0.16193905914039999</v>
      </c>
      <c r="M211" s="180">
        <v>105.3189836292444</v>
      </c>
      <c r="N211" s="133">
        <v>175043.19892742895</v>
      </c>
      <c r="O211" s="133">
        <v>5730.9968264296831</v>
      </c>
      <c r="P211" s="180">
        <v>180774.19575385863</v>
      </c>
      <c r="Q211" s="181">
        <v>349.17211933874779</v>
      </c>
      <c r="R211" s="182">
        <v>-0.67199291689200236</v>
      </c>
      <c r="S211" s="183"/>
      <c r="T211" s="184">
        <v>99141.491473409347</v>
      </c>
      <c r="U211" s="133">
        <v>2500.5868654400324</v>
      </c>
      <c r="V211" s="180">
        <v>101642.07833884939</v>
      </c>
      <c r="W211" s="133">
        <v>11263.19137302996</v>
      </c>
      <c r="X211" s="133">
        <v>1.7465578502198</v>
      </c>
      <c r="Y211" s="180">
        <v>11264.93793088018</v>
      </c>
      <c r="Z211" s="133">
        <v>110404.6828464393</v>
      </c>
      <c r="AA211" s="133">
        <v>2502.3334232902521</v>
      </c>
      <c r="AB211" s="180">
        <v>112907.01626972955</v>
      </c>
      <c r="AC211" s="185">
        <v>107.50890347004029</v>
      </c>
      <c r="AD211" s="187">
        <v>2119.0705874</v>
      </c>
      <c r="AE211" s="187">
        <v>113.36826547</v>
      </c>
      <c r="AF211" s="190">
        <v>2232.4388528700001</v>
      </c>
      <c r="AG211" s="187">
        <v>147.00705277</v>
      </c>
      <c r="AH211" s="187">
        <v>0</v>
      </c>
      <c r="AI211" s="190">
        <v>147.00705277</v>
      </c>
      <c r="AJ211" s="187">
        <v>2266.07764017</v>
      </c>
      <c r="AK211" s="187">
        <v>113.36826547</v>
      </c>
      <c r="AL211" s="190">
        <v>2379.4459056400001</v>
      </c>
      <c r="AM211" s="189">
        <v>8.485961650000263</v>
      </c>
      <c r="AN211" s="115"/>
      <c r="AO211" s="179"/>
    </row>
    <row r="212" spans="1:41" x14ac:dyDescent="0.2">
      <c r="A212" s="46">
        <v>42217</v>
      </c>
      <c r="B212" s="133">
        <v>159387.15108200038</v>
      </c>
      <c r="C212" s="133">
        <v>6058.6592395099651</v>
      </c>
      <c r="D212" s="180">
        <v>165445.81032151033</v>
      </c>
      <c r="E212" s="133">
        <v>16589.683221121213</v>
      </c>
      <c r="F212" s="133">
        <v>5.3544490751999997E-3</v>
      </c>
      <c r="G212" s="180">
        <v>16589.68857557029</v>
      </c>
      <c r="H212" s="133">
        <v>175976.83430311873</v>
      </c>
      <c r="I212" s="133">
        <v>6058.6645939590398</v>
      </c>
      <c r="J212" s="180">
        <v>182035.49889707778</v>
      </c>
      <c r="K212" s="133">
        <v>106.25820427080961</v>
      </c>
      <c r="L212" s="133">
        <v>0.12676964990719999</v>
      </c>
      <c r="M212" s="180">
        <v>106.38497392071682</v>
      </c>
      <c r="N212" s="133">
        <v>176083.09250738955</v>
      </c>
      <c r="O212" s="133">
        <v>6058.791363608947</v>
      </c>
      <c r="P212" s="180">
        <v>182141.88387099848</v>
      </c>
      <c r="Q212" s="181">
        <v>279.91483453559778</v>
      </c>
      <c r="R212" s="182">
        <v>6.0231094015998313E-2</v>
      </c>
      <c r="S212" s="183"/>
      <c r="T212" s="184">
        <v>99478.728544980753</v>
      </c>
      <c r="U212" s="133">
        <v>2621.2461014094724</v>
      </c>
      <c r="V212" s="180">
        <v>102099.97464639023</v>
      </c>
      <c r="W212" s="133">
        <v>12408.782748110016</v>
      </c>
      <c r="X212" s="133">
        <v>5.3544490751999997E-3</v>
      </c>
      <c r="Y212" s="180">
        <v>12408.788102559092</v>
      </c>
      <c r="Z212" s="133">
        <v>111887.51129309076</v>
      </c>
      <c r="AA212" s="133">
        <v>2621.2514558614016</v>
      </c>
      <c r="AB212" s="180">
        <v>114508.76274895217</v>
      </c>
      <c r="AC212" s="185">
        <v>175.75778139000326</v>
      </c>
      <c r="AD212" s="187">
        <v>2098.8096460500001</v>
      </c>
      <c r="AE212" s="187">
        <v>120.4250679</v>
      </c>
      <c r="AF212" s="190">
        <v>2219.2347139500002</v>
      </c>
      <c r="AG212" s="187">
        <v>146.4721298</v>
      </c>
      <c r="AH212" s="187">
        <v>0</v>
      </c>
      <c r="AI212" s="190">
        <v>146.4721298</v>
      </c>
      <c r="AJ212" s="187">
        <v>2245.28177585</v>
      </c>
      <c r="AK212" s="187">
        <v>120.4250679</v>
      </c>
      <c r="AL212" s="190">
        <v>2365.7068437500002</v>
      </c>
      <c r="AM212" s="189">
        <v>3.6489998999998079</v>
      </c>
      <c r="AN212" s="115"/>
      <c r="AO212" s="179"/>
    </row>
    <row r="213" spans="1:41" x14ac:dyDescent="0.2">
      <c r="A213" s="46">
        <v>42248</v>
      </c>
      <c r="B213" s="133">
        <v>162993.98747591089</v>
      </c>
      <c r="C213" s="133">
        <v>5995.3302901402458</v>
      </c>
      <c r="D213" s="180">
        <v>168989.31776605113</v>
      </c>
      <c r="E213" s="133">
        <v>17068.260615710864</v>
      </c>
      <c r="F213" s="133">
        <v>6.0610709529000002E-3</v>
      </c>
      <c r="G213" s="180">
        <v>17068.266676781815</v>
      </c>
      <c r="H213" s="133">
        <v>180062.24809161888</v>
      </c>
      <c r="I213" s="133">
        <v>5995.3363512111982</v>
      </c>
      <c r="J213" s="180">
        <v>186057.58444283009</v>
      </c>
      <c r="K213" s="133">
        <v>108.20777262123961</v>
      </c>
      <c r="L213" s="133">
        <v>0.13405891943789999</v>
      </c>
      <c r="M213" s="180">
        <v>108.3418315406775</v>
      </c>
      <c r="N213" s="133">
        <v>180170.45586424012</v>
      </c>
      <c r="O213" s="133">
        <v>5995.4704101306361</v>
      </c>
      <c r="P213" s="180">
        <v>186165.92627437075</v>
      </c>
      <c r="Q213" s="181">
        <v>390.70641027054518</v>
      </c>
      <c r="R213" s="182">
        <v>-0.25096361814449997</v>
      </c>
      <c r="S213" s="183"/>
      <c r="T213" s="184">
        <v>101397.36289749118</v>
      </c>
      <c r="U213" s="133">
        <v>2618.0743372307993</v>
      </c>
      <c r="V213" s="180">
        <v>104015.43723472199</v>
      </c>
      <c r="W213" s="133">
        <v>12807.343392650173</v>
      </c>
      <c r="X213" s="133">
        <v>6.0610709529000002E-3</v>
      </c>
      <c r="Y213" s="180">
        <v>12807.349453721126</v>
      </c>
      <c r="Z213" s="133">
        <v>114204.70629014137</v>
      </c>
      <c r="AA213" s="133">
        <v>2618.0803982988423</v>
      </c>
      <c r="AB213" s="180">
        <v>116822.78668844022</v>
      </c>
      <c r="AC213" s="185">
        <v>213.89634183001118</v>
      </c>
      <c r="AD213" s="187">
        <v>2116.9407354199998</v>
      </c>
      <c r="AE213" s="187">
        <v>116.06887146</v>
      </c>
      <c r="AF213" s="190">
        <v>2233.0096068799999</v>
      </c>
      <c r="AG213" s="187">
        <v>146.43836901</v>
      </c>
      <c r="AH213" s="187">
        <v>0</v>
      </c>
      <c r="AI213" s="190">
        <v>146.43836901</v>
      </c>
      <c r="AJ213" s="187">
        <v>2263.3791044300001</v>
      </c>
      <c r="AK213" s="187">
        <v>116.06887146</v>
      </c>
      <c r="AL213" s="190">
        <v>2379.4479758900002</v>
      </c>
      <c r="AM213" s="189">
        <v>6.0765738199997941</v>
      </c>
      <c r="AN213" s="115"/>
      <c r="AO213" s="179"/>
    </row>
    <row r="214" spans="1:41" x14ac:dyDescent="0.2">
      <c r="A214" s="46">
        <v>42278</v>
      </c>
      <c r="B214" s="133">
        <v>164961.35464093139</v>
      </c>
      <c r="C214" s="133">
        <v>6138.2962613808213</v>
      </c>
      <c r="D214" s="180">
        <v>171099.65090231222</v>
      </c>
      <c r="E214" s="133">
        <v>17942.852827488688</v>
      </c>
      <c r="F214" s="133">
        <v>6.0923712324999994E-3</v>
      </c>
      <c r="G214" s="180">
        <v>17942.858919859918</v>
      </c>
      <c r="H214" s="133">
        <v>182904.20746842006</v>
      </c>
      <c r="I214" s="133">
        <v>6138.3023537491181</v>
      </c>
      <c r="J214" s="180">
        <v>189042.5098221692</v>
      </c>
      <c r="K214" s="133">
        <v>108.887721070765</v>
      </c>
      <c r="L214" s="133">
        <v>0.149678790541</v>
      </c>
      <c r="M214" s="180">
        <v>109.037399861306</v>
      </c>
      <c r="N214" s="133">
        <v>183013.09518949085</v>
      </c>
      <c r="O214" s="133">
        <v>6138.4520325396588</v>
      </c>
      <c r="P214" s="180">
        <v>189151.54722203049</v>
      </c>
      <c r="Q214" s="181">
        <v>209.61248949025892</v>
      </c>
      <c r="R214" s="182">
        <v>-0.23541129113249876</v>
      </c>
      <c r="S214" s="183"/>
      <c r="T214" s="184">
        <v>102417.49726337942</v>
      </c>
      <c r="U214" s="133">
        <v>2683.7138263907368</v>
      </c>
      <c r="V214" s="180">
        <v>105101.21108977016</v>
      </c>
      <c r="W214" s="133">
        <v>12318.63731018987</v>
      </c>
      <c r="X214" s="133">
        <v>6.0923712324999994E-3</v>
      </c>
      <c r="Y214" s="180">
        <v>12318.643402561103</v>
      </c>
      <c r="Z214" s="133">
        <v>114736.13457356929</v>
      </c>
      <c r="AA214" s="133">
        <v>2683.7199187590331</v>
      </c>
      <c r="AB214" s="180">
        <v>117419.85449232832</v>
      </c>
      <c r="AC214" s="185">
        <v>149.00185270005866</v>
      </c>
      <c r="AD214" s="187">
        <v>2129.8776563199999</v>
      </c>
      <c r="AE214" s="187">
        <v>117.64285493</v>
      </c>
      <c r="AF214" s="190">
        <v>2247.5205112499998</v>
      </c>
      <c r="AG214" s="187">
        <v>191.52785688</v>
      </c>
      <c r="AH214" s="187">
        <v>0</v>
      </c>
      <c r="AI214" s="190">
        <v>191.52785688</v>
      </c>
      <c r="AJ214" s="187">
        <v>2321.4055131999999</v>
      </c>
      <c r="AK214" s="187">
        <v>117.64285493</v>
      </c>
      <c r="AL214" s="190">
        <v>2439.0483681299997</v>
      </c>
      <c r="AM214" s="189">
        <v>2.0640434800000094</v>
      </c>
      <c r="AN214" s="115"/>
      <c r="AO214" s="179"/>
    </row>
    <row r="215" spans="1:41" x14ac:dyDescent="0.2">
      <c r="A215" s="46">
        <v>42309</v>
      </c>
      <c r="B215" s="133">
        <v>168063.87019453972</v>
      </c>
      <c r="C215" s="133">
        <v>6686.3541039788315</v>
      </c>
      <c r="D215" s="180">
        <v>174750.22429851856</v>
      </c>
      <c r="E215" s="133">
        <v>18784.147224181121</v>
      </c>
      <c r="F215" s="133">
        <v>5.5690787973999992E-3</v>
      </c>
      <c r="G215" s="180">
        <v>18784.152793259917</v>
      </c>
      <c r="H215" s="133">
        <v>186848.01741872085</v>
      </c>
      <c r="I215" s="133">
        <v>6686.3596730605868</v>
      </c>
      <c r="J215" s="180">
        <v>193534.37709178144</v>
      </c>
      <c r="K215" s="133">
        <v>8.7448775785624999</v>
      </c>
      <c r="L215" s="133">
        <v>0.15612177944819999</v>
      </c>
      <c r="M215" s="180">
        <v>8.900999358010699</v>
      </c>
      <c r="N215" s="133">
        <v>186856.76229629942</v>
      </c>
      <c r="O215" s="133">
        <v>6686.5157948400356</v>
      </c>
      <c r="P215" s="180">
        <v>193543.27809113945</v>
      </c>
      <c r="Q215" s="181">
        <v>193.27875151111891</v>
      </c>
      <c r="R215" s="182">
        <v>-0.49803414954309716</v>
      </c>
      <c r="S215" s="183"/>
      <c r="T215" s="184">
        <v>105319.83193432908</v>
      </c>
      <c r="U215" s="133">
        <v>2759.7691458294012</v>
      </c>
      <c r="V215" s="180">
        <v>108079.60108015848</v>
      </c>
      <c r="W215" s="133">
        <v>13267.589432210983</v>
      </c>
      <c r="X215" s="133">
        <v>5.5690787973999992E-3</v>
      </c>
      <c r="Y215" s="180">
        <v>13267.595001289781</v>
      </c>
      <c r="Z215" s="133">
        <v>118587.42136654006</v>
      </c>
      <c r="AA215" s="133">
        <v>2759.7747149111569</v>
      </c>
      <c r="AB215" s="180">
        <v>121347.19608145121</v>
      </c>
      <c r="AC215" s="185">
        <v>145.46118510996399</v>
      </c>
      <c r="AD215" s="187">
        <v>2121.0925344000002</v>
      </c>
      <c r="AE215" s="187">
        <v>132.74010203</v>
      </c>
      <c r="AF215" s="190">
        <v>2253.8326364300001</v>
      </c>
      <c r="AG215" s="187">
        <v>186.48990203</v>
      </c>
      <c r="AH215" s="187">
        <v>0</v>
      </c>
      <c r="AI215" s="190">
        <v>186.48990203</v>
      </c>
      <c r="AJ215" s="187">
        <v>2307.5824364300001</v>
      </c>
      <c r="AK215" s="187">
        <v>132.74010203</v>
      </c>
      <c r="AL215" s="190">
        <v>2440.32253846</v>
      </c>
      <c r="AM215" s="189">
        <v>1.6164959400005046</v>
      </c>
      <c r="AN215" s="115"/>
      <c r="AO215" s="179"/>
    </row>
    <row r="216" spans="1:41" x14ac:dyDescent="0.2">
      <c r="A216" s="46">
        <v>42339</v>
      </c>
      <c r="B216" s="133">
        <v>176322.80843936882</v>
      </c>
      <c r="C216" s="133">
        <v>6182.4956896789972</v>
      </c>
      <c r="D216" s="180">
        <v>182505.30412904784</v>
      </c>
      <c r="E216" s="133">
        <v>16356.826215451381</v>
      </c>
      <c r="F216" s="133">
        <v>5.5667797786000004E-3</v>
      </c>
      <c r="G216" s="180">
        <v>16356.831782231162</v>
      </c>
      <c r="H216" s="133">
        <v>192679.6346548202</v>
      </c>
      <c r="I216" s="133">
        <v>6182.5012564587751</v>
      </c>
      <c r="J216" s="180">
        <v>198862.13591127898</v>
      </c>
      <c r="K216" s="133">
        <v>9.323320539787801</v>
      </c>
      <c r="L216" s="133">
        <v>0.15987781056640002</v>
      </c>
      <c r="M216" s="180">
        <v>9.4831983503542023</v>
      </c>
      <c r="N216" s="133">
        <v>192688.95797536001</v>
      </c>
      <c r="O216" s="133">
        <v>6182.6611342693413</v>
      </c>
      <c r="P216" s="180">
        <v>198871.61910962933</v>
      </c>
      <c r="Q216" s="181">
        <v>425.50550413998417</v>
      </c>
      <c r="R216" s="182">
        <v>0.25044461812309582</v>
      </c>
      <c r="S216" s="183"/>
      <c r="T216" s="184">
        <v>110942.96143064869</v>
      </c>
      <c r="U216" s="133">
        <v>2759.4329519914531</v>
      </c>
      <c r="V216" s="180">
        <v>113702.39438264015</v>
      </c>
      <c r="W216" s="133">
        <v>10934.901669031462</v>
      </c>
      <c r="X216" s="133">
        <v>5.5667797786000004E-3</v>
      </c>
      <c r="Y216" s="180">
        <v>10934.907235811239</v>
      </c>
      <c r="Z216" s="133">
        <v>121877.86309968017</v>
      </c>
      <c r="AA216" s="133">
        <v>2759.4385187712319</v>
      </c>
      <c r="AB216" s="180">
        <v>124637.3016184514</v>
      </c>
      <c r="AC216" s="185">
        <v>171.81078307907055</v>
      </c>
      <c r="AD216" s="187">
        <v>2188.5932785</v>
      </c>
      <c r="AE216" s="187">
        <v>114.58717697</v>
      </c>
      <c r="AF216" s="190">
        <v>2303.1804554700002</v>
      </c>
      <c r="AG216" s="187">
        <v>181.49916468000001</v>
      </c>
      <c r="AH216" s="187">
        <v>0</v>
      </c>
      <c r="AI216" s="190">
        <v>181.49916468000001</v>
      </c>
      <c r="AJ216" s="187">
        <v>2370.0924431799999</v>
      </c>
      <c r="AK216" s="187">
        <v>114.58717697</v>
      </c>
      <c r="AL216" s="190">
        <v>2484.6796201500001</v>
      </c>
      <c r="AM216" s="189">
        <v>8.4924420399997871</v>
      </c>
      <c r="AN216" s="115"/>
      <c r="AO216" s="179"/>
    </row>
    <row r="217" spans="1:41" x14ac:dyDescent="0.2">
      <c r="A217" s="46">
        <v>42370</v>
      </c>
      <c r="B217" s="133">
        <v>178716.73469255137</v>
      </c>
      <c r="C217" s="133">
        <v>6332.6581810896187</v>
      </c>
      <c r="D217" s="180">
        <v>185049.39287364099</v>
      </c>
      <c r="E217" s="133">
        <v>15437.473328178479</v>
      </c>
      <c r="F217" s="133">
        <v>5.5807609248000002E-3</v>
      </c>
      <c r="G217" s="180">
        <v>15437.478908939403</v>
      </c>
      <c r="H217" s="133">
        <v>194154.20802072986</v>
      </c>
      <c r="I217" s="133">
        <v>6332.6637618505438</v>
      </c>
      <c r="J217" s="180">
        <v>200486.87178258039</v>
      </c>
      <c r="K217" s="133">
        <v>10.4722579107264</v>
      </c>
      <c r="L217" s="133">
        <v>0.1688101690752</v>
      </c>
      <c r="M217" s="180">
        <v>10.641068079801599</v>
      </c>
      <c r="N217" s="133">
        <v>194164.68027864059</v>
      </c>
      <c r="O217" s="133">
        <v>6332.832572019619</v>
      </c>
      <c r="P217" s="180">
        <v>200497.51285066022</v>
      </c>
      <c r="Q217" s="181">
        <v>184.76510614562667</v>
      </c>
      <c r="R217" s="182">
        <v>-0.39536471017919944</v>
      </c>
      <c r="S217" s="183"/>
      <c r="T217" s="184">
        <v>110281.11519182949</v>
      </c>
      <c r="U217" s="133">
        <v>2848.9805193703487</v>
      </c>
      <c r="V217" s="180">
        <v>113130.09571119984</v>
      </c>
      <c r="W217" s="133">
        <v>10006.785383881403</v>
      </c>
      <c r="X217" s="133">
        <v>5.5807609248000002E-3</v>
      </c>
      <c r="Y217" s="180">
        <v>10006.790964642327</v>
      </c>
      <c r="Z217" s="133">
        <v>120287.90057571088</v>
      </c>
      <c r="AA217" s="133">
        <v>2848.9861001312734</v>
      </c>
      <c r="AB217" s="180">
        <v>123136.88667584216</v>
      </c>
      <c r="AC217" s="185">
        <v>104.00049755329898</v>
      </c>
      <c r="AD217" s="187">
        <v>2207.0310726399998</v>
      </c>
      <c r="AE217" s="187">
        <v>112.34770580999999</v>
      </c>
      <c r="AF217" s="190">
        <v>2319.37877845</v>
      </c>
      <c r="AG217" s="187">
        <v>175.13828509999999</v>
      </c>
      <c r="AH217" s="187">
        <v>0</v>
      </c>
      <c r="AI217" s="190">
        <v>175.13828509999999</v>
      </c>
      <c r="AJ217" s="187">
        <v>2382.1693577400001</v>
      </c>
      <c r="AK217" s="187">
        <v>112.34770580999999</v>
      </c>
      <c r="AL217" s="190">
        <v>2494.5170635500003</v>
      </c>
      <c r="AM217" s="189">
        <v>2.6046377900002478</v>
      </c>
      <c r="AN217" s="115"/>
      <c r="AO217" s="179"/>
    </row>
    <row r="218" spans="1:41" x14ac:dyDescent="0.2">
      <c r="A218" s="46">
        <v>42401</v>
      </c>
      <c r="B218" s="133">
        <v>183849.64452822093</v>
      </c>
      <c r="C218" s="133">
        <v>7272.3835180205106</v>
      </c>
      <c r="D218" s="180">
        <v>191122.02804624147</v>
      </c>
      <c r="E218" s="133">
        <v>14232.257805419886</v>
      </c>
      <c r="F218" s="133">
        <v>5.5922998330999998E-3</v>
      </c>
      <c r="G218" s="180">
        <v>14232.263397719718</v>
      </c>
      <c r="H218" s="133">
        <v>198081.90233364081</v>
      </c>
      <c r="I218" s="133">
        <v>7272.3891103203432</v>
      </c>
      <c r="J218" s="180">
        <v>205354.29144396115</v>
      </c>
      <c r="K218" s="133">
        <v>10.600506990442899</v>
      </c>
      <c r="L218" s="133">
        <v>0.17865732135939996</v>
      </c>
      <c r="M218" s="180">
        <v>10.779164311802299</v>
      </c>
      <c r="N218" s="133">
        <v>198092.50284063126</v>
      </c>
      <c r="O218" s="133">
        <v>7272.5677676384739</v>
      </c>
      <c r="P218" s="180">
        <v>205365.07060826974</v>
      </c>
      <c r="Q218" s="181">
        <v>0</v>
      </c>
      <c r="R218" s="182">
        <v>0</v>
      </c>
      <c r="S218" s="183"/>
      <c r="T218" s="184">
        <v>111732.88832871837</v>
      </c>
      <c r="U218" s="133">
        <v>2948.6028456894232</v>
      </c>
      <c r="V218" s="180">
        <v>114681.49117440781</v>
      </c>
      <c r="W218" s="133">
        <v>10066.566417720784</v>
      </c>
      <c r="X218" s="133">
        <v>5.5922998330999998E-3</v>
      </c>
      <c r="Y218" s="180">
        <v>10066.572010020616</v>
      </c>
      <c r="Z218" s="133">
        <v>121799.45474643915</v>
      </c>
      <c r="AA218" s="133">
        <v>2948.6084379892559</v>
      </c>
      <c r="AB218" s="180">
        <v>124748.06318442841</v>
      </c>
      <c r="AC218" s="185">
        <v>0</v>
      </c>
      <c r="AD218" s="187">
        <v>2232.92430255</v>
      </c>
      <c r="AE218" s="187">
        <v>133.87561296999999</v>
      </c>
      <c r="AF218" s="190">
        <v>2366.79991552</v>
      </c>
      <c r="AG218" s="187">
        <v>128.98075324999999</v>
      </c>
      <c r="AH218" s="187">
        <v>0</v>
      </c>
      <c r="AI218" s="190">
        <v>128.98075324999999</v>
      </c>
      <c r="AJ218" s="187">
        <v>2361.9050557999999</v>
      </c>
      <c r="AK218" s="187">
        <v>133.87561296999999</v>
      </c>
      <c r="AL218" s="190">
        <v>2495.7806687699999</v>
      </c>
      <c r="AM218" s="189">
        <v>0</v>
      </c>
      <c r="AN218" s="115"/>
      <c r="AO218" s="179"/>
    </row>
    <row r="219" spans="1:41" x14ac:dyDescent="0.2">
      <c r="A219" s="46">
        <v>42430</v>
      </c>
      <c r="B219" s="133">
        <v>184172.53342716105</v>
      </c>
      <c r="C219" s="133">
        <v>7566.4086852809851</v>
      </c>
      <c r="D219" s="180">
        <v>191738.94211244202</v>
      </c>
      <c r="E219" s="133">
        <v>13355.366511899878</v>
      </c>
      <c r="F219" s="133">
        <v>5.9105604895999999E-3</v>
      </c>
      <c r="G219" s="180">
        <v>13355.372422460368</v>
      </c>
      <c r="H219" s="133">
        <v>197527.89993906094</v>
      </c>
      <c r="I219" s="133">
        <v>7566.4145958414747</v>
      </c>
      <c r="J219" s="180">
        <v>205094.3145349024</v>
      </c>
      <c r="K219" s="133">
        <v>10.208374749815199</v>
      </c>
      <c r="L219" s="133">
        <v>0.1816787501712</v>
      </c>
      <c r="M219" s="180">
        <v>10.390053499986401</v>
      </c>
      <c r="N219" s="133">
        <v>197538.10831381075</v>
      </c>
      <c r="O219" s="133">
        <v>7566.5962745884744</v>
      </c>
      <c r="P219" s="180">
        <v>205104.70458839921</v>
      </c>
      <c r="Q219" s="181">
        <v>658.44147778752392</v>
      </c>
      <c r="R219" s="182">
        <v>0.71096362937420055</v>
      </c>
      <c r="S219" s="183"/>
      <c r="T219" s="184">
        <v>113651.01177631052</v>
      </c>
      <c r="U219" s="133">
        <v>3159.9191822399607</v>
      </c>
      <c r="V219" s="180">
        <v>116810.93095855048</v>
      </c>
      <c r="W219" s="133">
        <v>9242.1061434209096</v>
      </c>
      <c r="X219" s="133">
        <v>5.9105604895999999E-3</v>
      </c>
      <c r="Y219" s="180">
        <v>9242.1120539813983</v>
      </c>
      <c r="Z219" s="133">
        <v>122893.11791973142</v>
      </c>
      <c r="AA219" s="133">
        <v>3159.9250928004503</v>
      </c>
      <c r="AB219" s="180">
        <v>126053.04301253187</v>
      </c>
      <c r="AC219" s="185">
        <v>533.13940491989183</v>
      </c>
      <c r="AD219" s="187">
        <v>2223.3911864299998</v>
      </c>
      <c r="AE219" s="187">
        <v>138.92709196999999</v>
      </c>
      <c r="AF219" s="190">
        <v>2362.3182784000001</v>
      </c>
      <c r="AG219" s="187">
        <v>129.682211</v>
      </c>
      <c r="AH219" s="187">
        <v>0</v>
      </c>
      <c r="AI219" s="190">
        <v>129.682211</v>
      </c>
      <c r="AJ219" s="187">
        <v>2353.0733974300001</v>
      </c>
      <c r="AK219" s="187">
        <v>138.92709196999999</v>
      </c>
      <c r="AL219" s="190">
        <v>2492.0004894000003</v>
      </c>
      <c r="AM219" s="189">
        <v>3.9505035900003804</v>
      </c>
      <c r="AN219" s="115"/>
      <c r="AO219" s="179"/>
    </row>
    <row r="220" spans="1:41" x14ac:dyDescent="0.2">
      <c r="A220" s="46">
        <v>42461</v>
      </c>
      <c r="B220" s="133">
        <v>183419.54112090878</v>
      </c>
      <c r="C220" s="133">
        <v>8426.7222751391091</v>
      </c>
      <c r="D220" s="180">
        <v>191846.26339604787</v>
      </c>
      <c r="E220" s="133">
        <v>13242.108677271472</v>
      </c>
      <c r="F220" s="133">
        <v>5.9433807780000002E-3</v>
      </c>
      <c r="G220" s="180">
        <v>13242.11462065225</v>
      </c>
      <c r="H220" s="133">
        <v>196661.64979818024</v>
      </c>
      <c r="I220" s="133">
        <v>8426.7282185198874</v>
      </c>
      <c r="J220" s="180">
        <v>205088.37801670012</v>
      </c>
      <c r="K220" s="133">
        <v>9.5567241388913988</v>
      </c>
      <c r="L220" s="133">
        <v>0.1944507800736</v>
      </c>
      <c r="M220" s="180">
        <v>9.751174918964999</v>
      </c>
      <c r="N220" s="133">
        <v>196671.20652231912</v>
      </c>
      <c r="O220" s="133">
        <v>8426.9226692999619</v>
      </c>
      <c r="P220" s="180">
        <v>205098.12919161905</v>
      </c>
      <c r="Q220" s="181">
        <v>296.75375752801938</v>
      </c>
      <c r="R220" s="182">
        <v>0.12866520333419873</v>
      </c>
      <c r="S220" s="183"/>
      <c r="T220" s="184">
        <v>114300.30822387154</v>
      </c>
      <c r="U220" s="133">
        <v>3214.3284639093581</v>
      </c>
      <c r="V220" s="180">
        <v>117514.63668778091</v>
      </c>
      <c r="W220" s="133">
        <v>9088.4325099089619</v>
      </c>
      <c r="X220" s="133">
        <v>5.9433807780000002E-3</v>
      </c>
      <c r="Y220" s="180">
        <v>9088.438453289742</v>
      </c>
      <c r="Z220" s="133">
        <v>123388.74073378051</v>
      </c>
      <c r="AA220" s="133">
        <v>3214.3344072901364</v>
      </c>
      <c r="AB220" s="180">
        <v>126603.07514107064</v>
      </c>
      <c r="AC220" s="185">
        <v>208.13172879003105</v>
      </c>
      <c r="AD220" s="187">
        <v>2193.0082142599999</v>
      </c>
      <c r="AE220" s="187">
        <v>165.37831750999999</v>
      </c>
      <c r="AF220" s="190">
        <v>2358.3865317700001</v>
      </c>
      <c r="AG220" s="187">
        <v>131.78742836999999</v>
      </c>
      <c r="AH220" s="187">
        <v>0</v>
      </c>
      <c r="AI220" s="190">
        <v>131.78742836999999</v>
      </c>
      <c r="AJ220" s="187">
        <v>2324.7956426300002</v>
      </c>
      <c r="AK220" s="187">
        <v>165.37831750999999</v>
      </c>
      <c r="AL220" s="190">
        <v>2490.1739601400004</v>
      </c>
      <c r="AM220" s="189">
        <v>2.81179099999963</v>
      </c>
      <c r="AN220" s="115"/>
      <c r="AO220" s="179"/>
    </row>
    <row r="221" spans="1:41" x14ac:dyDescent="0.2">
      <c r="A221" s="46">
        <v>42491</v>
      </c>
      <c r="B221" s="133">
        <v>180139.25927015883</v>
      </c>
      <c r="C221" s="133">
        <v>9522.2685128406683</v>
      </c>
      <c r="D221" s="180">
        <v>189661.5277829995</v>
      </c>
      <c r="E221" s="133">
        <v>12627.85829466928</v>
      </c>
      <c r="F221" s="133">
        <v>5.9628995741E-3</v>
      </c>
      <c r="G221" s="180">
        <v>12627.864257568854</v>
      </c>
      <c r="H221" s="133">
        <v>192767.11756483119</v>
      </c>
      <c r="I221" s="133">
        <v>9522.2744757402434</v>
      </c>
      <c r="J221" s="180">
        <v>202289.39204057143</v>
      </c>
      <c r="K221" s="133">
        <v>9.9345800402379005</v>
      </c>
      <c r="L221" s="133">
        <v>0.1815507710248</v>
      </c>
      <c r="M221" s="180">
        <v>10.1161308112627</v>
      </c>
      <c r="N221" s="133">
        <v>192777.05214487144</v>
      </c>
      <c r="O221" s="133">
        <v>9522.4560265112686</v>
      </c>
      <c r="P221" s="180">
        <v>202299.50817138271</v>
      </c>
      <c r="Q221" s="181">
        <v>0</v>
      </c>
      <c r="R221" s="182">
        <v>0</v>
      </c>
      <c r="S221" s="183"/>
      <c r="T221" s="184">
        <v>114255.57297593003</v>
      </c>
      <c r="U221" s="133">
        <v>3152.0547598797748</v>
      </c>
      <c r="V221" s="180">
        <v>117407.6277358098</v>
      </c>
      <c r="W221" s="133">
        <v>10990.335090160248</v>
      </c>
      <c r="X221" s="133">
        <v>5.9628995741E-3</v>
      </c>
      <c r="Y221" s="180">
        <v>10990.341053059821</v>
      </c>
      <c r="Z221" s="133">
        <v>125245.90806609027</v>
      </c>
      <c r="AA221" s="133">
        <v>3152.0607227793489</v>
      </c>
      <c r="AB221" s="180">
        <v>128397.96878886964</v>
      </c>
      <c r="AC221" s="185">
        <v>0</v>
      </c>
      <c r="AD221" s="187">
        <v>2142.0712778799998</v>
      </c>
      <c r="AE221" s="187">
        <v>207.11427488999999</v>
      </c>
      <c r="AF221" s="190">
        <v>2349.18555277</v>
      </c>
      <c r="AG221" s="187">
        <v>53.240667309999999</v>
      </c>
      <c r="AH221" s="187">
        <v>0</v>
      </c>
      <c r="AI221" s="190">
        <v>53.240667309999999</v>
      </c>
      <c r="AJ221" s="187">
        <v>2195.3119451900002</v>
      </c>
      <c r="AK221" s="187">
        <v>207.11427488999999</v>
      </c>
      <c r="AL221" s="190">
        <v>2402.4262200800003</v>
      </c>
      <c r="AM221" s="189">
        <v>0</v>
      </c>
      <c r="AN221" s="115"/>
      <c r="AO221" s="179"/>
    </row>
    <row r="222" spans="1:41" x14ac:dyDescent="0.2">
      <c r="A222" s="46">
        <v>42522</v>
      </c>
      <c r="B222" s="133">
        <v>180126.30482190134</v>
      </c>
      <c r="C222" s="133">
        <v>8452.9405992310003</v>
      </c>
      <c r="D222" s="180">
        <v>188579.24542113233</v>
      </c>
      <c r="E222" s="133">
        <v>14823.067670161468</v>
      </c>
      <c r="F222" s="133">
        <v>5.9793404377E-3</v>
      </c>
      <c r="G222" s="180">
        <v>14823.073649501906</v>
      </c>
      <c r="H222" s="133">
        <v>194949.37249205975</v>
      </c>
      <c r="I222" s="133">
        <v>8452.9465785714383</v>
      </c>
      <c r="J222" s="180">
        <v>203402.31907063117</v>
      </c>
      <c r="K222" s="133">
        <v>9.0766031613501994</v>
      </c>
      <c r="L222" s="133">
        <v>0.1839435698436</v>
      </c>
      <c r="M222" s="180">
        <v>9.2605467311937986</v>
      </c>
      <c r="N222" s="133">
        <v>194958.44909522109</v>
      </c>
      <c r="O222" s="133">
        <v>8453.1305221412804</v>
      </c>
      <c r="P222" s="180">
        <v>203411.57961736235</v>
      </c>
      <c r="Q222" s="181">
        <v>251.58300445052825</v>
      </c>
      <c r="R222" s="182">
        <v>1.0942184529505473E-2</v>
      </c>
      <c r="S222" s="183"/>
      <c r="T222" s="184">
        <v>114742.82325392964</v>
      </c>
      <c r="U222" s="133">
        <v>3152.0473643988739</v>
      </c>
      <c r="V222" s="180">
        <v>117894.87061832851</v>
      </c>
      <c r="W222" s="133">
        <v>13191.588895029117</v>
      </c>
      <c r="X222" s="133">
        <v>5.9793404377E-3</v>
      </c>
      <c r="Y222" s="180">
        <v>13191.594874369555</v>
      </c>
      <c r="Z222" s="133">
        <v>127934.41214895877</v>
      </c>
      <c r="AA222" s="133">
        <v>3152.0533437393119</v>
      </c>
      <c r="AB222" s="180">
        <v>131086.4654926981</v>
      </c>
      <c r="AC222" s="185">
        <v>141.73808739004309</v>
      </c>
      <c r="AD222" s="187">
        <v>2137.9028076899999</v>
      </c>
      <c r="AE222" s="187">
        <v>173.32809845</v>
      </c>
      <c r="AF222" s="190">
        <v>2311.2309061400001</v>
      </c>
      <c r="AG222" s="187">
        <v>53.345936469999998</v>
      </c>
      <c r="AH222" s="187">
        <v>0</v>
      </c>
      <c r="AI222" s="190">
        <v>53.345936469999998</v>
      </c>
      <c r="AJ222" s="187">
        <v>2191.2487441600001</v>
      </c>
      <c r="AK222" s="187">
        <v>173.32809845</v>
      </c>
      <c r="AL222" s="190">
        <v>2364.5768426100003</v>
      </c>
      <c r="AM222" s="189">
        <v>3.5916985600001681</v>
      </c>
      <c r="AN222" s="115"/>
      <c r="AO222" s="179"/>
    </row>
    <row r="223" spans="1:41" x14ac:dyDescent="0.2">
      <c r="A223" s="46">
        <v>42552</v>
      </c>
      <c r="B223" s="133">
        <v>176715.46049830035</v>
      </c>
      <c r="C223" s="133">
        <v>8439.7250538706176</v>
      </c>
      <c r="D223" s="180">
        <v>185155.18555217099</v>
      </c>
      <c r="E223" s="133">
        <v>11403.111088001287</v>
      </c>
      <c r="F223" s="133">
        <v>5.9875185952000002E-3</v>
      </c>
      <c r="G223" s="180">
        <v>11403.117075519884</v>
      </c>
      <c r="H223" s="133">
        <v>188118.57158629867</v>
      </c>
      <c r="I223" s="133">
        <v>8439.7310413892137</v>
      </c>
      <c r="J223" s="180">
        <v>196558.3026276879</v>
      </c>
      <c r="K223" s="133">
        <v>9.2461862406424</v>
      </c>
      <c r="L223" s="133">
        <v>0.13861945922879998</v>
      </c>
      <c r="M223" s="180">
        <v>9.3848056998712011</v>
      </c>
      <c r="N223" s="133">
        <v>188127.8177725393</v>
      </c>
      <c r="O223" s="133">
        <v>8439.8696608514165</v>
      </c>
      <c r="P223" s="180">
        <v>196567.6874333907</v>
      </c>
      <c r="Q223" s="181">
        <v>345.6984340457833</v>
      </c>
      <c r="R223" s="182">
        <v>0.4003573030423957</v>
      </c>
      <c r="S223" s="183"/>
      <c r="T223" s="184">
        <v>114384.77587427107</v>
      </c>
      <c r="U223" s="133">
        <v>3206.2843367802593</v>
      </c>
      <c r="V223" s="180">
        <v>117591.06021105134</v>
      </c>
      <c r="W223" s="133">
        <v>9915.4015262702142</v>
      </c>
      <c r="X223" s="133">
        <v>5.9875185952000002E-3</v>
      </c>
      <c r="Y223" s="180">
        <v>9915.4075137888085</v>
      </c>
      <c r="Z223" s="133">
        <v>124300.17740054127</v>
      </c>
      <c r="AA223" s="133">
        <v>3206.2903242988541</v>
      </c>
      <c r="AB223" s="180">
        <v>127506.46772484014</v>
      </c>
      <c r="AC223" s="185">
        <v>198.81975207995018</v>
      </c>
      <c r="AD223" s="187">
        <v>2095.0082221100001</v>
      </c>
      <c r="AE223" s="187">
        <v>175.90214832999999</v>
      </c>
      <c r="AF223" s="190">
        <v>2270.91037044</v>
      </c>
      <c r="AG223" s="187">
        <v>50.003682499999996</v>
      </c>
      <c r="AH223" s="187">
        <v>0</v>
      </c>
      <c r="AI223" s="190">
        <v>50.003682499999996</v>
      </c>
      <c r="AJ223" s="187">
        <v>2145.0119046099999</v>
      </c>
      <c r="AK223" s="187">
        <v>175.90214832999999</v>
      </c>
      <c r="AL223" s="190">
        <v>2320.9140529399997</v>
      </c>
      <c r="AM223" s="189">
        <v>4.9367666699997699</v>
      </c>
      <c r="AN223" s="115"/>
      <c r="AO223" s="179"/>
    </row>
    <row r="224" spans="1:41" x14ac:dyDescent="0.2">
      <c r="A224" s="46">
        <v>42583</v>
      </c>
      <c r="B224" s="133">
        <v>174086.5737744697</v>
      </c>
      <c r="C224" s="133">
        <v>8734.4971292598093</v>
      </c>
      <c r="D224" s="180">
        <v>182821.0709037295</v>
      </c>
      <c r="E224" s="133">
        <v>16178.710418289664</v>
      </c>
      <c r="F224" s="133">
        <v>5.9901596677999994E-3</v>
      </c>
      <c r="G224" s="180">
        <v>16178.716408449332</v>
      </c>
      <c r="H224" s="133">
        <v>190265.28419275937</v>
      </c>
      <c r="I224" s="133">
        <v>8734.5031194194762</v>
      </c>
      <c r="J224" s="180">
        <v>198999.78731217884</v>
      </c>
      <c r="K224" s="133">
        <v>9.3938355301251981</v>
      </c>
      <c r="L224" s="133">
        <v>0.1375846595662</v>
      </c>
      <c r="M224" s="180">
        <v>9.5314201896913993</v>
      </c>
      <c r="N224" s="133">
        <v>190274.67802828946</v>
      </c>
      <c r="O224" s="133">
        <v>8734.6407040790436</v>
      </c>
      <c r="P224" s="180">
        <v>199009.3187323685</v>
      </c>
      <c r="Q224" s="181">
        <v>264.28475440646349</v>
      </c>
      <c r="R224" s="182">
        <v>0.28709288624940188</v>
      </c>
      <c r="S224" s="183"/>
      <c r="T224" s="184">
        <v>114444.64408740919</v>
      </c>
      <c r="U224" s="133">
        <v>3306.2465069286263</v>
      </c>
      <c r="V224" s="180">
        <v>117750.89059433782</v>
      </c>
      <c r="W224" s="133">
        <v>14850.982369578955</v>
      </c>
      <c r="X224" s="133">
        <v>5.9901596677999994E-3</v>
      </c>
      <c r="Y224" s="180">
        <v>14850.988359738623</v>
      </c>
      <c r="Z224" s="133">
        <v>129295.62645699101</v>
      </c>
      <c r="AA224" s="133">
        <v>3306.2524970911741</v>
      </c>
      <c r="AB224" s="180">
        <v>132601.87895408217</v>
      </c>
      <c r="AC224" s="185">
        <v>185.39557685003373</v>
      </c>
      <c r="AD224" s="187">
        <v>2071.04415887</v>
      </c>
      <c r="AE224" s="187">
        <v>188.49401424999999</v>
      </c>
      <c r="AF224" s="190">
        <v>2259.53817312</v>
      </c>
      <c r="AG224" s="187">
        <v>46.104870079999998</v>
      </c>
      <c r="AH224" s="187">
        <v>0</v>
      </c>
      <c r="AI224" s="190">
        <v>46.104870079999998</v>
      </c>
      <c r="AJ224" s="187">
        <v>2117.1490289499998</v>
      </c>
      <c r="AK224" s="187">
        <v>188.49401424999999</v>
      </c>
      <c r="AL224" s="190">
        <v>2305.6430431999997</v>
      </c>
      <c r="AM224" s="189">
        <v>2.7393977900003392</v>
      </c>
      <c r="AN224" s="115"/>
      <c r="AO224" s="179"/>
    </row>
    <row r="225" spans="1:41" x14ac:dyDescent="0.2">
      <c r="A225" s="46">
        <v>42614</v>
      </c>
      <c r="B225" s="133">
        <v>172383.44188409986</v>
      </c>
      <c r="C225" s="133">
        <v>9573.0878782691452</v>
      </c>
      <c r="D225" s="180">
        <v>181956.529762369</v>
      </c>
      <c r="E225" s="133">
        <v>12069.313766069999</v>
      </c>
      <c r="F225" s="133">
        <v>6.5744512019999994E-3</v>
      </c>
      <c r="G225" s="180">
        <v>12069.320340521201</v>
      </c>
      <c r="H225" s="133">
        <v>184452.75565016989</v>
      </c>
      <c r="I225" s="133">
        <v>9573.0944527203465</v>
      </c>
      <c r="J225" s="180">
        <v>194025.85010289022</v>
      </c>
      <c r="K225" s="133">
        <v>9.3612302401200012</v>
      </c>
      <c r="L225" s="133">
        <v>0.141825721026</v>
      </c>
      <c r="M225" s="180">
        <v>9.5030559611459999</v>
      </c>
      <c r="N225" s="133">
        <v>184462.11688041</v>
      </c>
      <c r="O225" s="133">
        <v>9573.2362784413745</v>
      </c>
      <c r="P225" s="180">
        <v>194035.35315885139</v>
      </c>
      <c r="Q225" s="181">
        <v>557.12723667643013</v>
      </c>
      <c r="R225" s="182">
        <v>0.21932998553400007</v>
      </c>
      <c r="S225" s="183"/>
      <c r="T225" s="184">
        <v>114721.57622177874</v>
      </c>
      <c r="U225" s="133">
        <v>3439.719037749654</v>
      </c>
      <c r="V225" s="180">
        <v>118161.2952595284</v>
      </c>
      <c r="W225" s="133">
        <v>10208.286449249725</v>
      </c>
      <c r="X225" s="133">
        <v>6.5744512019999994E-3</v>
      </c>
      <c r="Y225" s="180">
        <v>10208.293023700926</v>
      </c>
      <c r="Z225" s="133">
        <v>124929.8626710313</v>
      </c>
      <c r="AA225" s="133">
        <v>3439.7256122008557</v>
      </c>
      <c r="AB225" s="180">
        <v>128369.58828323217</v>
      </c>
      <c r="AC225" s="185">
        <v>360.57894196004014</v>
      </c>
      <c r="AD225" s="187">
        <v>2031.7782122000001</v>
      </c>
      <c r="AE225" s="187">
        <v>216.11588585000001</v>
      </c>
      <c r="AF225" s="190">
        <v>2247.8940980500001</v>
      </c>
      <c r="AG225" s="187">
        <v>65.575310669999993</v>
      </c>
      <c r="AH225" s="187">
        <v>0</v>
      </c>
      <c r="AI225" s="190">
        <v>65.575310669999993</v>
      </c>
      <c r="AJ225" s="187">
        <v>2097.3535228699998</v>
      </c>
      <c r="AK225" s="187">
        <v>216.11588585000001</v>
      </c>
      <c r="AL225" s="190">
        <v>2313.4694087199996</v>
      </c>
      <c r="AM225" s="189">
        <v>6.9255917799996496</v>
      </c>
      <c r="AN225" s="115"/>
      <c r="AO225" s="179"/>
    </row>
    <row r="226" spans="1:41" x14ac:dyDescent="0.2">
      <c r="A226" s="46">
        <v>42644</v>
      </c>
      <c r="B226" s="133">
        <v>171763.45801716132</v>
      </c>
      <c r="C226" s="133">
        <v>9914.9794229986437</v>
      </c>
      <c r="D226" s="180">
        <v>181678.43744015999</v>
      </c>
      <c r="E226" s="133">
        <v>13670.53008185072</v>
      </c>
      <c r="F226" s="133">
        <v>6.6108101089999999E-3</v>
      </c>
      <c r="G226" s="180">
        <v>13670.536692660829</v>
      </c>
      <c r="H226" s="133">
        <v>185433.98809900924</v>
      </c>
      <c r="I226" s="133">
        <v>9914.9860338087528</v>
      </c>
      <c r="J226" s="180">
        <v>195348.97413281797</v>
      </c>
      <c r="K226" s="133">
        <v>10.107780129697201</v>
      </c>
      <c r="L226" s="133">
        <v>0.1454682194951</v>
      </c>
      <c r="M226" s="180">
        <v>10.253248349192299</v>
      </c>
      <c r="N226" s="133">
        <v>185444.09587913891</v>
      </c>
      <c r="O226" s="133">
        <v>9915.1315020310758</v>
      </c>
      <c r="P226" s="180">
        <v>195359.22738117</v>
      </c>
      <c r="Q226" s="181">
        <v>67.899445674775322</v>
      </c>
      <c r="R226" s="182">
        <v>-0.21862946515630127</v>
      </c>
      <c r="S226" s="183"/>
      <c r="T226" s="184">
        <v>114301.24120895048</v>
      </c>
      <c r="U226" s="133">
        <v>3487.4153221713982</v>
      </c>
      <c r="V226" s="180">
        <v>117788.65653112187</v>
      </c>
      <c r="W226" s="133">
        <v>12056.956550649762</v>
      </c>
      <c r="X226" s="133">
        <v>6.6108101089999999E-3</v>
      </c>
      <c r="Y226" s="180">
        <v>12056.963161459871</v>
      </c>
      <c r="Z226" s="133">
        <v>126358.19775960024</v>
      </c>
      <c r="AA226" s="133">
        <v>3487.4219329786793</v>
      </c>
      <c r="AB226" s="180">
        <v>129845.61969257891</v>
      </c>
      <c r="AC226" s="185">
        <v>52.493860909981365</v>
      </c>
      <c r="AD226" s="187">
        <v>2031.9748508800001</v>
      </c>
      <c r="AE226" s="187">
        <v>227.29106761</v>
      </c>
      <c r="AF226" s="190">
        <v>2259.2659184899999</v>
      </c>
      <c r="AG226" s="187">
        <v>57.059073210000001</v>
      </c>
      <c r="AH226" s="187">
        <v>0</v>
      </c>
      <c r="AI226" s="190">
        <v>57.059073210000001</v>
      </c>
      <c r="AJ226" s="187">
        <v>2089.0339240899998</v>
      </c>
      <c r="AK226" s="187">
        <v>227.29106761</v>
      </c>
      <c r="AL226" s="190">
        <v>2316.3249916999998</v>
      </c>
      <c r="AM226" s="189">
        <v>0.5447711999997864</v>
      </c>
      <c r="AN226" s="115"/>
      <c r="AO226" s="179"/>
    </row>
    <row r="227" spans="1:41" x14ac:dyDescent="0.2">
      <c r="A227" s="46">
        <v>42675</v>
      </c>
      <c r="B227" s="133">
        <v>173391.32018750138</v>
      </c>
      <c r="C227" s="133">
        <v>10260.328600090876</v>
      </c>
      <c r="D227" s="180">
        <v>183651.64878759228</v>
      </c>
      <c r="E227" s="133">
        <v>13895.074609430478</v>
      </c>
      <c r="F227" s="133">
        <v>6.6405995304000005E-3</v>
      </c>
      <c r="G227" s="180">
        <v>13895.081250030009</v>
      </c>
      <c r="H227" s="133">
        <v>187286.39479692897</v>
      </c>
      <c r="I227" s="133">
        <v>10260.335240690405</v>
      </c>
      <c r="J227" s="180">
        <v>197546.73003761936</v>
      </c>
      <c r="K227" s="133">
        <v>9.894378679625401</v>
      </c>
      <c r="L227" s="133">
        <v>0.19098385972760001</v>
      </c>
      <c r="M227" s="180">
        <v>10.085362539353</v>
      </c>
      <c r="N227" s="133">
        <v>187296.2891756086</v>
      </c>
      <c r="O227" s="133">
        <v>10260.526224550133</v>
      </c>
      <c r="P227" s="180">
        <v>197556.81540015875</v>
      </c>
      <c r="Q227" s="181">
        <v>219.67036597371836</v>
      </c>
      <c r="R227" s="182">
        <v>-0.59121677993370036</v>
      </c>
      <c r="S227" s="183"/>
      <c r="T227" s="184">
        <v>114029.9936593798</v>
      </c>
      <c r="U227" s="133">
        <v>3703.4864770386976</v>
      </c>
      <c r="V227" s="180">
        <v>117733.4801364185</v>
      </c>
      <c r="W227" s="133">
        <v>12266.045060740224</v>
      </c>
      <c r="X227" s="133">
        <v>6.6405995304000005E-3</v>
      </c>
      <c r="Y227" s="180">
        <v>12266.051701339755</v>
      </c>
      <c r="Z227" s="133">
        <v>126296.03872012002</v>
      </c>
      <c r="AA227" s="133">
        <v>3703.4931176411233</v>
      </c>
      <c r="AB227" s="180">
        <v>129999.53183776115</v>
      </c>
      <c r="AC227" s="185">
        <v>89.521414140004026</v>
      </c>
      <c r="AD227" s="187">
        <v>2050.5484309600001</v>
      </c>
      <c r="AE227" s="187">
        <v>226.49632535999999</v>
      </c>
      <c r="AF227" s="190">
        <v>2277.04475632</v>
      </c>
      <c r="AG227" s="187">
        <v>56.272394509999998</v>
      </c>
      <c r="AH227" s="187">
        <v>0</v>
      </c>
      <c r="AI227" s="190">
        <v>56.272394509999998</v>
      </c>
      <c r="AJ227" s="187">
        <v>2106.8208254699998</v>
      </c>
      <c r="AK227" s="187">
        <v>226.49632535999999</v>
      </c>
      <c r="AL227" s="190">
        <v>2333.3171508299997</v>
      </c>
      <c r="AM227" s="189">
        <v>4.4958013000004939</v>
      </c>
      <c r="AN227" s="115"/>
      <c r="AO227" s="179"/>
    </row>
    <row r="228" spans="1:41" x14ac:dyDescent="0.2">
      <c r="A228" s="46">
        <v>42705</v>
      </c>
      <c r="B228" s="133">
        <v>178211.24654981925</v>
      </c>
      <c r="C228" s="133">
        <v>9958.9538425002502</v>
      </c>
      <c r="D228" s="180">
        <v>188170.2003923195</v>
      </c>
      <c r="E228" s="133">
        <v>13917.212354819283</v>
      </c>
      <c r="F228" s="133">
        <v>5.3735080320000002E-4</v>
      </c>
      <c r="G228" s="180">
        <v>13917.212892170088</v>
      </c>
      <c r="H228" s="133">
        <v>192128.45890464145</v>
      </c>
      <c r="I228" s="133">
        <v>9958.9543798510531</v>
      </c>
      <c r="J228" s="180">
        <v>202087.4132844925</v>
      </c>
      <c r="K228" s="133">
        <v>10.3904331288336</v>
      </c>
      <c r="L228" s="133">
        <v>0.30101843035680004</v>
      </c>
      <c r="M228" s="180">
        <v>10.691451559190401</v>
      </c>
      <c r="N228" s="133">
        <v>192138.84933777028</v>
      </c>
      <c r="O228" s="133">
        <v>9959.2553982814097</v>
      </c>
      <c r="P228" s="180">
        <v>202098.1047360517</v>
      </c>
      <c r="Q228" s="181">
        <v>502.46039959466486</v>
      </c>
      <c r="R228" s="182">
        <v>-0.15057088390079934</v>
      </c>
      <c r="S228" s="183"/>
      <c r="T228" s="184">
        <v>117221.12214747891</v>
      </c>
      <c r="U228" s="133">
        <v>3735.5068832711786</v>
      </c>
      <c r="V228" s="180">
        <v>120956.62903075007</v>
      </c>
      <c r="W228" s="133">
        <v>12338.311751909549</v>
      </c>
      <c r="X228" s="133">
        <v>5.3735080320000002E-4</v>
      </c>
      <c r="Y228" s="180">
        <v>12338.312289260351</v>
      </c>
      <c r="Z228" s="133">
        <v>129559.43389939138</v>
      </c>
      <c r="AA228" s="133">
        <v>3735.5074206190561</v>
      </c>
      <c r="AB228" s="180">
        <v>133294.94132001043</v>
      </c>
      <c r="AC228" s="185">
        <v>153.41313597001812</v>
      </c>
      <c r="AD228" s="187">
        <v>2084.7048264300001</v>
      </c>
      <c r="AE228" s="187">
        <v>212.72378176000001</v>
      </c>
      <c r="AF228" s="190">
        <v>2297.42860819</v>
      </c>
      <c r="AG228" s="187">
        <v>53.968437340000001</v>
      </c>
      <c r="AH228" s="187">
        <v>0</v>
      </c>
      <c r="AI228" s="190">
        <v>53.968437340000001</v>
      </c>
      <c r="AJ228" s="187">
        <v>2138.6732637700002</v>
      </c>
      <c r="AK228" s="187">
        <v>212.72378176000001</v>
      </c>
      <c r="AL228" s="190">
        <v>2351.39704553</v>
      </c>
      <c r="AM228" s="189">
        <v>11.930792440000232</v>
      </c>
      <c r="AN228" s="115"/>
      <c r="AO228" s="179"/>
    </row>
    <row r="229" spans="1:41" x14ac:dyDescent="0.2">
      <c r="A229" s="46">
        <v>42736</v>
      </c>
      <c r="B229" s="133">
        <v>174233.2035907603</v>
      </c>
      <c r="C229" s="133">
        <v>10283.779350749675</v>
      </c>
      <c r="D229" s="180">
        <v>184516.98294150998</v>
      </c>
      <c r="E229" s="133">
        <v>9612.6894939099057</v>
      </c>
      <c r="F229" s="133">
        <v>0</v>
      </c>
      <c r="G229" s="180">
        <v>9612.6894939099057</v>
      </c>
      <c r="H229" s="133">
        <v>183845.89308467021</v>
      </c>
      <c r="I229" s="133">
        <v>10283.779350749675</v>
      </c>
      <c r="J229" s="180">
        <v>194129.6724354199</v>
      </c>
      <c r="K229" s="133">
        <v>12.110151429899998</v>
      </c>
      <c r="L229" s="133">
        <v>0.17881450981949998</v>
      </c>
      <c r="M229" s="180">
        <v>12.2889659397195</v>
      </c>
      <c r="N229" s="133">
        <v>183858.00323610011</v>
      </c>
      <c r="O229" s="133">
        <v>10283.958165259495</v>
      </c>
      <c r="P229" s="180">
        <v>194141.96140135961</v>
      </c>
      <c r="Q229" s="181">
        <v>320.10070351710516</v>
      </c>
      <c r="R229" s="182">
        <v>0.60290522507849853</v>
      </c>
      <c r="S229" s="183"/>
      <c r="T229" s="184">
        <v>116113.7016942511</v>
      </c>
      <c r="U229" s="133">
        <v>3780.611668609095</v>
      </c>
      <c r="V229" s="180">
        <v>119894.31336286018</v>
      </c>
      <c r="W229" s="133">
        <v>8641.2353077700664</v>
      </c>
      <c r="X229" s="133">
        <v>0</v>
      </c>
      <c r="Y229" s="180">
        <v>8641.2353077700664</v>
      </c>
      <c r="Z229" s="133">
        <v>124754.93700202115</v>
      </c>
      <c r="AA229" s="133">
        <v>3780.611668609095</v>
      </c>
      <c r="AB229" s="180">
        <v>128535.54867063023</v>
      </c>
      <c r="AC229" s="185">
        <v>139.08069039000478</v>
      </c>
      <c r="AD229" s="187">
        <v>2062.0720914200001</v>
      </c>
      <c r="AE229" s="187">
        <v>230.73151257999999</v>
      </c>
      <c r="AF229" s="190">
        <v>2292.8036040000002</v>
      </c>
      <c r="AG229" s="187">
        <v>34.467063549999999</v>
      </c>
      <c r="AH229" s="187">
        <v>0</v>
      </c>
      <c r="AI229" s="190">
        <v>34.467063549999999</v>
      </c>
      <c r="AJ229" s="187">
        <v>2096.5391549699998</v>
      </c>
      <c r="AK229" s="187">
        <v>230.73151257999999</v>
      </c>
      <c r="AL229" s="190">
        <v>2327.2706675499999</v>
      </c>
      <c r="AM229" s="189">
        <v>6.4225656600000143</v>
      </c>
      <c r="AN229" s="115"/>
      <c r="AO229" s="179"/>
    </row>
    <row r="230" spans="1:41" x14ac:dyDescent="0.2">
      <c r="A230" s="46">
        <v>42767</v>
      </c>
      <c r="B230" s="133">
        <v>177102.89534217882</v>
      </c>
      <c r="C230" s="133">
        <v>10314.586148140013</v>
      </c>
      <c r="D230" s="180">
        <v>187417.48149031881</v>
      </c>
      <c r="E230" s="133">
        <v>11935.727236411374</v>
      </c>
      <c r="F230" s="133">
        <v>8.178200129E-4</v>
      </c>
      <c r="G230" s="180">
        <v>11935.728054231387</v>
      </c>
      <c r="H230" s="133">
        <v>189038.62257859018</v>
      </c>
      <c r="I230" s="133">
        <v>10314.586965960025</v>
      </c>
      <c r="J230" s="180">
        <v>199353.20954455022</v>
      </c>
      <c r="K230" s="133">
        <v>10.7659173097509</v>
      </c>
      <c r="L230" s="133">
        <v>0.22587927884939998</v>
      </c>
      <c r="M230" s="180">
        <v>10.9917965886003</v>
      </c>
      <c r="N230" s="133">
        <v>189049.38849589994</v>
      </c>
      <c r="O230" s="133">
        <v>10314.812845238876</v>
      </c>
      <c r="P230" s="180">
        <v>199364.2013411388</v>
      </c>
      <c r="Q230" s="181">
        <v>252.22738051390937</v>
      </c>
      <c r="R230" s="182">
        <v>-0.32643081176639815</v>
      </c>
      <c r="S230" s="183"/>
      <c r="T230" s="184">
        <v>117193.26182501859</v>
      </c>
      <c r="U230" s="133">
        <v>3880.8525536498933</v>
      </c>
      <c r="V230" s="180">
        <v>121074.1143786685</v>
      </c>
      <c r="W230" s="133">
        <v>10974.775284079982</v>
      </c>
      <c r="X230" s="133">
        <v>8.178200129E-4</v>
      </c>
      <c r="Y230" s="180">
        <v>10974.776101899995</v>
      </c>
      <c r="Z230" s="133">
        <v>128168.03710909857</v>
      </c>
      <c r="AA230" s="133">
        <v>3880.8533714699065</v>
      </c>
      <c r="AB230" s="180">
        <v>132048.89048056849</v>
      </c>
      <c r="AC230" s="185">
        <v>180.48765923002426</v>
      </c>
      <c r="AD230" s="187">
        <v>2100.3973465899999</v>
      </c>
      <c r="AE230" s="187">
        <v>225.5630051</v>
      </c>
      <c r="AF230" s="190">
        <v>2325.9603516899997</v>
      </c>
      <c r="AG230" s="187">
        <v>33.690423600000003</v>
      </c>
      <c r="AH230" s="187">
        <v>0</v>
      </c>
      <c r="AI230" s="190">
        <v>33.690423600000003</v>
      </c>
      <c r="AJ230" s="187">
        <v>2134.0877701899999</v>
      </c>
      <c r="AK230" s="187">
        <v>225.5630051</v>
      </c>
      <c r="AL230" s="190">
        <v>2359.6507752899997</v>
      </c>
      <c r="AM230" s="189">
        <v>2.5151534299998275</v>
      </c>
      <c r="AN230" s="115"/>
      <c r="AO230" s="179"/>
    </row>
    <row r="231" spans="1:41" x14ac:dyDescent="0.2">
      <c r="A231" s="46">
        <v>42795</v>
      </c>
      <c r="B231" s="133">
        <v>177475.05215520094</v>
      </c>
      <c r="C231" s="133">
        <v>10556.624235300127</v>
      </c>
      <c r="D231" s="180">
        <v>188031.67639050106</v>
      </c>
      <c r="E231" s="133">
        <v>12960.482125720207</v>
      </c>
      <c r="F231" s="133">
        <v>8.3169074779999993E-4</v>
      </c>
      <c r="G231" s="180">
        <v>12960.482957410955</v>
      </c>
      <c r="H231" s="133">
        <v>190435.53428092116</v>
      </c>
      <c r="I231" s="133">
        <v>10556.625066990875</v>
      </c>
      <c r="J231" s="180">
        <v>200992.15934791201</v>
      </c>
      <c r="K231" s="133">
        <v>10.558984390867</v>
      </c>
      <c r="L231" s="133">
        <v>0.22484526875800001</v>
      </c>
      <c r="M231" s="180">
        <v>10.783829659624999</v>
      </c>
      <c r="N231" s="133">
        <v>190446.09326530917</v>
      </c>
      <c r="O231" s="133">
        <v>10556.849912259633</v>
      </c>
      <c r="P231" s="180">
        <v>201002.94317756881</v>
      </c>
      <c r="Q231" s="181">
        <v>604.74987724699508</v>
      </c>
      <c r="R231" s="182">
        <v>0.10611160972829867</v>
      </c>
      <c r="S231" s="183"/>
      <c r="T231" s="184">
        <v>118365.55852475058</v>
      </c>
      <c r="U231" s="133">
        <v>3975.4342907113628</v>
      </c>
      <c r="V231" s="180">
        <v>122340.99281546196</v>
      </c>
      <c r="W231" s="133">
        <v>12010.391833578846</v>
      </c>
      <c r="X231" s="133">
        <v>8.3169074779999993E-4</v>
      </c>
      <c r="Y231" s="180">
        <v>12010.392665269594</v>
      </c>
      <c r="Z231" s="133">
        <v>130375.95035832944</v>
      </c>
      <c r="AA231" s="133">
        <v>3975.435122399258</v>
      </c>
      <c r="AB231" s="180">
        <v>134351.3854807287</v>
      </c>
      <c r="AC231" s="185">
        <v>461.3041300400356</v>
      </c>
      <c r="AD231" s="187">
        <v>2072.34490168</v>
      </c>
      <c r="AE231" s="187">
        <v>230.73274004999999</v>
      </c>
      <c r="AF231" s="190">
        <v>2303.0776417299999</v>
      </c>
      <c r="AG231" s="187">
        <v>33.309620029999998</v>
      </c>
      <c r="AH231" s="187">
        <v>0</v>
      </c>
      <c r="AI231" s="190">
        <v>33.309620029999998</v>
      </c>
      <c r="AJ231" s="187">
        <v>2105.6545217100002</v>
      </c>
      <c r="AK231" s="187">
        <v>230.73274004999999</v>
      </c>
      <c r="AL231" s="190">
        <v>2336.38726176</v>
      </c>
      <c r="AM231" s="189">
        <v>5.0291255199999796</v>
      </c>
      <c r="AN231" s="115"/>
      <c r="AO231" s="179"/>
    </row>
    <row r="232" spans="1:41" x14ac:dyDescent="0.2">
      <c r="A232" s="46">
        <v>42826</v>
      </c>
      <c r="B232" s="133">
        <v>174521.65189988032</v>
      </c>
      <c r="C232" s="133">
        <v>11824.814955650729</v>
      </c>
      <c r="D232" s="180">
        <v>186346.46685553103</v>
      </c>
      <c r="E232" s="133">
        <v>13979.706235019607</v>
      </c>
      <c r="F232" s="133">
        <v>8.3423014560000009E-4</v>
      </c>
      <c r="G232" s="180">
        <v>13979.707069249753</v>
      </c>
      <c r="H232" s="133">
        <v>188501.35813489993</v>
      </c>
      <c r="I232" s="133">
        <v>11824.815789880875</v>
      </c>
      <c r="J232" s="180">
        <v>200326.1739247808</v>
      </c>
      <c r="K232" s="133">
        <v>10.606390630795399</v>
      </c>
      <c r="L232" s="133">
        <v>0.24183500006980002</v>
      </c>
      <c r="M232" s="180">
        <v>10.848225630865201</v>
      </c>
      <c r="N232" s="133">
        <v>188511.96452553073</v>
      </c>
      <c r="O232" s="133">
        <v>11825.057624880945</v>
      </c>
      <c r="P232" s="180">
        <v>200337.02215041165</v>
      </c>
      <c r="Q232" s="181">
        <v>235.71462793679584</v>
      </c>
      <c r="R232" s="182">
        <v>0.34979760731930098</v>
      </c>
      <c r="S232" s="183"/>
      <c r="T232" s="184">
        <v>117812.0867096492</v>
      </c>
      <c r="U232" s="133">
        <v>4178.9550231088624</v>
      </c>
      <c r="V232" s="180">
        <v>121991.04173275807</v>
      </c>
      <c r="W232" s="133">
        <v>13058.567139001096</v>
      </c>
      <c r="X232" s="133">
        <v>8.3423014560000009E-4</v>
      </c>
      <c r="Y232" s="180">
        <v>13058.567973231242</v>
      </c>
      <c r="Z232" s="133">
        <v>130870.6538486503</v>
      </c>
      <c r="AA232" s="133">
        <v>4178.9558573390077</v>
      </c>
      <c r="AB232" s="180">
        <v>135049.60970598931</v>
      </c>
      <c r="AC232" s="185">
        <v>102.37128865998882</v>
      </c>
      <c r="AD232" s="187">
        <v>2017.48782205</v>
      </c>
      <c r="AE232" s="187">
        <v>272.00753967000003</v>
      </c>
      <c r="AF232" s="190">
        <v>2289.4953617199999</v>
      </c>
      <c r="AG232" s="187">
        <v>32.770254940000001</v>
      </c>
      <c r="AH232" s="187">
        <v>0</v>
      </c>
      <c r="AI232" s="190">
        <v>32.770254940000001</v>
      </c>
      <c r="AJ232" s="187">
        <v>2050.2580769900001</v>
      </c>
      <c r="AK232" s="187">
        <v>272.00753967000003</v>
      </c>
      <c r="AL232" s="190">
        <v>2322.26561666</v>
      </c>
      <c r="AM232" s="189">
        <v>4.7437952000002497</v>
      </c>
      <c r="AN232" s="115"/>
      <c r="AO232" s="179"/>
    </row>
    <row r="233" spans="1:41" x14ac:dyDescent="0.2">
      <c r="A233" s="46">
        <v>42856</v>
      </c>
      <c r="B233" s="133">
        <v>173840.91743502911</v>
      </c>
      <c r="C233" s="133">
        <v>12436.434466050823</v>
      </c>
      <c r="D233" s="180">
        <v>186277.35190107994</v>
      </c>
      <c r="E233" s="133">
        <v>9562.7292420506528</v>
      </c>
      <c r="F233" s="133">
        <v>0</v>
      </c>
      <c r="G233" s="180">
        <v>9562.7292420506528</v>
      </c>
      <c r="H233" s="133">
        <v>183403.64667707979</v>
      </c>
      <c r="I233" s="133">
        <v>12436.434466050823</v>
      </c>
      <c r="J233" s="180">
        <v>195840.08114313061</v>
      </c>
      <c r="K233" s="133">
        <v>10.4633809910442</v>
      </c>
      <c r="L233" s="133">
        <v>0.41078370945960002</v>
      </c>
      <c r="M233" s="180">
        <v>10.874164700503799</v>
      </c>
      <c r="N233" s="133">
        <v>183414.1100580708</v>
      </c>
      <c r="O233" s="133">
        <v>12436.845249760283</v>
      </c>
      <c r="P233" s="180">
        <v>195850.95530783109</v>
      </c>
      <c r="Q233" s="181">
        <v>632.94273178118124</v>
      </c>
      <c r="R233" s="182">
        <v>0.26363792898899996</v>
      </c>
      <c r="S233" s="183"/>
      <c r="T233" s="184">
        <v>117535.59760988936</v>
      </c>
      <c r="U233" s="133">
        <v>4223.4094833690542</v>
      </c>
      <c r="V233" s="180">
        <v>121759.00709325841</v>
      </c>
      <c r="W233" s="133">
        <v>8775.3046687487822</v>
      </c>
      <c r="X233" s="133">
        <v>0</v>
      </c>
      <c r="Y233" s="180">
        <v>8775.3046687487822</v>
      </c>
      <c r="Z233" s="133">
        <v>126310.90227864096</v>
      </c>
      <c r="AA233" s="133">
        <v>4223.4094833690542</v>
      </c>
      <c r="AB233" s="180">
        <v>130534.31176201001</v>
      </c>
      <c r="AC233" s="185">
        <v>140.51485989998835</v>
      </c>
      <c r="AD233" s="187">
        <v>1991.1351519</v>
      </c>
      <c r="AE233" s="187">
        <v>290.43867963999998</v>
      </c>
      <c r="AF233" s="190">
        <v>2281.5738315399999</v>
      </c>
      <c r="AG233" s="187">
        <v>27.845836810000002</v>
      </c>
      <c r="AH233" s="187">
        <v>0</v>
      </c>
      <c r="AI233" s="190">
        <v>27.845836810000002</v>
      </c>
      <c r="AJ233" s="187">
        <v>2018.98098871</v>
      </c>
      <c r="AK233" s="187">
        <v>290.43867963999998</v>
      </c>
      <c r="AL233" s="190">
        <v>2309.4196683499999</v>
      </c>
      <c r="AM233" s="189">
        <v>17.413815399999748</v>
      </c>
      <c r="AN233" s="115"/>
      <c r="AO233" s="179"/>
    </row>
    <row r="234" spans="1:41" x14ac:dyDescent="0.2">
      <c r="A234" s="46">
        <v>42887</v>
      </c>
      <c r="B234" s="133">
        <v>175453.48814060027</v>
      </c>
      <c r="C234" s="133">
        <v>9819.7444954687562</v>
      </c>
      <c r="D234" s="180">
        <v>185273.23263606901</v>
      </c>
      <c r="E234" s="133">
        <v>11985.56027694936</v>
      </c>
      <c r="F234" s="133">
        <v>0</v>
      </c>
      <c r="G234" s="180">
        <v>11985.56027694936</v>
      </c>
      <c r="H234" s="133">
        <v>187439.04841754961</v>
      </c>
      <c r="I234" s="133">
        <v>9819.7444954687562</v>
      </c>
      <c r="J234" s="180">
        <v>197258.79291301835</v>
      </c>
      <c r="K234" s="133">
        <v>9.8936886505879009</v>
      </c>
      <c r="L234" s="133">
        <v>0.4353115103256</v>
      </c>
      <c r="M234" s="180">
        <v>10.3290001609135</v>
      </c>
      <c r="N234" s="133">
        <v>187448.94210620021</v>
      </c>
      <c r="O234" s="133">
        <v>9820.1798069790821</v>
      </c>
      <c r="P234" s="180">
        <v>197269.12191317929</v>
      </c>
      <c r="Q234" s="181">
        <v>830.02934900158857</v>
      </c>
      <c r="R234" s="182">
        <v>9.8409428097900126E-2</v>
      </c>
      <c r="S234" s="183"/>
      <c r="T234" s="184">
        <v>117701.58683738127</v>
      </c>
      <c r="U234" s="133">
        <v>4337.506101929097</v>
      </c>
      <c r="V234" s="180">
        <v>122039.09293931036</v>
      </c>
      <c r="W234" s="133">
        <v>11202.127249819503</v>
      </c>
      <c r="X234" s="133">
        <v>0</v>
      </c>
      <c r="Y234" s="180">
        <v>11202.127249819503</v>
      </c>
      <c r="Z234" s="133">
        <v>128903.71408720077</v>
      </c>
      <c r="AA234" s="133">
        <v>4337.506101929097</v>
      </c>
      <c r="AB234" s="180">
        <v>133241.22018912988</v>
      </c>
      <c r="AC234" s="185">
        <v>249.16518748000644</v>
      </c>
      <c r="AD234" s="187">
        <v>2027.7343247399999</v>
      </c>
      <c r="AE234" s="187">
        <v>192.48756692000001</v>
      </c>
      <c r="AF234" s="190">
        <v>2220.22189166</v>
      </c>
      <c r="AG234" s="187">
        <v>27.507216289999999</v>
      </c>
      <c r="AH234" s="187">
        <v>0</v>
      </c>
      <c r="AI234" s="190">
        <v>27.507216289999999</v>
      </c>
      <c r="AJ234" s="187">
        <v>2055.24154103</v>
      </c>
      <c r="AK234" s="187">
        <v>192.48756692000001</v>
      </c>
      <c r="AL234" s="190">
        <v>2247.7291079500001</v>
      </c>
      <c r="AM234" s="189">
        <v>20.394795180000074</v>
      </c>
      <c r="AN234" s="115"/>
      <c r="AO234" s="179"/>
    </row>
    <row r="235" spans="1:41" x14ac:dyDescent="0.2">
      <c r="A235" s="46">
        <v>42917</v>
      </c>
      <c r="B235" s="133">
        <v>172936.81949597097</v>
      </c>
      <c r="C235" s="133">
        <v>9744.4328384097735</v>
      </c>
      <c r="D235" s="180">
        <v>182681.25233438073</v>
      </c>
      <c r="E235" s="133">
        <v>10435.700825968986</v>
      </c>
      <c r="F235" s="133">
        <v>0</v>
      </c>
      <c r="G235" s="180">
        <v>10435.700825968986</v>
      </c>
      <c r="H235" s="133">
        <v>183372.52032193993</v>
      </c>
      <c r="I235" s="133">
        <v>9744.4328384097735</v>
      </c>
      <c r="J235" s="180">
        <v>193116.95316034969</v>
      </c>
      <c r="K235" s="133">
        <v>10.038060429908001</v>
      </c>
      <c r="L235" s="133">
        <v>0.23452163066479997</v>
      </c>
      <c r="M235" s="180">
        <v>10.272582060572802</v>
      </c>
      <c r="N235" s="133">
        <v>183382.55838236984</v>
      </c>
      <c r="O235" s="133">
        <v>9744.6673600404374</v>
      </c>
      <c r="P235" s="180">
        <v>193127.22574241026</v>
      </c>
      <c r="Q235" s="181">
        <v>249.6444816215014</v>
      </c>
      <c r="R235" s="182">
        <v>0.47971747953240074</v>
      </c>
      <c r="S235" s="183"/>
      <c r="T235" s="184">
        <v>117083.95486669922</v>
      </c>
      <c r="U235" s="133">
        <v>4222.5590272203972</v>
      </c>
      <c r="V235" s="180">
        <v>121306.5138939196</v>
      </c>
      <c r="W235" s="133">
        <v>9663.6245160304079</v>
      </c>
      <c r="X235" s="133">
        <v>0</v>
      </c>
      <c r="Y235" s="180">
        <v>9663.6245160304079</v>
      </c>
      <c r="Z235" s="133">
        <v>126747.57938272961</v>
      </c>
      <c r="AA235" s="133">
        <v>4222.5590272203972</v>
      </c>
      <c r="AB235" s="180">
        <v>130970.13840995</v>
      </c>
      <c r="AC235" s="185">
        <v>143.44708426994657</v>
      </c>
      <c r="AD235" s="187">
        <v>1977.5125559200001</v>
      </c>
      <c r="AE235" s="187">
        <v>195.50608310000001</v>
      </c>
      <c r="AF235" s="190">
        <v>2173.0186390200001</v>
      </c>
      <c r="AG235" s="187">
        <v>27.335940730000001</v>
      </c>
      <c r="AH235" s="187">
        <v>0</v>
      </c>
      <c r="AI235" s="190">
        <v>27.335940730000001</v>
      </c>
      <c r="AJ235" s="187">
        <v>2004.84849665</v>
      </c>
      <c r="AK235" s="187">
        <v>195.50608310000001</v>
      </c>
      <c r="AL235" s="190">
        <v>2200.3545797500001</v>
      </c>
      <c r="AM235" s="189">
        <v>3.7599984899998162</v>
      </c>
      <c r="AN235" s="115"/>
      <c r="AO235" s="179"/>
    </row>
    <row r="236" spans="1:41" x14ac:dyDescent="0.2">
      <c r="A236" s="46">
        <v>42948</v>
      </c>
      <c r="B236" s="133">
        <v>173695.37440363129</v>
      </c>
      <c r="C236" s="133">
        <v>10409.030578230966</v>
      </c>
      <c r="D236" s="180">
        <v>184104.40498186226</v>
      </c>
      <c r="E236" s="133">
        <v>11166.58131577054</v>
      </c>
      <c r="F236" s="133">
        <v>0</v>
      </c>
      <c r="G236" s="180">
        <v>11166.58131577054</v>
      </c>
      <c r="H236" s="133">
        <v>184861.95571939895</v>
      </c>
      <c r="I236" s="133">
        <v>10409.030578230966</v>
      </c>
      <c r="J236" s="180">
        <v>195270.98629762992</v>
      </c>
      <c r="K236" s="133">
        <v>9.7659701206539999</v>
      </c>
      <c r="L236" s="133">
        <v>0.27336793109999996</v>
      </c>
      <c r="M236" s="180">
        <v>10.039338051753999</v>
      </c>
      <c r="N236" s="133">
        <v>184871.72168951959</v>
      </c>
      <c r="O236" s="133">
        <v>10409.303946159185</v>
      </c>
      <c r="P236" s="180">
        <v>195281.02563567879</v>
      </c>
      <c r="Q236" s="181">
        <v>321.98598614967733</v>
      </c>
      <c r="R236" s="182">
        <v>-0.13197884116999964</v>
      </c>
      <c r="S236" s="183"/>
      <c r="T236" s="184">
        <v>117102.16601481879</v>
      </c>
      <c r="U236" s="133">
        <v>4253.1754755409474</v>
      </c>
      <c r="V236" s="180">
        <v>121355.34149035974</v>
      </c>
      <c r="W236" s="133">
        <v>10237.770831871178</v>
      </c>
      <c r="X236" s="133">
        <v>0</v>
      </c>
      <c r="Y236" s="180">
        <v>10237.770831871178</v>
      </c>
      <c r="Z236" s="133">
        <v>127339.93684668998</v>
      </c>
      <c r="AA236" s="133">
        <v>4253.1754755409474</v>
      </c>
      <c r="AB236" s="180">
        <v>131593.11232223091</v>
      </c>
      <c r="AC236" s="185">
        <v>83.199957530065277</v>
      </c>
      <c r="AD236" s="187">
        <v>1963.6782924700001</v>
      </c>
      <c r="AE236" s="187">
        <v>213.59663784</v>
      </c>
      <c r="AF236" s="190">
        <v>2177.2749303099999</v>
      </c>
      <c r="AG236" s="187">
        <v>32.227983479999999</v>
      </c>
      <c r="AH236" s="187">
        <v>0</v>
      </c>
      <c r="AI236" s="190">
        <v>32.227983479999999</v>
      </c>
      <c r="AJ236" s="187">
        <v>1995.90627595</v>
      </c>
      <c r="AK236" s="187">
        <v>213.59663784</v>
      </c>
      <c r="AL236" s="190">
        <v>2209.5029137900001</v>
      </c>
      <c r="AM236" s="189">
        <v>8.2854277800004184</v>
      </c>
      <c r="AN236" s="115"/>
      <c r="AO236" s="179"/>
    </row>
    <row r="237" spans="1:41" x14ac:dyDescent="0.2">
      <c r="A237" s="46">
        <v>42979</v>
      </c>
      <c r="B237" s="133">
        <v>174889.65633610135</v>
      </c>
      <c r="C237" s="133">
        <v>10084.991047920861</v>
      </c>
      <c r="D237" s="180">
        <v>184974.64738402222</v>
      </c>
      <c r="E237" s="133">
        <v>11366.68555741047</v>
      </c>
      <c r="F237" s="133">
        <v>0</v>
      </c>
      <c r="G237" s="180">
        <v>11366.68555741047</v>
      </c>
      <c r="H237" s="133">
        <v>186256.34189350894</v>
      </c>
      <c r="I237" s="133">
        <v>10084.991047920861</v>
      </c>
      <c r="J237" s="180">
        <v>196341.33294142981</v>
      </c>
      <c r="K237" s="133">
        <v>9.9298079401196002</v>
      </c>
      <c r="L237" s="133">
        <v>0.2348991988967</v>
      </c>
      <c r="M237" s="180">
        <v>10.164707139016301</v>
      </c>
      <c r="N237" s="133">
        <v>186266.27170144906</v>
      </c>
      <c r="O237" s="133">
        <v>10085.225947119758</v>
      </c>
      <c r="P237" s="180">
        <v>196351.49764856882</v>
      </c>
      <c r="Q237" s="181">
        <v>369.24994155510689</v>
      </c>
      <c r="R237" s="182">
        <v>-7.4691482905364008</v>
      </c>
      <c r="S237" s="183"/>
      <c r="T237" s="184">
        <v>117643.38950695907</v>
      </c>
      <c r="U237" s="133">
        <v>4392.8310302891796</v>
      </c>
      <c r="V237" s="180">
        <v>122036.22053724824</v>
      </c>
      <c r="W237" s="133">
        <v>10479.619674061347</v>
      </c>
      <c r="X237" s="133">
        <v>0</v>
      </c>
      <c r="Y237" s="180">
        <v>10479.619674061347</v>
      </c>
      <c r="Z237" s="133">
        <v>128123.00918102042</v>
      </c>
      <c r="AA237" s="133">
        <v>4392.8310302891796</v>
      </c>
      <c r="AB237" s="180">
        <v>132515.84021130961</v>
      </c>
      <c r="AC237" s="185">
        <v>307.99438481000414</v>
      </c>
      <c r="AD237" s="187">
        <v>1977.3502410599999</v>
      </c>
      <c r="AE237" s="187">
        <v>196.61358908</v>
      </c>
      <c r="AF237" s="190">
        <v>2173.96383014</v>
      </c>
      <c r="AG237" s="187">
        <v>30.64025019</v>
      </c>
      <c r="AH237" s="187">
        <v>0</v>
      </c>
      <c r="AI237" s="190">
        <v>30.64025019</v>
      </c>
      <c r="AJ237" s="187">
        <v>2007.9904912500001</v>
      </c>
      <c r="AK237" s="187">
        <v>196.61358908</v>
      </c>
      <c r="AL237" s="190">
        <v>2204.6040803300002</v>
      </c>
      <c r="AM237" s="189">
        <v>2.1158356099997491</v>
      </c>
      <c r="AN237" s="115"/>
      <c r="AO237" s="179"/>
    </row>
    <row r="238" spans="1:41" x14ac:dyDescent="0.2">
      <c r="A238" s="46">
        <v>43009</v>
      </c>
      <c r="B238" s="133">
        <v>177244.45727687055</v>
      </c>
      <c r="C238" s="133">
        <v>10367.088534839906</v>
      </c>
      <c r="D238" s="180">
        <v>187611.54581171044</v>
      </c>
      <c r="E238" s="133">
        <v>12878.234236429222</v>
      </c>
      <c r="F238" s="133">
        <v>0</v>
      </c>
      <c r="G238" s="180">
        <v>12878.234236429222</v>
      </c>
      <c r="H238" s="133">
        <v>190122.69151329977</v>
      </c>
      <c r="I238" s="133">
        <v>10367.088534839906</v>
      </c>
      <c r="J238" s="180">
        <v>200489.78004813966</v>
      </c>
      <c r="K238" s="133">
        <v>9.8434071910491987</v>
      </c>
      <c r="L238" s="133">
        <v>0.20622315118359999</v>
      </c>
      <c r="M238" s="180">
        <v>10.049630342232799</v>
      </c>
      <c r="N238" s="133">
        <v>190132.53492049081</v>
      </c>
      <c r="O238" s="133">
        <v>10367.294757991089</v>
      </c>
      <c r="P238" s="180">
        <v>200499.82967848191</v>
      </c>
      <c r="Q238" s="181">
        <v>200.32963748056599</v>
      </c>
      <c r="R238" s="182">
        <v>-0.18111644420019971</v>
      </c>
      <c r="S238" s="183"/>
      <c r="T238" s="184">
        <v>119315.38578257995</v>
      </c>
      <c r="U238" s="133">
        <v>4461.4715363911073</v>
      </c>
      <c r="V238" s="180">
        <v>123776.85731897106</v>
      </c>
      <c r="W238" s="133">
        <v>11985.962271929586</v>
      </c>
      <c r="X238" s="133">
        <v>0</v>
      </c>
      <c r="Y238" s="180">
        <v>11985.962271929586</v>
      </c>
      <c r="Z238" s="133">
        <v>131301.34805450952</v>
      </c>
      <c r="AA238" s="133">
        <v>4461.4715363911073</v>
      </c>
      <c r="AB238" s="180">
        <v>135762.81959090065</v>
      </c>
      <c r="AC238" s="185">
        <v>171.65204087999658</v>
      </c>
      <c r="AD238" s="187">
        <v>1987.4797232799999</v>
      </c>
      <c r="AE238" s="187">
        <v>202.61491744</v>
      </c>
      <c r="AF238" s="190">
        <v>2190.0946407199999</v>
      </c>
      <c r="AG238" s="187">
        <v>30.612823429999999</v>
      </c>
      <c r="AH238" s="187">
        <v>0</v>
      </c>
      <c r="AI238" s="190">
        <v>30.612823429999999</v>
      </c>
      <c r="AJ238" s="187">
        <v>2018.0925467100001</v>
      </c>
      <c r="AK238" s="187">
        <v>202.61491744</v>
      </c>
      <c r="AL238" s="190">
        <v>2220.7074641500003</v>
      </c>
      <c r="AM238" s="189">
        <v>0.98389530999997987</v>
      </c>
      <c r="AN238" s="115"/>
      <c r="AO238" s="179"/>
    </row>
    <row r="239" spans="1:41" x14ac:dyDescent="0.2">
      <c r="A239" s="46">
        <v>43040</v>
      </c>
      <c r="B239" s="133">
        <v>177823.35169344023</v>
      </c>
      <c r="C239" s="133">
        <v>10641.351656320956</v>
      </c>
      <c r="D239" s="180">
        <v>188464.7033497612</v>
      </c>
      <c r="E239" s="133">
        <v>11492.370909968598</v>
      </c>
      <c r="F239" s="133">
        <v>1.5436392371000001E-3</v>
      </c>
      <c r="G239" s="180">
        <v>11492.372453607833</v>
      </c>
      <c r="H239" s="133">
        <v>189315.72260340882</v>
      </c>
      <c r="I239" s="133">
        <v>10641.353199960193</v>
      </c>
      <c r="J239" s="180">
        <v>199957.07580336902</v>
      </c>
      <c r="K239" s="133">
        <v>9.6425450008912001</v>
      </c>
      <c r="L239" s="133">
        <v>0.220740680317</v>
      </c>
      <c r="M239" s="180">
        <v>9.8632856812082004</v>
      </c>
      <c r="N239" s="133">
        <v>189325.36514840971</v>
      </c>
      <c r="O239" s="133">
        <v>10641.573940640512</v>
      </c>
      <c r="P239" s="180">
        <v>199966.9390890502</v>
      </c>
      <c r="Q239" s="181">
        <v>403.34225951465925</v>
      </c>
      <c r="R239" s="182">
        <v>0.26302942952779979</v>
      </c>
      <c r="S239" s="183"/>
      <c r="T239" s="184">
        <v>120012.77987984005</v>
      </c>
      <c r="U239" s="133">
        <v>4475.6353360505509</v>
      </c>
      <c r="V239" s="180">
        <v>124488.41521589059</v>
      </c>
      <c r="W239" s="133">
        <v>10727.968340089392</v>
      </c>
      <c r="X239" s="133">
        <v>1.5436392371000001E-3</v>
      </c>
      <c r="Y239" s="180">
        <v>10727.969883728629</v>
      </c>
      <c r="Z239" s="133">
        <v>130740.74821992943</v>
      </c>
      <c r="AA239" s="133">
        <v>4475.6368796897887</v>
      </c>
      <c r="AB239" s="180">
        <v>135216.38509961922</v>
      </c>
      <c r="AC239" s="185">
        <v>322.78772638996941</v>
      </c>
      <c r="AD239" s="187">
        <v>1995.6012224799999</v>
      </c>
      <c r="AE239" s="187">
        <v>212.83842453</v>
      </c>
      <c r="AF239" s="190">
        <v>2208.43964701</v>
      </c>
      <c r="AG239" s="187">
        <v>26.38691601</v>
      </c>
      <c r="AH239" s="187">
        <v>0</v>
      </c>
      <c r="AI239" s="190">
        <v>26.38691601</v>
      </c>
      <c r="AJ239" s="187">
        <v>2021.98813849</v>
      </c>
      <c r="AK239" s="187">
        <v>212.83842453</v>
      </c>
      <c r="AL239" s="190">
        <v>2234.8265630199999</v>
      </c>
      <c r="AM239" s="189">
        <v>2.7807150099999944</v>
      </c>
      <c r="AN239" s="115"/>
      <c r="AO239" s="179"/>
    </row>
    <row r="240" spans="1:41" x14ac:dyDescent="0.2">
      <c r="A240" s="46">
        <v>43070</v>
      </c>
      <c r="B240" s="133">
        <v>181763.65865153092</v>
      </c>
      <c r="C240" s="133">
        <v>9959.7718943498512</v>
      </c>
      <c r="D240" s="180">
        <v>191723.43054588078</v>
      </c>
      <c r="E240" s="133">
        <v>8140.9723139796479</v>
      </c>
      <c r="F240" s="133">
        <v>1.5815799107999999E-3</v>
      </c>
      <c r="G240" s="180">
        <v>8140.9738955595585</v>
      </c>
      <c r="H240" s="133">
        <v>189904.63096551056</v>
      </c>
      <c r="I240" s="133">
        <v>9959.7734759297618</v>
      </c>
      <c r="J240" s="180">
        <v>199864.40444144033</v>
      </c>
      <c r="K240" s="133">
        <v>10.652976930967201</v>
      </c>
      <c r="L240" s="133">
        <v>0.21566795892839999</v>
      </c>
      <c r="M240" s="180">
        <v>10.868644889895601</v>
      </c>
      <c r="N240" s="133">
        <v>189915.28394243866</v>
      </c>
      <c r="O240" s="133">
        <v>9959.9891438886898</v>
      </c>
      <c r="P240" s="180">
        <v>199875.27308632736</v>
      </c>
      <c r="Q240" s="181">
        <v>1120.1431182147403</v>
      </c>
      <c r="R240" s="182">
        <v>0.1148472596520006</v>
      </c>
      <c r="S240" s="183"/>
      <c r="T240" s="184">
        <v>124288.73911940101</v>
      </c>
      <c r="U240" s="133">
        <v>4370.6866222712124</v>
      </c>
      <c r="V240" s="180">
        <v>128659.42574167224</v>
      </c>
      <c r="W240" s="133">
        <v>7291.0929347599613</v>
      </c>
      <c r="X240" s="133">
        <v>1.5815799107999999E-3</v>
      </c>
      <c r="Y240" s="180">
        <v>7291.0945163398719</v>
      </c>
      <c r="Z240" s="133">
        <v>131579.83205416097</v>
      </c>
      <c r="AA240" s="133">
        <v>4370.688203851123</v>
      </c>
      <c r="AB240" s="180">
        <v>135950.52025801208</v>
      </c>
      <c r="AC240" s="185">
        <v>306.0512312600224</v>
      </c>
      <c r="AD240" s="187">
        <v>1998.1546214800001</v>
      </c>
      <c r="AE240" s="187">
        <v>194.30834626999999</v>
      </c>
      <c r="AF240" s="190">
        <v>2192.4629677500002</v>
      </c>
      <c r="AG240" s="187">
        <v>29.546633960000001</v>
      </c>
      <c r="AH240" s="187">
        <v>0</v>
      </c>
      <c r="AI240" s="190">
        <v>29.546633960000001</v>
      </c>
      <c r="AJ240" s="187">
        <v>2027.7012554400001</v>
      </c>
      <c r="AK240" s="187">
        <v>194.30834626999999</v>
      </c>
      <c r="AL240" s="190">
        <v>2222.00960171</v>
      </c>
      <c r="AM240" s="189">
        <v>28.30245747999993</v>
      </c>
      <c r="AN240" s="115"/>
      <c r="AO240" s="179"/>
    </row>
    <row r="241" spans="1:41" x14ac:dyDescent="0.2">
      <c r="A241" s="46">
        <v>43101</v>
      </c>
      <c r="B241" s="133">
        <v>179011.53351362076</v>
      </c>
      <c r="C241" s="133">
        <v>10087.290366189998</v>
      </c>
      <c r="D241" s="180">
        <v>189098.82387981075</v>
      </c>
      <c r="E241" s="133">
        <v>7865.7227587199686</v>
      </c>
      <c r="F241" s="133">
        <v>0</v>
      </c>
      <c r="G241" s="180">
        <v>7865.7227587199686</v>
      </c>
      <c r="H241" s="133">
        <v>186877.25627234072</v>
      </c>
      <c r="I241" s="133">
        <v>10087.290366189998</v>
      </c>
      <c r="J241" s="180">
        <v>196964.54663853071</v>
      </c>
      <c r="K241" s="133">
        <v>11.765894619385199</v>
      </c>
      <c r="L241" s="133">
        <v>0.28864299911370001</v>
      </c>
      <c r="M241" s="180">
        <v>12.054537618498898</v>
      </c>
      <c r="N241" s="133">
        <v>186889.02216696012</v>
      </c>
      <c r="O241" s="133">
        <v>10087.579009189112</v>
      </c>
      <c r="P241" s="180">
        <v>196976.60117614921</v>
      </c>
      <c r="Q241" s="181">
        <v>232.27961545811647</v>
      </c>
      <c r="R241" s="182">
        <v>0.41766180401399933</v>
      </c>
      <c r="S241" s="183"/>
      <c r="T241" s="184">
        <v>123658.31439141881</v>
      </c>
      <c r="U241" s="133">
        <v>4341.4593724593169</v>
      </c>
      <c r="V241" s="180">
        <v>127999.77376387813</v>
      </c>
      <c r="W241" s="133">
        <v>6970.1735927798727</v>
      </c>
      <c r="X241" s="133">
        <v>0</v>
      </c>
      <c r="Y241" s="180">
        <v>6970.1735927798727</v>
      </c>
      <c r="Z241" s="133">
        <v>130628.4879841987</v>
      </c>
      <c r="AA241" s="133">
        <v>4341.4593724593169</v>
      </c>
      <c r="AB241" s="180">
        <v>134969.947356658</v>
      </c>
      <c r="AC241" s="185">
        <v>149.1834434599692</v>
      </c>
      <c r="AD241" s="187">
        <v>1951.04927997</v>
      </c>
      <c r="AE241" s="187">
        <v>202.52479622999999</v>
      </c>
      <c r="AF241" s="190">
        <v>2153.5740762</v>
      </c>
      <c r="AG241" s="187">
        <v>31.565653869999998</v>
      </c>
      <c r="AH241" s="187">
        <v>0</v>
      </c>
      <c r="AI241" s="190">
        <v>31.565653869999998</v>
      </c>
      <c r="AJ241" s="187">
        <v>1982.61493384</v>
      </c>
      <c r="AK241" s="187">
        <v>202.52479622999999</v>
      </c>
      <c r="AL241" s="190">
        <v>2185.13973007</v>
      </c>
      <c r="AM241" s="189">
        <v>2.9289123400002568</v>
      </c>
      <c r="AN241" s="115"/>
      <c r="AO241" s="179"/>
    </row>
    <row r="242" spans="1:41" x14ac:dyDescent="0.2">
      <c r="A242" s="46">
        <v>43132</v>
      </c>
      <c r="B242" s="133">
        <v>179531.20437372962</v>
      </c>
      <c r="C242" s="133">
        <v>10340.28679168871</v>
      </c>
      <c r="D242" s="180">
        <v>189871.49116541829</v>
      </c>
      <c r="E242" s="133">
        <v>13001.429674440207</v>
      </c>
      <c r="F242" s="133">
        <v>0</v>
      </c>
      <c r="G242" s="180">
        <v>13001.429674440207</v>
      </c>
      <c r="H242" s="133">
        <v>192532.63404816983</v>
      </c>
      <c r="I242" s="133">
        <v>10340.28679168871</v>
      </c>
      <c r="J242" s="180">
        <v>202872.92083985853</v>
      </c>
      <c r="K242" s="133">
        <v>11.691398000224801</v>
      </c>
      <c r="L242" s="133">
        <v>0.39227508134100003</v>
      </c>
      <c r="M242" s="180">
        <v>12.0836730815658</v>
      </c>
      <c r="N242" s="133">
        <v>192544.32544617003</v>
      </c>
      <c r="O242" s="133">
        <v>10340.679066770052</v>
      </c>
      <c r="P242" s="180">
        <v>202885.0045129401</v>
      </c>
      <c r="Q242" s="181">
        <v>305.60443705117802</v>
      </c>
      <c r="R242" s="182">
        <v>-0.1932565133070003</v>
      </c>
      <c r="S242" s="183"/>
      <c r="T242" s="184">
        <v>124538.47920567116</v>
      </c>
      <c r="U242" s="133">
        <v>4473.0927892700483</v>
      </c>
      <c r="V242" s="180">
        <v>129011.5719949412</v>
      </c>
      <c r="W242" s="133">
        <v>12126.081018521269</v>
      </c>
      <c r="X242" s="133">
        <v>0</v>
      </c>
      <c r="Y242" s="180">
        <v>12126.081018521269</v>
      </c>
      <c r="Z242" s="133">
        <v>136664.5602241896</v>
      </c>
      <c r="AA242" s="133">
        <v>4473.0927892700483</v>
      </c>
      <c r="AB242" s="180">
        <v>141137.65301345964</v>
      </c>
      <c r="AC242" s="185">
        <v>237.42563513996035</v>
      </c>
      <c r="AD242" s="187">
        <v>1942.2450084</v>
      </c>
      <c r="AE242" s="187">
        <v>207.21883176</v>
      </c>
      <c r="AF242" s="190">
        <v>2149.46384016</v>
      </c>
      <c r="AG242" s="187">
        <v>30.915753899999999</v>
      </c>
      <c r="AH242" s="187">
        <v>0</v>
      </c>
      <c r="AI242" s="190">
        <v>30.915753899999999</v>
      </c>
      <c r="AJ242" s="187">
        <v>1973.1607623</v>
      </c>
      <c r="AK242" s="187">
        <v>207.21883176</v>
      </c>
      <c r="AL242" s="190">
        <v>2180.3795940599998</v>
      </c>
      <c r="AM242" s="189">
        <v>2.4079537299999174</v>
      </c>
      <c r="AN242" s="115"/>
      <c r="AO242" s="179"/>
    </row>
    <row r="243" spans="1:41" x14ac:dyDescent="0.2">
      <c r="A243" s="46">
        <v>43160</v>
      </c>
      <c r="B243" s="133">
        <v>180878.7257334493</v>
      </c>
      <c r="C243" s="133">
        <v>10438.73132696957</v>
      </c>
      <c r="D243" s="180">
        <v>191317.45706041888</v>
      </c>
      <c r="E243" s="133">
        <v>9865.8555615687746</v>
      </c>
      <c r="F243" s="133">
        <v>0</v>
      </c>
      <c r="G243" s="180">
        <v>9865.8555615687746</v>
      </c>
      <c r="H243" s="133">
        <v>190744.58129502091</v>
      </c>
      <c r="I243" s="133">
        <v>10438.73132696957</v>
      </c>
      <c r="J243" s="180">
        <v>201183.31262199048</v>
      </c>
      <c r="K243" s="133">
        <v>10.9473933909764</v>
      </c>
      <c r="L243" s="133">
        <v>0.33447599039699999</v>
      </c>
      <c r="M243" s="180">
        <v>11.281869381373399</v>
      </c>
      <c r="N243" s="133">
        <v>190755.52868840905</v>
      </c>
      <c r="O243" s="133">
        <v>10439.065802959967</v>
      </c>
      <c r="P243" s="180">
        <v>201194.594491369</v>
      </c>
      <c r="Q243" s="181">
        <v>716.61483221043318</v>
      </c>
      <c r="R243" s="182">
        <v>8.8759523217800146E-2</v>
      </c>
      <c r="S243" s="183"/>
      <c r="T243" s="184">
        <v>125847.813468409</v>
      </c>
      <c r="U243" s="133">
        <v>4586.3156855888919</v>
      </c>
      <c r="V243" s="180">
        <v>130434.1291539979</v>
      </c>
      <c r="W243" s="133">
        <v>9068.9679002907851</v>
      </c>
      <c r="X243" s="133">
        <v>0</v>
      </c>
      <c r="Y243" s="180">
        <v>9068.9679002907851</v>
      </c>
      <c r="Z243" s="133">
        <v>134916.7813686998</v>
      </c>
      <c r="AA243" s="133">
        <v>4586.3156855888919</v>
      </c>
      <c r="AB243" s="180">
        <v>139503.09705428869</v>
      </c>
      <c r="AC243" s="185">
        <v>649.1627831200725</v>
      </c>
      <c r="AD243" s="187">
        <v>1940.85181156</v>
      </c>
      <c r="AE243" s="187">
        <v>206.40529171</v>
      </c>
      <c r="AF243" s="190">
        <v>2147.2571032699998</v>
      </c>
      <c r="AG243" s="187">
        <v>28.10494679</v>
      </c>
      <c r="AH243" s="187">
        <v>0</v>
      </c>
      <c r="AI243" s="190">
        <v>28.10494679</v>
      </c>
      <c r="AJ243" s="187">
        <v>1968.95675835</v>
      </c>
      <c r="AK243" s="187">
        <v>206.40529171</v>
      </c>
      <c r="AL243" s="190">
        <v>2175.36205006</v>
      </c>
      <c r="AM243" s="189">
        <v>2.3789253400000234</v>
      </c>
      <c r="AN243" s="115"/>
      <c r="AO243" s="179"/>
    </row>
    <row r="244" spans="1:41" x14ac:dyDescent="0.2">
      <c r="A244" s="46">
        <v>43191</v>
      </c>
      <c r="B244" s="133">
        <v>180410.70841539002</v>
      </c>
      <c r="C244" s="133">
        <v>10548.088738480645</v>
      </c>
      <c r="D244" s="180">
        <v>190958.79715387066</v>
      </c>
      <c r="E244" s="133">
        <v>11330.604592600901</v>
      </c>
      <c r="F244" s="133">
        <v>0</v>
      </c>
      <c r="G244" s="180">
        <v>11330.604592600901</v>
      </c>
      <c r="H244" s="133">
        <v>191741.31300799092</v>
      </c>
      <c r="I244" s="133">
        <v>10548.088738480645</v>
      </c>
      <c r="J244" s="180">
        <v>202289.40174647156</v>
      </c>
      <c r="K244" s="133">
        <v>11.042544399564001</v>
      </c>
      <c r="L244" s="133">
        <v>0.39600753098399999</v>
      </c>
      <c r="M244" s="180">
        <v>11.438551930548002</v>
      </c>
      <c r="N244" s="133">
        <v>191752.35555239048</v>
      </c>
      <c r="O244" s="133">
        <v>10548.484746008769</v>
      </c>
      <c r="P244" s="180">
        <v>202300.84029839924</v>
      </c>
      <c r="Q244" s="181">
        <v>756.18857167739668</v>
      </c>
      <c r="R244" s="182">
        <v>-0.23616725789399984</v>
      </c>
      <c r="S244" s="183"/>
      <c r="T244" s="184">
        <v>125416.24319073951</v>
      </c>
      <c r="U244" s="133">
        <v>4412.5736160088391</v>
      </c>
      <c r="V244" s="180">
        <v>129828.81680674833</v>
      </c>
      <c r="W244" s="133">
        <v>10605.902529201183</v>
      </c>
      <c r="X244" s="133">
        <v>0</v>
      </c>
      <c r="Y244" s="180">
        <v>10605.902529201183</v>
      </c>
      <c r="Z244" s="133">
        <v>136022.14571994069</v>
      </c>
      <c r="AA244" s="133">
        <v>4412.5736160088391</v>
      </c>
      <c r="AB244" s="180">
        <v>140434.71933594951</v>
      </c>
      <c r="AC244" s="185">
        <v>460.32292700004069</v>
      </c>
      <c r="AD244" s="187">
        <v>1923.1523718200001</v>
      </c>
      <c r="AE244" s="187">
        <v>214.55850896999999</v>
      </c>
      <c r="AF244" s="190">
        <v>2137.7108807899999</v>
      </c>
      <c r="AG244" s="187">
        <v>25.342777430000002</v>
      </c>
      <c r="AH244" s="187">
        <v>0</v>
      </c>
      <c r="AI244" s="190">
        <v>25.342777430000002</v>
      </c>
      <c r="AJ244" s="187">
        <v>1948.4951492499999</v>
      </c>
      <c r="AK244" s="187">
        <v>214.55850896999999</v>
      </c>
      <c r="AL244" s="190">
        <v>2163.0536582199998</v>
      </c>
      <c r="AM244" s="189">
        <v>10.346399659999861</v>
      </c>
      <c r="AN244" s="115"/>
      <c r="AO244" s="179"/>
    </row>
    <row r="245" spans="1:41" x14ac:dyDescent="0.2">
      <c r="A245" s="46">
        <v>43221</v>
      </c>
      <c r="B245" s="133">
        <v>186021.91295569119</v>
      </c>
      <c r="C245" s="133">
        <v>10187.937748039229</v>
      </c>
      <c r="D245" s="180">
        <v>196209.85070373045</v>
      </c>
      <c r="E245" s="133">
        <v>9924.60070707872</v>
      </c>
      <c r="F245" s="133">
        <v>0</v>
      </c>
      <c r="G245" s="180">
        <v>9924.60070707872</v>
      </c>
      <c r="H245" s="133">
        <v>195946.51366276992</v>
      </c>
      <c r="I245" s="133">
        <v>10187.937748039229</v>
      </c>
      <c r="J245" s="180">
        <v>206134.45141080918</v>
      </c>
      <c r="K245" s="133">
        <v>11.365233718815199</v>
      </c>
      <c r="L245" s="133">
        <v>0.43787071018320001</v>
      </c>
      <c r="M245" s="180">
        <v>11.803104428998401</v>
      </c>
      <c r="N245" s="133">
        <v>195957.87889648875</v>
      </c>
      <c r="O245" s="133">
        <v>10188.375618749413</v>
      </c>
      <c r="P245" s="180">
        <v>206146.25451523816</v>
      </c>
      <c r="Q245" s="181">
        <v>954.1734832189228</v>
      </c>
      <c r="R245" s="182">
        <v>-0.62208096147120029</v>
      </c>
      <c r="S245" s="183"/>
      <c r="T245" s="184">
        <v>125021.94540200118</v>
      </c>
      <c r="U245" s="133">
        <v>4260.0438632015039</v>
      </c>
      <c r="V245" s="180">
        <v>129281.98926520268</v>
      </c>
      <c r="W245" s="133">
        <v>9169.170068098807</v>
      </c>
      <c r="X245" s="133">
        <v>0</v>
      </c>
      <c r="Y245" s="180">
        <v>9169.170068098807</v>
      </c>
      <c r="Z245" s="133">
        <v>134191.11547009996</v>
      </c>
      <c r="AA245" s="133">
        <v>4260.0438632015039</v>
      </c>
      <c r="AB245" s="180">
        <v>138451.15933330148</v>
      </c>
      <c r="AC245" s="185">
        <v>162.23793523995511</v>
      </c>
      <c r="AD245" s="187">
        <v>1955.62860841</v>
      </c>
      <c r="AE245" s="187">
        <v>190.04532843999999</v>
      </c>
      <c r="AF245" s="190">
        <v>2145.6739368499998</v>
      </c>
      <c r="AG245" s="187">
        <v>24.218730409999999</v>
      </c>
      <c r="AH245" s="187">
        <v>0</v>
      </c>
      <c r="AI245" s="190">
        <v>24.218730409999999</v>
      </c>
      <c r="AJ245" s="187">
        <v>1979.84733882</v>
      </c>
      <c r="AK245" s="187">
        <v>190.04532843999999</v>
      </c>
      <c r="AL245" s="190">
        <v>2169.8926672600001</v>
      </c>
      <c r="AM245" s="189">
        <v>25.389059630000247</v>
      </c>
      <c r="AN245" s="115"/>
      <c r="AO245" s="179"/>
    </row>
    <row r="246" spans="1:41" x14ac:dyDescent="0.2">
      <c r="A246" s="46">
        <v>43252</v>
      </c>
      <c r="B246" s="133">
        <v>185604.53393715958</v>
      </c>
      <c r="C246" s="133">
        <v>10082.611247891222</v>
      </c>
      <c r="D246" s="180">
        <v>195687.14518505082</v>
      </c>
      <c r="E246" s="133">
        <v>9896.7717246710745</v>
      </c>
      <c r="F246" s="133">
        <v>0</v>
      </c>
      <c r="G246" s="180">
        <v>9896.7717246710745</v>
      </c>
      <c r="H246" s="133">
        <v>195501.30566183067</v>
      </c>
      <c r="I246" s="133">
        <v>10082.611247891222</v>
      </c>
      <c r="J246" s="180">
        <v>205583.91690972188</v>
      </c>
      <c r="K246" s="133">
        <v>11.176662549285002</v>
      </c>
      <c r="L246" s="133">
        <v>0.45787372937320003</v>
      </c>
      <c r="M246" s="180">
        <v>11.634536278658201</v>
      </c>
      <c r="N246" s="133">
        <v>195512.48232437993</v>
      </c>
      <c r="O246" s="133">
        <v>10083.069121620596</v>
      </c>
      <c r="P246" s="180">
        <v>205595.55144600055</v>
      </c>
      <c r="Q246" s="181">
        <v>348.534000145584</v>
      </c>
      <c r="R246" s="182">
        <v>-4.1540434607400929E-2</v>
      </c>
      <c r="S246" s="183"/>
      <c r="T246" s="184">
        <v>125498.38877904898</v>
      </c>
      <c r="U246" s="133">
        <v>4215.2695827011303</v>
      </c>
      <c r="V246" s="180">
        <v>129713.65836175012</v>
      </c>
      <c r="W246" s="133">
        <v>9035.5220406102344</v>
      </c>
      <c r="X246" s="133">
        <v>0</v>
      </c>
      <c r="Y246" s="180">
        <v>9035.5220406102344</v>
      </c>
      <c r="Z246" s="133">
        <v>134533.91081965924</v>
      </c>
      <c r="AA246" s="133">
        <v>4215.2695827011303</v>
      </c>
      <c r="AB246" s="180">
        <v>138749.18040236036</v>
      </c>
      <c r="AC246" s="185">
        <v>176.41574414007542</v>
      </c>
      <c r="AD246" s="187">
        <v>1910.1933883700001</v>
      </c>
      <c r="AE246" s="187">
        <v>186.46607974</v>
      </c>
      <c r="AF246" s="190">
        <v>2096.65946811</v>
      </c>
      <c r="AG246" s="187">
        <v>27.370802900000001</v>
      </c>
      <c r="AH246" s="187">
        <v>0</v>
      </c>
      <c r="AI246" s="190">
        <v>27.370802900000001</v>
      </c>
      <c r="AJ246" s="187">
        <v>1937.56419127</v>
      </c>
      <c r="AK246" s="187">
        <v>186.46607974</v>
      </c>
      <c r="AL246" s="190">
        <v>2124.03027101</v>
      </c>
      <c r="AM246" s="189">
        <v>5.4699757199996384</v>
      </c>
      <c r="AN246" s="115"/>
      <c r="AO246" s="179"/>
    </row>
    <row r="247" spans="1:41" x14ac:dyDescent="0.2">
      <c r="A247" s="46">
        <v>43282</v>
      </c>
      <c r="B247" s="133">
        <v>183245.03997644896</v>
      </c>
      <c r="C247" s="133">
        <v>9921.9824498306825</v>
      </c>
      <c r="D247" s="180">
        <v>193167.02242627964</v>
      </c>
      <c r="E247" s="133">
        <v>8740.3699569006058</v>
      </c>
      <c r="F247" s="133">
        <v>0.12962546852370002</v>
      </c>
      <c r="G247" s="180">
        <v>8740.4995823691297</v>
      </c>
      <c r="H247" s="133">
        <v>191985.40993334958</v>
      </c>
      <c r="I247" s="133">
        <v>9922.1120752992065</v>
      </c>
      <c r="J247" s="180">
        <v>201907.52200864881</v>
      </c>
      <c r="K247" s="133">
        <v>11.1285696604387</v>
      </c>
      <c r="L247" s="133">
        <v>0.71163181116919993</v>
      </c>
      <c r="M247" s="180">
        <v>11.8402014716079</v>
      </c>
      <c r="N247" s="133">
        <v>191996.53850301</v>
      </c>
      <c r="O247" s="133">
        <v>9922.8237071103758</v>
      </c>
      <c r="P247" s="180">
        <v>201919.36221012039</v>
      </c>
      <c r="Q247" s="181">
        <v>252.03104098281898</v>
      </c>
      <c r="R247" s="182">
        <v>9.768696635620068E-2</v>
      </c>
      <c r="S247" s="183"/>
      <c r="T247" s="184">
        <v>125852.59184371989</v>
      </c>
      <c r="U247" s="133">
        <v>4135.5087643499664</v>
      </c>
      <c r="V247" s="180">
        <v>129988.10060806986</v>
      </c>
      <c r="W247" s="133">
        <v>7950.0709195805202</v>
      </c>
      <c r="X247" s="133">
        <v>7.7781909893100007E-2</v>
      </c>
      <c r="Y247" s="180">
        <v>7950.1487014904142</v>
      </c>
      <c r="Z247" s="133">
        <v>133802.66276330041</v>
      </c>
      <c r="AA247" s="133">
        <v>4135.5865462598604</v>
      </c>
      <c r="AB247" s="180">
        <v>137938.24930956028</v>
      </c>
      <c r="AC247" s="185">
        <v>144.69979438994594</v>
      </c>
      <c r="AD247" s="187">
        <v>1878.45541024</v>
      </c>
      <c r="AE247" s="187">
        <v>189.39134243000001</v>
      </c>
      <c r="AF247" s="190">
        <v>2067.8467526700001</v>
      </c>
      <c r="AG247" s="187">
        <v>25.86649551</v>
      </c>
      <c r="AH247" s="187">
        <v>1.69684E-3</v>
      </c>
      <c r="AI247" s="190">
        <v>25.868192350000001</v>
      </c>
      <c r="AJ247" s="187">
        <v>1904.32190575</v>
      </c>
      <c r="AK247" s="187">
        <v>189.39303927</v>
      </c>
      <c r="AL247" s="190">
        <v>2093.71494502</v>
      </c>
      <c r="AM247" s="189">
        <v>3.5129527900000994</v>
      </c>
      <c r="AN247" s="115"/>
      <c r="AO247" s="179"/>
    </row>
    <row r="248" spans="1:41" x14ac:dyDescent="0.2">
      <c r="A248" s="46">
        <v>43313</v>
      </c>
      <c r="B248" s="133">
        <v>185432.48198040022</v>
      </c>
      <c r="C248" s="133">
        <v>12481.616878410867</v>
      </c>
      <c r="D248" s="180">
        <v>197914.09885881108</v>
      </c>
      <c r="E248" s="133">
        <v>13174.509826969588</v>
      </c>
      <c r="F248" s="133">
        <v>0.1336899401901</v>
      </c>
      <c r="G248" s="180">
        <v>13174.643516909779</v>
      </c>
      <c r="H248" s="133">
        <v>198606.99180736981</v>
      </c>
      <c r="I248" s="133">
        <v>12481.750568351059</v>
      </c>
      <c r="J248" s="180">
        <v>211088.74237572085</v>
      </c>
      <c r="K248" s="133">
        <v>11.504353130806601</v>
      </c>
      <c r="L248" s="133">
        <v>0.69843364884839998</v>
      </c>
      <c r="M248" s="180">
        <v>12.202786779655</v>
      </c>
      <c r="N248" s="133">
        <v>198618.4961605006</v>
      </c>
      <c r="O248" s="133">
        <v>12482.449001999907</v>
      </c>
      <c r="P248" s="180">
        <v>211100.94516250052</v>
      </c>
      <c r="Q248" s="181">
        <v>199.318284681824</v>
      </c>
      <c r="R248" s="182">
        <v>-0.23624577007609857</v>
      </c>
      <c r="S248" s="183"/>
      <c r="T248" s="184">
        <v>126152.27558028087</v>
      </c>
      <c r="U248" s="133">
        <v>4063.7992574902069</v>
      </c>
      <c r="V248" s="180">
        <v>130216.07483777108</v>
      </c>
      <c r="W248" s="133">
        <v>12289.012572429194</v>
      </c>
      <c r="X248" s="133">
        <v>6.5352779106199993E-2</v>
      </c>
      <c r="Y248" s="180">
        <v>12289.077925208299</v>
      </c>
      <c r="Z248" s="133">
        <v>138441.28815271007</v>
      </c>
      <c r="AA248" s="133">
        <v>4063.8646102693124</v>
      </c>
      <c r="AB248" s="180">
        <v>142505.15276297939</v>
      </c>
      <c r="AC248" s="185">
        <v>98.923884249995496</v>
      </c>
      <c r="AD248" s="187">
        <v>1833.0871826699999</v>
      </c>
      <c r="AE248" s="187">
        <v>260.29925541</v>
      </c>
      <c r="AF248" s="190">
        <v>2093.3864380800001</v>
      </c>
      <c r="AG248" s="187">
        <v>27.381714169999999</v>
      </c>
      <c r="AH248" s="187">
        <v>2.1131499999999998E-3</v>
      </c>
      <c r="AI248" s="190">
        <v>27.383827319999998</v>
      </c>
      <c r="AJ248" s="187">
        <v>1860.4688968400001</v>
      </c>
      <c r="AK248" s="187">
        <v>260.30136856000001</v>
      </c>
      <c r="AL248" s="190">
        <v>2120.7702654</v>
      </c>
      <c r="AM248" s="189">
        <v>3.1044373800002631</v>
      </c>
      <c r="AN248" s="115"/>
      <c r="AO248" s="179"/>
    </row>
    <row r="249" spans="1:41" x14ac:dyDescent="0.2">
      <c r="A249" s="46">
        <v>43344</v>
      </c>
      <c r="B249" s="133">
        <v>187697.36335602833</v>
      </c>
      <c r="C249" s="133">
        <v>11064.091897810644</v>
      </c>
      <c r="D249" s="180">
        <v>198761.45525383897</v>
      </c>
      <c r="E249" s="133">
        <v>13642.680093308647</v>
      </c>
      <c r="F249" s="133">
        <v>0.17398158144279999</v>
      </c>
      <c r="G249" s="180">
        <v>13642.854074890089</v>
      </c>
      <c r="H249" s="133">
        <v>201340.0434493403</v>
      </c>
      <c r="I249" s="133">
        <v>11064.265879388766</v>
      </c>
      <c r="J249" s="180">
        <v>212404.30932872905</v>
      </c>
      <c r="K249" s="133">
        <v>11.376400660611401</v>
      </c>
      <c r="L249" s="133">
        <v>0.73565316935339997</v>
      </c>
      <c r="M249" s="180">
        <v>12.112053829964799</v>
      </c>
      <c r="N249" s="133">
        <v>201351.41985000091</v>
      </c>
      <c r="O249" s="133">
        <v>11065.00153256144</v>
      </c>
      <c r="P249" s="180">
        <v>212416.42138256234</v>
      </c>
      <c r="Q249" s="181">
        <v>619.83566252211824</v>
      </c>
      <c r="R249" s="182">
        <v>-5.6838284528600125E-2</v>
      </c>
      <c r="S249" s="183"/>
      <c r="T249" s="184">
        <v>126353.10858543064</v>
      </c>
      <c r="U249" s="133">
        <v>3869.8883085997713</v>
      </c>
      <c r="V249" s="180">
        <v>130222.99689403041</v>
      </c>
      <c r="W249" s="133">
        <v>12152.37909714001</v>
      </c>
      <c r="X249" s="133">
        <v>9.2347209179999987E-2</v>
      </c>
      <c r="Y249" s="180">
        <v>12152.47144434919</v>
      </c>
      <c r="Z249" s="133">
        <v>138505.48768257065</v>
      </c>
      <c r="AA249" s="133">
        <v>3869.9806558089513</v>
      </c>
      <c r="AB249" s="180">
        <v>142375.46833837958</v>
      </c>
      <c r="AC249" s="185">
        <v>330.07696832004359</v>
      </c>
      <c r="AD249" s="187">
        <v>1846.9396872100001</v>
      </c>
      <c r="AE249" s="187">
        <v>216.60154120000001</v>
      </c>
      <c r="AF249" s="190">
        <v>2063.5412284100003</v>
      </c>
      <c r="AG249" s="187">
        <v>44.869663279999997</v>
      </c>
      <c r="AH249" s="187">
        <v>2.4578299999999998E-3</v>
      </c>
      <c r="AI249" s="190">
        <v>44.872121109999995</v>
      </c>
      <c r="AJ249" s="187">
        <v>1891.80935049</v>
      </c>
      <c r="AK249" s="187">
        <v>216.60399903000001</v>
      </c>
      <c r="AL249" s="190">
        <v>2108.4133495199999</v>
      </c>
      <c r="AM249" s="189">
        <v>8.7239927199998419</v>
      </c>
      <c r="AN249" s="115"/>
      <c r="AO249" s="179"/>
    </row>
    <row r="250" spans="1:41" x14ac:dyDescent="0.2">
      <c r="A250" s="46">
        <v>43374</v>
      </c>
      <c r="B250" s="133">
        <v>187913.19517325892</v>
      </c>
      <c r="C250" s="133">
        <v>10252.544045031582</v>
      </c>
      <c r="D250" s="180">
        <v>198165.73921829049</v>
      </c>
      <c r="E250" s="133">
        <v>12199.307187029792</v>
      </c>
      <c r="F250" s="133">
        <v>9.8506349009400002E-2</v>
      </c>
      <c r="G250" s="180">
        <v>12199.405693378802</v>
      </c>
      <c r="H250" s="133">
        <v>200112.50236028872</v>
      </c>
      <c r="I250" s="133">
        <v>10252.64255138059</v>
      </c>
      <c r="J250" s="180">
        <v>210365.14491166931</v>
      </c>
      <c r="K250" s="133">
        <v>11.2362082685166</v>
      </c>
      <c r="L250" s="133">
        <v>0.53317700063280005</v>
      </c>
      <c r="M250" s="180">
        <v>11.769385269149399</v>
      </c>
      <c r="N250" s="133">
        <v>200123.73856856051</v>
      </c>
      <c r="O250" s="133">
        <v>10253.175728381222</v>
      </c>
      <c r="P250" s="180">
        <v>210376.91429694174</v>
      </c>
      <c r="Q250" s="181">
        <v>573.87279536440019</v>
      </c>
      <c r="R250" s="182">
        <v>-0.25889287327180116</v>
      </c>
      <c r="S250" s="183"/>
      <c r="T250" s="184">
        <v>126834.60452778162</v>
      </c>
      <c r="U250" s="133">
        <v>3585.4813402186837</v>
      </c>
      <c r="V250" s="180">
        <v>130420.0858680003</v>
      </c>
      <c r="W250" s="133">
        <v>10990.627264728986</v>
      </c>
      <c r="X250" s="133">
        <v>8.3516231012099984E-2</v>
      </c>
      <c r="Y250" s="180">
        <v>10990.710780959997</v>
      </c>
      <c r="Z250" s="133">
        <v>137825.2317925106</v>
      </c>
      <c r="AA250" s="133">
        <v>3585.564856449696</v>
      </c>
      <c r="AB250" s="180">
        <v>141410.79664896033</v>
      </c>
      <c r="AC250" s="185">
        <v>438.25781220998221</v>
      </c>
      <c r="AD250" s="187">
        <v>1860.6205454599999</v>
      </c>
      <c r="AE250" s="187">
        <v>203.09692340999999</v>
      </c>
      <c r="AF250" s="190">
        <v>2063.7174688699997</v>
      </c>
      <c r="AG250" s="187">
        <v>36.819688739999997</v>
      </c>
      <c r="AH250" s="187">
        <v>4.5664000000000002E-4</v>
      </c>
      <c r="AI250" s="190">
        <v>36.82014538</v>
      </c>
      <c r="AJ250" s="187">
        <v>1897.4402342000001</v>
      </c>
      <c r="AK250" s="187">
        <v>203.09738005</v>
      </c>
      <c r="AL250" s="190">
        <v>2100.5376142499999</v>
      </c>
      <c r="AM250" s="189">
        <v>4.1312024599999404</v>
      </c>
      <c r="AN250" s="115"/>
      <c r="AO250" s="179"/>
    </row>
    <row r="251" spans="1:41" x14ac:dyDescent="0.2">
      <c r="A251" s="46">
        <v>43405</v>
      </c>
      <c r="B251" s="133">
        <v>187631.31721872868</v>
      </c>
      <c r="C251" s="133">
        <v>9394.5430705096533</v>
      </c>
      <c r="D251" s="180">
        <v>197025.86028923834</v>
      </c>
      <c r="E251" s="133">
        <v>13345.871629329231</v>
      </c>
      <c r="F251" s="133">
        <v>0.10981809050729999</v>
      </c>
      <c r="G251" s="180">
        <v>13345.981447419739</v>
      </c>
      <c r="H251" s="133">
        <v>200977.18884806114</v>
      </c>
      <c r="I251" s="133">
        <v>9394.6528886001597</v>
      </c>
      <c r="J251" s="180">
        <v>210371.84173666127</v>
      </c>
      <c r="K251" s="133">
        <v>10.882262449967399</v>
      </c>
      <c r="L251" s="133">
        <v>1.1936797185117001</v>
      </c>
      <c r="M251" s="180">
        <v>12.0759421684791</v>
      </c>
      <c r="N251" s="133">
        <v>200988.07111051111</v>
      </c>
      <c r="O251" s="133">
        <v>9395.8465683186714</v>
      </c>
      <c r="P251" s="180">
        <v>210383.91767882978</v>
      </c>
      <c r="Q251" s="181">
        <v>1149.6302957021674</v>
      </c>
      <c r="R251" s="182">
        <v>4.2724284034500418E-2</v>
      </c>
      <c r="S251" s="183"/>
      <c r="T251" s="184">
        <v>127807.5496307985</v>
      </c>
      <c r="U251" s="133">
        <v>3578.5619337192074</v>
      </c>
      <c r="V251" s="180">
        <v>131386.11156451772</v>
      </c>
      <c r="W251" s="133">
        <v>12267.443975231532</v>
      </c>
      <c r="X251" s="133">
        <v>8.9849780007299998E-2</v>
      </c>
      <c r="Y251" s="180">
        <v>12267.533825011538</v>
      </c>
      <c r="Z251" s="133">
        <v>140074.99360603004</v>
      </c>
      <c r="AA251" s="133">
        <v>3578.6517834992146</v>
      </c>
      <c r="AB251" s="180">
        <v>143653.64538952927</v>
      </c>
      <c r="AC251" s="185">
        <v>278.11462321996686</v>
      </c>
      <c r="AD251" s="187">
        <v>1858.9778934200001</v>
      </c>
      <c r="AE251" s="187">
        <v>180.72717245999999</v>
      </c>
      <c r="AF251" s="190">
        <v>2039.7050658800001</v>
      </c>
      <c r="AG251" s="187">
        <v>33.511315809999999</v>
      </c>
      <c r="AH251" s="187">
        <v>6.2049999999999996E-4</v>
      </c>
      <c r="AI251" s="190">
        <v>33.511936309999996</v>
      </c>
      <c r="AJ251" s="187">
        <v>1892.4892092299999</v>
      </c>
      <c r="AK251" s="187">
        <v>180.72779295999999</v>
      </c>
      <c r="AL251" s="190">
        <v>2073.2170021900001</v>
      </c>
      <c r="AM251" s="189">
        <v>27.081683990000329</v>
      </c>
      <c r="AN251" s="115"/>
      <c r="AO251" s="179"/>
    </row>
    <row r="252" spans="1:41" x14ac:dyDescent="0.2">
      <c r="A252" s="46">
        <v>43435</v>
      </c>
      <c r="B252" s="133">
        <v>191798.11075529002</v>
      </c>
      <c r="C252" s="133">
        <v>9190.1421847305937</v>
      </c>
      <c r="D252" s="180">
        <v>200988.25294002061</v>
      </c>
      <c r="E252" s="133">
        <v>9631.1852121013962</v>
      </c>
      <c r="F252" s="133">
        <v>0.12998941042500001</v>
      </c>
      <c r="G252" s="180">
        <v>9631.3152015118212</v>
      </c>
      <c r="H252" s="133">
        <v>201429.29596739143</v>
      </c>
      <c r="I252" s="133">
        <v>9190.2721741410187</v>
      </c>
      <c r="J252" s="180">
        <v>210619.56814153245</v>
      </c>
      <c r="K252" s="133">
        <v>12.638478050938001</v>
      </c>
      <c r="L252" s="133">
        <v>1.5471441409500002</v>
      </c>
      <c r="M252" s="180">
        <v>14.185622191888001</v>
      </c>
      <c r="N252" s="133">
        <v>201441.93444543911</v>
      </c>
      <c r="O252" s="133">
        <v>9191.819318278729</v>
      </c>
      <c r="P252" s="180">
        <v>210633.75376371786</v>
      </c>
      <c r="Q252" s="181">
        <v>596.54286446864103</v>
      </c>
      <c r="R252" s="182">
        <v>0.11455038654699999</v>
      </c>
      <c r="S252" s="183"/>
      <c r="T252" s="184">
        <v>132264.4791632189</v>
      </c>
      <c r="U252" s="133">
        <v>3479.3169810293234</v>
      </c>
      <c r="V252" s="180">
        <v>135743.79614424822</v>
      </c>
      <c r="W252" s="133">
        <v>8536.7301947807791</v>
      </c>
      <c r="X252" s="133">
        <v>0.106211590764</v>
      </c>
      <c r="Y252" s="180">
        <v>8536.8364063715435</v>
      </c>
      <c r="Z252" s="133">
        <v>140801.2093579997</v>
      </c>
      <c r="AA252" s="133">
        <v>3479.4231926200873</v>
      </c>
      <c r="AB252" s="180">
        <v>144280.63255061978</v>
      </c>
      <c r="AC252" s="185">
        <v>361.35869421005702</v>
      </c>
      <c r="AD252" s="187">
        <v>1838.0250568700001</v>
      </c>
      <c r="AE252" s="187">
        <v>176.31445518999999</v>
      </c>
      <c r="AF252" s="190">
        <f>+AE252+AD252</f>
        <v>2014.3395120600001</v>
      </c>
      <c r="AG252" s="187">
        <v>33.789904829999998</v>
      </c>
      <c r="AH252" s="187">
        <v>7.3410999999999995E-4</v>
      </c>
      <c r="AI252" s="190">
        <f>+AH252+AG252</f>
        <v>33.790638940000001</v>
      </c>
      <c r="AJ252" s="187">
        <v>1871.8149616999999</v>
      </c>
      <c r="AK252" s="187">
        <v>176.31518929999999</v>
      </c>
      <c r="AL252" s="190">
        <f>+AK252+AJ252</f>
        <v>2048.1301509999998</v>
      </c>
      <c r="AM252" s="189">
        <v>7.2610117399995033</v>
      </c>
      <c r="AN252" s="115"/>
      <c r="AO252" s="179"/>
    </row>
    <row r="253" spans="1:41" x14ac:dyDescent="0.2">
      <c r="A253" s="48">
        <v>43467</v>
      </c>
      <c r="B253" s="133">
        <v>189201.63389725349</v>
      </c>
      <c r="C253" s="133">
        <v>7491.2371484137493</v>
      </c>
      <c r="D253" s="180">
        <v>196692.87104566724</v>
      </c>
      <c r="E253" s="133">
        <v>9533.3083862782496</v>
      </c>
      <c r="F253" s="133">
        <v>0.17288910600000001</v>
      </c>
      <c r="G253" s="180">
        <v>9533.4812753842489</v>
      </c>
      <c r="H253" s="133">
        <v>198734.94228353174</v>
      </c>
      <c r="I253" s="133">
        <v>7491.4100375197495</v>
      </c>
      <c r="J253" s="180">
        <v>206226.3523210515</v>
      </c>
      <c r="K253" s="133">
        <v>59.322501427500001</v>
      </c>
      <c r="L253" s="133">
        <v>5.1714979372499998</v>
      </c>
      <c r="M253" s="180">
        <v>64.493999364749996</v>
      </c>
      <c r="N253" s="133">
        <v>198794.26478495923</v>
      </c>
      <c r="O253" s="133">
        <v>7496.5815354569995</v>
      </c>
      <c r="P253" s="180">
        <v>206290.84632041623</v>
      </c>
      <c r="Q253" s="228" t="s">
        <v>160</v>
      </c>
      <c r="R253" s="229" t="s">
        <v>160</v>
      </c>
      <c r="S253" s="183"/>
      <c r="T253" s="184">
        <v>130774.67625330451</v>
      </c>
      <c r="U253" s="133">
        <v>3574.4275351334995</v>
      </c>
      <c r="V253" s="180">
        <v>134349.07500000001</v>
      </c>
      <c r="W253" s="133">
        <v>8433.9393444119996</v>
      </c>
      <c r="X253" s="133">
        <v>0.14533504275</v>
      </c>
      <c r="Y253" s="180">
        <v>8434.0846794547506</v>
      </c>
      <c r="Z253" s="133">
        <v>139208.6155977165</v>
      </c>
      <c r="AA253" s="133">
        <v>3574.57287017625</v>
      </c>
      <c r="AB253" s="180">
        <v>142783.18846789276</v>
      </c>
      <c r="AC253" s="225" t="s">
        <v>160</v>
      </c>
      <c r="AD253" s="187">
        <v>1800.9632069399991</v>
      </c>
      <c r="AE253" s="187">
        <v>120.76924129999999</v>
      </c>
      <c r="AF253" s="190">
        <v>1921.732448239999</v>
      </c>
      <c r="AG253" s="187">
        <v>33.627225410000001</v>
      </c>
      <c r="AH253" s="187">
        <v>8.4847000000000004E-4</v>
      </c>
      <c r="AI253" s="190">
        <v>33.628073880000002</v>
      </c>
      <c r="AJ253" s="187">
        <v>1834.590432349999</v>
      </c>
      <c r="AK253" s="187">
        <v>120.77008976999998</v>
      </c>
      <c r="AL253" s="190">
        <v>1955.3605221199989</v>
      </c>
      <c r="AM253" s="225" t="s">
        <v>160</v>
      </c>
      <c r="AN253" s="115"/>
      <c r="AO253" s="179"/>
    </row>
    <row r="254" spans="1:41" x14ac:dyDescent="0.2">
      <c r="A254" s="46">
        <v>43497</v>
      </c>
      <c r="B254" s="133">
        <v>190582.56230289213</v>
      </c>
      <c r="C254" s="133">
        <v>7785.2639334959104</v>
      </c>
      <c r="D254" s="180">
        <v>198367.82623638803</v>
      </c>
      <c r="E254" s="133">
        <v>8808.3020352001404</v>
      </c>
      <c r="F254" s="133">
        <v>0.14307211086000002</v>
      </c>
      <c r="G254" s="180">
        <v>8808.4451073110013</v>
      </c>
      <c r="H254" s="133">
        <v>199390.86433809224</v>
      </c>
      <c r="I254" s="133">
        <v>7785.4070056067703</v>
      </c>
      <c r="J254" s="180">
        <v>207176.27134369902</v>
      </c>
      <c r="K254" s="133">
        <v>54.671968695740013</v>
      </c>
      <c r="L254" s="133">
        <v>8.0468611526800018</v>
      </c>
      <c r="M254" s="180">
        <v>62.718829848420015</v>
      </c>
      <c r="N254" s="133">
        <v>199445.53630678798</v>
      </c>
      <c r="O254" s="133">
        <v>7793.4538667594506</v>
      </c>
      <c r="P254" s="180">
        <v>207238.99017354744</v>
      </c>
      <c r="Q254" s="228" t="s">
        <v>160</v>
      </c>
      <c r="R254" s="229" t="s">
        <v>160</v>
      </c>
      <c r="S254" s="183"/>
      <c r="T254" s="184">
        <v>131829.51006597708</v>
      </c>
      <c r="U254" s="133">
        <v>3599.4730072898005</v>
      </c>
      <c r="V254" s="180">
        <v>135428.98307326689</v>
      </c>
      <c r="W254" s="133">
        <v>8130.2442055272004</v>
      </c>
      <c r="X254" s="133">
        <v>0.11169123476000002</v>
      </c>
      <c r="Y254" s="180">
        <v>8130.355896761961</v>
      </c>
      <c r="Z254" s="133">
        <v>139959.75427150429</v>
      </c>
      <c r="AA254" s="133">
        <v>3599.5846985245607</v>
      </c>
      <c r="AB254" s="180">
        <v>143559.33897002885</v>
      </c>
      <c r="AC254" s="225" t="s">
        <v>160</v>
      </c>
      <c r="AD254" s="187">
        <v>1799.4258135099999</v>
      </c>
      <c r="AE254" s="187">
        <v>128.19793960999999</v>
      </c>
      <c r="AF254" s="190">
        <v>1927.6237531199999</v>
      </c>
      <c r="AG254" s="187">
        <v>20.766831939999999</v>
      </c>
      <c r="AH254" s="187">
        <v>9.611E-4</v>
      </c>
      <c r="AI254" s="190">
        <v>20.767793040000001</v>
      </c>
      <c r="AJ254" s="187">
        <v>1820.1926454499999</v>
      </c>
      <c r="AK254" s="187">
        <v>128.19890071</v>
      </c>
      <c r="AL254" s="190">
        <v>1948.39154616</v>
      </c>
      <c r="AM254" s="225" t="s">
        <v>160</v>
      </c>
      <c r="AN254" s="115"/>
      <c r="AO254" s="179"/>
    </row>
    <row r="255" spans="1:41" x14ac:dyDescent="0.2">
      <c r="A255" s="46">
        <v>43525</v>
      </c>
      <c r="B255" s="133">
        <v>193152.77486076485</v>
      </c>
      <c r="C255" s="133">
        <v>8014.8711878844406</v>
      </c>
      <c r="D255" s="180">
        <v>201167.64604864927</v>
      </c>
      <c r="E255" s="133">
        <v>8688.8527728943609</v>
      </c>
      <c r="F255" s="133">
        <v>0.13731051752000001</v>
      </c>
      <c r="G255" s="180">
        <v>8688.9900834118798</v>
      </c>
      <c r="H255" s="133">
        <v>201841.62763365923</v>
      </c>
      <c r="I255" s="133">
        <v>8015.0084984019604</v>
      </c>
      <c r="J255" s="180">
        <v>209856.63613206116</v>
      </c>
      <c r="K255" s="133">
        <v>52.159494068880008</v>
      </c>
      <c r="L255" s="133">
        <v>7.8637669563200001</v>
      </c>
      <c r="M255" s="180">
        <v>60.023261025200014</v>
      </c>
      <c r="N255" s="133">
        <v>201893.78712772808</v>
      </c>
      <c r="O255" s="133">
        <v>8022.8722653582799</v>
      </c>
      <c r="P255" s="180">
        <v>209916.65939308639</v>
      </c>
      <c r="Q255" s="228" t="s">
        <v>160</v>
      </c>
      <c r="R255" s="229" t="s">
        <v>160</v>
      </c>
      <c r="S255" s="183"/>
      <c r="T255" s="184">
        <v>133225.9699149412</v>
      </c>
      <c r="U255" s="133">
        <v>3683.9248696817604</v>
      </c>
      <c r="V255" s="180">
        <v>136909.89478462297</v>
      </c>
      <c r="W255" s="133">
        <v>8003.8132100603607</v>
      </c>
      <c r="X255" s="133">
        <v>0.10125695536</v>
      </c>
      <c r="Y255" s="180">
        <v>8003.9144670157211</v>
      </c>
      <c r="Z255" s="133">
        <v>141229.78312500156</v>
      </c>
      <c r="AA255" s="133">
        <v>3684.0261266371203</v>
      </c>
      <c r="AB255" s="180">
        <v>144913.80925163868</v>
      </c>
      <c r="AC255" s="225" t="s">
        <v>160</v>
      </c>
      <c r="AD255" s="187">
        <v>1789.7146382100002</v>
      </c>
      <c r="AE255" s="187">
        <v>129.34375577</v>
      </c>
      <c r="AF255" s="190">
        <v>1919.0583939800001</v>
      </c>
      <c r="AG255" s="187">
        <v>20.458713499999998</v>
      </c>
      <c r="AH255" s="187">
        <v>1.0767400000000001E-3</v>
      </c>
      <c r="AI255" s="190">
        <v>20.459790239999997</v>
      </c>
      <c r="AJ255" s="187">
        <v>1810.1733517100001</v>
      </c>
      <c r="AK255" s="187">
        <v>129.34483251</v>
      </c>
      <c r="AL255" s="190">
        <v>1939.5181842200002</v>
      </c>
      <c r="AM255" s="225" t="s">
        <v>160</v>
      </c>
      <c r="AN255" s="115"/>
      <c r="AO255" s="179"/>
    </row>
    <row r="256" spans="1:41" x14ac:dyDescent="0.2">
      <c r="A256" s="46">
        <v>43556</v>
      </c>
      <c r="B256" s="133">
        <v>195259.89722742626</v>
      </c>
      <c r="C256" s="133">
        <v>8882.0221681737494</v>
      </c>
      <c r="D256" s="180">
        <v>204141.91939560004</v>
      </c>
      <c r="E256" s="133">
        <v>9719.9377074754302</v>
      </c>
      <c r="F256" s="133">
        <v>0.14344938518</v>
      </c>
      <c r="G256" s="180">
        <v>9720.0811568606096</v>
      </c>
      <c r="H256" s="133">
        <v>204979.83493490171</v>
      </c>
      <c r="I256" s="133">
        <v>8882.1656175589287</v>
      </c>
      <c r="J256" s="180">
        <v>213862.00055246064</v>
      </c>
      <c r="K256" s="133">
        <v>53.524851719909996</v>
      </c>
      <c r="L256" s="133">
        <v>8.2639198354399994</v>
      </c>
      <c r="M256" s="180">
        <v>61.788771555350003</v>
      </c>
      <c r="N256" s="133">
        <v>205033.35978662162</v>
      </c>
      <c r="O256" s="133">
        <v>8890.4295373943696</v>
      </c>
      <c r="P256" s="180">
        <v>213923.78932401596</v>
      </c>
      <c r="Q256" s="228" t="s">
        <v>160</v>
      </c>
      <c r="R256" s="229" t="s">
        <v>160</v>
      </c>
      <c r="S256" s="183"/>
      <c r="T256" s="184">
        <v>133259.54726331148</v>
      </c>
      <c r="U256" s="133">
        <v>3778.6415752831995</v>
      </c>
      <c r="V256" s="180">
        <v>137038.18883859468</v>
      </c>
      <c r="W256" s="133">
        <v>9008.8358777541707</v>
      </c>
      <c r="X256" s="133">
        <v>0</v>
      </c>
      <c r="Y256" s="180">
        <v>9008.8358777541707</v>
      </c>
      <c r="Z256" s="133">
        <v>142268.38314106566</v>
      </c>
      <c r="AA256" s="133">
        <v>3778.6415752831995</v>
      </c>
      <c r="AB256" s="180">
        <v>146047.02471634888</v>
      </c>
      <c r="AC256" s="225" t="s">
        <v>160</v>
      </c>
      <c r="AD256" s="187">
        <v>1772.4007308</v>
      </c>
      <c r="AE256" s="187">
        <v>145.89007154999999</v>
      </c>
      <c r="AF256" s="190">
        <v>1918.2908023499999</v>
      </c>
      <c r="AG256" s="187">
        <v>20.32823046</v>
      </c>
      <c r="AH256" s="187">
        <v>1.2813E-3</v>
      </c>
      <c r="AI256" s="190">
        <v>20.329511759999999</v>
      </c>
      <c r="AJ256" s="187">
        <v>1792.72896126</v>
      </c>
      <c r="AK256" s="187">
        <v>145.89135284999998</v>
      </c>
      <c r="AL256" s="190">
        <v>1938.62031411</v>
      </c>
      <c r="AM256" s="225" t="s">
        <v>160</v>
      </c>
      <c r="AN256" s="115"/>
      <c r="AO256" s="179"/>
    </row>
    <row r="257" spans="1:41" x14ac:dyDescent="0.2">
      <c r="A257" s="46">
        <v>43586</v>
      </c>
      <c r="B257" s="133">
        <v>195162.22965703014</v>
      </c>
      <c r="C257" s="133">
        <v>8942.8183210881198</v>
      </c>
      <c r="D257" s="180">
        <v>204105.04797811827</v>
      </c>
      <c r="E257" s="133">
        <v>9248.1724025269596</v>
      </c>
      <c r="F257" s="133">
        <v>0.14456069656000001</v>
      </c>
      <c r="G257" s="180">
        <v>9248.3169632235185</v>
      </c>
      <c r="H257" s="133">
        <v>204410.40205955709</v>
      </c>
      <c r="I257" s="133">
        <v>8942.9628817846806</v>
      </c>
      <c r="J257" s="180">
        <v>213353.36494134177</v>
      </c>
      <c r="K257" s="133">
        <v>52.595253578560012</v>
      </c>
      <c r="L257" s="133">
        <v>8.5547981360799987</v>
      </c>
      <c r="M257" s="180">
        <v>61.150051714640014</v>
      </c>
      <c r="N257" s="133">
        <v>204462.99731313565</v>
      </c>
      <c r="O257" s="133">
        <v>8951.5176799207602</v>
      </c>
      <c r="P257" s="180">
        <v>213414.51499305642</v>
      </c>
      <c r="Q257" s="228" t="s">
        <v>160</v>
      </c>
      <c r="R257" s="229" t="s">
        <v>160</v>
      </c>
      <c r="S257" s="183"/>
      <c r="T257" s="184">
        <v>133294.42037199932</v>
      </c>
      <c r="U257" s="133">
        <v>3652.0857473953997</v>
      </c>
      <c r="V257" s="180">
        <v>136946.5061193947</v>
      </c>
      <c r="W257" s="133">
        <v>8557.5879215467194</v>
      </c>
      <c r="X257" s="133">
        <v>0.1070233094</v>
      </c>
      <c r="Y257" s="180">
        <v>8557.6949448561209</v>
      </c>
      <c r="Z257" s="133">
        <v>141852.00829354604</v>
      </c>
      <c r="AA257" s="133">
        <v>3652.1927707047998</v>
      </c>
      <c r="AB257" s="180">
        <v>145504.20106425084</v>
      </c>
      <c r="AC257" s="225" t="s">
        <v>160</v>
      </c>
      <c r="AD257" s="187">
        <v>1755.0155816699998</v>
      </c>
      <c r="AE257" s="187">
        <v>150.08318886000001</v>
      </c>
      <c r="AF257" s="190">
        <v>1905.0987705299999</v>
      </c>
      <c r="AG257" s="187">
        <v>19.589937620000001</v>
      </c>
      <c r="AH257" s="187">
        <v>5.9836999999999998E-4</v>
      </c>
      <c r="AI257" s="190">
        <v>19.590535989999999</v>
      </c>
      <c r="AJ257" s="187">
        <v>1774.6055192899998</v>
      </c>
      <c r="AK257" s="187">
        <v>150.08378723000001</v>
      </c>
      <c r="AL257" s="190">
        <v>1924.6893065199999</v>
      </c>
      <c r="AM257" s="225" t="s">
        <v>160</v>
      </c>
      <c r="AN257" s="115"/>
      <c r="AO257" s="179"/>
    </row>
    <row r="258" spans="1:41" x14ac:dyDescent="0.2">
      <c r="A258" s="46">
        <v>43617</v>
      </c>
      <c r="B258" s="133">
        <v>195025.58314925744</v>
      </c>
      <c r="C258" s="133">
        <v>8050.9527655905604</v>
      </c>
      <c r="D258" s="180">
        <v>203076.53591484801</v>
      </c>
      <c r="E258" s="133">
        <v>9948.1907082653233</v>
      </c>
      <c r="F258" s="133">
        <v>0.14427364196</v>
      </c>
      <c r="G258" s="180">
        <v>9948.3349819072828</v>
      </c>
      <c r="H258" s="133">
        <v>204973.77385752278</v>
      </c>
      <c r="I258" s="133">
        <v>8051.0970392325198</v>
      </c>
      <c r="J258" s="180">
        <v>213024.87089675531</v>
      </c>
      <c r="K258" s="133">
        <v>55.835894961560001</v>
      </c>
      <c r="L258" s="133">
        <v>8.3219369108399999</v>
      </c>
      <c r="M258" s="180">
        <v>64.157831872399996</v>
      </c>
      <c r="N258" s="133">
        <v>205029.60975248436</v>
      </c>
      <c r="O258" s="133">
        <v>8059.4189761433599</v>
      </c>
      <c r="P258" s="180">
        <v>213089.02872862769</v>
      </c>
      <c r="Q258" s="228" t="s">
        <v>160</v>
      </c>
      <c r="R258" s="229" t="s">
        <v>160</v>
      </c>
      <c r="S258" s="183"/>
      <c r="T258" s="184">
        <v>133484.43822238295</v>
      </c>
      <c r="U258" s="133">
        <v>3651.478776874741</v>
      </c>
      <c r="V258" s="180">
        <v>137135.91699925769</v>
      </c>
      <c r="W258" s="133">
        <v>9264.2584818464838</v>
      </c>
      <c r="X258" s="133">
        <v>0</v>
      </c>
      <c r="Y258" s="180">
        <v>9264.2584818464838</v>
      </c>
      <c r="Z258" s="133">
        <v>142748.69670422943</v>
      </c>
      <c r="AA258" s="133">
        <v>3651.478776874741</v>
      </c>
      <c r="AB258" s="180">
        <v>146400.17548110418</v>
      </c>
      <c r="AC258" s="225" t="s">
        <v>160</v>
      </c>
      <c r="AD258" s="187">
        <v>1749.2224696400001</v>
      </c>
      <c r="AE258" s="187">
        <v>125.04900201</v>
      </c>
      <c r="AF258" s="190">
        <v>1874.2714716500002</v>
      </c>
      <c r="AG258" s="187">
        <v>19.439833620000002</v>
      </c>
      <c r="AH258" s="187">
        <v>9.3725999999999998E-4</v>
      </c>
      <c r="AI258" s="190">
        <v>19.440770880000002</v>
      </c>
      <c r="AJ258" s="187">
        <v>1768.66230326</v>
      </c>
      <c r="AK258" s="187">
        <v>125.04993927</v>
      </c>
      <c r="AL258" s="190">
        <v>1893.7122425300001</v>
      </c>
      <c r="AM258" s="225" t="s">
        <v>160</v>
      </c>
      <c r="AN258" s="115"/>
      <c r="AO258" s="179"/>
    </row>
    <row r="259" spans="1:41" ht="14.25" customHeight="1" x14ac:dyDescent="0.2">
      <c r="A259" s="46">
        <v>43647</v>
      </c>
      <c r="B259" s="133">
        <v>192628.71522245099</v>
      </c>
      <c r="C259" s="133">
        <v>7833.688738528499</v>
      </c>
      <c r="D259" s="180">
        <v>200462.40396097949</v>
      </c>
      <c r="E259" s="133">
        <v>9222.586065255</v>
      </c>
      <c r="F259" s="133">
        <v>7.2774253499999997E-2</v>
      </c>
      <c r="G259" s="180">
        <v>9222.6588395085</v>
      </c>
      <c r="H259" s="133">
        <v>201851.30128770598</v>
      </c>
      <c r="I259" s="133">
        <v>7833.761512781999</v>
      </c>
      <c r="J259" s="180">
        <v>209685.06280048797</v>
      </c>
      <c r="K259" s="133">
        <v>63.323075305500005</v>
      </c>
      <c r="L259" s="133">
        <v>7.1585022150000013</v>
      </c>
      <c r="M259" s="180">
        <v>70.481577520500011</v>
      </c>
      <c r="N259" s="133">
        <v>201914.62436301151</v>
      </c>
      <c r="O259" s="133">
        <v>7840.9200149969984</v>
      </c>
      <c r="P259" s="180">
        <v>209755.54437800849</v>
      </c>
      <c r="Q259" s="228" t="s">
        <v>160</v>
      </c>
      <c r="R259" s="229" t="s">
        <v>160</v>
      </c>
      <c r="S259" s="183"/>
      <c r="T259" s="184">
        <v>133707.351797949</v>
      </c>
      <c r="U259" s="133">
        <v>3588.5281229504999</v>
      </c>
      <c r="V259" s="180">
        <v>137295.87992089949</v>
      </c>
      <c r="W259" s="133">
        <v>8563.9962323399996</v>
      </c>
      <c r="X259" s="133">
        <v>6.7070092499999998E-2</v>
      </c>
      <c r="Y259" s="180">
        <v>8564.0633024324998</v>
      </c>
      <c r="Z259" s="133">
        <v>142271.34803028899</v>
      </c>
      <c r="AA259" s="133">
        <v>3588.5281229504999</v>
      </c>
      <c r="AB259" s="180">
        <v>145859.87615323949</v>
      </c>
      <c r="AC259" s="225" t="s">
        <v>160</v>
      </c>
      <c r="AD259" s="187">
        <v>1715.3235349199999</v>
      </c>
      <c r="AE259" s="187">
        <v>123.58546187999998</v>
      </c>
      <c r="AF259" s="190">
        <v>1838.9089967999998</v>
      </c>
      <c r="AG259" s="187">
        <v>19.172920900000001</v>
      </c>
      <c r="AH259" s="187">
        <v>1.6605999999999999E-4</v>
      </c>
      <c r="AI259" s="190">
        <v>19.173086960000003</v>
      </c>
      <c r="AJ259" s="187">
        <v>1734.4964558199999</v>
      </c>
      <c r="AK259" s="187">
        <v>123.58562793999998</v>
      </c>
      <c r="AL259" s="190">
        <v>1858.0820837599999</v>
      </c>
      <c r="AM259" s="225" t="s">
        <v>160</v>
      </c>
      <c r="AN259" s="115"/>
      <c r="AO259" s="179"/>
    </row>
    <row r="260" spans="1:41" ht="14.25" customHeight="1" x14ac:dyDescent="0.2">
      <c r="A260" s="46">
        <v>43678</v>
      </c>
      <c r="B260" s="133">
        <v>194779.75957686896</v>
      </c>
      <c r="C260" s="133">
        <v>9602.7968399516412</v>
      </c>
      <c r="D260" s="180">
        <v>204382.55641682062</v>
      </c>
      <c r="E260" s="133">
        <v>9712.708751835482</v>
      </c>
      <c r="F260" s="133">
        <v>5.9696413560000001E-2</v>
      </c>
      <c r="G260" s="180">
        <v>9712.7684482490422</v>
      </c>
      <c r="H260" s="133">
        <v>204492.46832870445</v>
      </c>
      <c r="I260" s="133">
        <v>9602.8565363652015</v>
      </c>
      <c r="J260" s="180">
        <v>214095.32486506965</v>
      </c>
      <c r="K260" s="133">
        <v>47.204001537000011</v>
      </c>
      <c r="L260" s="133">
        <v>5.9929485993600009</v>
      </c>
      <c r="M260" s="180">
        <v>53.196950136360009</v>
      </c>
      <c r="N260" s="133">
        <v>204539.67233024145</v>
      </c>
      <c r="O260" s="133">
        <v>9608.8494849645613</v>
      </c>
      <c r="P260" s="180">
        <v>214148.52181520601</v>
      </c>
      <c r="Q260" s="228" t="s">
        <v>160</v>
      </c>
      <c r="R260" s="229" t="s">
        <v>160</v>
      </c>
      <c r="S260" s="183"/>
      <c r="T260" s="184">
        <v>134145.58547101059</v>
      </c>
      <c r="U260" s="133">
        <v>3753.9276156178803</v>
      </c>
      <c r="V260" s="180">
        <v>137899.51308662846</v>
      </c>
      <c r="W260" s="133">
        <v>9049.7668782383407</v>
      </c>
      <c r="X260" s="133">
        <v>5.1561523140000003E-2</v>
      </c>
      <c r="Y260" s="180">
        <v>9049.8184397614805</v>
      </c>
      <c r="Z260" s="133">
        <v>143195.35234924895</v>
      </c>
      <c r="AA260" s="133">
        <v>3753.97917714102</v>
      </c>
      <c r="AB260" s="180">
        <v>146949.33152638996</v>
      </c>
      <c r="AC260" s="225" t="s">
        <v>160</v>
      </c>
      <c r="AD260" s="187">
        <v>1654.77250439</v>
      </c>
      <c r="AE260" s="187">
        <v>159.62199728000002</v>
      </c>
      <c r="AF260" s="190">
        <v>1814.39450167</v>
      </c>
      <c r="AG260" s="187">
        <v>18.092404169999998</v>
      </c>
      <c r="AH260" s="187">
        <v>2.2201E-4</v>
      </c>
      <c r="AI260" s="190">
        <v>18.09262618</v>
      </c>
      <c r="AJ260" s="187">
        <v>1672.86490856</v>
      </c>
      <c r="AK260" s="187">
        <v>159.62221929</v>
      </c>
      <c r="AL260" s="190">
        <v>1832.48712785</v>
      </c>
      <c r="AM260" s="225" t="s">
        <v>160</v>
      </c>
      <c r="AN260" s="115"/>
      <c r="AO260" s="179"/>
    </row>
    <row r="261" spans="1:41" ht="14.25" customHeight="1" x14ac:dyDescent="0.2">
      <c r="A261" s="46">
        <v>43709</v>
      </c>
      <c r="B261" s="133">
        <v>194922.50196238089</v>
      </c>
      <c r="C261" s="133">
        <v>9463.3847620233591</v>
      </c>
      <c r="D261" s="180">
        <v>204385.88672440426</v>
      </c>
      <c r="E261" s="133">
        <v>9761.6186369874904</v>
      </c>
      <c r="F261" s="133">
        <v>7.774329696E-2</v>
      </c>
      <c r="G261" s="180">
        <v>9761.6963802844512</v>
      </c>
      <c r="H261" s="133">
        <v>204684.12059936841</v>
      </c>
      <c r="I261" s="133">
        <v>9463.4625053203199</v>
      </c>
      <c r="J261" s="180">
        <v>214147.5831046887</v>
      </c>
      <c r="K261" s="133">
        <v>50.453473358190003</v>
      </c>
      <c r="L261" s="133">
        <v>5.6970827617199991</v>
      </c>
      <c r="M261" s="180">
        <v>56.15055611991</v>
      </c>
      <c r="N261" s="133">
        <v>204734.57407272659</v>
      </c>
      <c r="O261" s="133">
        <v>9469.1595880820405</v>
      </c>
      <c r="P261" s="180">
        <v>214203.73366080862</v>
      </c>
      <c r="Q261" s="228" t="s">
        <v>160</v>
      </c>
      <c r="R261" s="229" t="s">
        <v>160</v>
      </c>
      <c r="S261" s="183"/>
      <c r="T261" s="184">
        <v>134791.50145257803</v>
      </c>
      <c r="U261" s="133">
        <v>3921.9240835202404</v>
      </c>
      <c r="V261" s="180">
        <v>138713.42553609828</v>
      </c>
      <c r="W261" s="133">
        <v>9125.9695830055207</v>
      </c>
      <c r="X261" s="133">
        <v>6.5367623789999996E-2</v>
      </c>
      <c r="Y261" s="180">
        <v>9126.0349506293096</v>
      </c>
      <c r="Z261" s="133">
        <v>143917.47103558353</v>
      </c>
      <c r="AA261" s="133">
        <v>3921.9894511440302</v>
      </c>
      <c r="AB261" s="180">
        <v>147839.46048672756</v>
      </c>
      <c r="AC261" s="225" t="s">
        <v>160</v>
      </c>
      <c r="AD261" s="187">
        <v>1627.8459219199999</v>
      </c>
      <c r="AE261" s="187">
        <v>150.01653207999999</v>
      </c>
      <c r="AF261" s="190">
        <v>1777.8624539999998</v>
      </c>
      <c r="AG261" s="187">
        <v>17.208074230000001</v>
      </c>
      <c r="AH261" s="187">
        <v>3.3503E-4</v>
      </c>
      <c r="AI261" s="190">
        <v>17.20840926</v>
      </c>
      <c r="AJ261" s="187">
        <v>1645.0539961499999</v>
      </c>
      <c r="AK261" s="187">
        <v>150.01686710999999</v>
      </c>
      <c r="AL261" s="190">
        <v>1795.0708632599999</v>
      </c>
      <c r="AM261" s="225" t="s">
        <v>160</v>
      </c>
      <c r="AN261" s="115"/>
      <c r="AO261" s="179"/>
    </row>
    <row r="262" spans="1:41" ht="14.25" customHeight="1" x14ac:dyDescent="0.2">
      <c r="A262" s="46">
        <v>43739</v>
      </c>
      <c r="B262" s="133">
        <v>198754.23515285904</v>
      </c>
      <c r="C262" s="133">
        <v>8495.2620105734404</v>
      </c>
      <c r="D262" s="180">
        <v>207249.49716343248</v>
      </c>
      <c r="E262" s="133">
        <v>11210.887862774636</v>
      </c>
      <c r="F262" s="133">
        <v>3.2919719280000002E-2</v>
      </c>
      <c r="G262" s="180">
        <v>11210.920782493919</v>
      </c>
      <c r="H262" s="133">
        <v>209965.12301563367</v>
      </c>
      <c r="I262" s="133">
        <v>8495.2949302927209</v>
      </c>
      <c r="J262" s="180">
        <v>218460.4179459264</v>
      </c>
      <c r="K262" s="133">
        <v>54.029594874959997</v>
      </c>
      <c r="L262" s="133">
        <v>5.7625807149599995</v>
      </c>
      <c r="M262" s="180">
        <v>59.792175589919992</v>
      </c>
      <c r="N262" s="133">
        <v>210019.15261050861</v>
      </c>
      <c r="O262" s="133">
        <v>8501.0575110076807</v>
      </c>
      <c r="P262" s="180">
        <v>218520.21012151628</v>
      </c>
      <c r="Q262" s="228" t="s">
        <v>160</v>
      </c>
      <c r="R262" s="229" t="s">
        <v>160</v>
      </c>
      <c r="S262" s="183"/>
      <c r="T262" s="184">
        <v>137321.77142939519</v>
      </c>
      <c r="U262" s="133">
        <v>3925.4950172531999</v>
      </c>
      <c r="V262" s="180">
        <v>141247.2664466484</v>
      </c>
      <c r="W262" s="133">
        <v>10565.068256556957</v>
      </c>
      <c r="X262" s="133">
        <v>1.6132282559999999E-2</v>
      </c>
      <c r="Y262" s="180">
        <v>10565.084388839517</v>
      </c>
      <c r="Z262" s="133">
        <v>147886.83968595215</v>
      </c>
      <c r="AA262" s="133">
        <v>3925.5111495357601</v>
      </c>
      <c r="AB262" s="180">
        <v>151812.35083548792</v>
      </c>
      <c r="AC262" s="225" t="s">
        <v>160</v>
      </c>
      <c r="AD262" s="187">
        <v>1641.87683674</v>
      </c>
      <c r="AE262" s="187">
        <v>122.13403339</v>
      </c>
      <c r="AF262" s="190">
        <v>1764.0108701300001</v>
      </c>
      <c r="AG262" s="187">
        <v>17.260519730000002</v>
      </c>
      <c r="AH262" s="187">
        <v>4.4867000000000003E-4</v>
      </c>
      <c r="AI262" s="190">
        <v>17.260968400000003</v>
      </c>
      <c r="AJ262" s="187">
        <v>1659.13735647</v>
      </c>
      <c r="AK262" s="187">
        <v>122.13448206</v>
      </c>
      <c r="AL262" s="190">
        <v>1781.27183853</v>
      </c>
      <c r="AM262" s="225" t="s">
        <v>160</v>
      </c>
      <c r="AN262" s="115"/>
      <c r="AO262" s="179"/>
    </row>
    <row r="263" spans="1:41" ht="14.25" customHeight="1" x14ac:dyDescent="0.2">
      <c r="A263" s="46">
        <v>43770</v>
      </c>
      <c r="B263" s="133">
        <v>200250.02758141918</v>
      </c>
      <c r="C263" s="133">
        <v>8613.8960504520019</v>
      </c>
      <c r="D263" s="180">
        <v>208863.92363187121</v>
      </c>
      <c r="E263" s="133">
        <v>10060.917475206401</v>
      </c>
      <c r="F263" s="133">
        <v>2.2498528800000001E-2</v>
      </c>
      <c r="G263" s="180">
        <v>10060.9399737352</v>
      </c>
      <c r="H263" s="133">
        <v>210310.94505662561</v>
      </c>
      <c r="I263" s="133">
        <v>8613.9185489808024</v>
      </c>
      <c r="J263" s="180">
        <v>218924.8636056064</v>
      </c>
      <c r="K263" s="133">
        <v>54.089274368800005</v>
      </c>
      <c r="L263" s="133">
        <v>5.6676498471999999</v>
      </c>
      <c r="M263" s="180">
        <v>59.756924216000002</v>
      </c>
      <c r="N263" s="133">
        <v>210365.03433099439</v>
      </c>
      <c r="O263" s="133">
        <v>8619.5861988280012</v>
      </c>
      <c r="P263" s="180">
        <v>218984.62052982242</v>
      </c>
      <c r="Q263" s="228" t="s">
        <v>160</v>
      </c>
      <c r="R263" s="229" t="s">
        <v>160</v>
      </c>
      <c r="S263" s="183"/>
      <c r="T263" s="184">
        <v>138510.80614462961</v>
      </c>
      <c r="U263" s="133">
        <v>3902.7550580480001</v>
      </c>
      <c r="V263" s="180">
        <v>142413.56120267761</v>
      </c>
      <c r="W263" s="133">
        <v>9448.1309220760013</v>
      </c>
      <c r="X263" s="133">
        <v>7.6818984000000005E-3</v>
      </c>
      <c r="Y263" s="180">
        <v>9448.1386039744011</v>
      </c>
      <c r="Z263" s="133">
        <v>147958.93706670561</v>
      </c>
      <c r="AA263" s="133">
        <v>3902.7627399464004</v>
      </c>
      <c r="AB263" s="180">
        <v>151861.69980665203</v>
      </c>
      <c r="AC263" s="225" t="s">
        <v>160</v>
      </c>
      <c r="AD263" s="187">
        <v>1631.5861901899998</v>
      </c>
      <c r="AE263" s="187">
        <v>124.50161185</v>
      </c>
      <c r="AF263" s="190">
        <v>1756.0878020399998</v>
      </c>
      <c r="AG263" s="187">
        <v>16.194147809999997</v>
      </c>
      <c r="AH263" s="187">
        <v>3.9156E-4</v>
      </c>
      <c r="AI263" s="190">
        <v>16.194539369999998</v>
      </c>
      <c r="AJ263" s="187">
        <v>1647.7803379999998</v>
      </c>
      <c r="AK263" s="187">
        <v>124.50200341</v>
      </c>
      <c r="AL263" s="190">
        <v>1772.2823414099998</v>
      </c>
      <c r="AM263" s="225" t="s">
        <v>160</v>
      </c>
      <c r="AN263" s="115"/>
      <c r="AO263" s="179"/>
    </row>
    <row r="264" spans="1:41" ht="14.25" customHeight="1" x14ac:dyDescent="0.2">
      <c r="A264" s="46">
        <v>43800</v>
      </c>
      <c r="B264" s="133">
        <v>204187.10916834878</v>
      </c>
      <c r="C264" s="133">
        <v>8492.0565272358399</v>
      </c>
      <c r="D264" s="180">
        <v>212679.16569558464</v>
      </c>
      <c r="E264" s="133">
        <v>10122.723067951518</v>
      </c>
      <c r="F264" s="133">
        <v>1.071767216E-2</v>
      </c>
      <c r="G264" s="180">
        <v>10122.733785623679</v>
      </c>
      <c r="H264" s="133">
        <v>214309.83223630031</v>
      </c>
      <c r="I264" s="133">
        <v>8492.0672449079993</v>
      </c>
      <c r="J264" s="180">
        <v>222801.89948120833</v>
      </c>
      <c r="K264" s="133">
        <v>52.544676603120003</v>
      </c>
      <c r="L264" s="133">
        <v>11.648739406720001</v>
      </c>
      <c r="M264" s="180">
        <v>64.193416009840007</v>
      </c>
      <c r="N264" s="133">
        <v>214362.37691290342</v>
      </c>
      <c r="O264" s="133">
        <v>8503.7159843147201</v>
      </c>
      <c r="P264" s="180">
        <v>222866.09289721816</v>
      </c>
      <c r="Q264" s="228" t="s">
        <v>160</v>
      </c>
      <c r="R264" s="229" t="s">
        <v>160</v>
      </c>
      <c r="S264" s="183"/>
      <c r="T264" s="184">
        <v>143632.86375787333</v>
      </c>
      <c r="U264" s="133">
        <v>3720.5109310532803</v>
      </c>
      <c r="V264" s="180">
        <v>147353.37468892662</v>
      </c>
      <c r="W264" s="133">
        <v>9514.2689618880795</v>
      </c>
      <c r="X264" s="133">
        <v>1.071767216E-2</v>
      </c>
      <c r="Y264" s="180">
        <v>9514.2796795602389</v>
      </c>
      <c r="Z264" s="133">
        <v>153147.13271976143</v>
      </c>
      <c r="AA264" s="133">
        <v>3720.5216487254402</v>
      </c>
      <c r="AB264" s="180">
        <v>156867.65436848687</v>
      </c>
      <c r="AC264" s="225" t="s">
        <v>160</v>
      </c>
      <c r="AD264" s="187">
        <v>1621.87286829</v>
      </c>
      <c r="AE264" s="187">
        <v>127.80012845999998</v>
      </c>
      <c r="AF264" s="190">
        <v>1749.67299675</v>
      </c>
      <c r="AG264" s="187">
        <v>16.296713789999984</v>
      </c>
      <c r="AH264" s="187">
        <v>0</v>
      </c>
      <c r="AI264" s="190">
        <v>16.296713789999984</v>
      </c>
      <c r="AJ264" s="187">
        <v>1638.1695820800001</v>
      </c>
      <c r="AK264" s="187">
        <v>127.80012845999998</v>
      </c>
      <c r="AL264" s="190">
        <v>1765.9697105400001</v>
      </c>
      <c r="AM264" s="225" t="s">
        <v>160</v>
      </c>
      <c r="AN264" s="115"/>
      <c r="AO264" s="179"/>
    </row>
    <row r="265" spans="1:41" ht="14.25" customHeight="1" x14ac:dyDescent="0.2">
      <c r="A265" s="46">
        <v>43831</v>
      </c>
      <c r="B265" s="133">
        <v>203478.12779669452</v>
      </c>
      <c r="C265" s="133">
        <v>8669.491895822679</v>
      </c>
      <c r="D265" s="180">
        <v>212147.61969251721</v>
      </c>
      <c r="E265" s="133">
        <v>9683.9691206299594</v>
      </c>
      <c r="F265" s="133">
        <v>1.1912339399999998E-3</v>
      </c>
      <c r="G265" s="180">
        <v>9683.970311863899</v>
      </c>
      <c r="H265" s="133">
        <v>213162.0969173245</v>
      </c>
      <c r="I265" s="133">
        <v>8669.4930870566204</v>
      </c>
      <c r="J265" s="180">
        <v>221831.59000438114</v>
      </c>
      <c r="K265" s="133">
        <v>45.805897181459997</v>
      </c>
      <c r="L265" s="133">
        <v>20.249675029609996</v>
      </c>
      <c r="M265" s="180">
        <v>66.055572211069986</v>
      </c>
      <c r="N265" s="133">
        <v>213207.90281450594</v>
      </c>
      <c r="O265" s="133">
        <v>8689.742762086229</v>
      </c>
      <c r="P265" s="180">
        <v>221897.64557659219</v>
      </c>
      <c r="Q265" s="228" t="s">
        <v>160</v>
      </c>
      <c r="R265" s="229" t="s">
        <v>160</v>
      </c>
      <c r="S265" s="183"/>
      <c r="T265" s="184">
        <v>142611.06598268542</v>
      </c>
      <c r="U265" s="133">
        <v>3739.2968732151498</v>
      </c>
      <c r="V265" s="180">
        <v>146350.36285590057</v>
      </c>
      <c r="W265" s="133">
        <v>9055.6026360597207</v>
      </c>
      <c r="X265" s="133">
        <v>1.1912339399999998E-3</v>
      </c>
      <c r="Y265" s="180">
        <v>9055.6038272936603</v>
      </c>
      <c r="Z265" s="133">
        <v>151666.66861874514</v>
      </c>
      <c r="AA265" s="133">
        <v>3739.2980644490895</v>
      </c>
      <c r="AB265" s="180">
        <v>155405.96668319422</v>
      </c>
      <c r="AC265" s="225" t="s">
        <v>160</v>
      </c>
      <c r="AD265" s="187">
        <v>1621.7809761000001</v>
      </c>
      <c r="AE265" s="187">
        <v>131.36327363000001</v>
      </c>
      <c r="AF265" s="190">
        <v>1753.1442497300002</v>
      </c>
      <c r="AG265" s="187">
        <v>16.742599039999998</v>
      </c>
      <c r="AH265" s="187">
        <v>0</v>
      </c>
      <c r="AI265" s="190">
        <v>16.742599039999998</v>
      </c>
      <c r="AJ265" s="187">
        <v>1638.52357514</v>
      </c>
      <c r="AK265" s="187">
        <v>131.36327363000001</v>
      </c>
      <c r="AL265" s="190">
        <v>1769.8868487700001</v>
      </c>
      <c r="AM265" s="225" t="s">
        <v>160</v>
      </c>
      <c r="AN265" s="115"/>
      <c r="AO265" s="179"/>
    </row>
    <row r="266" spans="1:41" ht="14.25" customHeight="1" x14ac:dyDescent="0.2">
      <c r="A266" s="46">
        <v>43862</v>
      </c>
      <c r="B266" s="133">
        <v>207068.3166918763</v>
      </c>
      <c r="C266" s="133">
        <v>9497.3415125004794</v>
      </c>
      <c r="D266" s="180">
        <v>216565.65820437678</v>
      </c>
      <c r="E266" s="133">
        <v>17456.956826271522</v>
      </c>
      <c r="F266" s="133">
        <v>1.32255456E-3</v>
      </c>
      <c r="G266" s="180">
        <v>17456.958148826081</v>
      </c>
      <c r="H266" s="133">
        <v>224525.27351814782</v>
      </c>
      <c r="I266" s="133">
        <v>9497.3428350550384</v>
      </c>
      <c r="J266" s="180">
        <v>234022.61635320287</v>
      </c>
      <c r="K266" s="133">
        <v>47.060477309920003</v>
      </c>
      <c r="L266" s="133">
        <v>21.057557879359997</v>
      </c>
      <c r="M266" s="180">
        <v>68.118035189280008</v>
      </c>
      <c r="N266" s="133">
        <v>224572.33399545774</v>
      </c>
      <c r="O266" s="133">
        <v>9518.400392934398</v>
      </c>
      <c r="P266" s="180">
        <v>234090.73438839216</v>
      </c>
      <c r="Q266" s="228" t="s">
        <v>160</v>
      </c>
      <c r="R266" s="229" t="s">
        <v>160</v>
      </c>
      <c r="S266" s="183"/>
      <c r="T266" s="184">
        <v>144020.3631377347</v>
      </c>
      <c r="U266" s="133">
        <v>3867.1389451731193</v>
      </c>
      <c r="V266" s="180">
        <v>147887.50208290783</v>
      </c>
      <c r="W266" s="133">
        <v>16847.028923548642</v>
      </c>
      <c r="X266" s="133">
        <v>1.32255456E-3</v>
      </c>
      <c r="Y266" s="180">
        <v>16847.030246103201</v>
      </c>
      <c r="Z266" s="133">
        <v>160867.39206128338</v>
      </c>
      <c r="AA266" s="133">
        <v>3867.1402677276792</v>
      </c>
      <c r="AB266" s="180">
        <v>164734.53232901104</v>
      </c>
      <c r="AC266" s="225" t="s">
        <v>160</v>
      </c>
      <c r="AD266" s="187">
        <v>1610.3380045500001</v>
      </c>
      <c r="AE266" s="187">
        <v>143.80370267999999</v>
      </c>
      <c r="AF266" s="190">
        <v>1754.1417072300001</v>
      </c>
      <c r="AG266" s="187">
        <v>15.578460940000001</v>
      </c>
      <c r="AH266" s="187">
        <v>0</v>
      </c>
      <c r="AI266" s="190">
        <v>15.578460940000001</v>
      </c>
      <c r="AJ266" s="187">
        <v>1625.9164654900001</v>
      </c>
      <c r="AK266" s="187">
        <v>143.80370267999999</v>
      </c>
      <c r="AL266" s="190">
        <v>1769.7201681700001</v>
      </c>
      <c r="AM266" s="225" t="s">
        <v>160</v>
      </c>
      <c r="AN266" s="115"/>
      <c r="AO266" s="179"/>
    </row>
    <row r="267" spans="1:41" ht="14.25" customHeight="1" x14ac:dyDescent="0.2">
      <c r="A267" s="46">
        <v>43891</v>
      </c>
      <c r="B267" s="133">
        <v>215152.66638802947</v>
      </c>
      <c r="C267" s="133">
        <v>10410.620166696961</v>
      </c>
      <c r="D267" s="180">
        <v>225563.28655472645</v>
      </c>
      <c r="E267" s="133">
        <v>10053.25732540416</v>
      </c>
      <c r="F267" s="133">
        <v>2.0017213440000001E-2</v>
      </c>
      <c r="G267" s="180">
        <v>10053.277342617601</v>
      </c>
      <c r="H267" s="133">
        <v>225205.92371343364</v>
      </c>
      <c r="I267" s="133">
        <v>10410.6401839104</v>
      </c>
      <c r="J267" s="180">
        <v>235616.56389734408</v>
      </c>
      <c r="K267" s="133">
        <v>49.4443321344</v>
      </c>
      <c r="L267" s="133">
        <v>22.582710312960003</v>
      </c>
      <c r="M267" s="180">
        <v>72.027042447360003</v>
      </c>
      <c r="N267" s="133">
        <v>225255.36804556806</v>
      </c>
      <c r="O267" s="133">
        <v>10433.222894223361</v>
      </c>
      <c r="P267" s="180">
        <v>235688.59093979144</v>
      </c>
      <c r="Q267" s="228" t="s">
        <v>160</v>
      </c>
      <c r="R267" s="229" t="s">
        <v>160</v>
      </c>
      <c r="S267" s="183"/>
      <c r="T267" s="184">
        <v>146185.89339648001</v>
      </c>
      <c r="U267" s="133">
        <v>4032.99187673088</v>
      </c>
      <c r="V267" s="180">
        <v>150218.88527321091</v>
      </c>
      <c r="W267" s="133">
        <v>9386.2909507584009</v>
      </c>
      <c r="X267" s="133">
        <v>2.0017213440000001E-2</v>
      </c>
      <c r="Y267" s="180">
        <v>9386.31096797184</v>
      </c>
      <c r="Z267" s="133">
        <v>155572.18434723842</v>
      </c>
      <c r="AA267" s="133">
        <v>4033.0118939443205</v>
      </c>
      <c r="AB267" s="180">
        <v>159605.19624118274</v>
      </c>
      <c r="AC267" s="225" t="s">
        <v>160</v>
      </c>
      <c r="AD267" s="187">
        <v>1603.5801011799999</v>
      </c>
      <c r="AE267" s="187">
        <v>148.28934826</v>
      </c>
      <c r="AF267" s="190">
        <v>1751.8694494399999</v>
      </c>
      <c r="AG267" s="187">
        <v>15.50796072</v>
      </c>
      <c r="AH267" s="187">
        <v>0</v>
      </c>
      <c r="AI267" s="190">
        <v>15.50796072</v>
      </c>
      <c r="AJ267" s="187">
        <v>1619.0880619</v>
      </c>
      <c r="AK267" s="187">
        <v>148.28934826</v>
      </c>
      <c r="AL267" s="190">
        <v>1767.37741016</v>
      </c>
      <c r="AM267" s="225" t="s">
        <v>160</v>
      </c>
      <c r="AN267" s="115"/>
      <c r="AO267" s="179"/>
    </row>
    <row r="268" spans="1:41" ht="14.25" customHeight="1" x14ac:dyDescent="0.2">
      <c r="A268" s="46">
        <v>43922</v>
      </c>
      <c r="B268" s="133">
        <v>215423.71379266883</v>
      </c>
      <c r="C268" s="133">
        <v>10668.910444362011</v>
      </c>
      <c r="D268" s="180">
        <v>226092.62423703086</v>
      </c>
      <c r="E268" s="133">
        <v>10154.341164462729</v>
      </c>
      <c r="F268" s="133">
        <v>1.9513437459999998E-2</v>
      </c>
      <c r="G268" s="180">
        <v>10154.360677900189</v>
      </c>
      <c r="H268" s="133">
        <v>225578.05495713156</v>
      </c>
      <c r="I268" s="133">
        <v>10668.92995779947</v>
      </c>
      <c r="J268" s="180">
        <v>236246.98491493103</v>
      </c>
      <c r="K268" s="133">
        <v>48.424598038789995</v>
      </c>
      <c r="L268" s="133">
        <v>22.326475385750001</v>
      </c>
      <c r="M268" s="180">
        <v>70.751073424539996</v>
      </c>
      <c r="N268" s="133">
        <v>225626.47955517037</v>
      </c>
      <c r="O268" s="133">
        <v>10691.256433185219</v>
      </c>
      <c r="P268" s="180">
        <v>236317.73598835559</v>
      </c>
      <c r="Q268" s="228" t="s">
        <v>160</v>
      </c>
      <c r="R268" s="229" t="s">
        <v>160</v>
      </c>
      <c r="S268" s="183"/>
      <c r="T268" s="184">
        <v>147180.35936055807</v>
      </c>
      <c r="U268" s="133">
        <v>4496.1577302194301</v>
      </c>
      <c r="V268" s="180">
        <v>151676.51709077749</v>
      </c>
      <c r="W268" s="133">
        <v>9508.6802867508395</v>
      </c>
      <c r="X268" s="133">
        <v>1.9513437459999998E-2</v>
      </c>
      <c r="Y268" s="180">
        <v>9508.6998001882985</v>
      </c>
      <c r="Z268" s="133">
        <v>156689.03964730891</v>
      </c>
      <c r="AA268" s="133">
        <v>4496.1772436568899</v>
      </c>
      <c r="AB268" s="180">
        <v>161185.21689096579</v>
      </c>
      <c r="AC268" s="225" t="s">
        <v>160</v>
      </c>
      <c r="AD268" s="187">
        <v>1614.9597565399999</v>
      </c>
      <c r="AE268" s="187">
        <v>146.07645394000002</v>
      </c>
      <c r="AF268" s="190">
        <v>1761.0362104799999</v>
      </c>
      <c r="AG268" s="187">
        <v>15.279382770000002</v>
      </c>
      <c r="AH268" s="187">
        <v>0</v>
      </c>
      <c r="AI268" s="190">
        <v>15.279382770000002</v>
      </c>
      <c r="AJ268" s="187">
        <v>1630.2391393099999</v>
      </c>
      <c r="AK268" s="187">
        <v>146.07645394000002</v>
      </c>
      <c r="AL268" s="190">
        <v>1776.3155932499999</v>
      </c>
      <c r="AM268" s="225" t="s">
        <v>160</v>
      </c>
      <c r="AN268" s="115"/>
      <c r="AO268" s="179"/>
    </row>
    <row r="269" spans="1:41" ht="14.25" customHeight="1" x14ac:dyDescent="0.2">
      <c r="A269" s="46">
        <v>43952</v>
      </c>
      <c r="B269" s="133">
        <v>220038.68077616414</v>
      </c>
      <c r="C269" s="133">
        <v>10603.50603530616</v>
      </c>
      <c r="D269" s="180">
        <v>230642.18681147028</v>
      </c>
      <c r="E269" s="133">
        <v>16115.257920043081</v>
      </c>
      <c r="F269" s="133">
        <v>2.489820228E-2</v>
      </c>
      <c r="G269" s="180">
        <v>16115.282818245361</v>
      </c>
      <c r="H269" s="133">
        <v>236153.93869620722</v>
      </c>
      <c r="I269" s="133">
        <v>10603.53093350844</v>
      </c>
      <c r="J269" s="180">
        <v>246757.46962971563</v>
      </c>
      <c r="K269" s="133">
        <v>48.696615656279995</v>
      </c>
      <c r="L269" s="133">
        <v>22.511827973879999</v>
      </c>
      <c r="M269" s="180">
        <v>71.208443630159991</v>
      </c>
      <c r="N269" s="133">
        <v>236202.6353118635</v>
      </c>
      <c r="O269" s="133">
        <v>10626.04276148232</v>
      </c>
      <c r="P269" s="180">
        <v>246828.67807334583</v>
      </c>
      <c r="Q269" s="228" t="s">
        <v>160</v>
      </c>
      <c r="R269" s="229" t="s">
        <v>160</v>
      </c>
      <c r="S269" s="183"/>
      <c r="T269" s="184">
        <v>149588.45012320956</v>
      </c>
      <c r="U269" s="133">
        <v>4480.5079982379602</v>
      </c>
      <c r="V269" s="180">
        <v>154068.9581214475</v>
      </c>
      <c r="W269" s="133">
        <v>15487.113555178919</v>
      </c>
      <c r="X269" s="133">
        <v>2.2042905840000002E-2</v>
      </c>
      <c r="Y269" s="180">
        <v>15487.13559808476</v>
      </c>
      <c r="Z269" s="133">
        <v>165075.56367838848</v>
      </c>
      <c r="AA269" s="133">
        <v>4480.5300411438002</v>
      </c>
      <c r="AB269" s="180">
        <v>169556.09371953228</v>
      </c>
      <c r="AC269" s="225" t="s">
        <v>160</v>
      </c>
      <c r="AD269" s="187">
        <v>1626.7255623200001</v>
      </c>
      <c r="AE269" s="187">
        <v>141.38260915000001</v>
      </c>
      <c r="AF269" s="190">
        <v>1768.1081714700001</v>
      </c>
      <c r="AG269" s="187">
        <v>14.504118519999999</v>
      </c>
      <c r="AH269" s="187">
        <v>6.5930000000000001E-5</v>
      </c>
      <c r="AI269" s="190">
        <v>14.504184449999999</v>
      </c>
      <c r="AJ269" s="187">
        <v>1641.2296808400001</v>
      </c>
      <c r="AK269" s="187">
        <v>141.38267508000001</v>
      </c>
      <c r="AL269" s="190">
        <v>1782.61235592</v>
      </c>
      <c r="AM269" s="225" t="s">
        <v>160</v>
      </c>
      <c r="AN269" s="115"/>
      <c r="AO269" s="179"/>
    </row>
    <row r="270" spans="1:41" ht="14.25" customHeight="1" x14ac:dyDescent="0.2">
      <c r="A270" s="46">
        <v>43983</v>
      </c>
      <c r="B270" s="133">
        <v>219076.2792686327</v>
      </c>
      <c r="C270" s="133">
        <v>9797.4596408163998</v>
      </c>
      <c r="D270" s="180">
        <v>228873.73890944911</v>
      </c>
      <c r="E270" s="133">
        <v>10270.524714336882</v>
      </c>
      <c r="F270" s="133">
        <v>9.0367449600000007E-3</v>
      </c>
      <c r="G270" s="180">
        <v>10270.533751081841</v>
      </c>
      <c r="H270" s="133">
        <v>229346.80398296955</v>
      </c>
      <c r="I270" s="133">
        <v>9797.4686775613609</v>
      </c>
      <c r="J270" s="180">
        <v>239144.2726605309</v>
      </c>
      <c r="K270" s="133">
        <v>43.689155330760009</v>
      </c>
      <c r="L270" s="133">
        <v>21.634843333240003</v>
      </c>
      <c r="M270" s="180">
        <v>65.323998664000001</v>
      </c>
      <c r="N270" s="133">
        <v>229390.49313830031</v>
      </c>
      <c r="O270" s="133">
        <v>9819.1035208945996</v>
      </c>
      <c r="P270" s="180">
        <v>239209.59665919491</v>
      </c>
      <c r="Q270" s="228" t="s">
        <v>160</v>
      </c>
      <c r="R270" s="229" t="s">
        <v>160</v>
      </c>
      <c r="S270" s="183"/>
      <c r="T270" s="184">
        <v>151321.8132109213</v>
      </c>
      <c r="U270" s="133">
        <v>4141.2357712488792</v>
      </c>
      <c r="V270" s="180">
        <v>155463.04898217021</v>
      </c>
      <c r="W270" s="133">
        <v>9678.9760629496814</v>
      </c>
      <c r="X270" s="133">
        <v>9.0367449600000007E-3</v>
      </c>
      <c r="Y270" s="180">
        <v>9678.9850996946407</v>
      </c>
      <c r="Z270" s="133">
        <v>161000.78927387099</v>
      </c>
      <c r="AA270" s="133">
        <v>4141.2448079938404</v>
      </c>
      <c r="AB270" s="180">
        <v>165142.03408186484</v>
      </c>
      <c r="AC270" s="225" t="s">
        <v>160</v>
      </c>
      <c r="AD270" s="187">
        <v>1605.09964128</v>
      </c>
      <c r="AE270" s="187">
        <v>133.99563796000001</v>
      </c>
      <c r="AF270" s="190">
        <v>1739.0952792400001</v>
      </c>
      <c r="AG270" s="187">
        <v>14.0137556</v>
      </c>
      <c r="AH270" s="187">
        <v>0</v>
      </c>
      <c r="AI270" s="190">
        <v>14.0137556</v>
      </c>
      <c r="AJ270" s="187">
        <v>1619.11339688</v>
      </c>
      <c r="AK270" s="187">
        <v>133.99563796000001</v>
      </c>
      <c r="AL270" s="190">
        <v>1753.10903484</v>
      </c>
      <c r="AM270" s="225" t="s">
        <v>160</v>
      </c>
      <c r="AN270" s="115"/>
      <c r="AO270" s="179"/>
    </row>
    <row r="271" spans="1:41" ht="14.25" customHeight="1" x14ac:dyDescent="0.2">
      <c r="A271" s="46">
        <v>44013</v>
      </c>
      <c r="B271" s="133">
        <v>220654.96138454301</v>
      </c>
      <c r="C271" s="133">
        <v>9296.1916527420799</v>
      </c>
      <c r="D271" s="180">
        <v>229951.15303728511</v>
      </c>
      <c r="E271" s="133">
        <v>12207.942527004241</v>
      </c>
      <c r="F271" s="133">
        <v>6.9661906399999989E-3</v>
      </c>
      <c r="G271" s="180">
        <v>12207.949493194881</v>
      </c>
      <c r="H271" s="133">
        <v>232862.90391154724</v>
      </c>
      <c r="I271" s="133">
        <v>9296.1986189327199</v>
      </c>
      <c r="J271" s="180">
        <v>242159.10253047996</v>
      </c>
      <c r="K271" s="133">
        <v>40.189492898479998</v>
      </c>
      <c r="L271" s="133">
        <v>25.008034523679996</v>
      </c>
      <c r="M271" s="180">
        <v>65.197527422159993</v>
      </c>
      <c r="N271" s="133">
        <v>232903.09340444574</v>
      </c>
      <c r="O271" s="133">
        <v>9321.2066534564001</v>
      </c>
      <c r="P271" s="180">
        <v>242224.30005790215</v>
      </c>
      <c r="Q271" s="228" t="s">
        <v>160</v>
      </c>
      <c r="R271" s="229" t="s">
        <v>160</v>
      </c>
      <c r="S271" s="183"/>
      <c r="T271" s="184">
        <v>151859.02371726983</v>
      </c>
      <c r="U271" s="133">
        <v>4011.6487195147197</v>
      </c>
      <c r="V271" s="180">
        <v>155870.67243678455</v>
      </c>
      <c r="W271" s="133">
        <v>11621.984752838482</v>
      </c>
      <c r="X271" s="133">
        <v>2.9883555199999995E-3</v>
      </c>
      <c r="Y271" s="180">
        <v>11621.987741194002</v>
      </c>
      <c r="Z271" s="133">
        <v>163481.0084701083</v>
      </c>
      <c r="AA271" s="133">
        <v>4011.6517078702395</v>
      </c>
      <c r="AB271" s="180">
        <v>167492.66017797854</v>
      </c>
      <c r="AC271" s="225" t="s">
        <v>160</v>
      </c>
      <c r="AD271" s="187">
        <v>1623.46464195</v>
      </c>
      <c r="AE271" s="187">
        <v>124.70603486</v>
      </c>
      <c r="AF271" s="190">
        <v>1748.17067681</v>
      </c>
      <c r="AG271" s="187">
        <v>13.82758576</v>
      </c>
      <c r="AH271" s="187">
        <v>9.3869999999999994E-5</v>
      </c>
      <c r="AI271" s="190">
        <v>13.82767963</v>
      </c>
      <c r="AJ271" s="187">
        <v>1637.2922277099999</v>
      </c>
      <c r="AK271" s="187">
        <v>124.70612873</v>
      </c>
      <c r="AL271" s="190">
        <v>1761.99835644</v>
      </c>
      <c r="AM271" s="225" t="s">
        <v>160</v>
      </c>
      <c r="AN271" s="115"/>
      <c r="AO271" s="179"/>
    </row>
    <row r="272" spans="1:41" ht="14.25" customHeight="1" x14ac:dyDescent="0.2">
      <c r="A272" s="46">
        <v>44044</v>
      </c>
      <c r="B272" s="133">
        <v>223379.43835185046</v>
      </c>
      <c r="C272" s="133">
        <v>9295.2400654532703</v>
      </c>
      <c r="D272" s="180">
        <v>232674.67841730374</v>
      </c>
      <c r="E272" s="133">
        <v>12264.597078229304</v>
      </c>
      <c r="F272" s="133">
        <v>1.6884467890000001E-2</v>
      </c>
      <c r="G272" s="180">
        <v>12264.613962697194</v>
      </c>
      <c r="H272" s="133">
        <v>235644.03543007976</v>
      </c>
      <c r="I272" s="133">
        <v>9295.2569499211604</v>
      </c>
      <c r="J272" s="180">
        <v>244939.29238000093</v>
      </c>
      <c r="K272" s="133">
        <v>40.262594300210004</v>
      </c>
      <c r="L272" s="133">
        <v>23.54296578176</v>
      </c>
      <c r="M272" s="180">
        <v>63.80556008197</v>
      </c>
      <c r="N272" s="133">
        <v>235684.29802437997</v>
      </c>
      <c r="O272" s="133">
        <v>9318.7999157029208</v>
      </c>
      <c r="P272" s="180">
        <v>245003.09794008287</v>
      </c>
      <c r="Q272" s="228" t="s">
        <v>160</v>
      </c>
      <c r="R272" s="229" t="s">
        <v>160</v>
      </c>
      <c r="S272" s="183"/>
      <c r="T272" s="184">
        <v>153228.08940097038</v>
      </c>
      <c r="U272" s="133">
        <v>4033.3746274938007</v>
      </c>
      <c r="V272" s="180">
        <v>157261.46402846416</v>
      </c>
      <c r="W272" s="133">
        <v>11680.144672615694</v>
      </c>
      <c r="X272" s="133">
        <v>1.6884467890000001E-2</v>
      </c>
      <c r="Y272" s="180">
        <v>11680.161557083584</v>
      </c>
      <c r="Z272" s="133">
        <v>164908.23407358606</v>
      </c>
      <c r="AA272" s="133">
        <v>4033.3915119616904</v>
      </c>
      <c r="AB272" s="180">
        <v>168941.62558554776</v>
      </c>
      <c r="AC272" s="225" t="s">
        <v>160</v>
      </c>
      <c r="AD272" s="187">
        <v>1647.24796184</v>
      </c>
      <c r="AE272" s="187">
        <v>123.55567281</v>
      </c>
      <c r="AF272" s="190">
        <v>1770.80363465</v>
      </c>
      <c r="AG272" s="187">
        <v>13.72372803</v>
      </c>
      <c r="AH272" s="187">
        <v>0</v>
      </c>
      <c r="AI272" s="190">
        <v>13.72372803</v>
      </c>
      <c r="AJ272" s="187">
        <v>1660.9716898700001</v>
      </c>
      <c r="AK272" s="187">
        <v>123.55567281</v>
      </c>
      <c r="AL272" s="190">
        <v>1784.5273626800001</v>
      </c>
      <c r="AM272" s="225" t="s">
        <v>160</v>
      </c>
      <c r="AN272" s="115"/>
      <c r="AO272" s="179"/>
    </row>
    <row r="273" spans="1:41" ht="14.25" customHeight="1" x14ac:dyDescent="0.2">
      <c r="A273" s="46">
        <v>44075</v>
      </c>
      <c r="B273" s="133">
        <v>222290.43767111353</v>
      </c>
      <c r="C273" s="133">
        <v>9311.6982846777501</v>
      </c>
      <c r="D273" s="180">
        <v>231602.13595579128</v>
      </c>
      <c r="E273" s="133">
        <v>12559.660131187002</v>
      </c>
      <c r="F273" s="133">
        <v>3.1435251250000004E-2</v>
      </c>
      <c r="G273" s="180">
        <v>12559.691566438252</v>
      </c>
      <c r="H273" s="133">
        <v>234850.09780230053</v>
      </c>
      <c r="I273" s="133">
        <v>9311.7297199290006</v>
      </c>
      <c r="J273" s="180">
        <v>244161.82752222952</v>
      </c>
      <c r="K273" s="133">
        <v>42.235764528750003</v>
      </c>
      <c r="L273" s="133">
        <v>23.196226657499999</v>
      </c>
      <c r="M273" s="180">
        <v>65.431991186250002</v>
      </c>
      <c r="N273" s="133">
        <v>234892.33356682927</v>
      </c>
      <c r="O273" s="133">
        <v>9334.9259465865016</v>
      </c>
      <c r="P273" s="180">
        <v>244227.25951341577</v>
      </c>
      <c r="Q273" s="228" t="s">
        <v>160</v>
      </c>
      <c r="R273" s="229" t="s">
        <v>160</v>
      </c>
      <c r="S273" s="183"/>
      <c r="T273" s="184">
        <v>153626.39303276202</v>
      </c>
      <c r="U273" s="133">
        <v>4206.9451826512504</v>
      </c>
      <c r="V273" s="180">
        <v>157833.33821541327</v>
      </c>
      <c r="W273" s="133">
        <v>11797.937857426503</v>
      </c>
      <c r="X273" s="133">
        <v>3.1435251250000004E-2</v>
      </c>
      <c r="Y273" s="180">
        <v>11797.969292677753</v>
      </c>
      <c r="Z273" s="133">
        <v>165424.33089018852</v>
      </c>
      <c r="AA273" s="133">
        <v>4206.9766179025009</v>
      </c>
      <c r="AB273" s="180">
        <v>169631.30750809103</v>
      </c>
      <c r="AC273" s="225" t="s">
        <v>160</v>
      </c>
      <c r="AD273" s="187">
        <v>1612.7785000200001</v>
      </c>
      <c r="AE273" s="187">
        <v>119.90024902</v>
      </c>
      <c r="AF273" s="190">
        <v>1732.6787490400002</v>
      </c>
      <c r="AG273" s="187">
        <v>17.891304140000003</v>
      </c>
      <c r="AH273" s="187">
        <v>0</v>
      </c>
      <c r="AI273" s="190">
        <v>17.891304140000003</v>
      </c>
      <c r="AJ273" s="187">
        <v>1630.6698041600002</v>
      </c>
      <c r="AK273" s="187">
        <v>119.90024902</v>
      </c>
      <c r="AL273" s="190">
        <v>1750.5700531800003</v>
      </c>
      <c r="AM273" s="225" t="s">
        <v>160</v>
      </c>
      <c r="AN273" s="115"/>
      <c r="AO273" s="179"/>
    </row>
    <row r="274" spans="1:41" ht="14.25" customHeight="1" x14ac:dyDescent="0.2">
      <c r="A274" s="46">
        <v>44105</v>
      </c>
      <c r="B274" s="133">
        <v>224063.69105057538</v>
      </c>
      <c r="C274" s="133">
        <v>9475.969764648602</v>
      </c>
      <c r="D274" s="180">
        <v>233539.66081522399</v>
      </c>
      <c r="E274" s="133">
        <v>12677.138385033619</v>
      </c>
      <c r="F274" s="133">
        <v>3.0334316199999999E-2</v>
      </c>
      <c r="G274" s="180">
        <v>12677.16871934982</v>
      </c>
      <c r="H274" s="133">
        <v>236740.82943560899</v>
      </c>
      <c r="I274" s="133">
        <v>9476.0000989648015</v>
      </c>
      <c r="J274" s="180">
        <v>246216.8295345738</v>
      </c>
      <c r="K274" s="133">
        <v>49.827339583500006</v>
      </c>
      <c r="L274" s="133">
        <v>16.025177177619998</v>
      </c>
      <c r="M274" s="180">
        <v>65.852516761120015</v>
      </c>
      <c r="N274" s="133">
        <v>236790.6567751925</v>
      </c>
      <c r="O274" s="133">
        <v>9492.0252761424199</v>
      </c>
      <c r="P274" s="180">
        <v>246282.68205133491</v>
      </c>
      <c r="Q274" s="228" t="s">
        <v>160</v>
      </c>
      <c r="R274" s="229" t="s">
        <v>160</v>
      </c>
      <c r="S274" s="183"/>
      <c r="T274" s="184">
        <v>153608.62424737425</v>
      </c>
      <c r="U274" s="133">
        <v>4487.9515701366809</v>
      </c>
      <c r="V274" s="180">
        <v>158096.57581751092</v>
      </c>
      <c r="W274" s="133">
        <v>11901.528070771128</v>
      </c>
      <c r="X274" s="133">
        <v>3.0334316199999999E-2</v>
      </c>
      <c r="Y274" s="180">
        <v>11901.558405087329</v>
      </c>
      <c r="Z274" s="133">
        <v>165510.15231814538</v>
      </c>
      <c r="AA274" s="133">
        <v>4487.9819044528813</v>
      </c>
      <c r="AB274" s="180">
        <v>169998.13422259825</v>
      </c>
      <c r="AC274" s="225" t="s">
        <v>160</v>
      </c>
      <c r="AD274" s="187">
        <v>1638.3756203800001</v>
      </c>
      <c r="AE274" s="187">
        <v>115.99233064000001</v>
      </c>
      <c r="AF274" s="190">
        <v>1754.3679510200002</v>
      </c>
      <c r="AG274" s="187">
        <v>18.036190829999999</v>
      </c>
      <c r="AH274" s="187">
        <v>0</v>
      </c>
      <c r="AI274" s="190">
        <v>18.036190829999999</v>
      </c>
      <c r="AJ274" s="187">
        <v>1656.41181121</v>
      </c>
      <c r="AK274" s="187">
        <v>115.99233064000001</v>
      </c>
      <c r="AL274" s="190">
        <v>1772.4041418500001</v>
      </c>
      <c r="AM274" s="225" t="s">
        <v>160</v>
      </c>
      <c r="AN274" s="115"/>
      <c r="AO274" s="179"/>
    </row>
    <row r="275" spans="1:41" ht="14.25" customHeight="1" x14ac:dyDescent="0.2">
      <c r="A275" s="46">
        <v>44136</v>
      </c>
      <c r="B275" s="133">
        <v>223875.31241556423</v>
      </c>
      <c r="C275" s="133">
        <v>10293.982383296401</v>
      </c>
      <c r="D275" s="180">
        <v>234169.29479886062</v>
      </c>
      <c r="E275" s="133">
        <v>12858.178961706149</v>
      </c>
      <c r="F275" s="133">
        <v>2.8276039789999999E-2</v>
      </c>
      <c r="G275" s="180">
        <v>12858.207237745941</v>
      </c>
      <c r="H275" s="133">
        <v>236733.4913772704</v>
      </c>
      <c r="I275" s="133">
        <v>10294.010659336191</v>
      </c>
      <c r="J275" s="180">
        <v>247027.5020366066</v>
      </c>
      <c r="K275" s="133">
        <v>49.693972942080002</v>
      </c>
      <c r="L275" s="133">
        <v>15.543154403860003</v>
      </c>
      <c r="M275" s="180">
        <v>65.237127345939996</v>
      </c>
      <c r="N275" s="133">
        <v>236783.18535021244</v>
      </c>
      <c r="O275" s="133">
        <v>10309.553813740051</v>
      </c>
      <c r="P275" s="180">
        <v>247092.73916395253</v>
      </c>
      <c r="Q275" s="228" t="s">
        <v>160</v>
      </c>
      <c r="R275" s="229" t="s">
        <v>160</v>
      </c>
      <c r="S275" s="183"/>
      <c r="T275" s="184">
        <v>153861.06668714754</v>
      </c>
      <c r="U275" s="133">
        <v>4892.1440694535904</v>
      </c>
      <c r="V275" s="180">
        <v>158753.21075660115</v>
      </c>
      <c r="W275" s="133">
        <v>12144.94617802766</v>
      </c>
      <c r="X275" s="133">
        <v>2.8276039789999999E-2</v>
      </c>
      <c r="Y275" s="180">
        <v>12144.974454067451</v>
      </c>
      <c r="Z275" s="133">
        <v>166006.01286517523</v>
      </c>
      <c r="AA275" s="133">
        <v>4892.1723454933808</v>
      </c>
      <c r="AB275" s="180">
        <v>170898.1852106686</v>
      </c>
      <c r="AC275" s="225" t="s">
        <v>160</v>
      </c>
      <c r="AD275" s="187">
        <v>1646.5804127000001</v>
      </c>
      <c r="AE275" s="187">
        <v>127.03930561000001</v>
      </c>
      <c r="AF275" s="190">
        <v>1773.6197183100001</v>
      </c>
      <c r="AG275" s="187">
        <v>16.773659689999999</v>
      </c>
      <c r="AH275" s="187">
        <v>0</v>
      </c>
      <c r="AI275" s="190">
        <v>16.773659689999999</v>
      </c>
      <c r="AJ275" s="187">
        <v>1663.3540723900001</v>
      </c>
      <c r="AK275" s="187">
        <v>127.03930561000001</v>
      </c>
      <c r="AL275" s="190">
        <v>1790.393378</v>
      </c>
      <c r="AM275" s="225" t="s">
        <v>160</v>
      </c>
      <c r="AN275" s="115"/>
      <c r="AO275" s="179"/>
    </row>
    <row r="276" spans="1:41" ht="14.25" customHeight="1" x14ac:dyDescent="0.2">
      <c r="A276" s="46">
        <v>44166</v>
      </c>
      <c r="B276" s="133">
        <v>228985.37488217003</v>
      </c>
      <c r="C276" s="133">
        <v>9810.8801479304002</v>
      </c>
      <c r="D276" s="180">
        <v>238796.25503010044</v>
      </c>
      <c r="E276" s="133">
        <v>12824.306026985601</v>
      </c>
      <c r="F276" s="133">
        <v>3.1666509400000001E-2</v>
      </c>
      <c r="G276" s="180">
        <v>12824.337693494999</v>
      </c>
      <c r="H276" s="133">
        <v>241809.68090915564</v>
      </c>
      <c r="I276" s="133">
        <v>9810.9118144398017</v>
      </c>
      <c r="J276" s="180">
        <v>251620.59272359544</v>
      </c>
      <c r="K276" s="133">
        <v>52.579727461600001</v>
      </c>
      <c r="L276" s="133">
        <v>15.586625893600001</v>
      </c>
      <c r="M276" s="180">
        <v>68.166353355200002</v>
      </c>
      <c r="N276" s="133">
        <v>241862.26063661723</v>
      </c>
      <c r="O276" s="133">
        <v>9826.498440333402</v>
      </c>
      <c r="P276" s="180">
        <v>251688.75907695061</v>
      </c>
      <c r="Q276" s="228" t="s">
        <v>160</v>
      </c>
      <c r="R276" s="229" t="s">
        <v>160</v>
      </c>
      <c r="S276" s="183"/>
      <c r="T276" s="184">
        <v>157729.9449408268</v>
      </c>
      <c r="U276" s="133">
        <v>4752.5889217944004</v>
      </c>
      <c r="V276" s="180">
        <v>162482.5338626212</v>
      </c>
      <c r="W276" s="133">
        <v>12319.776691987401</v>
      </c>
      <c r="X276" s="133">
        <v>3.1666509400000001E-2</v>
      </c>
      <c r="Y276" s="180">
        <v>12319.808358496799</v>
      </c>
      <c r="Z276" s="133">
        <v>170049.72163281421</v>
      </c>
      <c r="AA276" s="133">
        <v>4752.6205883038001</v>
      </c>
      <c r="AB276" s="180">
        <v>174802.34222111802</v>
      </c>
      <c r="AC276" s="225" t="s">
        <v>160</v>
      </c>
      <c r="AD276" s="187">
        <v>1682.93410348</v>
      </c>
      <c r="AE276" s="187">
        <v>119.4683804</v>
      </c>
      <c r="AF276" s="190">
        <v>1802.4024838800001</v>
      </c>
      <c r="AG276" s="187">
        <v>11.916139230000001</v>
      </c>
      <c r="AH276" s="187">
        <v>0</v>
      </c>
      <c r="AI276" s="190">
        <v>11.916139230000001</v>
      </c>
      <c r="AJ276" s="187">
        <v>1694.85024271</v>
      </c>
      <c r="AK276" s="187">
        <v>119.4683804</v>
      </c>
      <c r="AL276" s="190">
        <v>1814.3186231099999</v>
      </c>
      <c r="AM276" s="225" t="s">
        <v>160</v>
      </c>
      <c r="AN276" s="115"/>
      <c r="AO276" s="179"/>
    </row>
    <row r="277" spans="1:41" ht="14.25" customHeight="1" x14ac:dyDescent="0.2">
      <c r="A277" s="46">
        <v>44197</v>
      </c>
      <c r="B277" s="133">
        <v>227605.3515368909</v>
      </c>
      <c r="C277" s="133">
        <v>10576.159481741439</v>
      </c>
      <c r="D277" s="180">
        <v>238181.5110186323</v>
      </c>
      <c r="E277" s="133">
        <v>9663.4046025263196</v>
      </c>
      <c r="F277" s="133">
        <v>75.025613757359991</v>
      </c>
      <c r="G277" s="180">
        <v>9738.4302162836793</v>
      </c>
      <c r="H277" s="133">
        <v>237268.75613941721</v>
      </c>
      <c r="I277" s="133">
        <v>10651.1850954988</v>
      </c>
      <c r="J277" s="180">
        <v>247919.94123491598</v>
      </c>
      <c r="K277" s="133">
        <v>53.055980428040002</v>
      </c>
      <c r="L277" s="133">
        <v>14.780930381179999</v>
      </c>
      <c r="M277" s="180">
        <v>67.836910809220001</v>
      </c>
      <c r="N277" s="133">
        <v>237321.81211984524</v>
      </c>
      <c r="O277" s="133">
        <v>10665.966025879979</v>
      </c>
      <c r="P277" s="180">
        <v>247987.77814572526</v>
      </c>
      <c r="Q277" s="228" t="s">
        <v>160</v>
      </c>
      <c r="R277" s="229" t="s">
        <v>160</v>
      </c>
      <c r="S277" s="183"/>
      <c r="T277" s="184">
        <v>156758.41406362221</v>
      </c>
      <c r="U277" s="133">
        <v>5186.8738303257805</v>
      </c>
      <c r="V277" s="180">
        <v>161945.287893948</v>
      </c>
      <c r="W277" s="133">
        <v>9159.7511169479603</v>
      </c>
      <c r="X277" s="133">
        <v>75.025613757359991</v>
      </c>
      <c r="Y277" s="180">
        <v>9234.77673070532</v>
      </c>
      <c r="Z277" s="133">
        <v>165918.16518057018</v>
      </c>
      <c r="AA277" s="133">
        <v>5261.8994440831402</v>
      </c>
      <c r="AB277" s="180">
        <v>171180.06462465331</v>
      </c>
      <c r="AC277" s="225" t="s">
        <v>160</v>
      </c>
      <c r="AD277" s="187">
        <v>1675.7400414700001</v>
      </c>
      <c r="AE277" s="187">
        <v>127.47257796999999</v>
      </c>
      <c r="AF277" s="190">
        <v>1803.21261944</v>
      </c>
      <c r="AG277" s="187">
        <v>11.912897620000001</v>
      </c>
      <c r="AH277" s="187">
        <v>0</v>
      </c>
      <c r="AI277" s="190">
        <v>11.912897620000001</v>
      </c>
      <c r="AJ277" s="187">
        <v>1687.65293909</v>
      </c>
      <c r="AK277" s="187">
        <v>127.47257796999999</v>
      </c>
      <c r="AL277" s="190">
        <v>1815.12551706</v>
      </c>
      <c r="AM277" s="225" t="s">
        <v>160</v>
      </c>
      <c r="AN277" s="115"/>
      <c r="AO277" s="179"/>
    </row>
    <row r="278" spans="1:41" ht="14.25" customHeight="1" x14ac:dyDescent="0.2">
      <c r="A278" s="46">
        <v>44228</v>
      </c>
      <c r="B278" s="133">
        <v>229698.7355043476</v>
      </c>
      <c r="C278" s="133">
        <v>10430.07562124395</v>
      </c>
      <c r="D278" s="180">
        <v>240128.81112559154</v>
      </c>
      <c r="E278" s="133">
        <v>9786.0258267302524</v>
      </c>
      <c r="F278" s="133">
        <v>5.513283825000001E-2</v>
      </c>
      <c r="G278" s="180">
        <v>9786.0809595685023</v>
      </c>
      <c r="H278" s="133">
        <v>239484.76133107787</v>
      </c>
      <c r="I278" s="133">
        <v>10430.130754082202</v>
      </c>
      <c r="J278" s="180">
        <v>249914.89208516007</v>
      </c>
      <c r="K278" s="133">
        <v>53.88531826445</v>
      </c>
      <c r="L278" s="133">
        <v>14.829338179950003</v>
      </c>
      <c r="M278" s="180">
        <v>68.714656444400006</v>
      </c>
      <c r="N278" s="133">
        <v>239538.64664934232</v>
      </c>
      <c r="O278" s="133">
        <v>10444.960092262152</v>
      </c>
      <c r="P278" s="180">
        <v>249983.60674160448</v>
      </c>
      <c r="Q278" s="228" t="s">
        <v>160</v>
      </c>
      <c r="R278" s="229" t="s">
        <v>160</v>
      </c>
      <c r="S278" s="183"/>
      <c r="T278" s="184">
        <v>157420.81339162073</v>
      </c>
      <c r="U278" s="133">
        <v>5098.0823161327507</v>
      </c>
      <c r="V278" s="180">
        <v>162518.89570775349</v>
      </c>
      <c r="W278" s="133">
        <v>9303.5445748084512</v>
      </c>
      <c r="X278" s="133">
        <v>4.5617639950000011E-2</v>
      </c>
      <c r="Y278" s="180">
        <v>9303.5901924484006</v>
      </c>
      <c r="Z278" s="133">
        <v>166724.3579664292</v>
      </c>
      <c r="AA278" s="133">
        <v>5098.1279337727001</v>
      </c>
      <c r="AB278" s="180">
        <v>171822.48590020189</v>
      </c>
      <c r="AC278" s="225" t="s">
        <v>160</v>
      </c>
      <c r="AD278" s="187">
        <v>1675.2328685299999</v>
      </c>
      <c r="AE278" s="187">
        <v>123.58311055999999</v>
      </c>
      <c r="AF278" s="190">
        <v>1798.8159790899999</v>
      </c>
      <c r="AG278" s="187">
        <v>11.18278484</v>
      </c>
      <c r="AH278" s="187">
        <v>2.2054E-4</v>
      </c>
      <c r="AI278" s="190">
        <v>11.183005380000001</v>
      </c>
      <c r="AJ278" s="187">
        <v>1686.41565337</v>
      </c>
      <c r="AK278" s="187">
        <v>123.5833311</v>
      </c>
      <c r="AL278" s="190">
        <v>1809.9989844699999</v>
      </c>
      <c r="AM278" s="225" t="s">
        <v>160</v>
      </c>
      <c r="AN278" s="115"/>
      <c r="AO278" s="179"/>
    </row>
    <row r="279" spans="1:41" ht="14.25" customHeight="1" x14ac:dyDescent="0.2">
      <c r="A279" s="46">
        <v>44256</v>
      </c>
      <c r="B279" s="133">
        <v>233493.71082533064</v>
      </c>
      <c r="C279" s="133">
        <v>10767.00365705679</v>
      </c>
      <c r="D279" s="180">
        <v>244260.71448238744</v>
      </c>
      <c r="E279" s="133">
        <v>9854.0446020888303</v>
      </c>
      <c r="F279" s="133">
        <v>3.7056985679999994E-2</v>
      </c>
      <c r="G279" s="180">
        <v>9854.0816590745108</v>
      </c>
      <c r="H279" s="133">
        <v>243347.7554274195</v>
      </c>
      <c r="I279" s="133">
        <v>10767.04071404247</v>
      </c>
      <c r="J279" s="180">
        <v>254114.79614146196</v>
      </c>
      <c r="K279" s="133">
        <v>50.358549242430001</v>
      </c>
      <c r="L279" s="133">
        <v>20.414451001229999</v>
      </c>
      <c r="M279" s="180">
        <v>70.773000243660007</v>
      </c>
      <c r="N279" s="133">
        <v>243398.11397666193</v>
      </c>
      <c r="O279" s="133">
        <v>10787.455165043701</v>
      </c>
      <c r="P279" s="180">
        <v>254185.56914170564</v>
      </c>
      <c r="Q279" s="228" t="s">
        <v>160</v>
      </c>
      <c r="R279" s="229" t="s">
        <v>160</v>
      </c>
      <c r="S279" s="183"/>
      <c r="T279" s="184">
        <v>158179.02852569529</v>
      </c>
      <c r="U279" s="133">
        <v>5789.9127563405709</v>
      </c>
      <c r="V279" s="180">
        <v>163968.94128203587</v>
      </c>
      <c r="W279" s="133">
        <v>9342.6244540929292</v>
      </c>
      <c r="X279" s="133">
        <v>3.137939805E-2</v>
      </c>
      <c r="Y279" s="180">
        <v>9342.6558334909805</v>
      </c>
      <c r="Z279" s="133">
        <v>167521.65297978822</v>
      </c>
      <c r="AA279" s="133">
        <v>5789.9441357386213</v>
      </c>
      <c r="AB279" s="180">
        <v>173311.59711552682</v>
      </c>
      <c r="AC279" s="225" t="s">
        <v>160</v>
      </c>
      <c r="AD279" s="187">
        <v>1704.45339805</v>
      </c>
      <c r="AE279" s="187">
        <v>112.63699506</v>
      </c>
      <c r="AF279" s="190">
        <v>1817.0903931100002</v>
      </c>
      <c r="AG279" s="187">
        <v>11.573995699999999</v>
      </c>
      <c r="AH279" s="187">
        <v>1.2849000000000001E-4</v>
      </c>
      <c r="AI279" s="190">
        <v>11.574124189999999</v>
      </c>
      <c r="AJ279" s="187">
        <v>1716.0273937500001</v>
      </c>
      <c r="AK279" s="187">
        <v>112.63712355</v>
      </c>
      <c r="AL279" s="190">
        <v>1828.6645173000002</v>
      </c>
      <c r="AM279" s="225" t="s">
        <v>160</v>
      </c>
      <c r="AN279" s="115"/>
      <c r="AO279" s="179"/>
    </row>
    <row r="280" spans="1:41" ht="14.25" customHeight="1" x14ac:dyDescent="0.2">
      <c r="A280" s="46">
        <v>44287</v>
      </c>
      <c r="B280" s="133">
        <v>232753.55585149955</v>
      </c>
      <c r="C280" s="133">
        <v>11286.42999353672</v>
      </c>
      <c r="D280" s="180">
        <v>244039.98584503628</v>
      </c>
      <c r="E280" s="133">
        <v>9907.0927625553395</v>
      </c>
      <c r="F280" s="133">
        <v>5.8658324340000005E-2</v>
      </c>
      <c r="G280" s="180">
        <v>9907.1514208796798</v>
      </c>
      <c r="H280" s="133">
        <v>242660.6486140549</v>
      </c>
      <c r="I280" s="133">
        <v>11286.48865186106</v>
      </c>
      <c r="J280" s="180">
        <v>253947.13726591592</v>
      </c>
      <c r="K280" s="133">
        <v>40.278705096300001</v>
      </c>
      <c r="L280" s="133">
        <v>14.806081693920001</v>
      </c>
      <c r="M280" s="180">
        <v>55.084786790220001</v>
      </c>
      <c r="N280" s="133">
        <v>242700.92731915117</v>
      </c>
      <c r="O280" s="133">
        <v>11301.29473355498</v>
      </c>
      <c r="P280" s="180">
        <v>254002.22205270614</v>
      </c>
      <c r="Q280" s="228" t="s">
        <v>160</v>
      </c>
      <c r="R280" s="229" t="s">
        <v>160</v>
      </c>
      <c r="S280" s="183"/>
      <c r="T280" s="184">
        <v>157882.06172218325</v>
      </c>
      <c r="U280" s="133">
        <v>5846.3502198618007</v>
      </c>
      <c r="V280" s="180">
        <v>163728.41194204506</v>
      </c>
      <c r="W280" s="133">
        <v>9433.1723919318592</v>
      </c>
      <c r="X280" s="133">
        <v>5.2079263940000002E-2</v>
      </c>
      <c r="Y280" s="180">
        <v>9433.2244711957974</v>
      </c>
      <c r="Z280" s="133">
        <v>167315.2341141151</v>
      </c>
      <c r="AA280" s="133">
        <v>5846.4022991257407</v>
      </c>
      <c r="AB280" s="180">
        <v>173161.63641324083</v>
      </c>
      <c r="AC280" s="225" t="s">
        <v>160</v>
      </c>
      <c r="AD280" s="187">
        <v>1709.31679214</v>
      </c>
      <c r="AE280" s="187">
        <v>124.19706346</v>
      </c>
      <c r="AF280" s="190">
        <v>1833.5138555999999</v>
      </c>
      <c r="AG280" s="187">
        <v>10.81960574</v>
      </c>
      <c r="AH280" s="187">
        <v>1.5019999999999999E-4</v>
      </c>
      <c r="AI280" s="190">
        <v>10.81975594</v>
      </c>
      <c r="AJ280" s="187">
        <v>1720.13639788</v>
      </c>
      <c r="AK280" s="187">
        <v>124.19721365999999</v>
      </c>
      <c r="AL280" s="190">
        <v>1844.33361154</v>
      </c>
      <c r="AM280" s="225" t="s">
        <v>160</v>
      </c>
      <c r="AN280" s="115"/>
      <c r="AO280" s="179"/>
    </row>
    <row r="281" spans="1:41" ht="14.25" customHeight="1" x14ac:dyDescent="0.2">
      <c r="A281" s="46">
        <v>44317</v>
      </c>
      <c r="B281" s="133">
        <v>235736.08823805893</v>
      </c>
      <c r="C281" s="133">
        <v>9692.1221338324794</v>
      </c>
      <c r="D281" s="180">
        <v>245428.21037189141</v>
      </c>
      <c r="E281" s="133">
        <v>9825.6127575623377</v>
      </c>
      <c r="F281" s="133">
        <v>2.2214129871600004</v>
      </c>
      <c r="G281" s="180">
        <v>9827.8341705494986</v>
      </c>
      <c r="H281" s="133">
        <v>245561.70099562127</v>
      </c>
      <c r="I281" s="133">
        <v>9694.3435468196385</v>
      </c>
      <c r="J281" s="180">
        <v>255256.04454244091</v>
      </c>
      <c r="K281" s="133">
        <v>40.155640463700003</v>
      </c>
      <c r="L281" s="133">
        <v>14.76340891614</v>
      </c>
      <c r="M281" s="180">
        <v>54.919049379840004</v>
      </c>
      <c r="N281" s="133">
        <v>245601.85663608499</v>
      </c>
      <c r="O281" s="133">
        <v>9709.1069557357805</v>
      </c>
      <c r="P281" s="180">
        <v>255310.96359182076</v>
      </c>
      <c r="Q281" s="228" t="s">
        <v>160</v>
      </c>
      <c r="R281" s="229" t="s">
        <v>160</v>
      </c>
      <c r="S281" s="183"/>
      <c r="T281" s="184">
        <v>160167.21132499882</v>
      </c>
      <c r="U281" s="133">
        <v>5189.2806442562996</v>
      </c>
      <c r="V281" s="180">
        <v>165356.49196925512</v>
      </c>
      <c r="W281" s="133">
        <v>9403.6396212190775</v>
      </c>
      <c r="X281" s="133">
        <v>2.2214129871600004</v>
      </c>
      <c r="Y281" s="180">
        <v>9405.8610342062384</v>
      </c>
      <c r="Z281" s="133">
        <v>169570.85094621789</v>
      </c>
      <c r="AA281" s="133">
        <v>5191.5020572434596</v>
      </c>
      <c r="AB281" s="180">
        <v>174762.35300346135</v>
      </c>
      <c r="AC281" s="225" t="s">
        <v>160</v>
      </c>
      <c r="AD281" s="187">
        <v>1725.5532016499999</v>
      </c>
      <c r="AE281" s="187">
        <v>102.81868496999999</v>
      </c>
      <c r="AF281" s="190">
        <v>1828.3718866199999</v>
      </c>
      <c r="AG281" s="187">
        <v>9.6354097900000006</v>
      </c>
      <c r="AH281" s="187">
        <v>0</v>
      </c>
      <c r="AI281" s="190">
        <v>9.6354097900000006</v>
      </c>
      <c r="AJ281" s="187">
        <v>1735.1886114399999</v>
      </c>
      <c r="AK281" s="187">
        <v>102.81868496999999</v>
      </c>
      <c r="AL281" s="190">
        <v>1838.00729641</v>
      </c>
      <c r="AM281" s="225" t="s">
        <v>160</v>
      </c>
      <c r="AN281" s="115"/>
      <c r="AO281" s="179"/>
    </row>
    <row r="282" spans="1:41" ht="14.25" customHeight="1" x14ac:dyDescent="0.2">
      <c r="A282" s="46">
        <v>44348</v>
      </c>
      <c r="B282" s="133">
        <v>235760.64553688723</v>
      </c>
      <c r="C282" s="133">
        <v>9007.0153936297393</v>
      </c>
      <c r="D282" s="180">
        <v>244767.66093051698</v>
      </c>
      <c r="E282" s="133">
        <v>10888.57707859565</v>
      </c>
      <c r="F282" s="133">
        <v>2.2296755981799996</v>
      </c>
      <c r="G282" s="180">
        <v>10890.806754193829</v>
      </c>
      <c r="H282" s="133">
        <v>246649.22261548287</v>
      </c>
      <c r="I282" s="133">
        <v>9009.2450692279199</v>
      </c>
      <c r="J282" s="180">
        <v>255658.46768471078</v>
      </c>
      <c r="K282" s="133">
        <v>43.287062609350002</v>
      </c>
      <c r="L282" s="133">
        <v>1.0341846159500001</v>
      </c>
      <c r="M282" s="180">
        <v>44.321247225299999</v>
      </c>
      <c r="N282" s="133">
        <v>246692.5096780922</v>
      </c>
      <c r="O282" s="133">
        <v>9010.279253843868</v>
      </c>
      <c r="P282" s="180">
        <v>255702.78893193608</v>
      </c>
      <c r="Q282" s="228" t="s">
        <v>160</v>
      </c>
      <c r="R282" s="229" t="s">
        <v>160</v>
      </c>
      <c r="S282" s="183"/>
      <c r="T282" s="184">
        <v>160820.38526698909</v>
      </c>
      <c r="U282" s="133">
        <v>4784.0722953013501</v>
      </c>
      <c r="V282" s="180">
        <v>165604.45756229045</v>
      </c>
      <c r="W282" s="133">
        <v>10471.32317990414</v>
      </c>
      <c r="X282" s="133">
        <v>2.2245587868399999</v>
      </c>
      <c r="Y282" s="180">
        <v>10473.547738690979</v>
      </c>
      <c r="Z282" s="133">
        <v>171291.70844689323</v>
      </c>
      <c r="AA282" s="133">
        <v>4786.2968540881902</v>
      </c>
      <c r="AB282" s="180">
        <v>176078.00530098143</v>
      </c>
      <c r="AC282" s="225" t="s">
        <v>160</v>
      </c>
      <c r="AD282" s="187">
        <v>1719.7205009500001</v>
      </c>
      <c r="AE282" s="187">
        <v>96.907614069999994</v>
      </c>
      <c r="AF282" s="190">
        <v>1816.62811502</v>
      </c>
      <c r="AG282" s="187">
        <v>9.5750946300000006</v>
      </c>
      <c r="AH282" s="187">
        <v>1.1742E-4</v>
      </c>
      <c r="AI282" s="190">
        <v>9.5752120500000011</v>
      </c>
      <c r="AJ282" s="187">
        <v>1729.2955955800001</v>
      </c>
      <c r="AK282" s="187">
        <v>96.907731489999989</v>
      </c>
      <c r="AL282" s="190">
        <v>1826.2033270700001</v>
      </c>
      <c r="AM282" s="225" t="s">
        <v>160</v>
      </c>
      <c r="AN282" s="115"/>
      <c r="AO282" s="179"/>
    </row>
    <row r="283" spans="1:41" ht="14.25" customHeight="1" x14ac:dyDescent="0.2">
      <c r="A283" s="46">
        <v>44378</v>
      </c>
      <c r="B283" s="133">
        <v>236520.61117607375</v>
      </c>
      <c r="C283" s="133">
        <v>8623.9648809547198</v>
      </c>
      <c r="D283" s="180">
        <v>245144.57605702846</v>
      </c>
      <c r="E283" s="133">
        <v>11185.784117562242</v>
      </c>
      <c r="F283" s="133">
        <v>2.59703677728</v>
      </c>
      <c r="G283" s="180">
        <v>11188.381154339522</v>
      </c>
      <c r="H283" s="133">
        <v>247706.39529363599</v>
      </c>
      <c r="I283" s="133">
        <v>8626.5619177320004</v>
      </c>
      <c r="J283" s="180">
        <v>256332.95721136799</v>
      </c>
      <c r="K283" s="133">
        <v>43.400633054400004</v>
      </c>
      <c r="L283" s="133">
        <v>1.1142833025599999</v>
      </c>
      <c r="M283" s="180">
        <v>44.514916356959993</v>
      </c>
      <c r="N283" s="133">
        <v>247749.79592669039</v>
      </c>
      <c r="O283" s="133">
        <v>8627.676201034561</v>
      </c>
      <c r="P283" s="180">
        <v>256377.47212772493</v>
      </c>
      <c r="Q283" s="228" t="s">
        <v>160</v>
      </c>
      <c r="R283" s="229" t="s">
        <v>160</v>
      </c>
      <c r="S283" s="183"/>
      <c r="T283" s="184">
        <v>160894.39436055432</v>
      </c>
      <c r="U283" s="133">
        <v>4522.7719602676798</v>
      </c>
      <c r="V283" s="180">
        <v>165417.166320822</v>
      </c>
      <c r="W283" s="133">
        <v>10769.841108236162</v>
      </c>
      <c r="X283" s="133">
        <v>2.5920313581599999</v>
      </c>
      <c r="Y283" s="180">
        <v>10772.433139594321</v>
      </c>
      <c r="Z283" s="133">
        <v>171664.23546879046</v>
      </c>
      <c r="AA283" s="133">
        <v>4525.3639916258408</v>
      </c>
      <c r="AB283" s="180">
        <v>176189.5994604163</v>
      </c>
      <c r="AC283" s="225" t="s">
        <v>160</v>
      </c>
      <c r="AD283" s="187">
        <v>1730.4186531100002</v>
      </c>
      <c r="AE283" s="187">
        <v>93.840218759999999</v>
      </c>
      <c r="AF283" s="190">
        <v>1824.2588718700001</v>
      </c>
      <c r="AG283" s="187">
        <v>9.5172755200000001</v>
      </c>
      <c r="AH283" s="187">
        <v>1.1453E-4</v>
      </c>
      <c r="AI283" s="190">
        <v>9.5173900499999995</v>
      </c>
      <c r="AJ283" s="187">
        <v>1739.9359286300003</v>
      </c>
      <c r="AK283" s="187">
        <v>93.840333290000004</v>
      </c>
      <c r="AL283" s="190">
        <v>1833.7762619200003</v>
      </c>
      <c r="AM283" s="225" t="s">
        <v>160</v>
      </c>
      <c r="AN283" s="115"/>
      <c r="AO283" s="179"/>
    </row>
    <row r="284" spans="1:41" ht="14.25" customHeight="1" x14ac:dyDescent="0.2">
      <c r="A284" s="46">
        <v>44409</v>
      </c>
      <c r="B284" s="133">
        <v>239008.68370268543</v>
      </c>
      <c r="C284" s="133">
        <v>7828.5878511183992</v>
      </c>
      <c r="D284" s="180">
        <v>246837.27155380385</v>
      </c>
      <c r="E284" s="133">
        <v>9496.7985462342403</v>
      </c>
      <c r="F284" s="133">
        <v>2.2147799855999999</v>
      </c>
      <c r="G284" s="180">
        <v>9499.0133262198415</v>
      </c>
      <c r="H284" s="133">
        <v>248505.48224891964</v>
      </c>
      <c r="I284" s="133">
        <v>7830.8026311039994</v>
      </c>
      <c r="J284" s="180">
        <v>256336.28488002362</v>
      </c>
      <c r="K284" s="133">
        <v>45.174953566079999</v>
      </c>
      <c r="L284" s="133">
        <v>1.2705152364799999</v>
      </c>
      <c r="M284" s="180">
        <v>46.445468802559994</v>
      </c>
      <c r="N284" s="133">
        <v>248550.65720248572</v>
      </c>
      <c r="O284" s="133">
        <v>7832.0731463404791</v>
      </c>
      <c r="P284" s="180">
        <v>256382.73034882618</v>
      </c>
      <c r="Q284" s="228" t="s">
        <v>160</v>
      </c>
      <c r="R284" s="229" t="s">
        <v>160</v>
      </c>
      <c r="S284" s="183"/>
      <c r="T284" s="184">
        <v>164378.72757510847</v>
      </c>
      <c r="U284" s="133">
        <v>4227.6683758640002</v>
      </c>
      <c r="V284" s="180">
        <v>168606.39595097248</v>
      </c>
      <c r="W284" s="133">
        <v>9097.3239840064016</v>
      </c>
      <c r="X284" s="133">
        <v>2.2147799855999999</v>
      </c>
      <c r="Y284" s="180">
        <v>9099.5387639920009</v>
      </c>
      <c r="Z284" s="133">
        <v>173476.05155911489</v>
      </c>
      <c r="AA284" s="133">
        <v>4229.8831558495995</v>
      </c>
      <c r="AB284" s="180">
        <v>177705.93471496445</v>
      </c>
      <c r="AC284" s="225" t="s">
        <v>160</v>
      </c>
      <c r="AD284" s="187">
        <v>1757.48766314</v>
      </c>
      <c r="AE284" s="187">
        <v>84.799347100000006</v>
      </c>
      <c r="AF284" s="190">
        <v>1842.28701024</v>
      </c>
      <c r="AG284" s="187">
        <v>9.4073700599999999</v>
      </c>
      <c r="AH284" s="187">
        <v>0</v>
      </c>
      <c r="AI284" s="190">
        <v>9.4073700599999999</v>
      </c>
      <c r="AJ284" s="187">
        <v>1766.8950331999999</v>
      </c>
      <c r="AK284" s="187">
        <v>84.799347100000006</v>
      </c>
      <c r="AL284" s="190">
        <v>1851.6943802999999</v>
      </c>
      <c r="AM284" s="225" t="s">
        <v>160</v>
      </c>
      <c r="AN284" s="115"/>
      <c r="AO284" s="179"/>
    </row>
    <row r="285" spans="1:41" ht="14.25" customHeight="1" x14ac:dyDescent="0.2">
      <c r="A285" s="46">
        <v>44440</v>
      </c>
      <c r="B285" s="133">
        <v>240693.77154838719</v>
      </c>
      <c r="C285" s="133">
        <v>6455.2930710924002</v>
      </c>
      <c r="D285" s="180">
        <v>247149.06461947958</v>
      </c>
      <c r="E285" s="133">
        <v>8856.0792958369984</v>
      </c>
      <c r="F285" s="133">
        <v>2.2171639600000002</v>
      </c>
      <c r="G285" s="180">
        <v>8858.2964597969985</v>
      </c>
      <c r="H285" s="133">
        <v>249549.85084422419</v>
      </c>
      <c r="I285" s="133">
        <v>6457.5102350524003</v>
      </c>
      <c r="J285" s="180">
        <v>256007.36107927657</v>
      </c>
      <c r="K285" s="133">
        <v>44.897210352799995</v>
      </c>
      <c r="L285" s="133">
        <v>1.2884078296000001</v>
      </c>
      <c r="M285" s="180">
        <v>46.185618182399992</v>
      </c>
      <c r="N285" s="133">
        <v>249594.74805457695</v>
      </c>
      <c r="O285" s="133">
        <v>6458.7986428820004</v>
      </c>
      <c r="P285" s="180">
        <v>256053.54669745898</v>
      </c>
      <c r="Q285" s="228" t="s">
        <v>160</v>
      </c>
      <c r="R285" s="229" t="s">
        <v>160</v>
      </c>
      <c r="S285" s="183"/>
      <c r="T285" s="184">
        <v>164558.25061473757</v>
      </c>
      <c r="U285" s="133">
        <v>4166.6110506449995</v>
      </c>
      <c r="V285" s="180">
        <v>168724.86166538257</v>
      </c>
      <c r="W285" s="133">
        <v>8475.9281183583989</v>
      </c>
      <c r="X285" s="133">
        <v>2.2122730939999999</v>
      </c>
      <c r="Y285" s="180">
        <v>8478.1403914523999</v>
      </c>
      <c r="Z285" s="133">
        <v>173034.17873309599</v>
      </c>
      <c r="AA285" s="133">
        <v>4168.8233237389995</v>
      </c>
      <c r="AB285" s="180">
        <v>177203.00205683499</v>
      </c>
      <c r="AC285" s="225" t="s">
        <v>160</v>
      </c>
      <c r="AD285" s="187">
        <v>1773.0675578399998</v>
      </c>
      <c r="AE285" s="187">
        <v>53.299534710000003</v>
      </c>
      <c r="AF285" s="190">
        <v>1826.3670925499998</v>
      </c>
      <c r="AG285" s="187">
        <v>8.8530781899999997</v>
      </c>
      <c r="AH285" s="187">
        <v>1.139E-4</v>
      </c>
      <c r="AI285" s="190">
        <v>8.8531920900000003</v>
      </c>
      <c r="AJ285" s="187">
        <v>1781.9206360299997</v>
      </c>
      <c r="AK285" s="187">
        <v>53.299648610000006</v>
      </c>
      <c r="AL285" s="190">
        <v>1835.2202846399998</v>
      </c>
      <c r="AM285" s="225" t="s">
        <v>160</v>
      </c>
      <c r="AN285" s="115"/>
      <c r="AO285" s="179"/>
    </row>
    <row r="286" spans="1:41" ht="14.25" customHeight="1" x14ac:dyDescent="0.2">
      <c r="A286" s="46">
        <v>44470</v>
      </c>
      <c r="B286" s="133">
        <v>243222.32836478422</v>
      </c>
      <c r="C286" s="133">
        <v>6014.5281136507492</v>
      </c>
      <c r="D286" s="180">
        <v>249236.85647843499</v>
      </c>
      <c r="E286" s="133">
        <v>9143.5925640815112</v>
      </c>
      <c r="F286" s="133">
        <v>2.2104827898299999</v>
      </c>
      <c r="G286" s="180">
        <v>9145.8030468713405</v>
      </c>
      <c r="H286" s="133">
        <v>252365.92092886573</v>
      </c>
      <c r="I286" s="133">
        <v>6016.7385964405794</v>
      </c>
      <c r="J286" s="180">
        <v>258382.65952530628</v>
      </c>
      <c r="K286" s="133">
        <v>45.151268219010007</v>
      </c>
      <c r="L286" s="133">
        <v>1.3435530462</v>
      </c>
      <c r="M286" s="180">
        <v>46.49482126521</v>
      </c>
      <c r="N286" s="133">
        <v>252411.07219708475</v>
      </c>
      <c r="O286" s="133">
        <v>6018.0821494867796</v>
      </c>
      <c r="P286" s="180">
        <v>258429.15434657151</v>
      </c>
      <c r="Q286" s="228" t="s">
        <v>160</v>
      </c>
      <c r="R286" s="229" t="s">
        <v>160</v>
      </c>
      <c r="S286" s="183"/>
      <c r="T286" s="184">
        <v>165266.27497078976</v>
      </c>
      <c r="U286" s="133">
        <v>3998.4526232734493</v>
      </c>
      <c r="V286" s="180">
        <v>169264.72759406318</v>
      </c>
      <c r="W286" s="133">
        <v>8759.27432784132</v>
      </c>
      <c r="X286" s="133">
        <v>2.2029256297800002</v>
      </c>
      <c r="Y286" s="180">
        <v>8761.477253471101</v>
      </c>
      <c r="Z286" s="133">
        <v>174025.54929863109</v>
      </c>
      <c r="AA286" s="133">
        <v>4000.6555489032289</v>
      </c>
      <c r="AB286" s="180">
        <v>178026.2048475343</v>
      </c>
      <c r="AC286" s="225" t="s">
        <v>160</v>
      </c>
      <c r="AD286" s="187">
        <v>1764.47009787</v>
      </c>
      <c r="AE286" s="187">
        <v>45.632183300000001</v>
      </c>
      <c r="AF286" s="190">
        <v>1810.10228117</v>
      </c>
      <c r="AG286" s="187">
        <v>8.698721990000001</v>
      </c>
      <c r="AH286" s="187">
        <v>1.7105000000000001E-4</v>
      </c>
      <c r="AI286" s="190">
        <v>8.6988930400000015</v>
      </c>
      <c r="AJ286" s="187">
        <v>1773.16881986</v>
      </c>
      <c r="AK286" s="187">
        <v>45.63235435</v>
      </c>
      <c r="AL286" s="190">
        <v>1818.80117421</v>
      </c>
      <c r="AM286" s="225" t="s">
        <v>160</v>
      </c>
      <c r="AN286" s="115"/>
      <c r="AO286" s="179"/>
    </row>
    <row r="287" spans="1:41" ht="14.25" customHeight="1" x14ac:dyDescent="0.2">
      <c r="A287" s="46">
        <v>44501</v>
      </c>
      <c r="B287" s="133">
        <v>247520.97349037102</v>
      </c>
      <c r="C287" s="133">
        <v>6119.3400838919997</v>
      </c>
      <c r="D287" s="180">
        <v>253640.31357426301</v>
      </c>
      <c r="E287" s="133">
        <v>9720.3710598119997</v>
      </c>
      <c r="F287" s="133">
        <v>2.1993993000000001</v>
      </c>
      <c r="G287" s="180">
        <v>9722.5704591119993</v>
      </c>
      <c r="H287" s="133">
        <v>257241.34455018301</v>
      </c>
      <c r="I287" s="133">
        <v>6121.5394831919994</v>
      </c>
      <c r="J287" s="180">
        <v>263362.88403337501</v>
      </c>
      <c r="K287" s="133">
        <v>50.507912573999995</v>
      </c>
      <c r="L287" s="133">
        <v>1.317057084</v>
      </c>
      <c r="M287" s="180">
        <v>51.824969657999993</v>
      </c>
      <c r="N287" s="133">
        <v>257291.85246275703</v>
      </c>
      <c r="O287" s="133">
        <v>6122.8565402759987</v>
      </c>
      <c r="P287" s="180">
        <v>263414.709003033</v>
      </c>
      <c r="Q287" s="228" t="s">
        <v>160</v>
      </c>
      <c r="R287" s="229" t="s">
        <v>160</v>
      </c>
      <c r="S287" s="183"/>
      <c r="T287" s="184">
        <v>169078.45177591202</v>
      </c>
      <c r="U287" s="133">
        <v>4259.0194093439995</v>
      </c>
      <c r="V287" s="180">
        <v>173337.471185256</v>
      </c>
      <c r="W287" s="133">
        <v>9382.0262411610001</v>
      </c>
      <c r="X287" s="133">
        <v>2.1993993000000001</v>
      </c>
      <c r="Y287" s="180">
        <v>9384.2256404609998</v>
      </c>
      <c r="Z287" s="133">
        <v>178460.47801707301</v>
      </c>
      <c r="AA287" s="133">
        <v>4261.2188086439992</v>
      </c>
      <c r="AB287" s="180">
        <v>182721.69682571699</v>
      </c>
      <c r="AC287" s="225" t="s">
        <v>160</v>
      </c>
      <c r="AD287" s="187">
        <v>1778.74198899</v>
      </c>
      <c r="AE287" s="187">
        <v>42.184142280000003</v>
      </c>
      <c r="AF287" s="190">
        <v>1820.92613127</v>
      </c>
      <c r="AG287" s="187">
        <v>7.6722181099999993</v>
      </c>
      <c r="AH287" s="187">
        <v>0</v>
      </c>
      <c r="AI287" s="190">
        <v>7.6722181099999993</v>
      </c>
      <c r="AJ287" s="187">
        <v>1786.4142070999999</v>
      </c>
      <c r="AK287" s="187">
        <v>42.184142280000003</v>
      </c>
      <c r="AL287" s="190">
        <v>1828.5983493799999</v>
      </c>
      <c r="AM287" s="225" t="s">
        <v>160</v>
      </c>
      <c r="AN287" s="115"/>
      <c r="AO287" s="179"/>
    </row>
    <row r="288" spans="1:41" ht="14.25" customHeight="1" x14ac:dyDescent="0.2">
      <c r="A288" s="46">
        <v>44531</v>
      </c>
      <c r="B288" s="133">
        <v>252676.22942980635</v>
      </c>
      <c r="C288" s="133">
        <v>5793.176428062101</v>
      </c>
      <c r="D288" s="180">
        <v>258469.40585786843</v>
      </c>
      <c r="E288" s="133">
        <v>9173.6609687191012</v>
      </c>
      <c r="F288" s="133">
        <v>2.5296252624999997</v>
      </c>
      <c r="G288" s="180">
        <v>9176.1905939816006</v>
      </c>
      <c r="H288" s="133">
        <v>261849.89039852546</v>
      </c>
      <c r="I288" s="133">
        <v>5795.7060533246013</v>
      </c>
      <c r="J288" s="180">
        <v>267645.59645185003</v>
      </c>
      <c r="K288" s="133">
        <v>53.8293832986</v>
      </c>
      <c r="L288" s="133">
        <v>1.5081308704000003</v>
      </c>
      <c r="M288" s="180">
        <v>55.337514169000002</v>
      </c>
      <c r="N288" s="133">
        <v>261903.71978182407</v>
      </c>
      <c r="O288" s="133">
        <v>5797.2141841950006</v>
      </c>
      <c r="P288" s="180">
        <v>267700.93396601907</v>
      </c>
      <c r="Q288" s="228" t="s">
        <v>160</v>
      </c>
      <c r="R288" s="229" t="s">
        <v>160</v>
      </c>
      <c r="S288" s="183"/>
      <c r="T288" s="184">
        <v>172308.13226476221</v>
      </c>
      <c r="U288" s="133">
        <v>4169.8393555875</v>
      </c>
      <c r="V288" s="180">
        <v>176477.97162034971</v>
      </c>
      <c r="W288" s="133">
        <v>8841.4774381423013</v>
      </c>
      <c r="X288" s="133">
        <v>2.5265877902999998</v>
      </c>
      <c r="Y288" s="180">
        <v>8844.0040259326015</v>
      </c>
      <c r="Z288" s="133">
        <v>181149.6097029045</v>
      </c>
      <c r="AA288" s="133">
        <v>4172.3659433778002</v>
      </c>
      <c r="AB288" s="180">
        <v>185321.97564628228</v>
      </c>
      <c r="AC288" s="225" t="s">
        <v>160</v>
      </c>
      <c r="AD288" s="187">
        <v>1798.1451429700001</v>
      </c>
      <c r="AE288" s="187">
        <v>36.320328279999998</v>
      </c>
      <c r="AF288" s="190">
        <v>1834.4654712500001</v>
      </c>
      <c r="AG288" s="187">
        <v>7.43223024</v>
      </c>
      <c r="AH288" s="187">
        <v>6.7960000000000007E-5</v>
      </c>
      <c r="AI288" s="190">
        <v>7.4322982</v>
      </c>
      <c r="AJ288" s="187">
        <v>1805.5773732100001</v>
      </c>
      <c r="AK288" s="187">
        <v>36.320396240000001</v>
      </c>
      <c r="AL288" s="190">
        <v>1841.8977694500002</v>
      </c>
      <c r="AM288" s="225" t="s">
        <v>160</v>
      </c>
      <c r="AN288" s="115"/>
      <c r="AO288" s="179"/>
    </row>
    <row r="289" spans="1:41" ht="14.25" customHeight="1" x14ac:dyDescent="0.2">
      <c r="A289" s="46">
        <v>44562</v>
      </c>
      <c r="B289" s="133">
        <v>251890.06420434781</v>
      </c>
      <c r="C289" s="133">
        <v>6275.8979550333015</v>
      </c>
      <c r="D289" s="180">
        <v>258165.9621593811</v>
      </c>
      <c r="E289" s="133">
        <v>9059.7562112078995</v>
      </c>
      <c r="F289" s="133">
        <v>6.2478408940200003</v>
      </c>
      <c r="G289" s="180">
        <v>9066.00405210192</v>
      </c>
      <c r="H289" s="133">
        <v>260949.8204155557</v>
      </c>
      <c r="I289" s="133">
        <v>6282.1457959273221</v>
      </c>
      <c r="J289" s="180">
        <v>267231.96621148306</v>
      </c>
      <c r="K289" s="133">
        <v>53.508155595840002</v>
      </c>
      <c r="L289" s="133">
        <v>1.5720373805400001</v>
      </c>
      <c r="M289" s="180">
        <v>55.080192976380005</v>
      </c>
      <c r="N289" s="133">
        <v>261003.32857115153</v>
      </c>
      <c r="O289" s="133">
        <v>6283.7178333078609</v>
      </c>
      <c r="P289" s="180">
        <v>267287.0464044594</v>
      </c>
      <c r="Q289" s="228" t="s">
        <v>160</v>
      </c>
      <c r="R289" s="229" t="s">
        <v>160</v>
      </c>
      <c r="S289" s="183"/>
      <c r="T289" s="184">
        <v>171236.90055412313</v>
      </c>
      <c r="U289" s="133">
        <v>4447.7735357424608</v>
      </c>
      <c r="V289" s="180">
        <v>175684.67408986561</v>
      </c>
      <c r="W289" s="133">
        <v>8683.7547268058406</v>
      </c>
      <c r="X289" s="133">
        <v>6.2478408940200003</v>
      </c>
      <c r="Y289" s="180">
        <v>8690.0025676998594</v>
      </c>
      <c r="Z289" s="133">
        <v>179920.65528092897</v>
      </c>
      <c r="AA289" s="133">
        <v>4454.0213766364805</v>
      </c>
      <c r="AB289" s="180">
        <v>184374.67665756546</v>
      </c>
      <c r="AC289" s="225" t="s">
        <v>160</v>
      </c>
      <c r="AD289" s="187">
        <v>1826.63323029</v>
      </c>
      <c r="AE289" s="187">
        <v>41.403370460000005</v>
      </c>
      <c r="AF289" s="190">
        <v>1868.0366007499999</v>
      </c>
      <c r="AG289" s="187">
        <v>8.5156833899999995</v>
      </c>
      <c r="AH289" s="187">
        <v>0</v>
      </c>
      <c r="AI289" s="190">
        <v>8.5156833899999995</v>
      </c>
      <c r="AJ289" s="187">
        <v>1835.1489136800001</v>
      </c>
      <c r="AK289" s="187">
        <v>41.403370460000005</v>
      </c>
      <c r="AL289" s="190">
        <v>1876.55228414</v>
      </c>
      <c r="AM289" s="225" t="s">
        <v>160</v>
      </c>
      <c r="AN289" s="115"/>
      <c r="AO289" s="179"/>
    </row>
    <row r="290" spans="1:41" ht="14.25" customHeight="1" x14ac:dyDescent="0.2">
      <c r="A290" s="46">
        <v>44593</v>
      </c>
      <c r="B290" s="133">
        <v>249981.14520805169</v>
      </c>
      <c r="C290" s="133">
        <v>6461.1390319840002</v>
      </c>
      <c r="D290" s="180">
        <v>256442.28424003569</v>
      </c>
      <c r="E290" s="133">
        <v>9153.0287813773521</v>
      </c>
      <c r="F290" s="133">
        <v>2.1995234902200003</v>
      </c>
      <c r="G290" s="180">
        <v>9155.2283048675708</v>
      </c>
      <c r="H290" s="133">
        <v>259134.17398942902</v>
      </c>
      <c r="I290" s="133">
        <v>6463.3385554742199</v>
      </c>
      <c r="J290" s="180">
        <v>265597.51254490326</v>
      </c>
      <c r="K290" s="133">
        <v>55.302411654790006</v>
      </c>
      <c r="L290" s="133">
        <v>1.66048832</v>
      </c>
      <c r="M290" s="180">
        <v>56.962899974790005</v>
      </c>
      <c r="N290" s="133">
        <v>259189.47640108381</v>
      </c>
      <c r="O290" s="133">
        <v>6464.9990437942197</v>
      </c>
      <c r="P290" s="180">
        <v>265654.47544487804</v>
      </c>
      <c r="Q290" s="228" t="s">
        <v>160</v>
      </c>
      <c r="R290" s="229" t="s">
        <v>160</v>
      </c>
      <c r="S290" s="183"/>
      <c r="T290" s="184">
        <v>172102.72786485654</v>
      </c>
      <c r="U290" s="133">
        <v>4613.9376583225803</v>
      </c>
      <c r="V290" s="180">
        <v>176716.66552317911</v>
      </c>
      <c r="W290" s="133">
        <v>8829.223415282182</v>
      </c>
      <c r="X290" s="133">
        <v>2.1995234902200003</v>
      </c>
      <c r="Y290" s="180">
        <v>8831.4229387724008</v>
      </c>
      <c r="Z290" s="133">
        <v>180931.95128013872</v>
      </c>
      <c r="AA290" s="133">
        <v>4616.1371818128</v>
      </c>
      <c r="AB290" s="180">
        <v>185548.08846195153</v>
      </c>
      <c r="AC290" s="225" t="s">
        <v>160</v>
      </c>
      <c r="AD290" s="187">
        <v>1831.01162258</v>
      </c>
      <c r="AE290" s="187">
        <v>43.429839739999998</v>
      </c>
      <c r="AF290" s="190">
        <v>1874.44146232</v>
      </c>
      <c r="AG290" s="187">
        <v>7.6130384900000001</v>
      </c>
      <c r="AH290" s="187">
        <v>0</v>
      </c>
      <c r="AI290" s="190">
        <v>7.6130384900000001</v>
      </c>
      <c r="AJ290" s="187">
        <v>1838.62466107</v>
      </c>
      <c r="AK290" s="187">
        <v>43.429839739999998</v>
      </c>
      <c r="AL290" s="190">
        <v>1882.05450081</v>
      </c>
      <c r="AM290" s="225" t="s">
        <v>160</v>
      </c>
      <c r="AN290" s="115"/>
      <c r="AO290" s="179"/>
    </row>
    <row r="291" spans="1:41" ht="14.25" customHeight="1" x14ac:dyDescent="0.2">
      <c r="A291" s="46">
        <v>44621</v>
      </c>
      <c r="B291" s="133">
        <v>251109.08744935802</v>
      </c>
      <c r="C291" s="133">
        <v>6249.8196279906006</v>
      </c>
      <c r="D291" s="180">
        <v>257358.90707734862</v>
      </c>
      <c r="E291" s="133">
        <v>11190.029739772954</v>
      </c>
      <c r="F291" s="133">
        <v>6.8088471080999993</v>
      </c>
      <c r="G291" s="180">
        <v>11196.838586881053</v>
      </c>
      <c r="H291" s="133">
        <v>262299.11718913098</v>
      </c>
      <c r="I291" s="133">
        <v>6256.6284750987015</v>
      </c>
      <c r="J291" s="180">
        <v>268555.74566422967</v>
      </c>
      <c r="K291" s="133">
        <v>54.269036249700001</v>
      </c>
      <c r="L291" s="133">
        <v>1.732446309</v>
      </c>
      <c r="M291" s="180">
        <v>56.001482558700005</v>
      </c>
      <c r="N291" s="133">
        <v>262353.38622538064</v>
      </c>
      <c r="O291" s="133">
        <v>6258.3609214077005</v>
      </c>
      <c r="P291" s="180">
        <v>268611.7471467884</v>
      </c>
      <c r="Q291" s="228" t="s">
        <v>160</v>
      </c>
      <c r="R291" s="229" t="s">
        <v>160</v>
      </c>
      <c r="S291" s="183"/>
      <c r="T291" s="184">
        <v>174943.92892358129</v>
      </c>
      <c r="U291" s="133">
        <v>4753.3981344505501</v>
      </c>
      <c r="V291" s="180">
        <v>179697.32705803183</v>
      </c>
      <c r="W291" s="133">
        <v>10923.344649391052</v>
      </c>
      <c r="X291" s="133">
        <v>6.8088471080999993</v>
      </c>
      <c r="Y291" s="180">
        <v>10930.153496499152</v>
      </c>
      <c r="Z291" s="133">
        <v>185867.27357297236</v>
      </c>
      <c r="AA291" s="133">
        <v>4760.2069815586501</v>
      </c>
      <c r="AB291" s="180">
        <v>190627.48055453104</v>
      </c>
      <c r="AC291" s="225" t="s">
        <v>160</v>
      </c>
      <c r="AD291" s="187">
        <v>1852.4907825799999</v>
      </c>
      <c r="AE291" s="187">
        <v>36.39599887</v>
      </c>
      <c r="AF291" s="190">
        <v>1888.8867814499999</v>
      </c>
      <c r="AG291" s="187">
        <v>6.4863210599999999</v>
      </c>
      <c r="AH291" s="187">
        <v>0</v>
      </c>
      <c r="AI291" s="190">
        <v>6.4863210599999999</v>
      </c>
      <c r="AJ291" s="187">
        <v>1858.9771036399998</v>
      </c>
      <c r="AK291" s="187">
        <v>36.39599887</v>
      </c>
      <c r="AL291" s="190">
        <v>1895.3731025099999</v>
      </c>
      <c r="AM291" s="225" t="s">
        <v>160</v>
      </c>
      <c r="AN291" s="115"/>
      <c r="AO291" s="179"/>
    </row>
    <row r="292" spans="1:41" ht="14.25" customHeight="1" x14ac:dyDescent="0.2">
      <c r="A292" s="46">
        <v>44652</v>
      </c>
      <c r="B292" s="133">
        <v>251417.33434208494</v>
      </c>
      <c r="C292" s="133">
        <v>7143.2673928129198</v>
      </c>
      <c r="D292" s="180">
        <v>258560.60173489788</v>
      </c>
      <c r="E292" s="133">
        <v>14752.226208831002</v>
      </c>
      <c r="F292" s="133">
        <v>3.0048606676799992</v>
      </c>
      <c r="G292" s="180">
        <v>14755.231069498681</v>
      </c>
      <c r="H292" s="133">
        <v>266169.56055091595</v>
      </c>
      <c r="I292" s="133">
        <v>7146.2722534806007</v>
      </c>
      <c r="J292" s="180">
        <v>273315.83280439652</v>
      </c>
      <c r="K292" s="133">
        <v>54.158786575259995</v>
      </c>
      <c r="L292" s="133">
        <v>1.9261611104699998</v>
      </c>
      <c r="M292" s="180">
        <v>56.084947685729993</v>
      </c>
      <c r="N292" s="133">
        <v>266223.7193374912</v>
      </c>
      <c r="O292" s="133">
        <v>7148.198414591071</v>
      </c>
      <c r="P292" s="180">
        <v>273371.91775208223</v>
      </c>
      <c r="Q292" s="228" t="s">
        <v>160</v>
      </c>
      <c r="R292" s="229" t="s">
        <v>160</v>
      </c>
      <c r="S292" s="183"/>
      <c r="T292" s="184">
        <v>175454.96723947249</v>
      </c>
      <c r="U292" s="133">
        <v>5345.4244679597405</v>
      </c>
      <c r="V292" s="180">
        <v>180800.39170743222</v>
      </c>
      <c r="W292" s="133">
        <v>14487.116127199351</v>
      </c>
      <c r="X292" s="133">
        <v>3.0026041593899992</v>
      </c>
      <c r="Y292" s="180">
        <v>14490.118731358743</v>
      </c>
      <c r="Z292" s="133">
        <v>189942.08336667184</v>
      </c>
      <c r="AA292" s="133">
        <v>5348.4270721191306</v>
      </c>
      <c r="AB292" s="180">
        <v>195290.51043879095</v>
      </c>
      <c r="AC292" s="225" t="s">
        <v>160</v>
      </c>
      <c r="AD292" s="187">
        <v>1860.5914493499999</v>
      </c>
      <c r="AE292" s="187">
        <v>44.035636340000003</v>
      </c>
      <c r="AF292" s="190">
        <v>1904.6270856900001</v>
      </c>
      <c r="AG292" s="187">
        <v>6.4934989500000002</v>
      </c>
      <c r="AH292" s="187">
        <v>5.5269999999999998E-5</v>
      </c>
      <c r="AI292" s="190">
        <v>6.49355422</v>
      </c>
      <c r="AJ292" s="187">
        <v>1867.0849483</v>
      </c>
      <c r="AK292" s="187">
        <v>44.035691610000001</v>
      </c>
      <c r="AL292" s="190">
        <v>1911.1206399099999</v>
      </c>
      <c r="AM292" s="225" t="s">
        <v>160</v>
      </c>
      <c r="AN292" s="115"/>
      <c r="AO292" s="179"/>
    </row>
    <row r="293" spans="1:41" ht="14.25" customHeight="1" x14ac:dyDescent="0.2">
      <c r="A293" s="46">
        <v>44682</v>
      </c>
      <c r="B293" s="133">
        <v>251232.22928466959</v>
      </c>
      <c r="C293" s="133">
        <v>8933.9832455071191</v>
      </c>
      <c r="D293" s="180">
        <v>260166.21253017674</v>
      </c>
      <c r="E293" s="133">
        <v>11309.02193952362</v>
      </c>
      <c r="F293" s="133">
        <v>3.0123184938400005</v>
      </c>
      <c r="G293" s="180">
        <v>11312.03425801746</v>
      </c>
      <c r="H293" s="133">
        <v>262541.2512241932</v>
      </c>
      <c r="I293" s="133">
        <v>8936.9955640009593</v>
      </c>
      <c r="J293" s="180">
        <v>271478.24678819417</v>
      </c>
      <c r="K293" s="133">
        <v>52.796057971300002</v>
      </c>
      <c r="L293" s="133">
        <v>1.75802785328</v>
      </c>
      <c r="M293" s="180">
        <v>54.55408582458</v>
      </c>
      <c r="N293" s="133">
        <v>262594.04728216451</v>
      </c>
      <c r="O293" s="133">
        <v>8938.753591854238</v>
      </c>
      <c r="P293" s="180">
        <v>271532.80087401875</v>
      </c>
      <c r="Q293" s="228" t="s">
        <v>160</v>
      </c>
      <c r="R293" s="229" t="s">
        <v>160</v>
      </c>
      <c r="S293" s="183"/>
      <c r="T293" s="184">
        <v>175393.59873293279</v>
      </c>
      <c r="U293" s="133">
        <v>5646.5318085193994</v>
      </c>
      <c r="V293" s="180">
        <v>181040.13054145218</v>
      </c>
      <c r="W293" s="133">
        <v>11092.17977082878</v>
      </c>
      <c r="X293" s="133">
        <v>3.0079085248000004</v>
      </c>
      <c r="Y293" s="180">
        <v>11095.187679353581</v>
      </c>
      <c r="Z293" s="133">
        <v>186485.77850376157</v>
      </c>
      <c r="AA293" s="133">
        <v>5649.5397170441993</v>
      </c>
      <c r="AB293" s="180">
        <v>192135.31822080578</v>
      </c>
      <c r="AC293" s="225" t="s">
        <v>160</v>
      </c>
      <c r="AD293" s="187">
        <v>1900.6222883999999</v>
      </c>
      <c r="AE293" s="187">
        <v>82.388136859999989</v>
      </c>
      <c r="AF293" s="190">
        <v>1983.0104252599999</v>
      </c>
      <c r="AG293" s="187">
        <v>5.4343684200000002</v>
      </c>
      <c r="AH293" s="187">
        <v>1.1052000000000001E-4</v>
      </c>
      <c r="AI293" s="190">
        <v>5.43447894</v>
      </c>
      <c r="AJ293" s="187">
        <v>1906.0566568199999</v>
      </c>
      <c r="AK293" s="187">
        <v>82.388247379999996</v>
      </c>
      <c r="AL293" s="190">
        <v>1988.4449041999999</v>
      </c>
      <c r="AM293" s="225" t="s">
        <v>160</v>
      </c>
      <c r="AN293" s="115"/>
      <c r="AO293" s="179"/>
    </row>
    <row r="294" spans="1:41" ht="14.25" customHeight="1" x14ac:dyDescent="0.2">
      <c r="A294" s="46">
        <v>44713</v>
      </c>
      <c r="B294" s="133">
        <v>250464.8968253824</v>
      </c>
      <c r="C294" s="133">
        <v>9002.9585604412096</v>
      </c>
      <c r="D294" s="180">
        <v>259467.85538582361</v>
      </c>
      <c r="E294" s="133">
        <v>12658.33158505364</v>
      </c>
      <c r="F294" s="133">
        <v>3.2965042699199998</v>
      </c>
      <c r="G294" s="180">
        <v>12661.62808932356</v>
      </c>
      <c r="H294" s="133">
        <v>263123.22841043602</v>
      </c>
      <c r="I294" s="133">
        <v>9006.2550647111311</v>
      </c>
      <c r="J294" s="180">
        <v>272129.48347514716</v>
      </c>
      <c r="K294" s="133">
        <v>52.655129580790003</v>
      </c>
      <c r="L294" s="133">
        <v>1.588181783</v>
      </c>
      <c r="M294" s="180">
        <v>54.243311363789999</v>
      </c>
      <c r="N294" s="133">
        <v>263175.88354001683</v>
      </c>
      <c r="O294" s="133">
        <v>9007.8432464941307</v>
      </c>
      <c r="P294" s="180">
        <v>272183.72678651096</v>
      </c>
      <c r="Q294" s="228" t="s">
        <v>160</v>
      </c>
      <c r="R294" s="229" t="s">
        <v>160</v>
      </c>
      <c r="S294" s="183"/>
      <c r="T294" s="184">
        <v>175243.96395438857</v>
      </c>
      <c r="U294" s="133">
        <v>5721.5423188239902</v>
      </c>
      <c r="V294" s="180">
        <v>180965.50627321258</v>
      </c>
      <c r="W294" s="133">
        <v>12317.409489006301</v>
      </c>
      <c r="X294" s="133">
        <v>3.2941647104499996</v>
      </c>
      <c r="Y294" s="180">
        <v>12320.70365371675</v>
      </c>
      <c r="Z294" s="133">
        <v>187561.3734433949</v>
      </c>
      <c r="AA294" s="133">
        <v>5724.836483534441</v>
      </c>
      <c r="AB294" s="180">
        <v>193286.20992692932</v>
      </c>
      <c r="AC294" s="225" t="s">
        <v>160</v>
      </c>
      <c r="AD294" s="187">
        <v>1886.9862496800001</v>
      </c>
      <c r="AE294" s="187">
        <v>82.317342940000003</v>
      </c>
      <c r="AF294" s="190">
        <v>1969.30359262</v>
      </c>
      <c r="AG294" s="187">
        <v>8.5523441799999986</v>
      </c>
      <c r="AH294" s="187">
        <v>5.8690000000000002E-5</v>
      </c>
      <c r="AI294" s="190">
        <v>8.5524028699999981</v>
      </c>
      <c r="AJ294" s="187">
        <v>1895.5385938600002</v>
      </c>
      <c r="AK294" s="187">
        <v>82.317401630000006</v>
      </c>
      <c r="AL294" s="190">
        <v>1977.8559954900002</v>
      </c>
      <c r="AM294" s="225" t="s">
        <v>160</v>
      </c>
      <c r="AN294" s="115"/>
      <c r="AO294" s="179"/>
    </row>
    <row r="295" spans="1:41" ht="14.25" customHeight="1" x14ac:dyDescent="0.2">
      <c r="A295" s="46">
        <v>44743</v>
      </c>
      <c r="B295" s="133">
        <v>255185.83719780552</v>
      </c>
      <c r="C295" s="133">
        <v>7466.2559366564592</v>
      </c>
      <c r="D295" s="180">
        <v>262652.09313446196</v>
      </c>
      <c r="E295" s="133">
        <v>11536.50640269436</v>
      </c>
      <c r="F295" s="133">
        <v>3.04597343988</v>
      </c>
      <c r="G295" s="180">
        <v>11539.552376134241</v>
      </c>
      <c r="H295" s="133">
        <v>266722.34360049991</v>
      </c>
      <c r="I295" s="133">
        <v>7469.3019100963393</v>
      </c>
      <c r="J295" s="180">
        <v>274191.64551059622</v>
      </c>
      <c r="K295" s="133">
        <v>54.892779719319996</v>
      </c>
      <c r="L295" s="133">
        <v>1.4439939240999999</v>
      </c>
      <c r="M295" s="180">
        <v>56.336773643419995</v>
      </c>
      <c r="N295" s="133">
        <v>266777.23638021923</v>
      </c>
      <c r="O295" s="133">
        <v>7470.7459040204385</v>
      </c>
      <c r="P295" s="180">
        <v>274247.98228423967</v>
      </c>
      <c r="Q295" s="228" t="s">
        <v>160</v>
      </c>
      <c r="R295" s="229" t="s">
        <v>160</v>
      </c>
      <c r="S295" s="183"/>
      <c r="T295" s="184">
        <v>175598.05961407625</v>
      </c>
      <c r="U295" s="133">
        <v>5770.1980276733593</v>
      </c>
      <c r="V295" s="180">
        <v>181368.2576417496</v>
      </c>
      <c r="W295" s="133">
        <v>11153.878834472502</v>
      </c>
      <c r="X295" s="133">
        <v>3.0412242772</v>
      </c>
      <c r="Y295" s="180">
        <v>11156.920058749702</v>
      </c>
      <c r="Z295" s="133">
        <v>186751.93844854875</v>
      </c>
      <c r="AA295" s="133">
        <v>5773.2392519505584</v>
      </c>
      <c r="AB295" s="180">
        <v>192525.17770049933</v>
      </c>
      <c r="AC295" s="225" t="s">
        <v>160</v>
      </c>
      <c r="AD295" s="187">
        <v>1944.29514789</v>
      </c>
      <c r="AE295" s="187">
        <v>41.43396465</v>
      </c>
      <c r="AF295" s="190">
        <v>1985.72911254</v>
      </c>
      <c r="AG295" s="187">
        <v>9.3474267900000001</v>
      </c>
      <c r="AH295" s="187">
        <v>1.1602E-4</v>
      </c>
      <c r="AI295" s="190">
        <v>9.3475428100000002</v>
      </c>
      <c r="AJ295" s="187">
        <v>1953.6425746800001</v>
      </c>
      <c r="AK295" s="187">
        <v>41.43408067</v>
      </c>
      <c r="AL295" s="190">
        <v>1995.07665535</v>
      </c>
      <c r="AM295" s="225" t="s">
        <v>160</v>
      </c>
      <c r="AN295" s="115"/>
      <c r="AO295" s="179"/>
    </row>
    <row r="296" spans="1:41" ht="14.25" customHeight="1" x14ac:dyDescent="0.2">
      <c r="A296" s="46">
        <v>44774</v>
      </c>
      <c r="B296" s="133">
        <v>256156.23617945597</v>
      </c>
      <c r="C296" s="133">
        <v>7530.5898741760002</v>
      </c>
      <c r="D296" s="180">
        <v>263686.82605363196</v>
      </c>
      <c r="E296" s="133">
        <v>11509.742393753599</v>
      </c>
      <c r="F296" s="133">
        <v>2.4556752896000003</v>
      </c>
      <c r="G296" s="180">
        <v>11512.198069043199</v>
      </c>
      <c r="H296" s="133">
        <v>267665.97857320955</v>
      </c>
      <c r="I296" s="133">
        <v>7533.0455494655998</v>
      </c>
      <c r="J296" s="180">
        <v>275199.02412267518</v>
      </c>
      <c r="K296" s="133">
        <v>55.776493977599998</v>
      </c>
      <c r="L296" s="133">
        <v>1.3711212544</v>
      </c>
      <c r="M296" s="180">
        <v>57.147615231999993</v>
      </c>
      <c r="N296" s="133">
        <v>267721.75506718719</v>
      </c>
      <c r="O296" s="133">
        <v>7534.4166707200002</v>
      </c>
      <c r="P296" s="180">
        <v>275256.17173790716</v>
      </c>
      <c r="Q296" s="228" t="s">
        <v>160</v>
      </c>
      <c r="R296" s="229" t="s">
        <v>160</v>
      </c>
      <c r="S296" s="183"/>
      <c r="T296" s="184">
        <v>176432.72385822717</v>
      </c>
      <c r="U296" s="133">
        <v>5812.9246060544001</v>
      </c>
      <c r="V296" s="180">
        <v>182245.64846428155</v>
      </c>
      <c r="W296" s="133">
        <v>11178.889684172798</v>
      </c>
      <c r="X296" s="133">
        <v>2.4556752896000003</v>
      </c>
      <c r="Y296" s="180">
        <v>11181.345359462399</v>
      </c>
      <c r="Z296" s="133">
        <v>187611.61354239998</v>
      </c>
      <c r="AA296" s="133">
        <v>5815.3802813439988</v>
      </c>
      <c r="AB296" s="180">
        <v>193426.99382374395</v>
      </c>
      <c r="AC296" s="225" t="s">
        <v>160</v>
      </c>
      <c r="AD296" s="187">
        <v>1946.3748125299999</v>
      </c>
      <c r="AE296" s="187">
        <v>41.935187210000002</v>
      </c>
      <c r="AF296" s="190">
        <v>1988.30999974</v>
      </c>
      <c r="AG296" s="187">
        <v>8.07745873</v>
      </c>
      <c r="AH296" s="187">
        <v>0</v>
      </c>
      <c r="AI296" s="190">
        <v>8.07745873</v>
      </c>
      <c r="AJ296" s="187">
        <v>1954.4522712599999</v>
      </c>
      <c r="AK296" s="187">
        <v>41.935187210000002</v>
      </c>
      <c r="AL296" s="190">
        <v>1996.38745847</v>
      </c>
      <c r="AM296" s="225" t="s">
        <v>160</v>
      </c>
      <c r="AN296" s="115"/>
      <c r="AO296" s="179"/>
    </row>
    <row r="297" spans="1:41" ht="14.25" customHeight="1" x14ac:dyDescent="0.2">
      <c r="A297" s="46">
        <v>44805</v>
      </c>
      <c r="B297" s="133">
        <v>260977.26820039505</v>
      </c>
      <c r="C297" s="133">
        <v>7364.5960632575989</v>
      </c>
      <c r="D297" s="180">
        <v>268341.86426365265</v>
      </c>
      <c r="E297" s="133">
        <v>12985.805761673759</v>
      </c>
      <c r="F297" s="133">
        <v>2.4797198157599998</v>
      </c>
      <c r="G297" s="180">
        <v>12988.285481489518</v>
      </c>
      <c r="H297" s="133">
        <v>273963.07396206883</v>
      </c>
      <c r="I297" s="133">
        <v>7367.0757830733592</v>
      </c>
      <c r="J297" s="180">
        <v>281330.1497451422</v>
      </c>
      <c r="K297" s="133">
        <v>55.41687048384</v>
      </c>
      <c r="L297" s="133">
        <v>1.5473430014399998</v>
      </c>
      <c r="M297" s="180">
        <v>56.964213485280006</v>
      </c>
      <c r="N297" s="133">
        <v>274018.49083255266</v>
      </c>
      <c r="O297" s="133">
        <v>7368.6231260747982</v>
      </c>
      <c r="P297" s="180">
        <v>281387.11395862745</v>
      </c>
      <c r="Q297" s="228" t="s">
        <v>160</v>
      </c>
      <c r="R297" s="229" t="s">
        <v>160</v>
      </c>
      <c r="S297" s="183"/>
      <c r="T297" s="184">
        <v>180053.90310661387</v>
      </c>
      <c r="U297" s="133">
        <v>5703.0662535314395</v>
      </c>
      <c r="V297" s="180">
        <v>185756.9693601453</v>
      </c>
      <c r="W297" s="133">
        <v>12650.600765916719</v>
      </c>
      <c r="X297" s="133">
        <v>2.4797198157599998</v>
      </c>
      <c r="Y297" s="180">
        <v>12653.080485732478</v>
      </c>
      <c r="Z297" s="133">
        <v>192704.50387253059</v>
      </c>
      <c r="AA297" s="133">
        <v>5705.5459733471989</v>
      </c>
      <c r="AB297" s="180">
        <v>198410.0498458778</v>
      </c>
      <c r="AC297" s="225" t="s">
        <v>160</v>
      </c>
      <c r="AD297" s="187">
        <v>1938.9343754500001</v>
      </c>
      <c r="AE297" s="187">
        <v>39.810470809999998</v>
      </c>
      <c r="AF297" s="190">
        <v>1978.74484626</v>
      </c>
      <c r="AG297" s="187">
        <v>8.0315553899999994</v>
      </c>
      <c r="AH297" s="187">
        <v>0</v>
      </c>
      <c r="AI297" s="190">
        <v>8.0315553899999994</v>
      </c>
      <c r="AJ297" s="187">
        <v>1946.9659308400001</v>
      </c>
      <c r="AK297" s="187">
        <v>39.810470809999998</v>
      </c>
      <c r="AL297" s="190">
        <v>1986.77640165</v>
      </c>
      <c r="AM297" s="225" t="s">
        <v>160</v>
      </c>
      <c r="AN297" s="115"/>
      <c r="AO297" s="179"/>
    </row>
    <row r="298" spans="1:41" ht="14.25" customHeight="1" x14ac:dyDescent="0.2">
      <c r="A298" s="46">
        <v>44835</v>
      </c>
      <c r="B298" s="133">
        <v>264166.35086826142</v>
      </c>
      <c r="C298" s="133">
        <v>7241.1839116300789</v>
      </c>
      <c r="D298" s="180">
        <v>271407.53477989149</v>
      </c>
      <c r="E298" s="133">
        <v>12294.623098477439</v>
      </c>
      <c r="F298" s="133">
        <v>2.4983682163199998</v>
      </c>
      <c r="G298" s="180">
        <v>12297.121466693758</v>
      </c>
      <c r="H298" s="133">
        <v>276460.97396673891</v>
      </c>
      <c r="I298" s="133">
        <v>7243.6822798463991</v>
      </c>
      <c r="J298" s="180">
        <v>283704.65624658531</v>
      </c>
      <c r="K298" s="133">
        <v>61.096368847679997</v>
      </c>
      <c r="L298" s="133">
        <v>1.9141368595199999</v>
      </c>
      <c r="M298" s="180">
        <v>63.010505707199997</v>
      </c>
      <c r="N298" s="133">
        <v>276522.07033558656</v>
      </c>
      <c r="O298" s="133">
        <v>7245.5964167059192</v>
      </c>
      <c r="P298" s="180">
        <v>283767.66675229254</v>
      </c>
      <c r="Q298" s="228" t="s">
        <v>160</v>
      </c>
      <c r="R298" s="229" t="s">
        <v>160</v>
      </c>
      <c r="S298" s="183"/>
      <c r="T298" s="184">
        <v>182144.42250859298</v>
      </c>
      <c r="U298" s="133">
        <v>5604.3993327292792</v>
      </c>
      <c r="V298" s="180">
        <v>187748.82184132226</v>
      </c>
      <c r="W298" s="133">
        <v>11964.39014871072</v>
      </c>
      <c r="X298" s="133">
        <v>2.4983682163199998</v>
      </c>
      <c r="Y298" s="180">
        <v>11966.888516927038</v>
      </c>
      <c r="Z298" s="133">
        <v>194108.8126573037</v>
      </c>
      <c r="AA298" s="133">
        <v>5606.8977009455994</v>
      </c>
      <c r="AB298" s="180">
        <v>199715.71035824929</v>
      </c>
      <c r="AC298" s="225" t="s">
        <v>160</v>
      </c>
      <c r="AD298" s="187">
        <v>2019.8465415599999</v>
      </c>
      <c r="AE298" s="187">
        <v>40.306948850000005</v>
      </c>
      <c r="AF298" s="190">
        <v>2060.1534904099999</v>
      </c>
      <c r="AG298" s="187">
        <v>8.1322140899999997</v>
      </c>
      <c r="AH298" s="187">
        <v>0</v>
      </c>
      <c r="AI298" s="190">
        <v>8.1322140899999997</v>
      </c>
      <c r="AJ298" s="187">
        <v>2027.9787556499998</v>
      </c>
      <c r="AK298" s="187">
        <v>40.306948850000005</v>
      </c>
      <c r="AL298" s="190">
        <v>2068.2857044999996</v>
      </c>
      <c r="AM298" s="225" t="s">
        <v>160</v>
      </c>
      <c r="AN298" s="115"/>
      <c r="AO298" s="179"/>
    </row>
    <row r="299" spans="1:41" x14ac:dyDescent="0.2">
      <c r="A299" s="46">
        <v>44866</v>
      </c>
      <c r="B299" s="133">
        <v>267293.92444692802</v>
      </c>
      <c r="C299" s="133">
        <v>7039.848364120001</v>
      </c>
      <c r="D299" s="180">
        <v>274333.77281104802</v>
      </c>
      <c r="E299" s="133">
        <v>14000.823376942082</v>
      </c>
      <c r="F299" s="133">
        <v>2.4849742022400001</v>
      </c>
      <c r="G299" s="180">
        <v>14003.308351144324</v>
      </c>
      <c r="H299" s="133">
        <v>281294.7478238701</v>
      </c>
      <c r="I299" s="133">
        <v>7042.3333383222416</v>
      </c>
      <c r="J299" s="180">
        <v>288337.08116219233</v>
      </c>
      <c r="K299" s="133">
        <v>63.057977757440007</v>
      </c>
      <c r="L299" s="133">
        <v>1.9888579609600001</v>
      </c>
      <c r="M299" s="180">
        <v>65.046835718400004</v>
      </c>
      <c r="N299" s="133">
        <v>281357.80580162758</v>
      </c>
      <c r="O299" s="133">
        <v>7044.3221962832013</v>
      </c>
      <c r="P299" s="180">
        <v>288402.12799791078</v>
      </c>
      <c r="Q299" s="228" t="s">
        <v>160</v>
      </c>
      <c r="R299" s="229" t="s">
        <v>160</v>
      </c>
      <c r="S299" s="183"/>
      <c r="T299" s="184">
        <v>186185.6259185661</v>
      </c>
      <c r="U299" s="133">
        <v>5529.9932769251209</v>
      </c>
      <c r="V299" s="180">
        <v>191715.61919549122</v>
      </c>
      <c r="W299" s="133">
        <v>13703.937512096323</v>
      </c>
      <c r="X299" s="133">
        <v>2.4849742022400001</v>
      </c>
      <c r="Y299" s="180">
        <v>13706.422486298563</v>
      </c>
      <c r="Z299" s="133">
        <v>199889.56343066241</v>
      </c>
      <c r="AA299" s="133">
        <v>5532.4782511273615</v>
      </c>
      <c r="AB299" s="180">
        <v>205422.04168178979</v>
      </c>
      <c r="AC299" s="225" t="s">
        <v>160</v>
      </c>
      <c r="AD299" s="187">
        <v>2059.0043290100002</v>
      </c>
      <c r="AE299" s="187">
        <v>38.328977639999998</v>
      </c>
      <c r="AF299" s="190">
        <v>2097.3333066500004</v>
      </c>
      <c r="AG299" s="187">
        <v>7.5367045299999997</v>
      </c>
      <c r="AH299" s="187">
        <v>0</v>
      </c>
      <c r="AI299" s="190">
        <v>7.5367045299999997</v>
      </c>
      <c r="AJ299" s="187">
        <v>2066.5410335400002</v>
      </c>
      <c r="AK299" s="187">
        <v>38.328977639999998</v>
      </c>
      <c r="AL299" s="190">
        <v>2104.8700111800003</v>
      </c>
      <c r="AM299" s="225" t="s">
        <v>160</v>
      </c>
      <c r="AN299" s="115"/>
      <c r="AO299" s="179"/>
    </row>
    <row r="300" spans="1:41" ht="15" customHeight="1" x14ac:dyDescent="0.2">
      <c r="A300" s="46">
        <v>44896</v>
      </c>
      <c r="B300" s="133">
        <v>273138.79509095394</v>
      </c>
      <c r="C300" s="133">
        <v>6885.4618581276582</v>
      </c>
      <c r="D300" s="180">
        <v>280024.25694908161</v>
      </c>
      <c r="E300" s="133">
        <v>9409.5035435006994</v>
      </c>
      <c r="F300" s="133">
        <v>2.4385836164699999</v>
      </c>
      <c r="G300" s="180">
        <v>9411.9421271171686</v>
      </c>
      <c r="H300" s="133">
        <v>282548.29863445467</v>
      </c>
      <c r="I300" s="133">
        <v>6887.9004417441283</v>
      </c>
      <c r="J300" s="180">
        <v>289436.1990761988</v>
      </c>
      <c r="K300" s="133">
        <v>61.838276857409994</v>
      </c>
      <c r="L300" s="133">
        <v>2.2860120818399996</v>
      </c>
      <c r="M300" s="180">
        <v>64.124288939249993</v>
      </c>
      <c r="N300" s="133">
        <v>282610.13691131206</v>
      </c>
      <c r="O300" s="133">
        <v>6890.1864538259688</v>
      </c>
      <c r="P300" s="180">
        <v>289500.32336513803</v>
      </c>
      <c r="Q300" s="228" t="s">
        <v>160</v>
      </c>
      <c r="R300" s="229" t="s">
        <v>160</v>
      </c>
      <c r="S300" s="183"/>
      <c r="T300" s="184">
        <v>188828.82911096985</v>
      </c>
      <c r="U300" s="133">
        <v>5417.1386587877687</v>
      </c>
      <c r="V300" s="180">
        <v>194245.96776975764</v>
      </c>
      <c r="W300" s="133">
        <v>9159.11626636242</v>
      </c>
      <c r="X300" s="133">
        <v>2.4385836164699999</v>
      </c>
      <c r="Y300" s="180">
        <v>9161.5548499788893</v>
      </c>
      <c r="Z300" s="133">
        <v>197987.94537733227</v>
      </c>
      <c r="AA300" s="133">
        <v>5419.5772424042389</v>
      </c>
      <c r="AB300" s="180">
        <v>203407.5226197365</v>
      </c>
      <c r="AC300" s="225" t="s">
        <v>160</v>
      </c>
      <c r="AD300" s="187">
        <v>2104.0145237199999</v>
      </c>
      <c r="AE300" s="187">
        <v>36.643038589999996</v>
      </c>
      <c r="AF300" s="190">
        <v>2140.6575623099998</v>
      </c>
      <c r="AG300" s="187">
        <v>6.2485906799999995</v>
      </c>
      <c r="AH300" s="187">
        <v>0</v>
      </c>
      <c r="AI300" s="190">
        <v>6.2485906799999995</v>
      </c>
      <c r="AJ300" s="187">
        <v>2110.2631143999997</v>
      </c>
      <c r="AK300" s="187">
        <v>36.643038589999996</v>
      </c>
      <c r="AL300" s="190">
        <v>2146.9061529899996</v>
      </c>
      <c r="AM300" s="225" t="s">
        <v>160</v>
      </c>
      <c r="AN300" s="115"/>
      <c r="AO300" s="179"/>
    </row>
    <row r="301" spans="1:41" ht="15" customHeight="1" x14ac:dyDescent="0.2">
      <c r="A301" s="46">
        <v>44927</v>
      </c>
      <c r="B301" s="133">
        <v>270635.24115300347</v>
      </c>
      <c r="C301" s="133">
        <v>7509.7635882678996</v>
      </c>
      <c r="D301" s="180">
        <v>278145.00474127132</v>
      </c>
      <c r="E301" s="133">
        <v>9231.2206086113292</v>
      </c>
      <c r="F301" s="133">
        <v>2.2151192975399998</v>
      </c>
      <c r="G301" s="180">
        <v>9233.435727908869</v>
      </c>
      <c r="H301" s="133">
        <v>279866.46176161477</v>
      </c>
      <c r="I301" s="133">
        <v>7511.9787075654394</v>
      </c>
      <c r="J301" s="180">
        <v>287378.44046918018</v>
      </c>
      <c r="K301" s="133">
        <v>64.42429707782</v>
      </c>
      <c r="L301" s="133">
        <v>2.3143352889200002</v>
      </c>
      <c r="M301" s="180">
        <v>66.738632366740006</v>
      </c>
      <c r="N301" s="133">
        <v>279930.88605869259</v>
      </c>
      <c r="O301" s="133">
        <v>7514.2930428543596</v>
      </c>
      <c r="P301" s="180">
        <v>287445.17910154699</v>
      </c>
      <c r="Q301" s="228" t="s">
        <v>160</v>
      </c>
      <c r="R301" s="229" t="s">
        <v>160</v>
      </c>
      <c r="S301" s="183"/>
      <c r="T301" s="184">
        <v>188322.87867825269</v>
      </c>
      <c r="U301" s="133">
        <v>5572.12473375629</v>
      </c>
      <c r="V301" s="180">
        <v>193895.00341200898</v>
      </c>
      <c r="W301" s="133">
        <v>8943.1417951591175</v>
      </c>
      <c r="X301" s="133">
        <v>2.2151192975399998</v>
      </c>
      <c r="Y301" s="180">
        <v>8945.3569144566591</v>
      </c>
      <c r="Z301" s="133">
        <v>197266.0204734118</v>
      </c>
      <c r="AA301" s="133">
        <v>5574.3398530538298</v>
      </c>
      <c r="AB301" s="180">
        <v>202840.36032646566</v>
      </c>
      <c r="AC301" s="225" t="s">
        <v>160</v>
      </c>
      <c r="AD301" s="187">
        <v>2127.97917517</v>
      </c>
      <c r="AE301" s="187">
        <v>50.092780810000001</v>
      </c>
      <c r="AF301" s="190">
        <v>2178.07195598</v>
      </c>
      <c r="AG301" s="187">
        <v>7.4475534100000003</v>
      </c>
      <c r="AH301" s="187">
        <v>0</v>
      </c>
      <c r="AI301" s="190">
        <v>7.4475534100000003</v>
      </c>
      <c r="AJ301" s="187">
        <v>2135.4267285800001</v>
      </c>
      <c r="AK301" s="187">
        <v>50.092780810000001</v>
      </c>
      <c r="AL301" s="190">
        <v>2185.5195093900002</v>
      </c>
      <c r="AM301" s="225" t="s">
        <v>160</v>
      </c>
      <c r="AN301" s="115"/>
      <c r="AO301" s="179"/>
    </row>
    <row r="302" spans="1:41" ht="15" customHeight="1" x14ac:dyDescent="0.2">
      <c r="A302" s="46">
        <v>44958</v>
      </c>
      <c r="B302" s="133">
        <v>272534.5293243762</v>
      </c>
      <c r="C302" s="133">
        <v>7953.7407208635695</v>
      </c>
      <c r="D302" s="180">
        <v>280488.27004523977</v>
      </c>
      <c r="E302" s="133">
        <v>9295.6068929596895</v>
      </c>
      <c r="F302" s="133">
        <v>2.1993221418599997</v>
      </c>
      <c r="G302" s="180">
        <v>9297.8062151015492</v>
      </c>
      <c r="H302" s="133">
        <v>281830.13621733588</v>
      </c>
      <c r="I302" s="133">
        <v>7955.9400430054302</v>
      </c>
      <c r="J302" s="180">
        <v>289786.07626034133</v>
      </c>
      <c r="K302" s="133">
        <v>61.311301295309995</v>
      </c>
      <c r="L302" s="133">
        <v>2.3146239407299998</v>
      </c>
      <c r="M302" s="180">
        <v>63.625925236039997</v>
      </c>
      <c r="N302" s="133">
        <v>281891.44751863123</v>
      </c>
      <c r="O302" s="133">
        <v>7958.2546669461608</v>
      </c>
      <c r="P302" s="180">
        <v>289849.70218557736</v>
      </c>
      <c r="Q302" s="228" t="s">
        <v>160</v>
      </c>
      <c r="R302" s="229" t="s">
        <v>160</v>
      </c>
      <c r="S302" s="183"/>
      <c r="T302" s="184">
        <v>189388.27394553818</v>
      </c>
      <c r="U302" s="133">
        <v>5728.8920008759496</v>
      </c>
      <c r="V302" s="180">
        <v>195117.16594641411</v>
      </c>
      <c r="W302" s="133">
        <v>9004.2009527784703</v>
      </c>
      <c r="X302" s="133">
        <v>2.1993221418599997</v>
      </c>
      <c r="Y302" s="180">
        <v>9006.40027492033</v>
      </c>
      <c r="Z302" s="133">
        <v>198392.47489831664</v>
      </c>
      <c r="AA302" s="133">
        <v>5731.0913230178103</v>
      </c>
      <c r="AB302" s="180">
        <v>204123.56622133445</v>
      </c>
      <c r="AC302" s="225" t="s">
        <v>160</v>
      </c>
      <c r="AD302" s="187">
        <v>2137.8205687099999</v>
      </c>
      <c r="AE302" s="187">
        <v>57.204348339999996</v>
      </c>
      <c r="AF302" s="190">
        <v>2195.0249170499997</v>
      </c>
      <c r="AG302" s="187">
        <v>7.4925035400000004</v>
      </c>
      <c r="AH302" s="187">
        <v>0</v>
      </c>
      <c r="AI302" s="190">
        <v>7.4925035400000004</v>
      </c>
      <c r="AJ302" s="187">
        <v>2145.31307225</v>
      </c>
      <c r="AK302" s="187">
        <v>57.204348339999996</v>
      </c>
      <c r="AL302" s="190">
        <v>2202.5174205899998</v>
      </c>
      <c r="AM302" s="225" t="s">
        <v>160</v>
      </c>
      <c r="AN302" s="115"/>
      <c r="AO302" s="179"/>
    </row>
    <row r="303" spans="1:41" ht="15" customHeight="1" x14ac:dyDescent="0.2">
      <c r="A303" s="46">
        <v>44986</v>
      </c>
      <c r="B303" s="133">
        <v>277687.35135254875</v>
      </c>
      <c r="C303" s="133">
        <v>7827.2273152883208</v>
      </c>
      <c r="D303" s="180">
        <v>285514.57866783714</v>
      </c>
      <c r="E303" s="133">
        <v>9461.9233848423191</v>
      </c>
      <c r="F303" s="133">
        <v>2.2165640577600003</v>
      </c>
      <c r="G303" s="180">
        <v>9464.1399489000778</v>
      </c>
      <c r="H303" s="133">
        <v>287149.2747373911</v>
      </c>
      <c r="I303" s="133">
        <v>7829.4438793460804</v>
      </c>
      <c r="J303" s="180">
        <v>294978.71861673717</v>
      </c>
      <c r="K303" s="133">
        <v>66.051658897760007</v>
      </c>
      <c r="L303" s="133">
        <v>2.04614840712</v>
      </c>
      <c r="M303" s="180">
        <v>68.097807304880007</v>
      </c>
      <c r="N303" s="133">
        <v>287215.32639628882</v>
      </c>
      <c r="O303" s="133">
        <v>7831.4900277532006</v>
      </c>
      <c r="P303" s="180">
        <v>295046.81642404204</v>
      </c>
      <c r="Q303" s="228" t="s">
        <v>160</v>
      </c>
      <c r="R303" s="229" t="s">
        <v>160</v>
      </c>
      <c r="S303" s="183"/>
      <c r="T303" s="184">
        <v>192353.94314482572</v>
      </c>
      <c r="U303" s="133">
        <v>5748.7358346739211</v>
      </c>
      <c r="V303" s="180">
        <v>198102.67897949964</v>
      </c>
      <c r="W303" s="133">
        <v>9174.7182809892802</v>
      </c>
      <c r="X303" s="133">
        <v>2.2165640577600003</v>
      </c>
      <c r="Y303" s="180">
        <v>9176.9348450470388</v>
      </c>
      <c r="Z303" s="133">
        <v>201528.66142581502</v>
      </c>
      <c r="AA303" s="133">
        <v>5750.9523987316807</v>
      </c>
      <c r="AB303" s="180">
        <v>207279.61382454672</v>
      </c>
      <c r="AC303" s="225" t="s">
        <v>160</v>
      </c>
      <c r="AD303" s="187">
        <v>2207.9644019799998</v>
      </c>
      <c r="AE303" s="187">
        <v>53.780052799999993</v>
      </c>
      <c r="AF303" s="190">
        <v>2261.7444547799996</v>
      </c>
      <c r="AG303" s="187">
        <v>7.4313057300000001</v>
      </c>
      <c r="AH303" s="187">
        <v>0</v>
      </c>
      <c r="AI303" s="190">
        <v>7.4313057300000001</v>
      </c>
      <c r="AJ303" s="187">
        <v>2215.3957077099999</v>
      </c>
      <c r="AK303" s="187">
        <v>53.780052799999993</v>
      </c>
      <c r="AL303" s="190">
        <v>2269.1757605099997</v>
      </c>
      <c r="AM303" s="225" t="s">
        <v>160</v>
      </c>
      <c r="AN303" s="115"/>
      <c r="AO303" s="179"/>
    </row>
    <row r="304" spans="1:41" ht="15" customHeight="1" x14ac:dyDescent="0.2">
      <c r="A304" s="46">
        <v>45017</v>
      </c>
      <c r="B304" s="133">
        <v>281574.88203765801</v>
      </c>
      <c r="C304" s="133">
        <v>8489.3611060340809</v>
      </c>
      <c r="D304" s="180">
        <v>290064.24314369215</v>
      </c>
      <c r="E304" s="133">
        <v>9604.9796338221295</v>
      </c>
      <c r="F304" s="133">
        <v>2.33682894285</v>
      </c>
      <c r="G304" s="180">
        <v>9607.3164627649803</v>
      </c>
      <c r="H304" s="133">
        <v>291179.86167148018</v>
      </c>
      <c r="I304" s="133">
        <v>8491.6979349769317</v>
      </c>
      <c r="J304" s="180">
        <v>299671.55960645707</v>
      </c>
      <c r="K304" s="133">
        <v>66.074552887380008</v>
      </c>
      <c r="L304" s="133">
        <v>2.2042597287599999</v>
      </c>
      <c r="M304" s="180">
        <v>68.278812616140002</v>
      </c>
      <c r="N304" s="133">
        <v>291245.93622436759</v>
      </c>
      <c r="O304" s="133">
        <v>8493.9021947056917</v>
      </c>
      <c r="P304" s="180">
        <v>299739.83841907326</v>
      </c>
      <c r="Q304" s="228" t="s">
        <v>160</v>
      </c>
      <c r="R304" s="229" t="s">
        <v>160</v>
      </c>
      <c r="S304" s="183"/>
      <c r="T304" s="184">
        <v>192701.74713245942</v>
      </c>
      <c r="U304" s="133">
        <v>6076.6944961648505</v>
      </c>
      <c r="V304" s="180">
        <v>198778.44162862428</v>
      </c>
      <c r="W304" s="133">
        <v>9318.4670131923685</v>
      </c>
      <c r="X304" s="133">
        <v>2.33682894285</v>
      </c>
      <c r="Y304" s="180">
        <v>9320.8038421352194</v>
      </c>
      <c r="Z304" s="133">
        <v>202020.21414565181</v>
      </c>
      <c r="AA304" s="133">
        <v>6079.0313251077005</v>
      </c>
      <c r="AB304" s="180">
        <v>208099.24547075952</v>
      </c>
      <c r="AC304" s="225" t="s">
        <v>160</v>
      </c>
      <c r="AD304" s="187">
        <v>2291.5487431400002</v>
      </c>
      <c r="AE304" s="187">
        <v>62.209385810000001</v>
      </c>
      <c r="AF304" s="190">
        <v>2353.7581289500004</v>
      </c>
      <c r="AG304" s="187">
        <v>7.3875827200000002</v>
      </c>
      <c r="AH304" s="187">
        <v>0</v>
      </c>
      <c r="AI304" s="190">
        <v>7.3875827200000002</v>
      </c>
      <c r="AJ304" s="187">
        <v>2298.9363258600001</v>
      </c>
      <c r="AK304" s="187">
        <v>62.209385810000001</v>
      </c>
      <c r="AL304" s="190">
        <v>2361.1457116700003</v>
      </c>
      <c r="AM304" s="225" t="s">
        <v>160</v>
      </c>
      <c r="AN304" s="115"/>
      <c r="AO304" s="179"/>
    </row>
    <row r="305" spans="1:41" ht="15" customHeight="1" x14ac:dyDescent="0.2">
      <c r="A305" s="46">
        <v>45047</v>
      </c>
      <c r="B305" s="133">
        <v>283915.5752977982</v>
      </c>
      <c r="C305" s="133">
        <v>8745.0481406470008</v>
      </c>
      <c r="D305" s="180">
        <v>292660.62343844521</v>
      </c>
      <c r="E305" s="133">
        <v>10397.462396056844</v>
      </c>
      <c r="F305" s="133">
        <v>2.2078831405800003</v>
      </c>
      <c r="G305" s="180">
        <v>10399.670279197424</v>
      </c>
      <c r="H305" s="133">
        <v>294313.03769385506</v>
      </c>
      <c r="I305" s="133">
        <v>8747.2560237875805</v>
      </c>
      <c r="J305" s="180">
        <v>303060.29371764261</v>
      </c>
      <c r="K305" s="133">
        <v>70.139576912210003</v>
      </c>
      <c r="L305" s="133">
        <v>2.5499360246100005</v>
      </c>
      <c r="M305" s="180">
        <v>72.689512936820009</v>
      </c>
      <c r="N305" s="133">
        <v>294383.17727076722</v>
      </c>
      <c r="O305" s="133">
        <v>8749.8059598121908</v>
      </c>
      <c r="P305" s="180">
        <v>303132.98323057941</v>
      </c>
      <c r="Q305" s="228" t="s">
        <v>160</v>
      </c>
      <c r="R305" s="229" t="s">
        <v>160</v>
      </c>
      <c r="S305" s="183"/>
      <c r="T305" s="184">
        <v>192855.17387821374</v>
      </c>
      <c r="U305" s="133">
        <v>6135.47042858451</v>
      </c>
      <c r="V305" s="180">
        <v>198990.64430679823</v>
      </c>
      <c r="W305" s="133">
        <v>10109.538151533343</v>
      </c>
      <c r="X305" s="133">
        <v>2.1993222885400003</v>
      </c>
      <c r="Y305" s="180">
        <v>10111.737473821882</v>
      </c>
      <c r="Z305" s="133">
        <v>202964.71202974705</v>
      </c>
      <c r="AA305" s="133">
        <v>6137.6697508730504</v>
      </c>
      <c r="AB305" s="180">
        <v>209102.38178062011</v>
      </c>
      <c r="AC305" s="225" t="s">
        <v>160</v>
      </c>
      <c r="AD305" s="187">
        <v>2348.1884891200002</v>
      </c>
      <c r="AE305" s="187">
        <v>67.293579309999998</v>
      </c>
      <c r="AF305" s="190">
        <v>2415.4820684300003</v>
      </c>
      <c r="AG305" s="187">
        <v>7.4247464999999995</v>
      </c>
      <c r="AH305" s="187">
        <v>2.2075999999999999E-4</v>
      </c>
      <c r="AI305" s="190">
        <v>7.4249672599999998</v>
      </c>
      <c r="AJ305" s="187">
        <v>2355.6132356200001</v>
      </c>
      <c r="AK305" s="187">
        <v>67.293800070000003</v>
      </c>
      <c r="AL305" s="190">
        <v>2422.9070356900002</v>
      </c>
      <c r="AM305" s="225" t="s">
        <v>160</v>
      </c>
      <c r="AN305" s="115"/>
      <c r="AO305" s="179"/>
    </row>
    <row r="306" spans="1:41" ht="15" customHeight="1" x14ac:dyDescent="0.2">
      <c r="A306" s="46">
        <v>45078</v>
      </c>
      <c r="B306" s="133">
        <v>279815.29319008836</v>
      </c>
      <c r="C306" s="133">
        <v>8633.9332804547212</v>
      </c>
      <c r="D306" s="180">
        <v>288449.22647054301</v>
      </c>
      <c r="E306" s="133">
        <v>9426.4483059196809</v>
      </c>
      <c r="F306" s="133">
        <v>2.2051948665599999</v>
      </c>
      <c r="G306" s="180">
        <v>9428.6535007862403</v>
      </c>
      <c r="H306" s="133">
        <v>289241.74149600801</v>
      </c>
      <c r="I306" s="133">
        <v>8636.1384753212806</v>
      </c>
      <c r="J306" s="180">
        <v>297877.8799713293</v>
      </c>
      <c r="K306" s="133">
        <v>69.589714853119986</v>
      </c>
      <c r="L306" s="133">
        <v>2.2555834425599994</v>
      </c>
      <c r="M306" s="180">
        <v>71.845298295679996</v>
      </c>
      <c r="N306" s="133">
        <v>289311.3312108611</v>
      </c>
      <c r="O306" s="133">
        <v>8638.3940587638408</v>
      </c>
      <c r="P306" s="180">
        <v>297949.72526962496</v>
      </c>
      <c r="Q306" s="228" t="s">
        <v>160</v>
      </c>
      <c r="R306" s="229" t="s">
        <v>160</v>
      </c>
      <c r="S306" s="183"/>
      <c r="T306" s="184">
        <v>192317.79739560641</v>
      </c>
      <c r="U306" s="133">
        <v>6210.8605126108814</v>
      </c>
      <c r="V306" s="180">
        <v>198528.65790821728</v>
      </c>
      <c r="W306" s="133">
        <v>9104.662821764161</v>
      </c>
      <c r="X306" s="133">
        <v>2.2051948665599999</v>
      </c>
      <c r="Y306" s="180">
        <v>9106.8680166307204</v>
      </c>
      <c r="Z306" s="133">
        <v>201422.46021737056</v>
      </c>
      <c r="AA306" s="133">
        <v>6213.0657074774417</v>
      </c>
      <c r="AB306" s="180">
        <v>207635.52592484801</v>
      </c>
      <c r="AC306" s="225" t="s">
        <v>160</v>
      </c>
      <c r="AD306" s="187">
        <v>2339.00491324</v>
      </c>
      <c r="AE306" s="187">
        <v>64.774186479999997</v>
      </c>
      <c r="AF306" s="190">
        <v>2403.77909972</v>
      </c>
      <c r="AG306" s="187">
        <v>8.6020499399999988</v>
      </c>
      <c r="AH306" s="187">
        <v>0</v>
      </c>
      <c r="AI306" s="190">
        <v>8.6020499399999988</v>
      </c>
      <c r="AJ306" s="187">
        <v>2347.6069631800001</v>
      </c>
      <c r="AK306" s="187">
        <v>64.774186479999997</v>
      </c>
      <c r="AL306" s="190">
        <v>2412.3811496600001</v>
      </c>
      <c r="AM306" s="225" t="s">
        <v>160</v>
      </c>
      <c r="AN306" s="115"/>
      <c r="AO306" s="179"/>
    </row>
    <row r="307" spans="1:41" ht="15" customHeight="1" x14ac:dyDescent="0.2">
      <c r="A307" s="46">
        <v>45108</v>
      </c>
      <c r="B307" s="133">
        <v>279882.14938383759</v>
      </c>
      <c r="C307" s="133">
        <v>8672.8751129760585</v>
      </c>
      <c r="D307" s="180">
        <v>288555.0244968136</v>
      </c>
      <c r="E307" s="133">
        <v>9328.1619104197998</v>
      </c>
      <c r="F307" s="133">
        <v>2.2081886071700003</v>
      </c>
      <c r="G307" s="180">
        <v>9330.3700990269699</v>
      </c>
      <c r="H307" s="133">
        <v>289210.31129425735</v>
      </c>
      <c r="I307" s="133">
        <v>8675.0833015832286</v>
      </c>
      <c r="J307" s="180">
        <v>297885.3945958406</v>
      </c>
      <c r="K307" s="133">
        <v>48.322295362390001</v>
      </c>
      <c r="L307" s="133">
        <v>2.0681431378999995</v>
      </c>
      <c r="M307" s="180">
        <v>50.390438500289996</v>
      </c>
      <c r="N307" s="133">
        <v>289258.63358961977</v>
      </c>
      <c r="O307" s="133">
        <v>8677.1514447211302</v>
      </c>
      <c r="P307" s="180">
        <v>297935.78503434086</v>
      </c>
      <c r="Q307" s="228" t="s">
        <v>160</v>
      </c>
      <c r="R307" s="229" t="s">
        <v>160</v>
      </c>
      <c r="S307" s="183"/>
      <c r="T307" s="184">
        <v>192015.19457641107</v>
      </c>
      <c r="U307" s="133">
        <v>6272.3454911303907</v>
      </c>
      <c r="V307" s="180">
        <v>198287.54006754147</v>
      </c>
      <c r="W307" s="133">
        <v>9053.2268024067798</v>
      </c>
      <c r="X307" s="133">
        <v>2.2081886071700003</v>
      </c>
      <c r="Y307" s="180">
        <v>9055.4349910139499</v>
      </c>
      <c r="Z307" s="133">
        <v>201068.42137881785</v>
      </c>
      <c r="AA307" s="133">
        <v>6274.5536797375598</v>
      </c>
      <c r="AB307" s="180">
        <v>207342.9750585554</v>
      </c>
      <c r="AC307" s="225" t="s">
        <v>160</v>
      </c>
      <c r="AD307" s="187">
        <v>2347.5635151199999</v>
      </c>
      <c r="AE307" s="187">
        <v>64.135553229999985</v>
      </c>
      <c r="AF307" s="190">
        <v>2411.6990683499998</v>
      </c>
      <c r="AG307" s="187">
        <v>7.3455103799999995</v>
      </c>
      <c r="AH307" s="187">
        <v>0</v>
      </c>
      <c r="AI307" s="190">
        <v>7.3455103799999995</v>
      </c>
      <c r="AJ307" s="187">
        <v>2354.9090255000001</v>
      </c>
      <c r="AK307" s="187">
        <v>64.135553229999985</v>
      </c>
      <c r="AL307" s="190">
        <v>2419.04457873</v>
      </c>
      <c r="AM307" s="225" t="s">
        <v>160</v>
      </c>
      <c r="AN307" s="115"/>
      <c r="AO307" s="179"/>
    </row>
    <row r="308" spans="1:41" ht="15" customHeight="1" x14ac:dyDescent="0.2">
      <c r="A308" s="46">
        <v>45139</v>
      </c>
      <c r="B308" s="133">
        <v>279240.90658544679</v>
      </c>
      <c r="C308" s="133">
        <v>9924.4214598702383</v>
      </c>
      <c r="D308" s="180">
        <v>289165.32804531703</v>
      </c>
      <c r="E308" s="133">
        <v>9320.4892108308795</v>
      </c>
      <c r="F308" s="133">
        <v>2.1993222155199996</v>
      </c>
      <c r="G308" s="180">
        <v>9322.6885330463992</v>
      </c>
      <c r="H308" s="133">
        <v>288561.39579627768</v>
      </c>
      <c r="I308" s="133">
        <v>9926.6207820857599</v>
      </c>
      <c r="J308" s="180">
        <v>298488.01657836343</v>
      </c>
      <c r="K308" s="133">
        <v>55.229772059919995</v>
      </c>
      <c r="L308" s="133">
        <v>2.0415425768</v>
      </c>
      <c r="M308" s="180">
        <v>57.271314636719993</v>
      </c>
      <c r="N308" s="133">
        <v>288616.62556833762</v>
      </c>
      <c r="O308" s="133">
        <v>9928.6623246625604</v>
      </c>
      <c r="P308" s="180">
        <v>298545.28789300018</v>
      </c>
      <c r="Q308" s="228" t="s">
        <v>160</v>
      </c>
      <c r="R308" s="229" t="s">
        <v>160</v>
      </c>
      <c r="S308" s="183"/>
      <c r="T308" s="184">
        <v>190950.42082488679</v>
      </c>
      <c r="U308" s="133">
        <v>6351.0025692826403</v>
      </c>
      <c r="V308" s="180">
        <v>197301.42339416943</v>
      </c>
      <c r="W308" s="133">
        <v>8983.7896289811997</v>
      </c>
      <c r="X308" s="133">
        <v>2.1993222155199996</v>
      </c>
      <c r="Y308" s="180">
        <v>8985.9889511967194</v>
      </c>
      <c r="Z308" s="133">
        <v>199934.21045386797</v>
      </c>
      <c r="AA308" s="133">
        <v>6353.20189149816</v>
      </c>
      <c r="AB308" s="180">
        <v>206287.41234536615</v>
      </c>
      <c r="AC308" s="225" t="s">
        <v>160</v>
      </c>
      <c r="AD308" s="187">
        <v>2348.6509299999998</v>
      </c>
      <c r="AE308" s="187">
        <v>95.057961549999987</v>
      </c>
      <c r="AF308" s="190">
        <v>2443.7088915499999</v>
      </c>
      <c r="AG308" s="187">
        <v>8.9566817900000011</v>
      </c>
      <c r="AH308" s="187">
        <v>0</v>
      </c>
      <c r="AI308" s="190">
        <v>8.9566817900000011</v>
      </c>
      <c r="AJ308" s="187">
        <v>2357.6076117899997</v>
      </c>
      <c r="AK308" s="187">
        <v>95.057961549999987</v>
      </c>
      <c r="AL308" s="190">
        <v>2452.6655733399998</v>
      </c>
      <c r="AM308" s="225" t="s">
        <v>160</v>
      </c>
      <c r="AN308" s="115"/>
      <c r="AO308" s="179"/>
    </row>
    <row r="309" spans="1:41" ht="15" customHeight="1" x14ac:dyDescent="0.2">
      <c r="A309" s="46">
        <v>45170</v>
      </c>
      <c r="B309" s="133">
        <v>284316.47137159813</v>
      </c>
      <c r="C309" s="133">
        <v>9587.7510409295992</v>
      </c>
      <c r="D309" s="180">
        <v>293904.22241252771</v>
      </c>
      <c r="E309" s="133">
        <v>9419.3178760270803</v>
      </c>
      <c r="F309" s="133">
        <v>6.7687371359999998E-2</v>
      </c>
      <c r="G309" s="180">
        <v>9419.3855633984404</v>
      </c>
      <c r="H309" s="133">
        <v>293735.78924762522</v>
      </c>
      <c r="I309" s="133">
        <v>9587.8187283009593</v>
      </c>
      <c r="J309" s="180">
        <v>303323.60797592619</v>
      </c>
      <c r="K309" s="133">
        <v>57.425302544399997</v>
      </c>
      <c r="L309" s="133">
        <v>1.9808943109199997</v>
      </c>
      <c r="M309" s="180">
        <v>59.406196855319997</v>
      </c>
      <c r="N309" s="133">
        <v>293793.21455016959</v>
      </c>
      <c r="O309" s="133">
        <v>9589.7996226118794</v>
      </c>
      <c r="P309" s="180">
        <v>303383.01417278149</v>
      </c>
      <c r="Q309" s="228" t="s">
        <v>160</v>
      </c>
      <c r="R309" s="229" t="s">
        <v>160</v>
      </c>
      <c r="S309" s="183"/>
      <c r="T309" s="184">
        <v>193226.75002913689</v>
      </c>
      <c r="U309" s="133">
        <v>6376.2986981761196</v>
      </c>
      <c r="V309" s="180">
        <v>199603.04872731303</v>
      </c>
      <c r="W309" s="133">
        <v>9067.3684085627992</v>
      </c>
      <c r="X309" s="133">
        <v>6.7687371359999998E-2</v>
      </c>
      <c r="Y309" s="180">
        <v>9067.4360959341593</v>
      </c>
      <c r="Z309" s="133">
        <v>202294.11843769968</v>
      </c>
      <c r="AA309" s="133">
        <v>6376.3663855474788</v>
      </c>
      <c r="AB309" s="180">
        <v>208670.48482324716</v>
      </c>
      <c r="AC309" s="225" t="s">
        <v>160</v>
      </c>
      <c r="AD309" s="187">
        <v>2362.5303802900003</v>
      </c>
      <c r="AE309" s="187">
        <v>83.29319283000001</v>
      </c>
      <c r="AF309" s="190">
        <v>2445.8235731200002</v>
      </c>
      <c r="AG309" s="187">
        <v>9.1282671300000011</v>
      </c>
      <c r="AH309" s="187">
        <v>0</v>
      </c>
      <c r="AI309" s="190">
        <v>9.1282671300000011</v>
      </c>
      <c r="AJ309" s="187">
        <v>2371.6586474200003</v>
      </c>
      <c r="AK309" s="187">
        <v>83.29319283000001</v>
      </c>
      <c r="AL309" s="190">
        <v>2454.9518402500003</v>
      </c>
      <c r="AM309" s="225" t="s">
        <v>160</v>
      </c>
      <c r="AN309" s="115"/>
      <c r="AO309" s="179"/>
    </row>
    <row r="310" spans="1:41" ht="15" customHeight="1" x14ac:dyDescent="0.2">
      <c r="A310" s="46">
        <v>45200</v>
      </c>
      <c r="B310" s="133">
        <v>292522.87619437207</v>
      </c>
      <c r="C310" s="133">
        <v>9904.5255693960389</v>
      </c>
      <c r="D310" s="180">
        <v>302427.40176376811</v>
      </c>
      <c r="E310" s="133">
        <v>11521.080407712481</v>
      </c>
      <c r="F310" s="133">
        <v>3.7900632565399994</v>
      </c>
      <c r="G310" s="180">
        <v>11524.870470969019</v>
      </c>
      <c r="H310" s="133">
        <v>304043.95660208457</v>
      </c>
      <c r="I310" s="133">
        <v>9908.3156326525786</v>
      </c>
      <c r="J310" s="180">
        <v>313952.27223473712</v>
      </c>
      <c r="K310" s="133">
        <v>48.912557758459997</v>
      </c>
      <c r="L310" s="133">
        <v>2.1104625071199998</v>
      </c>
      <c r="M310" s="180">
        <v>51.023020265579987</v>
      </c>
      <c r="N310" s="133">
        <v>304092.86915984302</v>
      </c>
      <c r="O310" s="133">
        <v>9910.4260951596989</v>
      </c>
      <c r="P310" s="180">
        <v>314003.29525500274</v>
      </c>
      <c r="Q310" s="228" t="s">
        <v>160</v>
      </c>
      <c r="R310" s="229" t="s">
        <v>160</v>
      </c>
      <c r="S310" s="183"/>
      <c r="T310" s="184">
        <v>195026.84215776253</v>
      </c>
      <c r="U310" s="133">
        <v>6591.8698485219802</v>
      </c>
      <c r="V310" s="180">
        <v>201618.71200628451</v>
      </c>
      <c r="W310" s="133">
        <v>11080.723212061581</v>
      </c>
      <c r="X310" s="133">
        <v>3.7900632565399994</v>
      </c>
      <c r="Y310" s="180">
        <v>11084.513275318119</v>
      </c>
      <c r="Z310" s="133">
        <v>206107.56536982409</v>
      </c>
      <c r="AA310" s="133">
        <v>6595.6599117785199</v>
      </c>
      <c r="AB310" s="180">
        <v>212703.22528160262</v>
      </c>
      <c r="AC310" s="225" t="s">
        <v>160</v>
      </c>
      <c r="AD310" s="187">
        <v>2438.98619194</v>
      </c>
      <c r="AE310" s="187">
        <v>82.87025869</v>
      </c>
      <c r="AF310" s="190">
        <v>2521.8564506299999</v>
      </c>
      <c r="AG310" s="187">
        <v>11.016090349999999</v>
      </c>
      <c r="AH310" s="187">
        <v>0</v>
      </c>
      <c r="AI310" s="190">
        <v>11.016090349999999</v>
      </c>
      <c r="AJ310" s="187">
        <v>2450.00228229</v>
      </c>
      <c r="AK310" s="187">
        <v>82.87025869</v>
      </c>
      <c r="AL310" s="190">
        <v>2532.8725409799999</v>
      </c>
      <c r="AM310" s="225" t="s">
        <v>160</v>
      </c>
      <c r="AN310" s="115"/>
      <c r="AO310" s="179"/>
    </row>
    <row r="311" spans="1:41" ht="15" customHeight="1" x14ac:dyDescent="0.2">
      <c r="A311" s="46">
        <v>45231</v>
      </c>
      <c r="B311" s="133">
        <v>296369.9218925694</v>
      </c>
      <c r="C311" s="133">
        <v>9832.0491643807218</v>
      </c>
      <c r="D311" s="180">
        <v>306201.9710569501</v>
      </c>
      <c r="E311" s="133">
        <v>12664.623512602828</v>
      </c>
      <c r="F311" s="133">
        <v>4.159992698E-2</v>
      </c>
      <c r="G311" s="180">
        <v>12664.665112529809</v>
      </c>
      <c r="H311" s="133">
        <v>309034.54540517222</v>
      </c>
      <c r="I311" s="133">
        <v>9832.0907643077007</v>
      </c>
      <c r="J311" s="180">
        <v>318866.63616947993</v>
      </c>
      <c r="K311" s="133">
        <v>53.045586978299994</v>
      </c>
      <c r="L311" s="133">
        <v>2.0124546571699997</v>
      </c>
      <c r="M311" s="180">
        <v>55.058041635469998</v>
      </c>
      <c r="N311" s="133">
        <v>309087.59099215054</v>
      </c>
      <c r="O311" s="133">
        <v>9834.1032189648722</v>
      </c>
      <c r="P311" s="180">
        <v>318921.69421111542</v>
      </c>
      <c r="Q311" s="228" t="s">
        <v>160</v>
      </c>
      <c r="R311" s="229" t="s">
        <v>160</v>
      </c>
      <c r="S311" s="183"/>
      <c r="T311" s="184">
        <v>199972.29144065626</v>
      </c>
      <c r="U311" s="133">
        <v>6575.2359782821004</v>
      </c>
      <c r="V311" s="180">
        <v>206547.52741893835</v>
      </c>
      <c r="W311" s="133">
        <v>11396.969319131478</v>
      </c>
      <c r="X311" s="133">
        <v>4.159992698E-2</v>
      </c>
      <c r="Y311" s="180">
        <v>11397.010919058457</v>
      </c>
      <c r="Z311" s="133">
        <v>211369.26075978775</v>
      </c>
      <c r="AA311" s="133">
        <v>6575.2775782090812</v>
      </c>
      <c r="AB311" s="180">
        <v>217944.53833799681</v>
      </c>
      <c r="AC311" s="225" t="s">
        <v>160</v>
      </c>
      <c r="AD311" s="187">
        <v>2464.2150988499998</v>
      </c>
      <c r="AE311" s="187">
        <v>83.253998979999992</v>
      </c>
      <c r="AF311" s="190">
        <v>2547.4690978299996</v>
      </c>
      <c r="AG311" s="187">
        <v>32.405076649999998</v>
      </c>
      <c r="AH311" s="187">
        <v>0</v>
      </c>
      <c r="AI311" s="190">
        <v>32.405076649999998</v>
      </c>
      <c r="AJ311" s="187">
        <v>2496.6201754999997</v>
      </c>
      <c r="AK311" s="187">
        <v>83.253998979999992</v>
      </c>
      <c r="AL311" s="190">
        <v>2579.8741744799995</v>
      </c>
      <c r="AM311" s="225" t="s">
        <v>160</v>
      </c>
      <c r="AN311" s="115"/>
      <c r="AO311" s="179"/>
    </row>
    <row r="312" spans="1:41" ht="15" customHeight="1" x14ac:dyDescent="0.2">
      <c r="A312" s="46">
        <v>45261</v>
      </c>
      <c r="B312" s="133">
        <v>301643.16087815713</v>
      </c>
      <c r="C312" s="133">
        <v>8565.3195457498387</v>
      </c>
      <c r="D312" s="180">
        <v>310208.48042390699</v>
      </c>
      <c r="E312" s="133">
        <v>14228.812532531758</v>
      </c>
      <c r="F312" s="133">
        <v>3.54358782E-2</v>
      </c>
      <c r="G312" s="180">
        <v>14228.847968409957</v>
      </c>
      <c r="H312" s="133">
        <v>315871.97341068892</v>
      </c>
      <c r="I312" s="133">
        <v>8565.3549816280392</v>
      </c>
      <c r="J312" s="180">
        <v>324437.32839231694</v>
      </c>
      <c r="K312" s="133">
        <v>50.848489631919996</v>
      </c>
      <c r="L312" s="133">
        <v>2.6467857768800003</v>
      </c>
      <c r="M312" s="180">
        <v>53.495275408799998</v>
      </c>
      <c r="N312" s="133">
        <v>315922.82190032082</v>
      </c>
      <c r="O312" s="133">
        <v>8568.0017674049195</v>
      </c>
      <c r="P312" s="180">
        <v>324490.82366772578</v>
      </c>
      <c r="Q312" s="228" t="s">
        <v>160</v>
      </c>
      <c r="R312" s="229" t="s">
        <v>160</v>
      </c>
      <c r="S312" s="183"/>
      <c r="T312" s="184">
        <v>203466.19659102274</v>
      </c>
      <c r="U312" s="133">
        <v>6540.2294898208002</v>
      </c>
      <c r="V312" s="180">
        <v>210006.42608084352</v>
      </c>
      <c r="W312" s="133">
        <v>13893.058749832577</v>
      </c>
      <c r="X312" s="133">
        <v>3.54358782E-2</v>
      </c>
      <c r="Y312" s="180">
        <v>13893.094185710777</v>
      </c>
      <c r="Z312" s="133">
        <v>217359.25534085531</v>
      </c>
      <c r="AA312" s="133">
        <v>6540.2649256989998</v>
      </c>
      <c r="AB312" s="180">
        <v>223899.52026655429</v>
      </c>
      <c r="AC312" s="225" t="s">
        <v>160</v>
      </c>
      <c r="AD312" s="187">
        <v>2515.9388111099997</v>
      </c>
      <c r="AE312" s="187">
        <v>51.896111320000003</v>
      </c>
      <c r="AF312" s="190">
        <v>2567.8349224299996</v>
      </c>
      <c r="AG312" s="187">
        <v>8.6042176899999987</v>
      </c>
      <c r="AH312" s="187">
        <v>0</v>
      </c>
      <c r="AI312" s="190">
        <v>8.6042176899999987</v>
      </c>
      <c r="AJ312" s="187">
        <v>2524.5430287999998</v>
      </c>
      <c r="AK312" s="187">
        <v>51.896111320000003</v>
      </c>
      <c r="AL312" s="190">
        <v>2576.4391401199996</v>
      </c>
      <c r="AM312" s="225" t="s">
        <v>160</v>
      </c>
      <c r="AN312" s="115"/>
      <c r="AO312" s="179"/>
    </row>
    <row r="313" spans="1:41" ht="15" customHeight="1" x14ac:dyDescent="0.2">
      <c r="A313" s="46">
        <v>45292</v>
      </c>
      <c r="B313" s="133">
        <v>302434.54553912923</v>
      </c>
      <c r="C313" s="133">
        <v>8510.4555207102403</v>
      </c>
      <c r="D313" s="180">
        <v>310945.0010598395</v>
      </c>
      <c r="E313" s="133">
        <v>15207.552203731404</v>
      </c>
      <c r="F313" s="133">
        <v>5.3734182920000005E-2</v>
      </c>
      <c r="G313" s="180">
        <v>15207.605937914324</v>
      </c>
      <c r="H313" s="133">
        <v>317642.09774286067</v>
      </c>
      <c r="I313" s="133">
        <v>8510.5092548931607</v>
      </c>
      <c r="J313" s="180">
        <v>326152.60699775384</v>
      </c>
      <c r="K313" s="133">
        <v>53.642640594760003</v>
      </c>
      <c r="L313" s="133">
        <v>2.35284231224</v>
      </c>
      <c r="M313" s="180">
        <v>55.995482907000003</v>
      </c>
      <c r="N313" s="133">
        <v>317695.74038345541</v>
      </c>
      <c r="O313" s="133">
        <v>8512.8620972054014</v>
      </c>
      <c r="P313" s="180">
        <v>326208.60248066083</v>
      </c>
      <c r="Q313" s="228" t="s">
        <v>160</v>
      </c>
      <c r="R313" s="229" t="s">
        <v>160</v>
      </c>
      <c r="S313" s="183"/>
      <c r="T313" s="184">
        <v>203453.67431166678</v>
      </c>
      <c r="U313" s="133">
        <v>6389.99095627928</v>
      </c>
      <c r="V313" s="180">
        <v>209843.66526794608</v>
      </c>
      <c r="W313" s="133">
        <v>14926.728079965284</v>
      </c>
      <c r="X313" s="133">
        <v>5.3734182920000005E-2</v>
      </c>
      <c r="Y313" s="180">
        <v>14926.781814148204</v>
      </c>
      <c r="Z313" s="133">
        <v>218380.40239163206</v>
      </c>
      <c r="AA313" s="133">
        <v>6390.0446904622004</v>
      </c>
      <c r="AB313" s="180">
        <v>224770.44708209427</v>
      </c>
      <c r="AC313" s="225" t="s">
        <v>160</v>
      </c>
      <c r="AD313" s="187">
        <v>2527.3432547100001</v>
      </c>
      <c r="AE313" s="187">
        <v>54.143207140000001</v>
      </c>
      <c r="AF313" s="190">
        <v>2581.4864618500001</v>
      </c>
      <c r="AG313" s="187">
        <v>7.1704658300000004</v>
      </c>
      <c r="AH313" s="187">
        <v>0</v>
      </c>
      <c r="AI313" s="190">
        <v>7.1704658300000004</v>
      </c>
      <c r="AJ313" s="187">
        <v>2534.5137205400001</v>
      </c>
      <c r="AK313" s="187">
        <v>54.143207140000001</v>
      </c>
      <c r="AL313" s="190">
        <v>2588.6569276800001</v>
      </c>
      <c r="AM313" s="225" t="s">
        <v>160</v>
      </c>
      <c r="AN313" s="115"/>
      <c r="AO313" s="179"/>
    </row>
    <row r="314" spans="1:41" ht="15" customHeight="1" x14ac:dyDescent="0.2">
      <c r="A314" s="46">
        <v>45323</v>
      </c>
      <c r="B314" s="133">
        <v>304165.52852552239</v>
      </c>
      <c r="C314" s="133">
        <v>8683.8733919205097</v>
      </c>
      <c r="D314" s="180">
        <v>312849.40191744291</v>
      </c>
      <c r="E314" s="133">
        <v>12908.136286294421</v>
      </c>
      <c r="F314" s="133">
        <v>0</v>
      </c>
      <c r="G314" s="180">
        <v>12908.136286294421</v>
      </c>
      <c r="H314" s="133">
        <v>317073.66481181682</v>
      </c>
      <c r="I314" s="133">
        <v>8683.8733919205097</v>
      </c>
      <c r="J314" s="180">
        <v>325757.53820373729</v>
      </c>
      <c r="K314" s="133">
        <v>47.289029436369994</v>
      </c>
      <c r="L314" s="133">
        <v>1.9684123739199997</v>
      </c>
      <c r="M314" s="180">
        <v>49.257441810289997</v>
      </c>
      <c r="N314" s="133">
        <v>317120.95384125318</v>
      </c>
      <c r="O314" s="133">
        <v>8685.8418042944304</v>
      </c>
      <c r="P314" s="180">
        <v>325806.79564554762</v>
      </c>
      <c r="Q314" s="228" t="s">
        <v>160</v>
      </c>
      <c r="R314" s="229" t="s">
        <v>160</v>
      </c>
      <c r="S314" s="183"/>
      <c r="T314" s="184">
        <v>204966.35687884028</v>
      </c>
      <c r="U314" s="133">
        <v>6344.7404611231905</v>
      </c>
      <c r="V314" s="180">
        <v>211311.09733996345</v>
      </c>
      <c r="W314" s="133">
        <v>12761.900186984551</v>
      </c>
      <c r="X314" s="133">
        <v>0</v>
      </c>
      <c r="Y314" s="180">
        <v>12761.900186984551</v>
      </c>
      <c r="Z314" s="133">
        <v>217728.25706582482</v>
      </c>
      <c r="AA314" s="133">
        <v>6344.7404611231905</v>
      </c>
      <c r="AB314" s="180">
        <v>224072.99752694799</v>
      </c>
      <c r="AC314" s="225" t="s">
        <v>160</v>
      </c>
      <c r="AD314" s="187">
        <v>2540.5068672799998</v>
      </c>
      <c r="AE314" s="187">
        <v>59.905573560000001</v>
      </c>
      <c r="AF314" s="190">
        <v>2600.4124408399998</v>
      </c>
      <c r="AG314" s="187">
        <v>3.7451302100000001</v>
      </c>
      <c r="AH314" s="187">
        <v>0</v>
      </c>
      <c r="AI314" s="190">
        <v>3.7451302100000001</v>
      </c>
      <c r="AJ314" s="187">
        <v>2544.2519974899997</v>
      </c>
      <c r="AK314" s="187">
        <v>59.905573560000001</v>
      </c>
      <c r="AL314" s="190">
        <v>2604.1575710499997</v>
      </c>
      <c r="AM314" s="225" t="s">
        <v>160</v>
      </c>
      <c r="AN314" s="115"/>
      <c r="AO314" s="179"/>
    </row>
    <row r="315" spans="1:41" ht="15" customHeight="1" x14ac:dyDescent="0.2">
      <c r="A315" s="46">
        <v>45352</v>
      </c>
      <c r="B315" s="133">
        <v>301597.21528483857</v>
      </c>
      <c r="C315" s="133">
        <v>8863.7063711153605</v>
      </c>
      <c r="D315" s="180">
        <v>310460.92165595392</v>
      </c>
      <c r="E315" s="133">
        <v>13129.10584667072</v>
      </c>
      <c r="F315" s="133">
        <v>6.3737009599999991E-3</v>
      </c>
      <c r="G315" s="180">
        <v>13129.11222037168</v>
      </c>
      <c r="H315" s="133">
        <v>314726.32113150926</v>
      </c>
      <c r="I315" s="133">
        <v>8863.712744816321</v>
      </c>
      <c r="J315" s="180">
        <v>323590.03387632553</v>
      </c>
      <c r="K315" s="133">
        <v>49.116508662720001</v>
      </c>
      <c r="L315" s="133">
        <v>2.0036312713600002</v>
      </c>
      <c r="M315" s="180">
        <v>51.120139934080001</v>
      </c>
      <c r="N315" s="133">
        <v>314775.43764017196</v>
      </c>
      <c r="O315" s="133">
        <v>8865.7163760876811</v>
      </c>
      <c r="P315" s="180">
        <v>323641.15401625965</v>
      </c>
      <c r="Q315" s="228" t="s">
        <v>160</v>
      </c>
      <c r="R315" s="229" t="s">
        <v>160</v>
      </c>
      <c r="S315" s="183"/>
      <c r="T315" s="184">
        <v>206065.68690547056</v>
      </c>
      <c r="U315" s="133">
        <v>6272.4714290127995</v>
      </c>
      <c r="V315" s="180">
        <v>212338.15833448336</v>
      </c>
      <c r="W315" s="133">
        <v>12776.64487082336</v>
      </c>
      <c r="X315" s="133">
        <v>6.3737009599999991E-3</v>
      </c>
      <c r="Y315" s="180">
        <v>12776.651244524319</v>
      </c>
      <c r="Z315" s="133">
        <v>218842.3317762939</v>
      </c>
      <c r="AA315" s="133">
        <v>6272.47780271376</v>
      </c>
      <c r="AB315" s="180">
        <v>225114.80957900765</v>
      </c>
      <c r="AC315" s="225" t="s">
        <v>160</v>
      </c>
      <c r="AD315" s="187">
        <v>2543.9797715</v>
      </c>
      <c r="AE315" s="187">
        <v>69.003913030000007</v>
      </c>
      <c r="AF315" s="190">
        <v>2612.9836845300001</v>
      </c>
      <c r="AG315" s="187">
        <v>9.385944180000001</v>
      </c>
      <c r="AH315" s="187">
        <v>0</v>
      </c>
      <c r="AI315" s="190">
        <v>9.385944180000001</v>
      </c>
      <c r="AJ315" s="187">
        <v>2553.36571568</v>
      </c>
      <c r="AK315" s="187">
        <v>69.003913030000007</v>
      </c>
      <c r="AL315" s="190">
        <v>2622.3696287100001</v>
      </c>
      <c r="AM315" s="225" t="s">
        <v>160</v>
      </c>
      <c r="AN315" s="115"/>
      <c r="AO315" s="179"/>
    </row>
    <row r="316" spans="1:41" ht="15" customHeight="1" x14ac:dyDescent="0.2">
      <c r="A316" s="46">
        <v>45383</v>
      </c>
      <c r="B316" s="133">
        <v>304065.48953370686</v>
      </c>
      <c r="C316" s="133">
        <v>8476.4485187846785</v>
      </c>
      <c r="D316" s="180">
        <v>312541.93805249158</v>
      </c>
      <c r="E316" s="133">
        <v>13193.993081983561</v>
      </c>
      <c r="F316" s="133">
        <v>0</v>
      </c>
      <c r="G316" s="180">
        <v>13193.993081983561</v>
      </c>
      <c r="H316" s="133">
        <v>317259.4826156905</v>
      </c>
      <c r="I316" s="133">
        <v>8476.4485187846785</v>
      </c>
      <c r="J316" s="180">
        <v>325735.93113447516</v>
      </c>
      <c r="K316" s="133">
        <v>53.269825376599989</v>
      </c>
      <c r="L316" s="133">
        <v>1.9197831461199997</v>
      </c>
      <c r="M316" s="180">
        <v>55.189608522719986</v>
      </c>
      <c r="N316" s="133">
        <v>317312.75244106713</v>
      </c>
      <c r="O316" s="133">
        <v>8478.3683019307973</v>
      </c>
      <c r="P316" s="180">
        <v>325791.12074299791</v>
      </c>
      <c r="Q316" s="228" t="s">
        <v>160</v>
      </c>
      <c r="R316" s="229" t="s">
        <v>160</v>
      </c>
      <c r="S316" s="183"/>
      <c r="T316" s="184">
        <v>205843.57924916505</v>
      </c>
      <c r="U316" s="133">
        <v>6362.7944653593586</v>
      </c>
      <c r="V316" s="180">
        <v>212206.37371452441</v>
      </c>
      <c r="W316" s="133">
        <v>12855.32826630122</v>
      </c>
      <c r="X316" s="133">
        <v>0</v>
      </c>
      <c r="Y316" s="180">
        <v>12855.32826630122</v>
      </c>
      <c r="Z316" s="133">
        <v>218698.9075154663</v>
      </c>
      <c r="AA316" s="133">
        <v>6362.7944653593586</v>
      </c>
      <c r="AB316" s="180">
        <v>225061.70198082563</v>
      </c>
      <c r="AC316" s="225" t="s">
        <v>160</v>
      </c>
      <c r="AD316" s="187">
        <v>2563.3360374899999</v>
      </c>
      <c r="AE316" s="187">
        <v>55.160865739999998</v>
      </c>
      <c r="AF316" s="190">
        <v>2618.49690323</v>
      </c>
      <c r="AG316" s="187">
        <v>8.838269630000001</v>
      </c>
      <c r="AH316" s="187">
        <v>0</v>
      </c>
      <c r="AI316" s="190">
        <v>8.838269630000001</v>
      </c>
      <c r="AJ316" s="187">
        <v>2572.1743071199999</v>
      </c>
      <c r="AK316" s="187">
        <v>55.160865739999998</v>
      </c>
      <c r="AL316" s="190">
        <v>2627.3351728600001</v>
      </c>
      <c r="AM316" s="225" t="s">
        <v>160</v>
      </c>
      <c r="AN316" s="115"/>
      <c r="AO316" s="179"/>
    </row>
    <row r="317" spans="1:41" ht="15" customHeight="1" x14ac:dyDescent="0.2">
      <c r="A317" s="46">
        <v>45413</v>
      </c>
      <c r="B317" s="133">
        <v>290276.29956679954</v>
      </c>
      <c r="C317" s="133">
        <v>7564.1890316647205</v>
      </c>
      <c r="D317" s="180">
        <v>297840.48859846423</v>
      </c>
      <c r="E317" s="133">
        <v>13934.575357643202</v>
      </c>
      <c r="F317" s="133">
        <v>0</v>
      </c>
      <c r="G317" s="180">
        <v>13934.575357643202</v>
      </c>
      <c r="H317" s="133">
        <v>304210.87492444273</v>
      </c>
      <c r="I317" s="133">
        <v>7564.1890316647205</v>
      </c>
      <c r="J317" s="180">
        <v>311775.06395610748</v>
      </c>
      <c r="K317" s="133">
        <v>56.782494462719995</v>
      </c>
      <c r="L317" s="133">
        <v>1.8708822995199996</v>
      </c>
      <c r="M317" s="180">
        <v>58.653376762240001</v>
      </c>
      <c r="N317" s="133">
        <v>304267.65741890547</v>
      </c>
      <c r="O317" s="133">
        <v>7566.0599139642409</v>
      </c>
      <c r="P317" s="180">
        <v>311833.71733286971</v>
      </c>
      <c r="Q317" s="228" t="s">
        <v>160</v>
      </c>
      <c r="R317" s="229" t="s">
        <v>160</v>
      </c>
      <c r="S317" s="183"/>
      <c r="T317" s="184">
        <v>187501.50405329617</v>
      </c>
      <c r="U317" s="133">
        <v>5527.4763956100005</v>
      </c>
      <c r="V317" s="180">
        <v>193028.98044890619</v>
      </c>
      <c r="W317" s="133">
        <v>12885.75089779848</v>
      </c>
      <c r="X317" s="133">
        <v>0</v>
      </c>
      <c r="Y317" s="180">
        <v>12885.75089779848</v>
      </c>
      <c r="Z317" s="133">
        <v>200387.25495109463</v>
      </c>
      <c r="AA317" s="133">
        <v>5527.4763956100005</v>
      </c>
      <c r="AB317" s="180">
        <v>205914.73134670465</v>
      </c>
      <c r="AC317" s="225" t="s">
        <v>160</v>
      </c>
      <c r="AD317" s="187">
        <v>2649.3812000799999</v>
      </c>
      <c r="AE317" s="187">
        <v>52.50341916</v>
      </c>
      <c r="AF317" s="190">
        <v>2701.8846192399997</v>
      </c>
      <c r="AG317" s="187">
        <v>27.03713291</v>
      </c>
      <c r="AH317" s="187">
        <v>0</v>
      </c>
      <c r="AI317" s="190">
        <v>27.03713291</v>
      </c>
      <c r="AJ317" s="187">
        <v>2676.4183329899997</v>
      </c>
      <c r="AK317" s="187">
        <v>52.50341916</v>
      </c>
      <c r="AL317" s="190">
        <v>2728.9217521499995</v>
      </c>
      <c r="AM317" s="225" t="s">
        <v>160</v>
      </c>
      <c r="AN317" s="115"/>
      <c r="AO317" s="179"/>
    </row>
    <row r="318" spans="1:41" ht="16.5" customHeight="1" x14ac:dyDescent="0.2">
      <c r="A318" s="46">
        <v>45444</v>
      </c>
      <c r="B318" s="133">
        <v>293734.38621125004</v>
      </c>
      <c r="C318" s="133">
        <v>7579.3082889900006</v>
      </c>
      <c r="D318" s="180">
        <v>301313.69450024003</v>
      </c>
      <c r="E318" s="133">
        <v>14302.487237539997</v>
      </c>
      <c r="F318" s="133">
        <v>1E-8</v>
      </c>
      <c r="G318" s="180">
        <v>14302.487237549996</v>
      </c>
      <c r="H318" s="133">
        <v>308036.87344879005</v>
      </c>
      <c r="I318" s="133">
        <v>7579.3082890000014</v>
      </c>
      <c r="J318" s="180">
        <v>315616.18173779006</v>
      </c>
      <c r="K318" s="133">
        <v>59.150871259999995</v>
      </c>
      <c r="L318" s="133">
        <v>1.8860958699999999</v>
      </c>
      <c r="M318" s="180">
        <v>61.036967129999994</v>
      </c>
      <c r="N318" s="133">
        <v>308096.02432005003</v>
      </c>
      <c r="O318" s="133">
        <v>7581.1943848700021</v>
      </c>
      <c r="P318" s="180">
        <v>315677.21870492003</v>
      </c>
      <c r="Q318" s="228" t="s">
        <v>160</v>
      </c>
      <c r="R318" s="229" t="s">
        <v>160</v>
      </c>
      <c r="S318" s="183"/>
      <c r="T318" s="184">
        <v>187293.81400101</v>
      </c>
      <c r="U318" s="133">
        <v>5489.2269979800003</v>
      </c>
      <c r="V318" s="180">
        <v>192783.04099899004</v>
      </c>
      <c r="W318" s="133">
        <v>13037.888862919999</v>
      </c>
      <c r="X318" s="133">
        <v>1E-8</v>
      </c>
      <c r="Y318" s="180">
        <v>13037.888862929998</v>
      </c>
      <c r="Z318" s="133">
        <v>200331.70286393003</v>
      </c>
      <c r="AA318" s="133">
        <v>5489.2269979900011</v>
      </c>
      <c r="AB318" s="180">
        <v>205820.92986192004</v>
      </c>
      <c r="AC318" s="225" t="s">
        <v>160</v>
      </c>
      <c r="AD318" s="187">
        <v>2661.7462854845085</v>
      </c>
      <c r="AE318" s="187">
        <v>52.266405536772609</v>
      </c>
      <c r="AF318" s="190">
        <v>2714.0126910212812</v>
      </c>
      <c r="AG318" s="187">
        <v>31.623655870864489</v>
      </c>
      <c r="AH318" s="187">
        <v>0</v>
      </c>
      <c r="AI318" s="190">
        <v>31.623655870864489</v>
      </c>
      <c r="AJ318" s="187">
        <v>2693.3699413553732</v>
      </c>
      <c r="AK318" s="187">
        <v>52.266405536772609</v>
      </c>
      <c r="AL318" s="190">
        <v>2745.6363468921459</v>
      </c>
      <c r="AM318" s="225" t="s">
        <v>160</v>
      </c>
      <c r="AN318" s="115"/>
      <c r="AO318" s="179"/>
    </row>
    <row r="319" spans="1:41" ht="16.5" customHeight="1" x14ac:dyDescent="0.2">
      <c r="A319" s="46">
        <v>45474</v>
      </c>
      <c r="B319" s="133">
        <v>291886.91102751001</v>
      </c>
      <c r="C319" s="133">
        <v>7881.1924090832399</v>
      </c>
      <c r="D319" s="180">
        <v>299768.10343659326</v>
      </c>
      <c r="E319" s="133">
        <v>14022.481374362244</v>
      </c>
      <c r="F319" s="133">
        <v>0</v>
      </c>
      <c r="G319" s="180">
        <v>14022.481374362244</v>
      </c>
      <c r="H319" s="133">
        <v>305909.39240187226</v>
      </c>
      <c r="I319" s="133">
        <v>7881.1924090832399</v>
      </c>
      <c r="J319" s="180">
        <v>313790.58481095545</v>
      </c>
      <c r="K319" s="133">
        <v>61.499414515760009</v>
      </c>
      <c r="L319" s="133">
        <v>1.8833008428000002</v>
      </c>
      <c r="M319" s="180">
        <v>63.382715358560013</v>
      </c>
      <c r="N319" s="133">
        <v>305970.891816388</v>
      </c>
      <c r="O319" s="133">
        <v>7883.07570992604</v>
      </c>
      <c r="P319" s="180">
        <v>313853.96752631402</v>
      </c>
      <c r="Q319" s="228" t="s">
        <v>160</v>
      </c>
      <c r="R319" s="229" t="s">
        <v>160</v>
      </c>
      <c r="S319" s="183"/>
      <c r="T319" s="184">
        <v>188456.81113305801</v>
      </c>
      <c r="U319" s="133">
        <v>5517.6569750343597</v>
      </c>
      <c r="V319" s="180">
        <v>193974.46810809238</v>
      </c>
      <c r="W319" s="133">
        <v>12953.641020189221</v>
      </c>
      <c r="X319" s="133">
        <v>0</v>
      </c>
      <c r="Y319" s="180">
        <v>12953.641020189221</v>
      </c>
      <c r="Z319" s="133">
        <v>201410.45215324726</v>
      </c>
      <c r="AA319" s="133">
        <v>5517.6569750343597</v>
      </c>
      <c r="AB319" s="180">
        <v>206928.10912828162</v>
      </c>
      <c r="AC319" s="225" t="s">
        <v>160</v>
      </c>
      <c r="AD319" s="187">
        <v>2568.1605972699999</v>
      </c>
      <c r="AE319" s="187">
        <v>58.68638412</v>
      </c>
      <c r="AF319" s="190">
        <v>2626.8469813900001</v>
      </c>
      <c r="AG319" s="187">
        <v>26.53921523</v>
      </c>
      <c r="AH319" s="187">
        <v>0</v>
      </c>
      <c r="AI319" s="190">
        <v>26.53921523</v>
      </c>
      <c r="AJ319" s="187">
        <v>2594.6998125</v>
      </c>
      <c r="AK319" s="187">
        <v>58.68638412</v>
      </c>
      <c r="AL319" s="190">
        <v>2653.3861966200002</v>
      </c>
      <c r="AM319" s="225" t="s">
        <v>160</v>
      </c>
      <c r="AN319" s="115"/>
      <c r="AO319" s="179"/>
    </row>
    <row r="320" spans="1:41" ht="16.5" customHeight="1" x14ac:dyDescent="0.2">
      <c r="A320" s="46">
        <v>45505</v>
      </c>
      <c r="B320" s="133">
        <v>292783.4801260606</v>
      </c>
      <c r="C320" s="133">
        <v>7987.2964963795512</v>
      </c>
      <c r="D320" s="180">
        <v>300770.7766224402</v>
      </c>
      <c r="E320" s="133">
        <v>11577.59212581945</v>
      </c>
      <c r="F320" s="133">
        <v>0</v>
      </c>
      <c r="G320" s="180">
        <v>11577.59212581945</v>
      </c>
      <c r="H320" s="133">
        <v>304361.07225188008</v>
      </c>
      <c r="I320" s="133">
        <v>7987.2964963795512</v>
      </c>
      <c r="J320" s="180">
        <v>312348.36874825961</v>
      </c>
      <c r="K320" s="133">
        <v>63.573424585799991</v>
      </c>
      <c r="L320" s="133">
        <v>1.9994474950499999</v>
      </c>
      <c r="M320" s="180">
        <v>65.57287208084999</v>
      </c>
      <c r="N320" s="133">
        <v>304424.64567646582</v>
      </c>
      <c r="O320" s="133">
        <v>7989.295943874602</v>
      </c>
      <c r="P320" s="180">
        <v>312413.9416203404</v>
      </c>
      <c r="Q320" s="228" t="s">
        <v>160</v>
      </c>
      <c r="R320" s="229" t="s">
        <v>160</v>
      </c>
      <c r="S320" s="183"/>
      <c r="T320" s="184">
        <v>188100.07182199665</v>
      </c>
      <c r="U320" s="133">
        <v>5557.4708538201003</v>
      </c>
      <c r="V320" s="180">
        <v>193657.54267581675</v>
      </c>
      <c r="W320" s="133">
        <v>10505.044204548749</v>
      </c>
      <c r="X320" s="133">
        <v>0</v>
      </c>
      <c r="Y320" s="180">
        <v>10505.044204548749</v>
      </c>
      <c r="Z320" s="133">
        <v>198605.11602654538</v>
      </c>
      <c r="AA320" s="133">
        <v>5557.4708538201003</v>
      </c>
      <c r="AB320" s="180">
        <v>204162.58688036547</v>
      </c>
      <c r="AC320" s="225" t="s">
        <v>160</v>
      </c>
      <c r="AD320" s="187">
        <v>2595.3491583999999</v>
      </c>
      <c r="AE320" s="187">
        <v>60.241121670000005</v>
      </c>
      <c r="AF320" s="190">
        <v>2655.5902800700001</v>
      </c>
      <c r="AG320" s="187">
        <v>26.590998420000002</v>
      </c>
      <c r="AH320" s="187">
        <v>0</v>
      </c>
      <c r="AI320" s="190">
        <v>26.590998420000002</v>
      </c>
      <c r="AJ320" s="187">
        <v>2621.9401568199996</v>
      </c>
      <c r="AK320" s="187">
        <v>60.241121670000005</v>
      </c>
      <c r="AL320" s="190">
        <v>2682.1812784899998</v>
      </c>
      <c r="AM320" s="225" t="s">
        <v>160</v>
      </c>
      <c r="AN320" s="115"/>
      <c r="AO320" s="179"/>
    </row>
    <row r="321" spans="1:41" ht="16.5" customHeight="1" x14ac:dyDescent="0.2">
      <c r="A321" s="46">
        <v>45536</v>
      </c>
      <c r="B321" s="133">
        <v>299100.5962229388</v>
      </c>
      <c r="C321" s="133">
        <v>8432.9678617128011</v>
      </c>
      <c r="D321" s="180">
        <v>307533.56408465159</v>
      </c>
      <c r="E321" s="133">
        <v>12681.007797126</v>
      </c>
      <c r="F321" s="133">
        <v>2.9777180400000002E-2</v>
      </c>
      <c r="G321" s="180">
        <v>12681.0375743064</v>
      </c>
      <c r="H321" s="133">
        <v>311781.60402006481</v>
      </c>
      <c r="I321" s="133">
        <v>8432.9976388931991</v>
      </c>
      <c r="J321" s="180">
        <v>320214.60165895801</v>
      </c>
      <c r="K321" s="133">
        <v>82.477307802000013</v>
      </c>
      <c r="L321" s="133">
        <v>1.9393097136000002</v>
      </c>
      <c r="M321" s="180">
        <v>84.416617515600009</v>
      </c>
      <c r="N321" s="133">
        <v>311864.08132786682</v>
      </c>
      <c r="O321" s="133">
        <v>8434.936948606799</v>
      </c>
      <c r="P321" s="180">
        <v>320299.01827647362</v>
      </c>
      <c r="Q321" s="228" t="s">
        <v>160</v>
      </c>
      <c r="R321" s="229" t="s">
        <v>160</v>
      </c>
      <c r="S321" s="183"/>
      <c r="T321" s="184">
        <v>191378.76627647277</v>
      </c>
      <c r="U321" s="133">
        <v>5542.9388189808005</v>
      </c>
      <c r="V321" s="180">
        <v>196921.7050954536</v>
      </c>
      <c r="W321" s="133">
        <v>11468.909648401201</v>
      </c>
      <c r="X321" s="133">
        <v>2.9777180400000002E-2</v>
      </c>
      <c r="Y321" s="180">
        <v>11468.939425581601</v>
      </c>
      <c r="Z321" s="133">
        <v>202847.675924874</v>
      </c>
      <c r="AA321" s="133">
        <v>5542.9685961611995</v>
      </c>
      <c r="AB321" s="180">
        <v>208390.6445210352</v>
      </c>
      <c r="AC321" s="225" t="s">
        <v>160</v>
      </c>
      <c r="AD321" s="187">
        <v>2586.97958565</v>
      </c>
      <c r="AE321" s="187">
        <v>69.405116300000003</v>
      </c>
      <c r="AF321" s="190">
        <v>2656.3847019499999</v>
      </c>
      <c r="AG321" s="187">
        <v>29.108985320000002</v>
      </c>
      <c r="AH321" s="187">
        <v>0</v>
      </c>
      <c r="AI321" s="190">
        <v>29.108985320000002</v>
      </c>
      <c r="AJ321" s="187">
        <v>2616.0885709700001</v>
      </c>
      <c r="AK321" s="187">
        <v>69.405116300000003</v>
      </c>
      <c r="AL321" s="190">
        <v>2685.49368727</v>
      </c>
      <c r="AM321" s="225" t="s">
        <v>160</v>
      </c>
      <c r="AN321" s="115"/>
      <c r="AO321" s="179"/>
    </row>
    <row r="322" spans="1:41" ht="16.5" customHeight="1" x14ac:dyDescent="0.2">
      <c r="A322" s="46">
        <v>45566</v>
      </c>
      <c r="B322" s="133">
        <v>312033.05957372393</v>
      </c>
      <c r="C322" s="133">
        <v>7753.6346473175108</v>
      </c>
      <c r="D322" s="180">
        <v>319786.69422104146</v>
      </c>
      <c r="E322" s="133">
        <v>16778.21830367214</v>
      </c>
      <c r="F322" s="133">
        <v>2.9777369040000001E-2</v>
      </c>
      <c r="G322" s="180">
        <v>16778.24808104118</v>
      </c>
      <c r="H322" s="133">
        <v>328811.27787739609</v>
      </c>
      <c r="I322" s="133">
        <v>7753.6644246865517</v>
      </c>
      <c r="J322" s="180">
        <v>336564.94230208261</v>
      </c>
      <c r="K322" s="133">
        <v>76.638021695280003</v>
      </c>
      <c r="L322" s="133">
        <v>2.4190359770100001</v>
      </c>
      <c r="M322" s="180">
        <v>79.05705767229</v>
      </c>
      <c r="N322" s="133">
        <v>328887.91589909134</v>
      </c>
      <c r="O322" s="133">
        <v>7756.0834606635617</v>
      </c>
      <c r="P322" s="180">
        <v>336643.9993597549</v>
      </c>
      <c r="Q322" s="228" t="s">
        <v>160</v>
      </c>
      <c r="R322" s="229" t="s">
        <v>160</v>
      </c>
      <c r="S322" s="183"/>
      <c r="T322" s="184">
        <v>202535.47192094373</v>
      </c>
      <c r="U322" s="133">
        <v>5525.1599059873806</v>
      </c>
      <c r="V322" s="180">
        <v>208060.63182693112</v>
      </c>
      <c r="W322" s="133">
        <v>15567.753979500332</v>
      </c>
      <c r="X322" s="133">
        <v>2.9777369040000001E-2</v>
      </c>
      <c r="Y322" s="180">
        <v>15567.78375686937</v>
      </c>
      <c r="Z322" s="133">
        <v>218103.22590044406</v>
      </c>
      <c r="AA322" s="133">
        <v>5525.1896833564215</v>
      </c>
      <c r="AB322" s="180">
        <v>223628.41558380047</v>
      </c>
      <c r="AC322" s="225" t="s">
        <v>160</v>
      </c>
      <c r="AD322" s="187">
        <v>2629.0568237599996</v>
      </c>
      <c r="AE322" s="187">
        <v>53.506080369999999</v>
      </c>
      <c r="AF322" s="190">
        <v>2682.5629041299994</v>
      </c>
      <c r="AG322" s="187">
        <v>29.063466689999998</v>
      </c>
      <c r="AH322" s="187">
        <v>0</v>
      </c>
      <c r="AI322" s="190">
        <v>29.063466689999998</v>
      </c>
      <c r="AJ322" s="187">
        <v>2658.1202904499996</v>
      </c>
      <c r="AK322" s="187">
        <v>53.506080369999999</v>
      </c>
      <c r="AL322" s="190">
        <v>2711.6263708199995</v>
      </c>
      <c r="AM322" s="225" t="s">
        <v>160</v>
      </c>
      <c r="AN322" s="115"/>
      <c r="AO322" s="179"/>
    </row>
    <row r="323" spans="1:41" ht="16.5" customHeight="1" x14ac:dyDescent="0.2">
      <c r="A323" s="46">
        <v>45597</v>
      </c>
      <c r="B323" s="133">
        <v>321354.63977703999</v>
      </c>
      <c r="C323" s="133">
        <v>7782.4881137162402</v>
      </c>
      <c r="D323" s="180">
        <v>329137.12789075624</v>
      </c>
      <c r="E323" s="133">
        <v>17823.71832419874</v>
      </c>
      <c r="F323" s="133">
        <v>3.1590361259999998E-2</v>
      </c>
      <c r="G323" s="180">
        <v>17823.749914560001</v>
      </c>
      <c r="H323" s="133">
        <v>339178.35810123873</v>
      </c>
      <c r="I323" s="133">
        <v>7782.5197040775001</v>
      </c>
      <c r="J323" s="180">
        <v>346960.87780531624</v>
      </c>
      <c r="K323" s="133">
        <v>78.846536181840008</v>
      </c>
      <c r="L323" s="133">
        <v>2.6601179933400001</v>
      </c>
      <c r="M323" s="180">
        <v>81.506654175180017</v>
      </c>
      <c r="N323" s="133">
        <v>339257.2046374206</v>
      </c>
      <c r="O323" s="133">
        <v>7785.1798220708397</v>
      </c>
      <c r="P323" s="180">
        <v>347042.38445949141</v>
      </c>
      <c r="Q323" s="228" t="s">
        <v>160</v>
      </c>
      <c r="R323" s="229" t="s">
        <v>160</v>
      </c>
      <c r="S323" s="183"/>
      <c r="T323" s="184">
        <v>207815.90877662337</v>
      </c>
      <c r="U323" s="133">
        <v>5475.6170249940606</v>
      </c>
      <c r="V323" s="180">
        <v>213291.52580161745</v>
      </c>
      <c r="W323" s="133">
        <v>16582.497446953923</v>
      </c>
      <c r="X323" s="133">
        <v>2.9777293680000001E-2</v>
      </c>
      <c r="Y323" s="180">
        <v>16582.527224247602</v>
      </c>
      <c r="Z323" s="133">
        <v>224398.4062235773</v>
      </c>
      <c r="AA323" s="133">
        <v>5475.6468022877407</v>
      </c>
      <c r="AB323" s="180">
        <v>229874.05302586505</v>
      </c>
      <c r="AC323" s="225" t="s">
        <v>160</v>
      </c>
      <c r="AD323" s="187">
        <v>2630.7690578900001</v>
      </c>
      <c r="AE323" s="187">
        <v>53.451760709999995</v>
      </c>
      <c r="AF323" s="190">
        <v>2684.2208186000003</v>
      </c>
      <c r="AG323" s="187">
        <v>28.759925789999997</v>
      </c>
      <c r="AH323" s="187">
        <v>4.2009999999999999E-5</v>
      </c>
      <c r="AI323" s="190">
        <v>28.759967799999998</v>
      </c>
      <c r="AJ323" s="187">
        <v>2659.5289836800002</v>
      </c>
      <c r="AK323" s="187">
        <v>53.451802719999996</v>
      </c>
      <c r="AL323" s="190">
        <v>2712.9807864000004</v>
      </c>
      <c r="AM323" s="225" t="s">
        <v>160</v>
      </c>
      <c r="AN323" s="115"/>
      <c r="AO323" s="179"/>
    </row>
    <row r="324" spans="1:41" ht="16.5" customHeight="1" x14ac:dyDescent="0.2">
      <c r="A324" s="46">
        <v>45627</v>
      </c>
      <c r="B324" s="133">
        <v>331305.27011263178</v>
      </c>
      <c r="C324" s="133">
        <v>7890.1570394552409</v>
      </c>
      <c r="D324" s="180">
        <v>339195.42715208698</v>
      </c>
      <c r="E324" s="133">
        <v>22032.701121473685</v>
      </c>
      <c r="F324" s="133">
        <v>2.7563283000000003E-3</v>
      </c>
      <c r="G324" s="180">
        <v>22032.703877801985</v>
      </c>
      <c r="H324" s="133">
        <v>353337.97123410541</v>
      </c>
      <c r="I324" s="133">
        <v>7890.1597957835411</v>
      </c>
      <c r="J324" s="180">
        <v>361228.13102988893</v>
      </c>
      <c r="K324" s="133">
        <v>84.412889089100005</v>
      </c>
      <c r="L324" s="133">
        <v>3.7121220433000008</v>
      </c>
      <c r="M324" s="180">
        <v>88.125011132400004</v>
      </c>
      <c r="N324" s="133">
        <v>353422.3841231945</v>
      </c>
      <c r="O324" s="133">
        <v>7893.8719178268411</v>
      </c>
      <c r="P324" s="180">
        <v>361316.25604102138</v>
      </c>
      <c r="Q324" s="228" t="s">
        <v>160</v>
      </c>
      <c r="R324" s="229" t="s">
        <v>160</v>
      </c>
      <c r="S324" s="183"/>
      <c r="T324" s="184">
        <v>212159.49795442709</v>
      </c>
      <c r="U324" s="133">
        <v>5439.9398937081005</v>
      </c>
      <c r="V324" s="180">
        <v>217599.43784813519</v>
      </c>
      <c r="W324" s="133">
        <v>17095.037390060304</v>
      </c>
      <c r="X324" s="133">
        <v>0</v>
      </c>
      <c r="Y324" s="180">
        <v>17095.037390060304</v>
      </c>
      <c r="Z324" s="133">
        <v>229254.53534448738</v>
      </c>
      <c r="AA324" s="133">
        <v>5439.9398937081005</v>
      </c>
      <c r="AB324" s="180">
        <v>234694.47523819547</v>
      </c>
      <c r="AC324" s="225" t="s">
        <v>160</v>
      </c>
      <c r="AD324" s="187">
        <v>2703.8027540100002</v>
      </c>
      <c r="AE324" s="187">
        <v>55.60334829</v>
      </c>
      <c r="AF324" s="190">
        <v>2759.4061023000004</v>
      </c>
      <c r="AG324" s="187">
        <v>112.05155293</v>
      </c>
      <c r="AH324" s="187">
        <v>6.2550000000000003E-5</v>
      </c>
      <c r="AI324" s="190">
        <v>112.05161548</v>
      </c>
      <c r="AJ324" s="187">
        <v>2815.8543069400002</v>
      </c>
      <c r="AK324" s="187">
        <v>55.603410840000002</v>
      </c>
      <c r="AL324" s="190">
        <v>2871.4577177800002</v>
      </c>
      <c r="AM324" s="225" t="s">
        <v>160</v>
      </c>
      <c r="AN324" s="115"/>
      <c r="AO324" s="179"/>
    </row>
    <row r="325" spans="1:41" ht="16.5" customHeight="1" x14ac:dyDescent="0.2">
      <c r="A325" s="46">
        <v>45658</v>
      </c>
      <c r="B325" s="133">
        <f>+'[1]Bcos. Públ.'!B325*[2]TC!$B316</f>
        <v>329482.29664749483</v>
      </c>
      <c r="C325" s="133">
        <f>+'[1]Bcos. Públ.'!C325*[2]TC!$B316</f>
        <v>7593.5694037121393</v>
      </c>
      <c r="D325" s="180">
        <f>+'[1]Bcos. Públ.'!D325*[2]TC!$B316</f>
        <v>337075.86605120701</v>
      </c>
      <c r="E325" s="133">
        <f>+'[1]Bcos. Públ.'!E325*[2]TC!$B316</f>
        <v>22681.986132105838</v>
      </c>
      <c r="F325" s="133">
        <f>+'[1]Bcos. Públ.'!F325*[2]TC!$B316</f>
        <v>9.8326784400000009E-3</v>
      </c>
      <c r="G325" s="180">
        <f>+'[1]Bcos. Públ.'!G325*[2]TC!$B316</f>
        <v>22681.995964784281</v>
      </c>
      <c r="H325" s="133">
        <f>+'[1]Bcos. Públ.'!H325*[2]TC!$B316</f>
        <v>352164.2827796007</v>
      </c>
      <c r="I325" s="133">
        <f>+'[1]Bcos. Públ.'!I325*[2]TC!$B316</f>
        <v>7593.5792363905803</v>
      </c>
      <c r="J325" s="180">
        <f>+'[1]Bcos. Públ.'!J325*[2]TC!$B316</f>
        <v>359757.8620159913</v>
      </c>
      <c r="K325" s="133">
        <f>+'[1]Bcos. Públ.'!K325*[2]TC!$B316</f>
        <v>74.333479796820001</v>
      </c>
      <c r="L325" s="133">
        <f>+'[1]Bcos. Públ.'!L325*[2]TC!$B316</f>
        <v>3.3986612924399999</v>
      </c>
      <c r="M325" s="180">
        <f>+'[1]Bcos. Públ.'!M325*[2]TC!$B316</f>
        <v>77.732141089259997</v>
      </c>
      <c r="N325" s="133">
        <f>+'[1]Bcos. Públ.'!N325*[2]TC!$B316</f>
        <v>352238.61625939753</v>
      </c>
      <c r="O325" s="133">
        <f>+'[1]Bcos. Públ.'!O325*[2]TC!$B316</f>
        <v>7596.9778976830203</v>
      </c>
      <c r="P325" s="180">
        <f>+'[1]Bcos. Públ.'!P325*[2]TC!$B316</f>
        <v>359835.59415708052</v>
      </c>
      <c r="Q325" s="228" t="s">
        <v>160</v>
      </c>
      <c r="R325" s="229" t="s">
        <v>160</v>
      </c>
      <c r="S325" s="183"/>
      <c r="T325" s="184">
        <f>+'[1]Bcos. Públ.'!T325*[2]TC!$B316</f>
        <v>213846.28597880379</v>
      </c>
      <c r="U325" s="133">
        <f>+'[1]Bcos. Públ.'!U325*[2]TC!$B316</f>
        <v>5212.6750981773002</v>
      </c>
      <c r="V325" s="180">
        <f>+'[1]Bcos. Públ.'!V325*[2]TC!$B316</f>
        <v>219058.9610769811</v>
      </c>
      <c r="W325" s="133">
        <f>+'[1]Bcos. Públ.'!W325*[2]TC!$B316</f>
        <v>21197.088558864718</v>
      </c>
      <c r="X325" s="133">
        <f>+'[1]Bcos. Públ.'!X325*[2]TC!$B316</f>
        <v>6.2263855799999995E-3</v>
      </c>
      <c r="Y325" s="180">
        <f>+'[1]Bcos. Públ.'!Y325*[2]TC!$B316</f>
        <v>21197.094785250298</v>
      </c>
      <c r="Z325" s="133">
        <f>+'[1]Bcos. Públ.'!Z325*[2]TC!$B316</f>
        <v>235043.37453766854</v>
      </c>
      <c r="AA325" s="133">
        <f>+'[1]Bcos. Públ.'!AA325*[2]TC!$B316</f>
        <v>5212.68132456288</v>
      </c>
      <c r="AB325" s="180">
        <f>+'[1]Bcos. Públ.'!AB325*[2]TC!$B316</f>
        <v>240256.05586223141</v>
      </c>
      <c r="AC325" s="225" t="s">
        <v>160</v>
      </c>
      <c r="AD325" s="187">
        <f>+'[1]Bcos. Públ.'!AD325</f>
        <v>2681.6012863199999</v>
      </c>
      <c r="AE325" s="187">
        <f>+'[1]Bcos. Públ.'!AE325</f>
        <v>55.212984219999996</v>
      </c>
      <c r="AF325" s="190">
        <f>+'[1]Bcos. Públ.'!AF325</f>
        <v>2736.8142705400001</v>
      </c>
      <c r="AG325" s="187">
        <f>+'[1]Bcos. Públ.'!AG325</f>
        <v>34.434802959999999</v>
      </c>
      <c r="AH325" s="187">
        <f>+'[1]Bcos. Públ.'!AH325</f>
        <v>8.3629999999999997E-5</v>
      </c>
      <c r="AI325" s="190">
        <f>+'[1]Bcos. Públ.'!AI325</f>
        <v>34.434886589999998</v>
      </c>
      <c r="AJ325" s="187">
        <f>+'[1]Bcos. Públ.'!AJ325</f>
        <v>2716.0360892799999</v>
      </c>
      <c r="AK325" s="187">
        <f>+'[1]Bcos. Públ.'!AK325</f>
        <v>55.213067849999995</v>
      </c>
      <c r="AL325" s="190">
        <f>+'[1]Bcos. Públ.'!AL325</f>
        <v>2771.2491571299997</v>
      </c>
      <c r="AM325" s="225" t="s">
        <v>160</v>
      </c>
      <c r="AN325" s="115"/>
      <c r="AO325" s="179"/>
    </row>
    <row r="326" spans="1:41" ht="16.5" customHeight="1" x14ac:dyDescent="0.2">
      <c r="A326" s="46">
        <v>45689</v>
      </c>
      <c r="B326" s="133">
        <f>+'[1]Bcos. Públ.'!B326*[2]TC!$B317</f>
        <v>331475.30860656314</v>
      </c>
      <c r="C326" s="133">
        <f>+'[1]Bcos. Públ.'!C326*[2]TC!$B317</f>
        <v>7827.7991544096003</v>
      </c>
      <c r="D326" s="180">
        <f>+'[1]Bcos. Públ.'!D326*[2]TC!$B317</f>
        <v>339303.10776097275</v>
      </c>
      <c r="E326" s="133">
        <f>+'[1]Bcos. Públ.'!E326*[2]TC!$B317</f>
        <v>22192.77353393655</v>
      </c>
      <c r="F326" s="133">
        <f>+'[1]Bcos. Públ.'!F326*[2]TC!$B317</f>
        <v>0</v>
      </c>
      <c r="G326" s="180">
        <f>+'[1]Bcos. Públ.'!G326*[2]TC!$B317</f>
        <v>22192.77353393655</v>
      </c>
      <c r="H326" s="133">
        <f>+'[1]Bcos. Públ.'!H326*[2]TC!$B317</f>
        <v>353668.08214049967</v>
      </c>
      <c r="I326" s="133">
        <f>+'[1]Bcos. Públ.'!I326*[2]TC!$B317</f>
        <v>7827.7991544096003</v>
      </c>
      <c r="J326" s="180">
        <f>+'[1]Bcos. Públ.'!J326*[2]TC!$B317</f>
        <v>361495.88129490928</v>
      </c>
      <c r="K326" s="133">
        <f>+'[1]Bcos. Públ.'!K326*[2]TC!$B317</f>
        <v>74.94614593064999</v>
      </c>
      <c r="L326" s="133">
        <f>+'[1]Bcos. Públ.'!L326*[2]TC!$B317</f>
        <v>3.8302963270500001</v>
      </c>
      <c r="M326" s="180">
        <f>+'[1]Bcos. Públ.'!M326*[2]TC!$B317</f>
        <v>78.776442257699998</v>
      </c>
      <c r="N326" s="133">
        <f>+'[1]Bcos. Públ.'!N326*[2]TC!$B317</f>
        <v>353743.02828643034</v>
      </c>
      <c r="O326" s="133">
        <f>+'[1]Bcos. Públ.'!O326*[2]TC!$B317</f>
        <v>7831.6294507366511</v>
      </c>
      <c r="P326" s="180">
        <f>+'[1]Bcos. Públ.'!P326*[2]TC!$B317</f>
        <v>361574.65773716697</v>
      </c>
      <c r="Q326" s="228" t="s">
        <v>160</v>
      </c>
      <c r="R326" s="229" t="s">
        <v>160</v>
      </c>
      <c r="S326" s="183"/>
      <c r="T326" s="184">
        <f>+'[1]Bcos. Públ.'!T326*[2]TC!$B317</f>
        <v>215922.09278835944</v>
      </c>
      <c r="U326" s="133">
        <f>+'[1]Bcos. Públ.'!U326*[2]TC!$B317</f>
        <v>5413.1400334254004</v>
      </c>
      <c r="V326" s="180">
        <f>+'[1]Bcos. Públ.'!V326*[2]TC!$B317</f>
        <v>221335.23282178486</v>
      </c>
      <c r="W326" s="133">
        <f>+'[1]Bcos. Públ.'!W326*[2]TC!$B317</f>
        <v>20723.0659817532</v>
      </c>
      <c r="X326" s="133">
        <f>+'[1]Bcos. Públ.'!X326*[2]TC!$B317</f>
        <v>0</v>
      </c>
      <c r="Y326" s="180">
        <f>+'[1]Bcos. Públ.'!Y326*[2]TC!$B317</f>
        <v>20723.0659817532</v>
      </c>
      <c r="Z326" s="133">
        <f>+'[1]Bcos. Públ.'!Z326*[2]TC!$B317</f>
        <v>236645.15877011264</v>
      </c>
      <c r="AA326" s="133">
        <f>+'[1]Bcos. Públ.'!AA326*[2]TC!$B317</f>
        <v>5413.1400334254004</v>
      </c>
      <c r="AB326" s="180">
        <f>+'[1]Bcos. Públ.'!AB326*[2]TC!$B317</f>
        <v>242058.29880353805</v>
      </c>
      <c r="AC326" s="225" t="s">
        <v>160</v>
      </c>
      <c r="AD326" s="187">
        <f>+'[1]Bcos. Públ.'!AD326</f>
        <v>2713.4722512200001</v>
      </c>
      <c r="AE326" s="187">
        <f>+'[1]Bcos. Públ.'!AE326</f>
        <v>56.702104519999999</v>
      </c>
      <c r="AF326" s="190">
        <f>+'[1]Bcos. Públ.'!AF326</f>
        <v>2770.17435574</v>
      </c>
      <c r="AG326" s="187">
        <f>+'[1]Bcos. Públ.'!AG326</f>
        <v>34.512329509999994</v>
      </c>
      <c r="AH326" s="187">
        <f>+'[1]Bcos. Públ.'!AH326</f>
        <v>0</v>
      </c>
      <c r="AI326" s="190">
        <f>+'[1]Bcos. Públ.'!AI326</f>
        <v>34.512329509999994</v>
      </c>
      <c r="AJ326" s="187">
        <f>+'[1]Bcos. Públ.'!AJ326</f>
        <v>2747.9845807300003</v>
      </c>
      <c r="AK326" s="187">
        <f>+'[1]Bcos. Públ.'!AK326</f>
        <v>56.702104519999999</v>
      </c>
      <c r="AL326" s="190">
        <f>+'[1]Bcos. Públ.'!AL326</f>
        <v>2804.6866852500002</v>
      </c>
      <c r="AM326" s="225" t="s">
        <v>160</v>
      </c>
      <c r="AN326" s="115"/>
      <c r="AO326" s="179"/>
    </row>
    <row r="327" spans="1:41" ht="16.5" customHeight="1" x14ac:dyDescent="0.2">
      <c r="A327" s="46">
        <v>45717</v>
      </c>
      <c r="B327" s="133">
        <f>+'[1]Bcos. Públ.'!B327*[2]TC!$B318</f>
        <v>334965.14159780834</v>
      </c>
      <c r="C327" s="133">
        <f>+'[1]Bcos. Públ.'!C327*[2]TC!$B318</f>
        <v>7533.0612368642805</v>
      </c>
      <c r="D327" s="180">
        <f>+'[1]Bcos. Públ.'!D327*[2]TC!$B318</f>
        <v>342498.20283467264</v>
      </c>
      <c r="E327" s="133">
        <f>+'[1]Bcos. Públ.'!E327*[2]TC!$B318</f>
        <v>22377.42090019333</v>
      </c>
      <c r="F327" s="133">
        <f>+'[1]Bcos. Públ.'!F327*[2]TC!$B318</f>
        <v>1.3159632260000002E-2</v>
      </c>
      <c r="G327" s="180">
        <f>+'[1]Bcos. Públ.'!G327*[2]TC!$B318</f>
        <v>22377.434059825588</v>
      </c>
      <c r="H327" s="133">
        <f>+'[1]Bcos. Públ.'!H327*[2]TC!$B318</f>
        <v>357342.56249800161</v>
      </c>
      <c r="I327" s="133">
        <f>+'[1]Bcos. Públ.'!I327*[2]TC!$B318</f>
        <v>7533.0743964965404</v>
      </c>
      <c r="J327" s="180">
        <f>+'[1]Bcos. Públ.'!J327*[2]TC!$B318</f>
        <v>364875.6368944982</v>
      </c>
      <c r="K327" s="133">
        <f>+'[1]Bcos. Públ.'!K327*[2]TC!$B318</f>
        <v>70.931735613960001</v>
      </c>
      <c r="L327" s="133">
        <f>+'[1]Bcos. Públ.'!L327*[2]TC!$B318</f>
        <v>4.0889763711600002</v>
      </c>
      <c r="M327" s="180">
        <f>+'[1]Bcos. Públ.'!M327*[2]TC!$B318</f>
        <v>75.020711985120002</v>
      </c>
      <c r="N327" s="133">
        <f>+'[1]Bcos. Públ.'!N327*[2]TC!$B318</f>
        <v>357413.49423361558</v>
      </c>
      <c r="O327" s="133">
        <f>+'[1]Bcos. Públ.'!O327*[2]TC!$B318</f>
        <v>7537.1633728677007</v>
      </c>
      <c r="P327" s="180">
        <f>+'[1]Bcos. Públ.'!P327*[2]TC!$B318</f>
        <v>364950.65760648332</v>
      </c>
      <c r="Q327" s="228" t="s">
        <v>160</v>
      </c>
      <c r="R327" s="229" t="s">
        <v>160</v>
      </c>
      <c r="S327" s="183"/>
      <c r="T327" s="184">
        <f>+'[1]Bcos. Públ.'!T327*[2]TC!$B318</f>
        <v>217630.8845424871</v>
      </c>
      <c r="U327" s="133">
        <f>+'[1]Bcos. Públ.'!U327*[2]TC!$B318</f>
        <v>5251.3194011283003</v>
      </c>
      <c r="V327" s="180">
        <f>+'[1]Bcos. Públ.'!V327*[2]TC!$B318</f>
        <v>222882.2039436154</v>
      </c>
      <c r="W327" s="133">
        <f>+'[1]Bcos. Públ.'!W327*[2]TC!$B318</f>
        <v>20912.912265510899</v>
      </c>
      <c r="X327" s="133">
        <f>+'[1]Bcos. Públ.'!X327*[2]TC!$B318</f>
        <v>0</v>
      </c>
      <c r="Y327" s="180">
        <f>+'[1]Bcos. Públ.'!Y327*[2]TC!$B318</f>
        <v>20912.912265510899</v>
      </c>
      <c r="Z327" s="133">
        <f>+'[1]Bcos. Públ.'!Z327*[2]TC!$B318</f>
        <v>238543.79680799798</v>
      </c>
      <c r="AA327" s="133">
        <f>+'[1]Bcos. Públ.'!AA327*[2]TC!$B318</f>
        <v>5251.3194011283003</v>
      </c>
      <c r="AB327" s="180">
        <f>+'[1]Bcos. Públ.'!AB327*[2]TC!$B318</f>
        <v>243795.11620912631</v>
      </c>
      <c r="AC327" s="225" t="s">
        <v>160</v>
      </c>
      <c r="AD327" s="187">
        <f>+'[1]Bcos. Públ.'!AD327</f>
        <v>2785.2507193799997</v>
      </c>
      <c r="AE327" s="187">
        <f>+'[1]Bcos. Públ.'!AE327</f>
        <v>54.163406739999999</v>
      </c>
      <c r="AF327" s="190">
        <f>+'[1]Bcos. Públ.'!AF327</f>
        <v>2839.4141261199998</v>
      </c>
      <c r="AG327" s="187">
        <f>+'[1]Bcos. Públ.'!AG327</f>
        <v>34.764133090000001</v>
      </c>
      <c r="AH327" s="187">
        <f>+'[1]Bcos. Públ.'!AH327</f>
        <v>3.1238000000000001E-4</v>
      </c>
      <c r="AI327" s="190">
        <f>+'[1]Bcos. Públ.'!AI327</f>
        <v>34.764445469999998</v>
      </c>
      <c r="AJ327" s="187">
        <f>+'[1]Bcos. Públ.'!AJ327</f>
        <v>2820.0148524699998</v>
      </c>
      <c r="AK327" s="187">
        <f>+'[1]Bcos. Públ.'!AK327</f>
        <v>54.163719119999996</v>
      </c>
      <c r="AL327" s="190">
        <f>+'[1]Bcos. Públ.'!AL327</f>
        <v>2874.1785715899996</v>
      </c>
      <c r="AM327" s="225" t="s">
        <v>160</v>
      </c>
      <c r="AN327" s="115"/>
      <c r="AO327" s="179"/>
    </row>
    <row r="328" spans="1:41" ht="16.5" customHeight="1" x14ac:dyDescent="0.2">
      <c r="A328" s="46">
        <v>45748</v>
      </c>
      <c r="B328" s="133">
        <v>337106.77873649867</v>
      </c>
      <c r="C328" s="133">
        <v>7710.0110372866493</v>
      </c>
      <c r="D328" s="180">
        <v>344816.78977378533</v>
      </c>
      <c r="E328" s="133">
        <v>22567.385107381317</v>
      </c>
      <c r="F328" s="133">
        <v>6.548658389999999E-3</v>
      </c>
      <c r="G328" s="180">
        <v>22567.391656039708</v>
      </c>
      <c r="H328" s="133">
        <v>359674.16384388</v>
      </c>
      <c r="I328" s="133">
        <v>7710.0175859450401</v>
      </c>
      <c r="J328" s="180">
        <v>367384.18142982508</v>
      </c>
      <c r="K328" s="133">
        <v>70.117849563210001</v>
      </c>
      <c r="L328" s="133">
        <v>4.3646332048199996</v>
      </c>
      <c r="M328" s="180">
        <v>74.482482768029996</v>
      </c>
      <c r="N328" s="133">
        <v>359744.28169344325</v>
      </c>
      <c r="O328" s="133">
        <v>7714.3822191498602</v>
      </c>
      <c r="P328" s="180">
        <v>367458.66391259315</v>
      </c>
      <c r="Q328" s="228" t="s">
        <v>160</v>
      </c>
      <c r="R328" s="229" t="s">
        <v>160</v>
      </c>
      <c r="S328" s="183"/>
      <c r="T328" s="184">
        <v>219262.01909500227</v>
      </c>
      <c r="U328" s="133">
        <v>5244.7330052293501</v>
      </c>
      <c r="V328" s="180">
        <v>224506.75210023162</v>
      </c>
      <c r="W328" s="133">
        <v>21114.424459779388</v>
      </c>
      <c r="X328" s="133">
        <v>4.2200694E-3</v>
      </c>
      <c r="Y328" s="180">
        <v>21114.428679848788</v>
      </c>
      <c r="Z328" s="133">
        <v>240376.44355478167</v>
      </c>
      <c r="AA328" s="133">
        <v>5244.7372252987498</v>
      </c>
      <c r="AB328" s="180">
        <v>245621.18078008044</v>
      </c>
      <c r="AC328" s="225" t="s">
        <v>160</v>
      </c>
      <c r="AD328" s="187">
        <v>2809.2388290899999</v>
      </c>
      <c r="AE328" s="187">
        <v>58.768457699999999</v>
      </c>
      <c r="AF328" s="190">
        <v>2868.0072867899999</v>
      </c>
      <c r="AG328" s="187">
        <v>34.636359570000003</v>
      </c>
      <c r="AH328" s="187">
        <v>5.5510000000000002E-5</v>
      </c>
      <c r="AI328" s="190">
        <v>34.636415080000006</v>
      </c>
      <c r="AJ328" s="187">
        <v>2843.8751886599998</v>
      </c>
      <c r="AK328" s="187">
        <v>58.768513210000002</v>
      </c>
      <c r="AL328" s="190">
        <v>2902.6437018699999</v>
      </c>
      <c r="AM328" s="225" t="s">
        <v>160</v>
      </c>
      <c r="AN328" s="115"/>
      <c r="AO328" s="179"/>
    </row>
    <row r="329" spans="1:41" ht="16.5" customHeight="1" x14ac:dyDescent="0.2">
      <c r="A329" s="46">
        <v>45778</v>
      </c>
      <c r="B329" s="133">
        <v>337837.07704138028</v>
      </c>
      <c r="C329" s="133">
        <v>7673.5615078303999</v>
      </c>
      <c r="D329" s="180">
        <v>345510.63854921068</v>
      </c>
      <c r="E329" s="133">
        <v>21788.955061681074</v>
      </c>
      <c r="F329" s="133">
        <v>0</v>
      </c>
      <c r="G329" s="180">
        <v>21788.955061681074</v>
      </c>
      <c r="H329" s="133">
        <v>359626.03210306138</v>
      </c>
      <c r="I329" s="133">
        <v>7673.5615078303999</v>
      </c>
      <c r="J329" s="180">
        <v>367299.59361089178</v>
      </c>
      <c r="K329" s="133">
        <v>72.505008082779995</v>
      </c>
      <c r="L329" s="133">
        <v>3.4458336785599992</v>
      </c>
      <c r="M329" s="180">
        <v>75.950841761339987</v>
      </c>
      <c r="N329" s="133">
        <v>359698.53711114411</v>
      </c>
      <c r="O329" s="133">
        <v>7677.0073415089601</v>
      </c>
      <c r="P329" s="180">
        <v>367375.54445265309</v>
      </c>
      <c r="Q329" s="228" t="s">
        <v>160</v>
      </c>
      <c r="R329" s="229" t="s">
        <v>160</v>
      </c>
      <c r="S329" s="183"/>
      <c r="T329" s="184">
        <v>219828.32798418857</v>
      </c>
      <c r="U329" s="133">
        <v>5274.1803961355599</v>
      </c>
      <c r="V329" s="180">
        <v>225102.50838032411</v>
      </c>
      <c r="W329" s="133">
        <v>20360.310641066757</v>
      </c>
      <c r="X329" s="133">
        <v>0</v>
      </c>
      <c r="Y329" s="180">
        <v>20360.310641066757</v>
      </c>
      <c r="Z329" s="133">
        <v>240188.63862525532</v>
      </c>
      <c r="AA329" s="133">
        <v>5274.1803961355599</v>
      </c>
      <c r="AB329" s="180">
        <v>245462.81902139087</v>
      </c>
      <c r="AC329" s="225" t="s">
        <v>160</v>
      </c>
      <c r="AD329" s="187">
        <v>2831.4398257400003</v>
      </c>
      <c r="AE329" s="187">
        <v>57.569487780000003</v>
      </c>
      <c r="AF329" s="190">
        <v>2889.0093135200004</v>
      </c>
      <c r="AG329" s="187">
        <v>34.278142440000003</v>
      </c>
      <c r="AH329" s="187">
        <v>0</v>
      </c>
      <c r="AI329" s="190">
        <v>34.278142440000003</v>
      </c>
      <c r="AJ329" s="187">
        <v>2865.7179681800003</v>
      </c>
      <c r="AK329" s="187">
        <v>57.569487780000003</v>
      </c>
      <c r="AL329" s="190">
        <v>2923.2874559600004</v>
      </c>
      <c r="AM329" s="225" t="s">
        <v>160</v>
      </c>
      <c r="AN329" s="115"/>
      <c r="AO329" s="179"/>
    </row>
    <row r="330" spans="1:41" ht="16.5" customHeight="1" x14ac:dyDescent="0.2">
      <c r="A330" s="46">
        <v>45809</v>
      </c>
      <c r="B330" s="133">
        <v>332098.22034654213</v>
      </c>
      <c r="C330" s="133">
        <v>7622.4858457602404</v>
      </c>
      <c r="D330" s="180">
        <v>339720.70619230234</v>
      </c>
      <c r="E330" s="133">
        <v>21858.151450129084</v>
      </c>
      <c r="F330" s="133">
        <v>0</v>
      </c>
      <c r="G330" s="180">
        <v>21858.151450129084</v>
      </c>
      <c r="H330" s="133">
        <v>353956.37179667118</v>
      </c>
      <c r="I330" s="133">
        <v>7622.4858457602404</v>
      </c>
      <c r="J330" s="180">
        <v>361578.85764243145</v>
      </c>
      <c r="K330" s="133">
        <v>73.986184840800007</v>
      </c>
      <c r="L330" s="133">
        <v>3.26870587228</v>
      </c>
      <c r="M330" s="180">
        <v>77.254890713080016</v>
      </c>
      <c r="N330" s="133">
        <v>354030.35798151197</v>
      </c>
      <c r="O330" s="133">
        <v>7625.7545516325208</v>
      </c>
      <c r="P330" s="180">
        <v>361656.11253314454</v>
      </c>
      <c r="Q330" s="228" t="s">
        <v>160</v>
      </c>
      <c r="R330" s="229" t="s">
        <v>160</v>
      </c>
      <c r="S330" s="183"/>
      <c r="T330" s="184">
        <v>220276.61147317191</v>
      </c>
      <c r="U330" s="133">
        <v>5277.7931397662005</v>
      </c>
      <c r="V330" s="180">
        <v>225554.40461293812</v>
      </c>
      <c r="W330" s="133">
        <v>20503.470289091802</v>
      </c>
      <c r="X330" s="133">
        <v>0</v>
      </c>
      <c r="Y330" s="180">
        <v>20503.470289091802</v>
      </c>
      <c r="Z330" s="133">
        <v>240780.08176226373</v>
      </c>
      <c r="AA330" s="133">
        <v>5277.7931397662005</v>
      </c>
      <c r="AB330" s="180">
        <v>246057.87490202993</v>
      </c>
      <c r="AC330" s="225" t="s">
        <v>160</v>
      </c>
      <c r="AD330" s="187">
        <v>2827.4908686500003</v>
      </c>
      <c r="AE330" s="187">
        <v>59.287263729999999</v>
      </c>
      <c r="AF330" s="190">
        <v>2886.7781323800004</v>
      </c>
      <c r="AG330" s="187">
        <v>34.254100359999995</v>
      </c>
      <c r="AH330" s="187">
        <v>0</v>
      </c>
      <c r="AI330" s="190">
        <v>34.254100359999995</v>
      </c>
      <c r="AJ330" s="187">
        <v>2861.7449690100002</v>
      </c>
      <c r="AK330" s="187">
        <v>59.287263729999999</v>
      </c>
      <c r="AL330" s="190">
        <v>2921.0322327400004</v>
      </c>
      <c r="AM330" s="225" t="s">
        <v>160</v>
      </c>
      <c r="AN330" s="115"/>
      <c r="AO330" s="179"/>
    </row>
    <row r="331" spans="1:41" ht="16.5" customHeight="1" x14ac:dyDescent="0.2">
      <c r="A331" s="46">
        <v>45839</v>
      </c>
      <c r="B331" s="133">
        <v>335339.45448866981</v>
      </c>
      <c r="C331" s="133">
        <v>7237.1583353643591</v>
      </c>
      <c r="D331" s="180">
        <v>342576.61282403412</v>
      </c>
      <c r="E331" s="133">
        <v>21852.524584942475</v>
      </c>
      <c r="F331" s="133">
        <v>0</v>
      </c>
      <c r="G331" s="180">
        <v>21852.524584942475</v>
      </c>
      <c r="H331" s="133">
        <v>357191.97907361225</v>
      </c>
      <c r="I331" s="133">
        <v>7237.1583353643591</v>
      </c>
      <c r="J331" s="180">
        <v>364429.13740897662</v>
      </c>
      <c r="K331" s="133">
        <v>71.964845894240014</v>
      </c>
      <c r="L331" s="133">
        <v>3.0477945726799991</v>
      </c>
      <c r="M331" s="180">
        <v>75.012640466920004</v>
      </c>
      <c r="N331" s="133">
        <v>357263.94391950645</v>
      </c>
      <c r="O331" s="133">
        <v>7240.2061299370389</v>
      </c>
      <c r="P331" s="180">
        <v>364504.15004944353</v>
      </c>
      <c r="Q331" s="228" t="s">
        <v>160</v>
      </c>
      <c r="R331" s="229" t="s">
        <v>160</v>
      </c>
      <c r="S331" s="183"/>
      <c r="T331" s="184">
        <v>221413.93737139352</v>
      </c>
      <c r="U331" s="133">
        <v>5267.5883813763585</v>
      </c>
      <c r="V331" s="180">
        <v>226681.52575276987</v>
      </c>
      <c r="W331" s="133">
        <v>20473.46628139124</v>
      </c>
      <c r="X331" s="133">
        <v>0</v>
      </c>
      <c r="Y331" s="180">
        <v>20473.46628139124</v>
      </c>
      <c r="Z331" s="133">
        <v>241887.40365278476</v>
      </c>
      <c r="AA331" s="133">
        <v>5267.5883813763585</v>
      </c>
      <c r="AB331" s="180">
        <v>247154.99203416111</v>
      </c>
      <c r="AC331" s="225" t="s">
        <v>160</v>
      </c>
      <c r="AD331" s="187">
        <v>2834.25010243</v>
      </c>
      <c r="AE331" s="187">
        <v>48.999153</v>
      </c>
      <c r="AF331" s="190">
        <v>2883.2492554300002</v>
      </c>
      <c r="AG331" s="187">
        <v>34.30834669</v>
      </c>
      <c r="AH331" s="187">
        <v>0</v>
      </c>
      <c r="AI331" s="190">
        <v>34.30834669</v>
      </c>
      <c r="AJ331" s="187">
        <v>2868.5584491199998</v>
      </c>
      <c r="AK331" s="187">
        <v>48.999153</v>
      </c>
      <c r="AL331" s="190">
        <v>2917.55760212</v>
      </c>
      <c r="AM331" s="225" t="s">
        <v>160</v>
      </c>
      <c r="AN331" s="115"/>
      <c r="AO331" s="179"/>
    </row>
    <row r="332" spans="1:41" ht="16.5" customHeight="1" x14ac:dyDescent="0.2">
      <c r="A332" s="46">
        <v>45870</v>
      </c>
      <c r="B332" s="133">
        <v>333598.82289160526</v>
      </c>
      <c r="C332" s="133">
        <v>7417.399656731548</v>
      </c>
      <c r="D332" s="269">
        <v>341016.22254833684</v>
      </c>
      <c r="E332" s="133">
        <v>21614.837535134051</v>
      </c>
      <c r="F332" s="133">
        <v>15.8781493832</v>
      </c>
      <c r="G332" s="269">
        <v>21630.71568451725</v>
      </c>
      <c r="H332" s="133">
        <v>355213.66042673931</v>
      </c>
      <c r="I332" s="133">
        <v>7433.2778061147492</v>
      </c>
      <c r="J332" s="269">
        <v>362646.93823285407</v>
      </c>
      <c r="K332" s="133">
        <v>74.534015683299998</v>
      </c>
      <c r="L332" s="133">
        <v>3.0312994402000002</v>
      </c>
      <c r="M332" s="269">
        <v>77.5653151235</v>
      </c>
      <c r="N332" s="133">
        <v>355288.19444242265</v>
      </c>
      <c r="O332" s="133">
        <v>7436.3091055549485</v>
      </c>
      <c r="P332" s="269">
        <v>362724.5035479776</v>
      </c>
      <c r="Q332" s="270" t="s">
        <v>160</v>
      </c>
      <c r="R332" s="270" t="s">
        <v>160</v>
      </c>
      <c r="S332" s="183"/>
      <c r="T332" s="133">
        <v>221884.62727700965</v>
      </c>
      <c r="U332" s="133">
        <v>5407.4181094348487</v>
      </c>
      <c r="V332" s="269">
        <v>227292.04538644452</v>
      </c>
      <c r="W332" s="133">
        <v>20240.536191078198</v>
      </c>
      <c r="X332" s="133">
        <v>15.8781493832</v>
      </c>
      <c r="Y332" s="269">
        <v>20256.414340461397</v>
      </c>
      <c r="Z332" s="133">
        <v>242125.16346808785</v>
      </c>
      <c r="AA332" s="133">
        <v>5423.2962588180499</v>
      </c>
      <c r="AB332" s="269">
        <v>247548.45972690589</v>
      </c>
      <c r="AC332" s="271" t="s">
        <v>160</v>
      </c>
      <c r="AD332" s="187">
        <v>2793.20404087</v>
      </c>
      <c r="AE332" s="187">
        <v>50.255820659999998</v>
      </c>
      <c r="AF332" s="187">
        <v>2843.4598615300001</v>
      </c>
      <c r="AG332" s="187">
        <v>34.36182883</v>
      </c>
      <c r="AH332" s="187">
        <v>0</v>
      </c>
      <c r="AI332" s="187">
        <v>34.36182883</v>
      </c>
      <c r="AJ332" s="187">
        <v>2827.5658696999999</v>
      </c>
      <c r="AK332" s="187">
        <v>50.255820659999998</v>
      </c>
      <c r="AL332" s="187">
        <v>2877.82169036</v>
      </c>
      <c r="AM332" s="271" t="s">
        <v>160</v>
      </c>
      <c r="AN332" s="115"/>
      <c r="AO332" s="179"/>
    </row>
    <row r="333" spans="1:41" ht="16.5" customHeight="1" x14ac:dyDescent="0.2">
      <c r="A333" s="46">
        <v>45901</v>
      </c>
      <c r="B333" s="133">
        <v>336401.90777659707</v>
      </c>
      <c r="C333" s="133">
        <v>7589.9239443222004</v>
      </c>
      <c r="D333" s="269">
        <v>343991.83172091923</v>
      </c>
      <c r="E333" s="133">
        <v>21242.870575903598</v>
      </c>
      <c r="F333" s="133">
        <v>0</v>
      </c>
      <c r="G333" s="269">
        <v>21242.870575903598</v>
      </c>
      <c r="H333" s="133">
        <v>357644.7783525007</v>
      </c>
      <c r="I333" s="133">
        <v>7589.9239443222004</v>
      </c>
      <c r="J333" s="269">
        <v>365234.70229682286</v>
      </c>
      <c r="K333" s="133">
        <v>72.955922061750002</v>
      </c>
      <c r="L333" s="133">
        <v>3.5743730242999994</v>
      </c>
      <c r="M333" s="269">
        <v>76.530295086050003</v>
      </c>
      <c r="N333" s="133">
        <v>357717.73427456245</v>
      </c>
      <c r="O333" s="133">
        <v>7593.4983173465007</v>
      </c>
      <c r="P333" s="269">
        <v>365311.23259190895</v>
      </c>
      <c r="Q333" s="270" t="s">
        <v>160</v>
      </c>
      <c r="R333" s="270" t="s">
        <v>160</v>
      </c>
      <c r="S333" s="183"/>
      <c r="T333" s="133">
        <v>226563.57646548602</v>
      </c>
      <c r="U333" s="133">
        <v>5430.2438916231995</v>
      </c>
      <c r="V333" s="269">
        <v>231993.82035710922</v>
      </c>
      <c r="W333" s="133">
        <v>19861.298227028048</v>
      </c>
      <c r="X333" s="133">
        <v>0</v>
      </c>
      <c r="Y333" s="269">
        <v>19861.298227028048</v>
      </c>
      <c r="Z333" s="133">
        <v>246424.87469251407</v>
      </c>
      <c r="AA333" s="133">
        <v>5430.2438916231995</v>
      </c>
      <c r="AB333" s="269">
        <v>251855.11858413726</v>
      </c>
      <c r="AC333" s="271" t="s">
        <v>160</v>
      </c>
      <c r="AD333" s="187">
        <v>2756.6402638</v>
      </c>
      <c r="AE333" s="187">
        <v>54.2020342</v>
      </c>
      <c r="AF333" s="187">
        <v>2810.842298</v>
      </c>
      <c r="AG333" s="187">
        <v>34.673669189999998</v>
      </c>
      <c r="AH333" s="187">
        <v>0</v>
      </c>
      <c r="AI333" s="187">
        <v>34.673669189999998</v>
      </c>
      <c r="AJ333" s="187">
        <v>2791.31393299</v>
      </c>
      <c r="AK333" s="187">
        <v>54.2020342</v>
      </c>
      <c r="AL333" s="187">
        <v>2845.5159671900001</v>
      </c>
      <c r="AM333" s="271" t="s">
        <v>160</v>
      </c>
      <c r="AN333" s="115"/>
      <c r="AO333" s="179"/>
    </row>
    <row r="334" spans="1:41" ht="16.5" customHeight="1" x14ac:dyDescent="0.2">
      <c r="A334" s="256"/>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c r="AB334" s="249"/>
      <c r="AC334" s="249"/>
      <c r="AD334" s="249"/>
      <c r="AE334" s="249"/>
      <c r="AF334" s="249"/>
      <c r="AG334" s="249"/>
      <c r="AH334" s="249"/>
      <c r="AI334" s="249"/>
      <c r="AJ334" s="249"/>
      <c r="AK334" s="249"/>
      <c r="AL334" s="249"/>
      <c r="AM334" s="249"/>
      <c r="AN334" s="115"/>
      <c r="AO334" s="179"/>
    </row>
    <row r="335" spans="1:41" ht="15" customHeight="1" x14ac:dyDescent="0.2">
      <c r="A335" s="234" t="s">
        <v>166</v>
      </c>
      <c r="B335" s="234"/>
      <c r="C335" s="234"/>
      <c r="D335" s="234"/>
      <c r="E335" s="234"/>
      <c r="F335" s="234"/>
      <c r="G335" s="234"/>
      <c r="H335" s="234"/>
      <c r="I335" s="234"/>
      <c r="J335" s="234"/>
      <c r="K335" s="234"/>
      <c r="L335" s="234"/>
      <c r="M335" s="234"/>
      <c r="N335" s="234"/>
      <c r="O335" s="234"/>
      <c r="P335" s="234"/>
      <c r="Q335" s="234"/>
      <c r="R335" s="177"/>
      <c r="S335" s="177"/>
      <c r="T335" s="177"/>
      <c r="U335" s="177"/>
      <c r="V335" s="177"/>
      <c r="W335" s="177"/>
      <c r="X335" s="177"/>
      <c r="Y335" s="177"/>
      <c r="Z335" s="177"/>
      <c r="AA335" s="177"/>
      <c r="AB335" s="177"/>
      <c r="AC335" s="177"/>
      <c r="AD335" s="177"/>
      <c r="AE335" s="177"/>
      <c r="AF335" s="177"/>
      <c r="AG335" s="177"/>
      <c r="AH335" s="177"/>
      <c r="AI335" s="177"/>
      <c r="AJ335" s="177"/>
      <c r="AK335" s="177"/>
      <c r="AL335" s="177"/>
      <c r="AM335" s="177"/>
    </row>
    <row r="336" spans="1:41" x14ac:dyDescent="0.2">
      <c r="A336" s="235" t="s">
        <v>167</v>
      </c>
      <c r="B336" s="234"/>
      <c r="C336" s="234"/>
      <c r="D336" s="234"/>
      <c r="E336" s="234"/>
      <c r="F336" s="234"/>
      <c r="G336" s="234"/>
      <c r="H336" s="234"/>
      <c r="I336" s="234"/>
      <c r="J336" s="234"/>
      <c r="K336" s="234"/>
      <c r="L336" s="234"/>
      <c r="M336" s="234"/>
      <c r="N336" s="234"/>
      <c r="O336" s="234"/>
      <c r="P336" s="234"/>
      <c r="Q336" s="234"/>
      <c r="AB336" s="106"/>
      <c r="AC336" s="106"/>
      <c r="AD336" s="106"/>
      <c r="AE336" s="106"/>
      <c r="AF336" s="106"/>
      <c r="AG336" s="106"/>
      <c r="AH336" s="106"/>
      <c r="AI336" s="106"/>
      <c r="AJ336" s="106"/>
      <c r="AK336" s="106"/>
      <c r="AL336" s="106"/>
      <c r="AM336" s="106"/>
    </row>
    <row r="337" spans="1:43" ht="15" customHeight="1" x14ac:dyDescent="0.2">
      <c r="A337" s="106" t="s">
        <v>173</v>
      </c>
      <c r="B337" s="235"/>
      <c r="C337" s="235"/>
      <c r="D337" s="235"/>
      <c r="E337" s="235"/>
      <c r="F337" s="235"/>
      <c r="G337" s="235"/>
      <c r="H337" s="235"/>
      <c r="I337" s="235"/>
      <c r="J337" s="235"/>
      <c r="K337" s="235"/>
      <c r="L337" s="235"/>
      <c r="M337" s="235"/>
      <c r="N337" s="235"/>
      <c r="O337" s="235"/>
      <c r="P337" s="235"/>
      <c r="Q337" s="235"/>
      <c r="R337" s="163"/>
      <c r="S337" s="163"/>
      <c r="T337" s="163"/>
      <c r="U337" s="163"/>
      <c r="V337" s="163"/>
      <c r="W337" s="163"/>
      <c r="X337" s="163"/>
      <c r="Y337" s="163"/>
      <c r="Z337" s="163"/>
      <c r="AA337" s="163"/>
      <c r="AB337" s="163"/>
      <c r="AC337" s="163"/>
      <c r="AD337" s="163"/>
      <c r="AE337" s="163"/>
      <c r="AF337" s="163"/>
      <c r="AG337" s="163"/>
      <c r="AH337" s="163"/>
      <c r="AI337" s="163"/>
      <c r="AJ337" s="163"/>
      <c r="AK337" s="163"/>
      <c r="AL337" s="163"/>
      <c r="AM337" s="163"/>
    </row>
    <row r="338" spans="1:43" x14ac:dyDescent="0.2">
      <c r="A338" s="176" t="s">
        <v>168</v>
      </c>
      <c r="B338" s="235"/>
      <c r="C338" s="235"/>
      <c r="D338" s="235"/>
      <c r="E338" s="235"/>
      <c r="F338" s="235"/>
      <c r="G338" s="235"/>
      <c r="H338" s="235"/>
      <c r="I338" s="235"/>
      <c r="J338" s="235"/>
      <c r="K338" s="235"/>
      <c r="L338" s="235"/>
      <c r="M338" s="235"/>
      <c r="N338" s="235"/>
      <c r="O338" s="235"/>
      <c r="P338" s="235"/>
      <c r="Q338" s="235"/>
      <c r="AB338" s="115"/>
      <c r="AF338" s="115"/>
      <c r="AI338" s="115"/>
      <c r="AL338" s="115"/>
    </row>
    <row r="339" spans="1:43" x14ac:dyDescent="0.2">
      <c r="A339" s="235" t="s">
        <v>174</v>
      </c>
      <c r="B339" s="235"/>
      <c r="C339" s="235"/>
      <c r="D339" s="235"/>
      <c r="E339" s="235"/>
      <c r="F339" s="235"/>
      <c r="G339" s="235"/>
      <c r="H339" s="235"/>
      <c r="I339" s="235"/>
      <c r="J339" s="235"/>
      <c r="K339" s="235"/>
      <c r="L339" s="235"/>
      <c r="M339" s="235"/>
      <c r="N339" s="235"/>
      <c r="O339" s="235"/>
      <c r="P339" s="235"/>
      <c r="Q339" s="235"/>
      <c r="AI339" s="43"/>
      <c r="AJ339" s="23"/>
      <c r="AK339" s="23"/>
      <c r="AL339" s="43"/>
      <c r="AM339" s="40"/>
    </row>
    <row r="340" spans="1:43" x14ac:dyDescent="0.2">
      <c r="A340" s="275" t="s">
        <v>169</v>
      </c>
      <c r="B340" s="275"/>
      <c r="C340" s="275"/>
      <c r="D340" s="275"/>
      <c r="E340" s="275"/>
      <c r="F340" s="275"/>
      <c r="G340" s="275"/>
      <c r="H340" s="275"/>
      <c r="I340" s="275"/>
      <c r="J340" s="275"/>
      <c r="K340" s="275"/>
      <c r="L340" s="275"/>
      <c r="M340" s="275"/>
      <c r="N340" s="275"/>
      <c r="O340" s="275"/>
      <c r="P340" s="275"/>
      <c r="Q340" s="275"/>
      <c r="AI340" s="126"/>
      <c r="AJ340" s="125"/>
      <c r="AK340" s="125"/>
      <c r="AL340" s="126"/>
      <c r="AM340" s="127"/>
    </row>
    <row r="341" spans="1:43" ht="15" customHeight="1" x14ac:dyDescent="0.2">
      <c r="B341" s="176"/>
      <c r="C341" s="176"/>
      <c r="D341" s="176"/>
      <c r="E341" s="176"/>
      <c r="F341" s="176"/>
      <c r="G341" s="176"/>
      <c r="H341" s="176"/>
      <c r="I341" s="176"/>
      <c r="J341" s="176"/>
      <c r="K341" s="176"/>
      <c r="L341" s="176"/>
      <c r="M341" s="176"/>
      <c r="N341" s="176"/>
      <c r="O341" s="176"/>
      <c r="P341" s="176"/>
      <c r="Q341" s="176"/>
      <c r="AI341" s="125"/>
      <c r="AJ341" s="125"/>
      <c r="AK341" s="125"/>
      <c r="AL341" s="125"/>
      <c r="AM341" s="125"/>
    </row>
    <row r="342" spans="1:43" x14ac:dyDescent="0.2">
      <c r="A342" s="168" t="s">
        <v>170</v>
      </c>
      <c r="B342" s="176"/>
      <c r="C342" s="176"/>
      <c r="D342" s="176"/>
      <c r="E342" s="176"/>
      <c r="F342" s="176"/>
      <c r="G342" s="176"/>
      <c r="H342" s="176"/>
      <c r="I342" s="176"/>
      <c r="J342" s="176"/>
      <c r="K342" s="176"/>
      <c r="L342" s="176"/>
      <c r="M342" s="176"/>
      <c r="N342" s="176"/>
      <c r="O342" s="176"/>
      <c r="P342" s="176"/>
      <c r="Q342" s="176"/>
      <c r="AI342" s="125"/>
      <c r="AJ342" s="125"/>
      <c r="AK342" s="125"/>
      <c r="AL342" s="125"/>
      <c r="AM342" s="125"/>
    </row>
    <row r="343" spans="1:43" x14ac:dyDescent="0.2">
      <c r="A343" s="167" t="s">
        <v>171</v>
      </c>
      <c r="B343" s="176"/>
      <c r="C343" s="176"/>
      <c r="D343" s="176"/>
      <c r="E343" s="176"/>
      <c r="F343" s="176"/>
      <c r="G343" s="176"/>
      <c r="H343" s="176"/>
      <c r="I343" s="176"/>
      <c r="J343" s="176"/>
      <c r="K343" s="176"/>
      <c r="L343" s="176"/>
      <c r="M343" s="176"/>
      <c r="N343" s="176"/>
      <c r="O343" s="176"/>
      <c r="P343" s="176"/>
      <c r="Q343" s="176"/>
      <c r="AI343" s="125"/>
      <c r="AJ343" s="125"/>
      <c r="AK343" s="125"/>
      <c r="AL343" s="125"/>
      <c r="AM343" s="125"/>
    </row>
    <row r="344" spans="1:43" ht="15.75" customHeight="1" x14ac:dyDescent="0.2">
      <c r="A344" s="168" t="s">
        <v>172</v>
      </c>
      <c r="R344" s="155"/>
      <c r="S344" s="155"/>
      <c r="T344" s="155"/>
      <c r="U344" s="155"/>
      <c r="V344" s="155"/>
      <c r="W344" s="155"/>
      <c r="X344" s="155"/>
      <c r="Y344" s="155"/>
      <c r="Z344" s="155"/>
      <c r="AA344" s="155"/>
      <c r="AB344" s="155"/>
      <c r="AC344" s="155"/>
      <c r="AD344" s="155"/>
      <c r="AE344" s="155"/>
      <c r="AF344" s="155"/>
      <c r="AG344" s="155"/>
      <c r="AH344" s="155"/>
      <c r="AI344" s="125"/>
      <c r="AJ344" s="125"/>
      <c r="AK344" s="125"/>
      <c r="AL344" s="125"/>
      <c r="AM344" s="125"/>
    </row>
    <row r="345" spans="1:43" x14ac:dyDescent="0.2">
      <c r="A345" s="168"/>
      <c r="B345" s="106"/>
      <c r="C345" s="106"/>
      <c r="D345" s="106"/>
      <c r="E345" s="106"/>
      <c r="F345" s="106"/>
      <c r="G345" s="106"/>
      <c r="H345" s="106"/>
      <c r="I345" s="106"/>
      <c r="J345" s="106"/>
      <c r="K345" s="106"/>
      <c r="L345" s="106"/>
      <c r="M345" s="106"/>
      <c r="N345" s="106"/>
      <c r="O345" s="106"/>
      <c r="P345" s="106"/>
      <c r="Q345" s="106"/>
      <c r="R345" s="155"/>
      <c r="S345" s="155"/>
      <c r="T345" s="155"/>
      <c r="U345" s="155"/>
      <c r="V345" s="155"/>
      <c r="W345" s="155"/>
      <c r="X345" s="155"/>
      <c r="Y345" s="155"/>
      <c r="Z345" s="155"/>
      <c r="AA345" s="155"/>
      <c r="AB345" s="155"/>
      <c r="AC345" s="155"/>
      <c r="AD345" s="155"/>
      <c r="AE345" s="155"/>
      <c r="AF345" s="155"/>
      <c r="AG345" s="155"/>
      <c r="AH345" s="155"/>
      <c r="AI345" s="125"/>
      <c r="AJ345" s="125"/>
      <c r="AK345" s="125"/>
      <c r="AL345" s="125"/>
      <c r="AM345" s="125"/>
    </row>
    <row r="346" spans="1:43" x14ac:dyDescent="0.2">
      <c r="A346" s="168"/>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243"/>
      <c r="AK346" s="243"/>
      <c r="AL346" s="243"/>
      <c r="AM346" s="243"/>
    </row>
    <row r="347" spans="1:43" x14ac:dyDescent="0.2">
      <c r="B347" s="106"/>
      <c r="C347" s="106"/>
      <c r="D347" s="106"/>
      <c r="E347" s="106"/>
      <c r="F347" s="106"/>
      <c r="G347" s="106"/>
      <c r="H347" s="106"/>
      <c r="I347" s="106"/>
      <c r="J347" s="106"/>
      <c r="K347" s="106"/>
      <c r="L347" s="106"/>
      <c r="M347" s="106"/>
      <c r="N347" s="106"/>
      <c r="O347" s="106"/>
      <c r="P347" s="106"/>
      <c r="Q347" s="106"/>
      <c r="R347" s="155"/>
      <c r="S347" s="155"/>
      <c r="T347" s="155"/>
      <c r="U347" s="155"/>
      <c r="V347" s="155"/>
      <c r="W347" s="155"/>
      <c r="X347" s="155"/>
      <c r="Y347" s="155"/>
      <c r="Z347" s="155"/>
      <c r="AA347" s="155"/>
      <c r="AB347" s="155"/>
      <c r="AC347" s="155"/>
      <c r="AD347" s="155"/>
      <c r="AE347" s="155"/>
      <c r="AF347" s="155"/>
      <c r="AG347" s="155"/>
      <c r="AH347" s="155"/>
    </row>
    <row r="348" spans="1:43" x14ac:dyDescent="0.2">
      <c r="B348" s="106"/>
      <c r="C348" s="106"/>
      <c r="D348" s="106"/>
      <c r="E348" s="106"/>
      <c r="F348" s="106"/>
      <c r="G348" s="106"/>
      <c r="H348" s="106"/>
      <c r="I348" s="106"/>
      <c r="J348" s="106"/>
      <c r="K348" s="106"/>
      <c r="L348" s="106"/>
      <c r="M348" s="106"/>
      <c r="N348" s="106"/>
      <c r="O348" s="106"/>
      <c r="P348" s="106"/>
      <c r="Q348" s="106"/>
      <c r="AI348" s="124"/>
      <c r="AJ348" s="124"/>
      <c r="AK348" s="124"/>
      <c r="AL348" s="124"/>
      <c r="AM348" s="124"/>
    </row>
    <row r="349" spans="1:43" x14ac:dyDescent="0.2">
      <c r="B349" s="106"/>
      <c r="C349" s="106"/>
      <c r="D349" s="106"/>
      <c r="E349" s="106"/>
      <c r="F349" s="106"/>
      <c r="G349" s="171"/>
      <c r="H349" s="171"/>
      <c r="I349" s="171"/>
      <c r="J349" s="171"/>
      <c r="K349" s="171"/>
      <c r="L349" s="171"/>
      <c r="M349" s="171"/>
      <c r="N349" s="171"/>
      <c r="O349" s="171"/>
      <c r="P349" s="171"/>
      <c r="Q349" s="171"/>
      <c r="R349" s="133"/>
      <c r="S349" s="133"/>
      <c r="T349" s="133"/>
      <c r="U349" s="133"/>
      <c r="V349" s="133"/>
      <c r="W349" s="133"/>
      <c r="X349" s="133"/>
      <c r="Y349" s="133"/>
      <c r="Z349" s="133"/>
      <c r="AA349" s="133"/>
      <c r="AB349" s="133"/>
      <c r="AC349" s="133"/>
      <c r="AD349" s="133"/>
      <c r="AE349" s="133"/>
      <c r="AF349" s="133"/>
      <c r="AG349" s="133"/>
      <c r="AH349" s="133"/>
      <c r="AI349" s="115"/>
      <c r="AJ349" s="115"/>
      <c r="AK349" s="115"/>
      <c r="AL349" s="115"/>
      <c r="AM349" s="115"/>
      <c r="AN349" s="115"/>
      <c r="AO349" s="115"/>
      <c r="AP349" s="115"/>
      <c r="AQ349" s="115"/>
    </row>
    <row r="350" spans="1:43" ht="15.75" x14ac:dyDescent="0.25">
      <c r="A350" s="132"/>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15"/>
      <c r="AJ350" s="115"/>
      <c r="AK350" s="115"/>
      <c r="AL350" s="115"/>
      <c r="AM350" s="115"/>
      <c r="AN350" s="115"/>
      <c r="AO350" s="115"/>
      <c r="AP350" s="115"/>
      <c r="AQ350" s="115"/>
    </row>
    <row r="351" spans="1:43" ht="15.75" x14ac:dyDescent="0.25">
      <c r="A351" s="132"/>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15"/>
      <c r="AJ351" s="115"/>
      <c r="AK351" s="115"/>
      <c r="AL351" s="115"/>
      <c r="AM351" s="115"/>
      <c r="AN351" s="115"/>
      <c r="AO351" s="115"/>
      <c r="AP351" s="115"/>
      <c r="AQ351" s="115"/>
    </row>
    <row r="352" spans="1:43" ht="15.75" x14ac:dyDescent="0.25">
      <c r="A352" s="132"/>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15"/>
      <c r="AJ352" s="115"/>
      <c r="AK352" s="115"/>
      <c r="AL352" s="115"/>
      <c r="AM352" s="115"/>
      <c r="AN352" s="115"/>
      <c r="AO352" s="115"/>
      <c r="AP352" s="115"/>
      <c r="AQ352" s="115"/>
    </row>
    <row r="353" spans="1:43" ht="15.75" x14ac:dyDescent="0.25">
      <c r="A353" s="132"/>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15"/>
      <c r="AJ353" s="115"/>
      <c r="AK353" s="115"/>
      <c r="AL353" s="115"/>
      <c r="AM353" s="115"/>
      <c r="AN353" s="115"/>
      <c r="AO353" s="115"/>
      <c r="AP353" s="115"/>
      <c r="AQ353" s="115"/>
    </row>
    <row r="354" spans="1:43" ht="15.75" x14ac:dyDescent="0.25">
      <c r="A354" s="132"/>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15"/>
      <c r="AJ354" s="115"/>
      <c r="AK354" s="115"/>
      <c r="AL354" s="115"/>
      <c r="AM354" s="115"/>
      <c r="AN354" s="115"/>
      <c r="AO354" s="115"/>
      <c r="AP354" s="115"/>
      <c r="AQ354" s="115"/>
    </row>
    <row r="355" spans="1:43" ht="15.75" x14ac:dyDescent="0.25">
      <c r="A355" s="132"/>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15"/>
      <c r="AJ355" s="115"/>
      <c r="AK355" s="115"/>
      <c r="AL355" s="115"/>
      <c r="AM355" s="115"/>
      <c r="AN355" s="115"/>
      <c r="AO355" s="115"/>
      <c r="AP355" s="115"/>
      <c r="AQ355" s="115"/>
    </row>
    <row r="356" spans="1:43" ht="15.75" x14ac:dyDescent="0.25">
      <c r="A356" s="132"/>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24"/>
      <c r="AJ356" s="124"/>
      <c r="AK356" s="124"/>
      <c r="AL356" s="124"/>
      <c r="AM356" s="124"/>
    </row>
    <row r="357" spans="1:43" ht="15.75" x14ac:dyDescent="0.25">
      <c r="A357" s="132"/>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24"/>
      <c r="AJ357" s="124"/>
      <c r="AK357" s="124"/>
      <c r="AL357" s="124"/>
      <c r="AM357" s="124"/>
    </row>
    <row r="358" spans="1:43" ht="15.75" x14ac:dyDescent="0.25">
      <c r="A358" s="132"/>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24"/>
      <c r="AJ358" s="124"/>
      <c r="AK358" s="124"/>
      <c r="AL358" s="124"/>
      <c r="AM358" s="124"/>
    </row>
    <row r="359" spans="1:43" ht="15.75" x14ac:dyDescent="0.25">
      <c r="A359" s="132"/>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24"/>
      <c r="AJ359" s="124"/>
      <c r="AK359" s="124"/>
      <c r="AL359" s="124"/>
      <c r="AM359" s="124"/>
    </row>
    <row r="360" spans="1:43" ht="15.75" x14ac:dyDescent="0.25">
      <c r="A360" s="132"/>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24"/>
      <c r="AJ360" s="124"/>
      <c r="AK360" s="124"/>
      <c r="AL360" s="124"/>
      <c r="AM360" s="124"/>
    </row>
    <row r="361" spans="1:43" ht="15.75" x14ac:dyDescent="0.25">
      <c r="A361" s="132"/>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24"/>
      <c r="AJ361" s="124"/>
      <c r="AK361" s="124"/>
      <c r="AL361" s="124"/>
      <c r="AM361" s="124"/>
    </row>
    <row r="362" spans="1:43" ht="15.75" x14ac:dyDescent="0.25">
      <c r="A362" s="132"/>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24"/>
      <c r="AJ362" s="124"/>
      <c r="AK362" s="124"/>
      <c r="AL362" s="124"/>
      <c r="AM362" s="124"/>
    </row>
    <row r="363" spans="1:43" ht="15.75" x14ac:dyDescent="0.25">
      <c r="A363" s="132"/>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24"/>
      <c r="AJ363" s="124"/>
      <c r="AK363" s="124"/>
      <c r="AL363" s="124"/>
      <c r="AM363" s="124"/>
    </row>
    <row r="364" spans="1:43" ht="15.75" x14ac:dyDescent="0.25">
      <c r="A364" s="132"/>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24"/>
      <c r="AJ364" s="124"/>
      <c r="AK364" s="124"/>
      <c r="AL364" s="124"/>
      <c r="AM364" s="124"/>
    </row>
    <row r="365" spans="1:43" ht="15.75" x14ac:dyDescent="0.25">
      <c r="A365" s="132"/>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24"/>
      <c r="AJ365" s="124"/>
      <c r="AK365" s="124"/>
      <c r="AL365" s="124"/>
      <c r="AM365" s="124"/>
    </row>
    <row r="366" spans="1:43" ht="15.75" x14ac:dyDescent="0.25">
      <c r="A366" s="132"/>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24"/>
      <c r="AJ366" s="124"/>
      <c r="AK366" s="124"/>
      <c r="AL366" s="124"/>
      <c r="AM366" s="124"/>
    </row>
    <row r="367" spans="1:43" ht="15.75" x14ac:dyDescent="0.25">
      <c r="A367" s="132"/>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row>
    <row r="368" spans="1:43" ht="15.75" x14ac:dyDescent="0.25">
      <c r="A368" s="132"/>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row>
    <row r="369" spans="1:39" ht="15.75" x14ac:dyDescent="0.25">
      <c r="A369" s="132"/>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row>
    <row r="370" spans="1:39" ht="15.75" x14ac:dyDescent="0.25">
      <c r="A370" s="132"/>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24"/>
      <c r="AJ370" s="124"/>
      <c r="AK370" s="124"/>
      <c r="AL370" s="124"/>
      <c r="AM370" s="124"/>
    </row>
    <row r="371" spans="1:39" ht="15.75" x14ac:dyDescent="0.25">
      <c r="A371" s="132"/>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row>
    <row r="372" spans="1:39" ht="15.75" x14ac:dyDescent="0.25">
      <c r="A372" s="132"/>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row>
    <row r="373" spans="1:39" ht="15.75" x14ac:dyDescent="0.25">
      <c r="A373" s="132"/>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row>
    <row r="374" spans="1:39" ht="15.75" x14ac:dyDescent="0.25">
      <c r="A374" s="132"/>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row>
    <row r="375" spans="1:39" ht="15.75" x14ac:dyDescent="0.25">
      <c r="A375" s="132"/>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row>
    <row r="376" spans="1:39" ht="15.75" x14ac:dyDescent="0.25">
      <c r="A376" s="132"/>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row>
    <row r="377" spans="1:39" ht="15.75" x14ac:dyDescent="0.25">
      <c r="A377" s="134"/>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row>
    <row r="378" spans="1:39" ht="15.75" x14ac:dyDescent="0.25">
      <c r="A378" s="134"/>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row>
    <row r="379" spans="1:39" ht="15.75" x14ac:dyDescent="0.25">
      <c r="A379" s="138"/>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c r="AH379" s="139"/>
    </row>
    <row r="380" spans="1:39" ht="15.75" x14ac:dyDescent="0.25">
      <c r="A380" s="138"/>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row>
    <row r="381" spans="1:39" ht="15.75" x14ac:dyDescent="0.25">
      <c r="A381" s="140"/>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141"/>
      <c r="AG381" s="141"/>
      <c r="AH381" s="141"/>
    </row>
    <row r="382" spans="1:39" ht="15.75" x14ac:dyDescent="0.25">
      <c r="A382" s="142"/>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row>
    <row r="383" spans="1:39" ht="15.75" x14ac:dyDescent="0.25">
      <c r="A383" s="144"/>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c r="AH383" s="145"/>
    </row>
    <row r="384" spans="1:39" ht="15.75" x14ac:dyDescent="0.25">
      <c r="A384" s="144"/>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c r="AH384" s="145"/>
    </row>
    <row r="385" spans="1:34" ht="15.75" x14ac:dyDescent="0.25">
      <c r="A385" s="144"/>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c r="AA385" s="146"/>
      <c r="AB385" s="146"/>
      <c r="AC385" s="146"/>
      <c r="AD385" s="146"/>
      <c r="AE385" s="146"/>
      <c r="AF385" s="146"/>
      <c r="AG385" s="146"/>
      <c r="AH385" s="146"/>
    </row>
    <row r="386" spans="1:34" ht="15.75" x14ac:dyDescent="0.25">
      <c r="A386" s="147"/>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row>
    <row r="387" spans="1:34" ht="15.75" x14ac:dyDescent="0.25">
      <c r="A387" s="149"/>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c r="AH387" s="150"/>
    </row>
    <row r="388" spans="1:34" ht="15.75" x14ac:dyDescent="0.25">
      <c r="A388" s="149"/>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row>
    <row r="389" spans="1:34" ht="15.75" x14ac:dyDescent="0.25">
      <c r="A389" s="151"/>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152"/>
      <c r="AH389" s="152"/>
    </row>
    <row r="390" spans="1:34" ht="15.75" x14ac:dyDescent="0.25">
      <c r="A390" s="153"/>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154"/>
      <c r="AC390" s="154"/>
      <c r="AD390" s="154"/>
      <c r="AE390" s="154"/>
      <c r="AF390" s="154"/>
      <c r="AG390" s="154"/>
      <c r="AH390" s="154"/>
    </row>
    <row r="391" spans="1:34" ht="15.75" x14ac:dyDescent="0.25">
      <c r="A391" s="153"/>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154"/>
      <c r="AC391" s="154"/>
      <c r="AD391" s="154"/>
      <c r="AE391" s="154"/>
      <c r="AF391" s="154"/>
      <c r="AG391" s="154"/>
      <c r="AH391" s="154"/>
    </row>
  </sheetData>
  <mergeCells count="3">
    <mergeCell ref="A340:Q340"/>
    <mergeCell ref="K9:M10"/>
    <mergeCell ref="N9:P10"/>
  </mergeCells>
  <phoneticPr fontId="32" type="noConversion"/>
  <conditionalFormatting sqref="R335:AM335">
    <cfRule type="cellIs" dxfId="9" priority="1" stopIfTrue="1" operator="greaterThan">
      <formula>3</formula>
    </cfRule>
    <cfRule type="cellIs" dxfId="8" priority="2" stopIfTrue="1" operator="between">
      <formula>2</formula>
      <formula>3</formula>
    </cfRule>
  </conditionalFormatting>
  <conditionalFormatting sqref="AB339 AD339:AL340 T340:AB340 R341:AM341">
    <cfRule type="cellIs" dxfId="7" priority="3" stopIfTrue="1" operator="lessThan">
      <formula>0</formula>
    </cfRule>
  </conditionalFormatting>
  <hyperlinks>
    <hyperlink ref="M3" location="Índice!A1" display="Volver al Indice" xr:uid="{00000000-0004-0000-0100-000000000000}"/>
    <hyperlink ref="AH3" location="Índice!A1" display="Volver al Indice" xr:uid="{00000000-0004-0000-0100-000001000000}"/>
    <hyperlink ref="R4" location="Índice!A1" display="Volver al Indice" xr:uid="{00000000-0004-0000-0100-000002000000}"/>
    <hyperlink ref="AM4" location="Índice!A1" display="Volver al Indice" xr:uid="{00000000-0004-0000-0100-000003000000}"/>
    <hyperlink ref="A30" location="Comentarios!A23" display="Comentarios!A23" xr:uid="{00000000-0004-0000-0100-000004000000}"/>
    <hyperlink ref="A32" location="Comentarios!A24" display="Comentarios!A24" xr:uid="{00000000-0004-0000-0100-000005000000}"/>
    <hyperlink ref="A33" location="Comentarios!A25" display="Comentarios!A25" xr:uid="{00000000-0004-0000-0100-000006000000}"/>
    <hyperlink ref="A36" location="Comentarios!A26" display="Comentarios!A26" xr:uid="{00000000-0004-0000-0100-000007000000}"/>
    <hyperlink ref="A42" location="Comentarios!A27" display="Comentarios!A27" xr:uid="{00000000-0004-0000-0100-000008000000}"/>
    <hyperlink ref="A43" location="Comentarios!A28" display="Comentarios!A28" xr:uid="{00000000-0004-0000-0100-000009000000}"/>
    <hyperlink ref="A44" location="Comentarios!A31" display="Comentarios!A31" xr:uid="{00000000-0004-0000-0100-00000A000000}"/>
    <hyperlink ref="A48" location="Comentarios!A32" display="Comentarios!A32" xr:uid="{00000000-0004-0000-0100-00000B000000}"/>
    <hyperlink ref="A49" location="Comentarios!A33" display="Comentarios!A33" xr:uid="{00000000-0004-0000-0100-00000C000000}"/>
    <hyperlink ref="A50" location="Comentarios!A34" display="Comentarios!A34" xr:uid="{00000000-0004-0000-0100-00000D000000}"/>
    <hyperlink ref="A51" location="Comentarios!A36" display="Comentarios!A36" xr:uid="{00000000-0004-0000-0100-00000E000000}"/>
    <hyperlink ref="A52" location="Comentarios!A38" display="Comentarios!A38" xr:uid="{00000000-0004-0000-0100-00000F000000}"/>
    <hyperlink ref="A72" location="Comentarios!A43" display="Comentarios!A43" xr:uid="{00000000-0004-0000-0100-000010000000}"/>
    <hyperlink ref="A78" location="Comentarios!A45" display="Comentarios!A45" xr:uid="{00000000-0004-0000-0100-000011000000}"/>
    <hyperlink ref="A82" location="Comentarios!A46" display="Comentarios!A46" xr:uid="{00000000-0004-0000-0100-000012000000}"/>
    <hyperlink ref="A84" location="Comentarios!A47" display="Comentarios!A47" xr:uid="{00000000-0004-0000-0100-000013000000}"/>
    <hyperlink ref="A85" location="Comentarios!A49" display="Comentarios!A49" xr:uid="{00000000-0004-0000-0100-000014000000}"/>
    <hyperlink ref="A86" location="Comentarios!A50" display="Comentarios!A50" xr:uid="{00000000-0004-0000-0100-000015000000}"/>
    <hyperlink ref="A89" location="Comentarios!A51" display="Comentarios!A51" xr:uid="{00000000-0004-0000-0100-000016000000}"/>
    <hyperlink ref="A91" location="Comentarios!A52" display="Comentarios!A52" xr:uid="{00000000-0004-0000-0100-000017000000}"/>
    <hyperlink ref="A92" location="Comentarios!A53" display="Comentarios!A53" xr:uid="{00000000-0004-0000-0100-000018000000}"/>
    <hyperlink ref="A93" location="Comentarios!A54" display="Comentarios!A54" xr:uid="{00000000-0004-0000-0100-000019000000}"/>
    <hyperlink ref="A94" location="Comentarios!A55" display="Comentarios!A55" xr:uid="{00000000-0004-0000-0100-00001A000000}"/>
    <hyperlink ref="A95" location="Comentarios!A56" display="Comentarios!A56" xr:uid="{00000000-0004-0000-0100-00001B000000}"/>
    <hyperlink ref="A96" location="Comentarios!A57" display="Comentarios!A57" xr:uid="{00000000-0004-0000-0100-00001C000000}"/>
    <hyperlink ref="A97" location="Comentarios!A59" display="Comentarios!A59" xr:uid="{00000000-0004-0000-0100-00001D000000}"/>
    <hyperlink ref="A98" location="Comentarios!A61" display="Comentarios!A61" xr:uid="{00000000-0004-0000-0100-00001E000000}"/>
    <hyperlink ref="A101" location="Comentarios!A63" display="Comentarios!A63" xr:uid="{00000000-0004-0000-0100-00001F000000}"/>
    <hyperlink ref="A102" location="Comentarios!A64" display="Comentarios!A64" xr:uid="{00000000-0004-0000-0100-000020000000}"/>
    <hyperlink ref="A103" location="Comentarios!A65" display="Jul-2006(5)" xr:uid="{00000000-0004-0000-0100-000021000000}"/>
    <hyperlink ref="A106" location="Comentarios!A68" display="Comentarios!A68" xr:uid="{00000000-0004-0000-0100-000022000000}"/>
    <hyperlink ref="A109" location="Comentarios!A69" display="Comentarios!A69" xr:uid="{00000000-0004-0000-0100-000023000000}"/>
    <hyperlink ref="A110" location="Comentarios!A70" display="Comentarios!A70" xr:uid="{00000000-0004-0000-0100-000024000000}"/>
    <hyperlink ref="A111" location="Comentarios!A71" display="Comentarios!A71" xr:uid="{00000000-0004-0000-0100-000025000000}"/>
    <hyperlink ref="A112" location="Comentarios!A72" display="Comentarios!A72" xr:uid="{00000000-0004-0000-0100-000026000000}"/>
    <hyperlink ref="A113" location="Comentarios!A73" display="Comentarios!A73" xr:uid="{00000000-0004-0000-0100-000027000000}"/>
    <hyperlink ref="A114" location="Comentarios!A74" display="Comentarios!A74" xr:uid="{00000000-0004-0000-0100-000028000000}"/>
    <hyperlink ref="A115" location="Comentarios!A75" display="Comentarios!A75" xr:uid="{00000000-0004-0000-0100-000029000000}"/>
    <hyperlink ref="A116" location="Comentarios!A76" display="Comentarios!A76" xr:uid="{00000000-0004-0000-0100-00002A000000}"/>
    <hyperlink ref="A117" location="Comentarios!A77" display="Comentarios!A77" xr:uid="{00000000-0004-0000-0100-00002B000000}"/>
    <hyperlink ref="A118" location="Comentarios!A78" display="Comentarios!A78" xr:uid="{00000000-0004-0000-0100-00002C000000}"/>
    <hyperlink ref="A119" location="Comentarios!A79" display="Comentarios!A79" xr:uid="{00000000-0004-0000-0100-00002D000000}"/>
    <hyperlink ref="A120" location="Comentarios!A80" display="Comentarios!A80" xr:uid="{00000000-0004-0000-0100-00002E000000}"/>
    <hyperlink ref="A121" location="Comentarios!A81" display="Comentarios!A81" xr:uid="{00000000-0004-0000-0100-00002F000000}"/>
    <hyperlink ref="A122" location="Comentarios!A83" display="Comentarios!A83" xr:uid="{00000000-0004-0000-0100-000030000000}"/>
    <hyperlink ref="A123" location="Comentarios!A84" display="Comentarios!A84" xr:uid="{00000000-0004-0000-0100-000031000000}"/>
    <hyperlink ref="A124" location="Comentarios!A85" display="Comentarios!A85" xr:uid="{00000000-0004-0000-0100-000032000000}"/>
    <hyperlink ref="A125" location="Comentarios!A87" display="May-2008 (7)" xr:uid="{00000000-0004-0000-0100-000033000000}"/>
    <hyperlink ref="A126" location="Comentarios!A87" display="Jun-2008(5)" xr:uid="{00000000-0004-0000-0100-000034000000}"/>
    <hyperlink ref="A127" location="Comentarios!A88" display="Jul-2008 (5)" xr:uid="{00000000-0004-0000-0100-000035000000}"/>
    <hyperlink ref="A128" location="Comentarios!A89" display="ago-2008 (5)" xr:uid="{00000000-0004-0000-0100-000036000000}"/>
    <hyperlink ref="A129" location="Comentarios!A90" display="Sep-2008 (5)" xr:uid="{00000000-0004-0000-0100-000037000000}"/>
    <hyperlink ref="A130" location="Comentarios!A91" display="Oct-2008 (5)" xr:uid="{00000000-0004-0000-0100-000038000000}"/>
    <hyperlink ref="A131" location="Comentarios!A92" display="Nov-2008 (5)" xr:uid="{00000000-0004-0000-0100-000039000000}"/>
    <hyperlink ref="A132" location="Comentarios!A94" display="Comentarios!A94" xr:uid="{00000000-0004-0000-0100-00003A000000}"/>
    <hyperlink ref="A133" location="Comentarios!A95" display="Ene-2009 (6)" xr:uid="{00000000-0004-0000-0100-00003B000000}"/>
    <hyperlink ref="A134" location="Comentarios!A96" display="Feb-2009 (6)" xr:uid="{00000000-0004-0000-0100-00003C000000}"/>
    <hyperlink ref="A135" location="Comentarios!A98" display="Comentarios!A98" xr:uid="{00000000-0004-0000-0100-00003D000000}"/>
    <hyperlink ref="A136" location="Comentarios!A100" display="Abr-2009 (7)" xr:uid="{00000000-0004-0000-0100-00003E000000}"/>
    <hyperlink ref="A137" location="Comentarios!A101" display="May-2009 (7)" xr:uid="{00000000-0004-0000-0100-00003F000000}"/>
    <hyperlink ref="A142" location="Comentarios!A102" display="Comentarios!A102" xr:uid="{00000000-0004-0000-0100-000040000000}"/>
    <hyperlink ref="A144" location="Comentarios!A103" display="Comentarios!A103" xr:uid="{00000000-0004-0000-0100-000041000000}"/>
    <hyperlink ref="A155" location="Comentarios!A104" display="Comentarios!A104" xr:uid="{00000000-0004-0000-0100-000042000000}"/>
    <hyperlink ref="A156" location="Comentarios!A105" display="Comentarios!A105" xr:uid="{00000000-0004-0000-0100-000043000000}"/>
    <hyperlink ref="A158" location="feb_11" display="feb_11" xr:uid="{00000000-0004-0000-0100-000044000000}"/>
    <hyperlink ref="A253" location="Comentarios!A115" display="Comentarios!A115" xr:uid="{00000000-0004-0000-0100-000045000000}"/>
    <hyperlink ref="A259" location="Comentarios!A116" display="Comentarios!A116" xr:uid="{00000000-0004-0000-0100-000046000000}"/>
    <hyperlink ref="AH64" location="Índice!A1" display="Volver al Indice" xr:uid="{00000000-0004-0000-0100-000047000000}"/>
    <hyperlink ref="AH65" location="Índice!A1" display="Volver al Indice" xr:uid="{00000000-0004-0000-0100-000048000000}"/>
    <hyperlink ref="AG64" location="Índice!A1" display="Volver al Indice" xr:uid="{00000000-0004-0000-0100-000049000000}"/>
  </hyperlinks>
  <printOptions horizontalCentered="1"/>
  <pageMargins left="0.19685039370078741" right="0.19685039370078741" top="0.39370078740157483" bottom="0.39370078740157483" header="0" footer="0"/>
  <pageSetup paperSize="9" scale="60" fitToWidth="2" fitToHeight="0" orientation="landscape" r:id="rId1"/>
  <headerFooter alignWithMargins="0">
    <oddFooter>&amp;L&amp;10&amp;F.xls  -  Hoja: &amp;A&amp;R&amp;10&amp;D  -  &amp;T</oddFooter>
  </headerFooter>
  <colBreaks count="1" manualBreakCount="1">
    <brk id="1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O346"/>
  <sheetViews>
    <sheetView tabSelected="1" zoomScale="90" zoomScaleNormal="90" workbookViewId="0">
      <pane xSplit="1" ySplit="11" topLeftCell="B12" activePane="bottomRight" state="frozen"/>
      <selection activeCell="A333" sqref="A333:XFD333"/>
      <selection pane="topRight" activeCell="A333" sqref="A333:XFD333"/>
      <selection pane="bottomLeft" activeCell="A333" sqref="A333:XFD333"/>
      <selection pane="bottomRight" activeCell="F17" sqref="F17"/>
    </sheetView>
  </sheetViews>
  <sheetFormatPr defaultColWidth="8.88671875" defaultRowHeight="15" x14ac:dyDescent="0.2"/>
  <cols>
    <col min="1" max="1" width="10.33203125" customWidth="1"/>
    <col min="2" max="2" width="10.88671875" customWidth="1"/>
    <col min="3" max="9" width="8.77734375" customWidth="1"/>
    <col min="10" max="10" width="9.77734375" customWidth="1"/>
    <col min="11" max="18" width="8.77734375" customWidth="1"/>
    <col min="19" max="19" width="2.77734375" customWidth="1"/>
    <col min="20" max="28" width="8.77734375" customWidth="1"/>
    <col min="29" max="29" width="10.6640625" customWidth="1"/>
    <col min="30" max="38" width="8.77734375" customWidth="1"/>
    <col min="39" max="39" width="11.44140625" customWidth="1"/>
    <col min="40" max="40" width="8.88671875" style="274"/>
  </cols>
  <sheetData>
    <row r="1" spans="1:41" ht="20.25" hidden="1"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hidden="1"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hidden="1" x14ac:dyDescent="0.2">
      <c r="A3" s="49"/>
      <c r="B3" s="50"/>
      <c r="C3" s="50"/>
      <c r="D3" s="50"/>
      <c r="E3" s="50"/>
      <c r="F3" s="50"/>
      <c r="G3" s="50"/>
      <c r="H3" s="50"/>
      <c r="I3" s="50"/>
      <c r="J3" s="50"/>
      <c r="K3" s="50"/>
      <c r="L3" s="50"/>
      <c r="M3" s="51" t="s">
        <v>108</v>
      </c>
      <c r="N3" s="50"/>
      <c r="O3" s="50"/>
      <c r="P3" s="50"/>
      <c r="Q3" s="50"/>
      <c r="R3" s="50"/>
      <c r="S3" s="50"/>
      <c r="T3" s="49"/>
      <c r="U3" s="50"/>
      <c r="V3" s="50"/>
      <c r="W3" s="50"/>
      <c r="X3" s="50"/>
      <c r="Y3" s="50"/>
      <c r="Z3" s="50"/>
      <c r="AA3" s="50"/>
      <c r="AB3" s="50"/>
      <c r="AC3" s="50"/>
      <c r="AD3" s="50"/>
      <c r="AE3" s="50"/>
      <c r="AF3" s="50"/>
      <c r="AG3" s="50"/>
      <c r="AH3" s="51" t="s">
        <v>108</v>
      </c>
      <c r="AI3" s="50"/>
      <c r="AJ3" s="50"/>
      <c r="AK3" s="50"/>
      <c r="AL3" s="50"/>
      <c r="AM3" s="50"/>
    </row>
    <row r="4" spans="1:41" ht="23.25" hidden="1" x14ac:dyDescent="0.3">
      <c r="A4" s="7"/>
      <c r="B4" s="5" t="s">
        <v>130</v>
      </c>
      <c r="C4" s="6"/>
      <c r="D4" s="6"/>
      <c r="E4" s="6"/>
      <c r="F4" s="6"/>
      <c r="G4" s="6"/>
      <c r="H4" s="6"/>
      <c r="I4" s="6"/>
      <c r="J4" s="6"/>
      <c r="K4" s="9"/>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21" hidden="1" customHeight="1" x14ac:dyDescent="0.25">
      <c r="A5" s="7"/>
      <c r="B5" s="16" t="s">
        <v>135</v>
      </c>
      <c r="C5" s="7"/>
      <c r="D5" s="7"/>
      <c r="E5" s="7"/>
      <c r="F5" s="7"/>
      <c r="G5" s="7"/>
      <c r="H5" s="7"/>
      <c r="I5" s="7"/>
      <c r="J5" s="7"/>
      <c r="K5" s="9"/>
      <c r="L5" s="9"/>
      <c r="M5" s="9"/>
      <c r="N5" s="9"/>
      <c r="O5" s="9"/>
      <c r="P5" s="9"/>
      <c r="Q5" s="9"/>
      <c r="R5" s="9"/>
      <c r="S5" s="50"/>
      <c r="T5" s="16" t="s">
        <v>135</v>
      </c>
      <c r="U5" s="7"/>
      <c r="V5" s="7"/>
      <c r="W5" s="7"/>
      <c r="X5" s="7"/>
      <c r="Y5" s="7"/>
      <c r="Z5" s="7"/>
      <c r="AA5" s="7"/>
      <c r="AB5" s="7"/>
      <c r="AC5" s="7"/>
      <c r="AD5" s="7"/>
      <c r="AE5" s="7"/>
      <c r="AF5" s="7"/>
      <c r="AG5" s="9"/>
      <c r="AH5" s="9"/>
      <c r="AI5" s="9"/>
      <c r="AJ5" s="9"/>
      <c r="AK5" s="9"/>
      <c r="AL5" s="9"/>
      <c r="AM5" s="9"/>
    </row>
    <row r="6" spans="1:41" ht="15.75" hidden="1"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hidden="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8">
        <v>36161</v>
      </c>
      <c r="B12" s="133">
        <v>41389.810000000005</v>
      </c>
      <c r="C12" s="133">
        <v>4223.45</v>
      </c>
      <c r="D12" s="180">
        <v>45613.26</v>
      </c>
      <c r="E12" s="133">
        <v>537.53000000000009</v>
      </c>
      <c r="F12" s="133">
        <v>0</v>
      </c>
      <c r="G12" s="180">
        <v>537.53000000000009</v>
      </c>
      <c r="H12" s="133">
        <v>41927.340000000004</v>
      </c>
      <c r="I12" s="133">
        <v>4223.45</v>
      </c>
      <c r="J12" s="180">
        <v>46150.79</v>
      </c>
      <c r="K12" s="133">
        <v>9258.68</v>
      </c>
      <c r="L12" s="133">
        <v>197.46</v>
      </c>
      <c r="M12" s="180">
        <v>9456.1400000000012</v>
      </c>
      <c r="N12" s="133">
        <v>51186.020000000004</v>
      </c>
      <c r="O12" s="133">
        <v>4409.9400000000005</v>
      </c>
      <c r="P12" s="180">
        <v>55606.93</v>
      </c>
      <c r="Q12" s="181">
        <v>68.74793966015018</v>
      </c>
      <c r="R12" s="182">
        <v>79.222487229560002</v>
      </c>
      <c r="S12" s="183"/>
      <c r="T12" s="184">
        <v>7251.17</v>
      </c>
      <c r="U12" s="133">
        <v>998.2700000000001</v>
      </c>
      <c r="V12" s="180">
        <v>8260.41</v>
      </c>
      <c r="W12" s="133">
        <v>43.88</v>
      </c>
      <c r="X12" s="133">
        <v>0</v>
      </c>
      <c r="Y12" s="180">
        <v>43.88</v>
      </c>
      <c r="Z12" s="133">
        <v>7295.05</v>
      </c>
      <c r="AA12" s="133">
        <v>998.2700000000001</v>
      </c>
      <c r="AB12" s="180">
        <v>8304.2900000000009</v>
      </c>
      <c r="AC12" s="185">
        <v>1.1683085699901814</v>
      </c>
      <c r="AD12" s="191">
        <v>3112</v>
      </c>
      <c r="AE12" s="192">
        <v>294</v>
      </c>
      <c r="AF12" s="193">
        <v>3405</v>
      </c>
      <c r="AG12" s="192">
        <v>45</v>
      </c>
      <c r="AH12" s="192">
        <v>0</v>
      </c>
      <c r="AI12" s="193">
        <v>45</v>
      </c>
      <c r="AJ12" s="192">
        <v>3157</v>
      </c>
      <c r="AK12" s="192">
        <v>294</v>
      </c>
      <c r="AL12" s="192">
        <v>3451</v>
      </c>
      <c r="AM12" s="194">
        <v>6.1604039279999991</v>
      </c>
      <c r="AN12" s="274">
        <f t="shared" ref="AN12:AN75" si="0">+AE12/AF12</f>
        <v>8.6343612334801756E-2</v>
      </c>
      <c r="AO12" s="143">
        <f t="shared" ref="AO12:AO75" si="1">+U12/V12</f>
        <v>0.1208499335989376</v>
      </c>
    </row>
    <row r="13" spans="1:41" x14ac:dyDescent="0.2">
      <c r="A13" s="48">
        <v>36192</v>
      </c>
      <c r="B13" s="133">
        <v>40875.184999999998</v>
      </c>
      <c r="C13" s="133">
        <v>4745.5199999999995</v>
      </c>
      <c r="D13" s="180">
        <v>45620.704999999994</v>
      </c>
      <c r="E13" s="133">
        <v>450.38499999999999</v>
      </c>
      <c r="F13" s="133">
        <v>0</v>
      </c>
      <c r="G13" s="180">
        <v>450.38499999999999</v>
      </c>
      <c r="H13" s="133">
        <v>41325.57</v>
      </c>
      <c r="I13" s="133">
        <v>4745.5199999999995</v>
      </c>
      <c r="J13" s="180">
        <v>46071.09</v>
      </c>
      <c r="K13" s="133">
        <v>9370.2049999999999</v>
      </c>
      <c r="L13" s="133">
        <v>164.77499999999998</v>
      </c>
      <c r="M13" s="180">
        <v>9534.98</v>
      </c>
      <c r="N13" s="133">
        <v>50695.774999999994</v>
      </c>
      <c r="O13" s="133">
        <v>4921.28</v>
      </c>
      <c r="P13" s="180">
        <v>55617.055</v>
      </c>
      <c r="Q13" s="181">
        <v>177.05240823772735</v>
      </c>
      <c r="R13" s="182">
        <v>20.485804191911491</v>
      </c>
      <c r="S13" s="183"/>
      <c r="T13" s="184">
        <v>6953.5049999999992</v>
      </c>
      <c r="U13" s="133">
        <v>1208.3499999999999</v>
      </c>
      <c r="V13" s="180">
        <v>8172.8399999999992</v>
      </c>
      <c r="W13" s="133">
        <v>32.954999999999998</v>
      </c>
      <c r="X13" s="133">
        <v>0</v>
      </c>
      <c r="Y13" s="180">
        <v>32.954999999999998</v>
      </c>
      <c r="Z13" s="133">
        <v>6986.46</v>
      </c>
      <c r="AA13" s="133">
        <v>1219.335</v>
      </c>
      <c r="AB13" s="180">
        <v>8205.7950000000001</v>
      </c>
      <c r="AC13" s="185">
        <v>3.5704228500033359</v>
      </c>
      <c r="AD13" s="191">
        <v>3088</v>
      </c>
      <c r="AE13" s="192">
        <v>322</v>
      </c>
      <c r="AF13" s="193">
        <v>3409</v>
      </c>
      <c r="AG13" s="192">
        <v>38</v>
      </c>
      <c r="AH13" s="192">
        <v>0</v>
      </c>
      <c r="AI13" s="193">
        <v>38</v>
      </c>
      <c r="AJ13" s="192">
        <v>3126</v>
      </c>
      <c r="AK13" s="192">
        <v>322</v>
      </c>
      <c r="AL13" s="192">
        <v>3447</v>
      </c>
      <c r="AM13" s="194">
        <v>15.792624978400001</v>
      </c>
      <c r="AN13" s="274">
        <f t="shared" si="0"/>
        <v>9.4455852156057493E-2</v>
      </c>
      <c r="AO13" s="143">
        <f t="shared" si="1"/>
        <v>0.14784946236559141</v>
      </c>
    </row>
    <row r="14" spans="1:41" x14ac:dyDescent="0.2">
      <c r="A14" s="48">
        <v>36220</v>
      </c>
      <c r="B14" s="133">
        <v>41106.975000000006</v>
      </c>
      <c r="C14" s="133">
        <v>3261.9300000000003</v>
      </c>
      <c r="D14" s="180">
        <v>44357.810000000005</v>
      </c>
      <c r="E14" s="133">
        <v>432.70500000000004</v>
      </c>
      <c r="F14" s="133">
        <v>0</v>
      </c>
      <c r="G14" s="180">
        <v>432.70500000000004</v>
      </c>
      <c r="H14" s="133">
        <v>41539.68</v>
      </c>
      <c r="I14" s="133">
        <v>3261.9300000000003</v>
      </c>
      <c r="J14" s="180">
        <v>44801.61</v>
      </c>
      <c r="K14" s="133">
        <v>9852.36</v>
      </c>
      <c r="L14" s="133">
        <v>99.855000000000004</v>
      </c>
      <c r="M14" s="180">
        <v>9952.2150000000001</v>
      </c>
      <c r="N14" s="133">
        <v>51392.04</v>
      </c>
      <c r="O14" s="133">
        <v>3361.7850000000003</v>
      </c>
      <c r="P14" s="180">
        <v>54753.825000000004</v>
      </c>
      <c r="Q14" s="181">
        <v>1316.3836417400519</v>
      </c>
      <c r="R14" s="182">
        <v>-2.7443803678060061</v>
      </c>
      <c r="S14" s="183"/>
      <c r="T14" s="184">
        <v>6812.3300000000008</v>
      </c>
      <c r="U14" s="133">
        <v>920.8850000000001</v>
      </c>
      <c r="V14" s="180">
        <v>7733.2150000000001</v>
      </c>
      <c r="W14" s="133">
        <v>33.285000000000004</v>
      </c>
      <c r="X14" s="133">
        <v>0</v>
      </c>
      <c r="Y14" s="180">
        <v>33.285000000000004</v>
      </c>
      <c r="Z14" s="133">
        <v>6856.71</v>
      </c>
      <c r="AA14" s="133">
        <v>920.8850000000001</v>
      </c>
      <c r="AB14" s="180">
        <v>7766.5</v>
      </c>
      <c r="AC14" s="185">
        <v>188.58675064277315</v>
      </c>
      <c r="AD14" s="191">
        <v>3090</v>
      </c>
      <c r="AE14" s="192">
        <v>211</v>
      </c>
      <c r="AF14" s="193">
        <v>3301</v>
      </c>
      <c r="AG14" s="192">
        <v>36</v>
      </c>
      <c r="AH14" s="192">
        <v>0</v>
      </c>
      <c r="AI14" s="193">
        <v>36</v>
      </c>
      <c r="AJ14" s="192">
        <v>3126</v>
      </c>
      <c r="AK14" s="192">
        <v>211</v>
      </c>
      <c r="AL14" s="192">
        <v>3337</v>
      </c>
      <c r="AM14" s="194">
        <v>101.64911141030001</v>
      </c>
      <c r="AN14" s="274">
        <f t="shared" si="0"/>
        <v>6.3920024235080281E-2</v>
      </c>
      <c r="AO14" s="143">
        <f t="shared" si="1"/>
        <v>0.11908177905308466</v>
      </c>
    </row>
    <row r="15" spans="1:41" x14ac:dyDescent="0.2">
      <c r="A15" s="46">
        <v>36251</v>
      </c>
      <c r="B15" s="133">
        <v>40827.952000000005</v>
      </c>
      <c r="C15" s="133">
        <v>2997.4670000000001</v>
      </c>
      <c r="D15" s="180">
        <v>43825.419000000002</v>
      </c>
      <c r="E15" s="133">
        <v>445.72</v>
      </c>
      <c r="F15" s="133">
        <v>0</v>
      </c>
      <c r="G15" s="180">
        <v>445.72</v>
      </c>
      <c r="H15" s="133">
        <v>41273.672000000006</v>
      </c>
      <c r="I15" s="133">
        <v>2997.4670000000001</v>
      </c>
      <c r="J15" s="180">
        <v>44271.139000000003</v>
      </c>
      <c r="K15" s="133">
        <v>9995.2710000000006</v>
      </c>
      <c r="L15" s="133">
        <v>89.144000000000005</v>
      </c>
      <c r="M15" s="180">
        <v>10084.415000000001</v>
      </c>
      <c r="N15" s="133">
        <v>51268.943000000007</v>
      </c>
      <c r="O15" s="133">
        <v>3086.6110000000003</v>
      </c>
      <c r="P15" s="180">
        <v>54366.697</v>
      </c>
      <c r="Q15" s="181">
        <v>504.03412633853077</v>
      </c>
      <c r="R15" s="182">
        <v>0.3367471317870131</v>
      </c>
      <c r="S15" s="183"/>
      <c r="T15" s="184">
        <v>6663.5140000000001</v>
      </c>
      <c r="U15" s="133">
        <v>735.4380000000001</v>
      </c>
      <c r="V15" s="180">
        <v>7398.9520000000002</v>
      </c>
      <c r="W15" s="133">
        <v>44.572000000000003</v>
      </c>
      <c r="X15" s="133">
        <v>0</v>
      </c>
      <c r="Y15" s="180">
        <v>44.572000000000003</v>
      </c>
      <c r="Z15" s="133">
        <v>6708.0860000000002</v>
      </c>
      <c r="AA15" s="133">
        <v>735.4380000000001</v>
      </c>
      <c r="AB15" s="180">
        <v>7432.3810000000003</v>
      </c>
      <c r="AC15" s="185">
        <v>202.23105764445327</v>
      </c>
      <c r="AD15" s="191">
        <v>3066</v>
      </c>
      <c r="AE15" s="192">
        <v>203</v>
      </c>
      <c r="AF15" s="193">
        <v>3269</v>
      </c>
      <c r="AG15" s="192">
        <v>37</v>
      </c>
      <c r="AH15" s="192">
        <v>0</v>
      </c>
      <c r="AI15" s="193">
        <v>37</v>
      </c>
      <c r="AJ15" s="192">
        <v>3102</v>
      </c>
      <c r="AK15" s="192">
        <v>203</v>
      </c>
      <c r="AL15" s="192">
        <v>3306</v>
      </c>
      <c r="AM15" s="194">
        <v>27.084543542500001</v>
      </c>
      <c r="AN15" s="274">
        <f t="shared" si="0"/>
        <v>6.2098501070663809E-2</v>
      </c>
      <c r="AO15" s="143">
        <f t="shared" si="1"/>
        <v>9.9397590361445798E-2</v>
      </c>
    </row>
    <row r="16" spans="1:41" x14ac:dyDescent="0.2">
      <c r="A16" s="46">
        <v>36281</v>
      </c>
      <c r="B16" s="133">
        <v>41179.046999999999</v>
      </c>
      <c r="C16" s="133">
        <v>3167.6189999999997</v>
      </c>
      <c r="D16" s="180">
        <v>44335.472999999998</v>
      </c>
      <c r="E16" s="133">
        <v>514.87799999999993</v>
      </c>
      <c r="F16" s="133">
        <v>0</v>
      </c>
      <c r="G16" s="180">
        <v>526.07100000000003</v>
      </c>
      <c r="H16" s="133">
        <v>41693.924999999996</v>
      </c>
      <c r="I16" s="133">
        <v>3167.6189999999997</v>
      </c>
      <c r="J16" s="180">
        <v>44861.544000000002</v>
      </c>
      <c r="K16" s="133">
        <v>10174.437</v>
      </c>
      <c r="L16" s="133">
        <v>100.73699999999999</v>
      </c>
      <c r="M16" s="180">
        <v>10275.173999999999</v>
      </c>
      <c r="N16" s="133">
        <v>51868.362000000001</v>
      </c>
      <c r="O16" s="133">
        <v>3268.3559999999998</v>
      </c>
      <c r="P16" s="180">
        <v>55136.718000000001</v>
      </c>
      <c r="Q16" s="181">
        <v>43.680147340205238</v>
      </c>
      <c r="R16" s="182">
        <v>16.727124454376693</v>
      </c>
      <c r="S16" s="183"/>
      <c r="T16" s="184">
        <v>6771.7649999999994</v>
      </c>
      <c r="U16" s="133">
        <v>749.93099999999993</v>
      </c>
      <c r="V16" s="180">
        <v>7532.8890000000001</v>
      </c>
      <c r="W16" s="133">
        <v>55.964999999999996</v>
      </c>
      <c r="X16" s="133">
        <v>0</v>
      </c>
      <c r="Y16" s="180">
        <v>55.964999999999996</v>
      </c>
      <c r="Z16" s="133">
        <v>6827.73</v>
      </c>
      <c r="AA16" s="133">
        <v>749.93099999999993</v>
      </c>
      <c r="AB16" s="180">
        <v>7577.6610000000001</v>
      </c>
      <c r="AC16" s="185">
        <v>5.056744989936437</v>
      </c>
      <c r="AD16" s="191">
        <v>3073</v>
      </c>
      <c r="AE16" s="192">
        <v>215</v>
      </c>
      <c r="AF16" s="193">
        <v>3289</v>
      </c>
      <c r="AG16" s="192">
        <v>42</v>
      </c>
      <c r="AH16" s="192">
        <v>0</v>
      </c>
      <c r="AI16" s="193">
        <v>42</v>
      </c>
      <c r="AJ16" s="192">
        <v>3115</v>
      </c>
      <c r="AK16" s="192">
        <v>215</v>
      </c>
      <c r="AL16" s="192">
        <v>3331</v>
      </c>
      <c r="AM16" s="194">
        <v>3.4506747386999734</v>
      </c>
      <c r="AN16" s="274">
        <f t="shared" si="0"/>
        <v>6.5369413195500159E-2</v>
      </c>
      <c r="AO16" s="143">
        <f t="shared" si="1"/>
        <v>9.9554234769687958E-2</v>
      </c>
    </row>
    <row r="17" spans="1:41" x14ac:dyDescent="0.2">
      <c r="A17" s="46">
        <v>36312</v>
      </c>
      <c r="B17" s="133">
        <v>42106.813000000002</v>
      </c>
      <c r="C17" s="133">
        <v>3127.0250000000001</v>
      </c>
      <c r="D17" s="180">
        <v>45233.838000000003</v>
      </c>
      <c r="E17" s="133">
        <v>477.58199999999999</v>
      </c>
      <c r="F17" s="133">
        <v>0</v>
      </c>
      <c r="G17" s="180">
        <v>477.58199999999999</v>
      </c>
      <c r="H17" s="133">
        <v>42584.395000000004</v>
      </c>
      <c r="I17" s="133">
        <v>3127.0250000000001</v>
      </c>
      <c r="J17" s="180">
        <v>45711.42</v>
      </c>
      <c r="K17" s="133">
        <v>9995.1090000000004</v>
      </c>
      <c r="L17" s="133">
        <v>79.597000000000008</v>
      </c>
      <c r="M17" s="180">
        <v>10074.706</v>
      </c>
      <c r="N17" s="133">
        <v>52579.504000000001</v>
      </c>
      <c r="O17" s="133">
        <v>3206.6220000000003</v>
      </c>
      <c r="P17" s="180">
        <v>55786.126000000004</v>
      </c>
      <c r="Q17" s="181">
        <v>26.529893498137714</v>
      </c>
      <c r="R17" s="182">
        <v>3.2587873437525072</v>
      </c>
      <c r="S17" s="183"/>
      <c r="T17" s="184">
        <v>6845.3420000000006</v>
      </c>
      <c r="U17" s="133">
        <v>750.48599999999999</v>
      </c>
      <c r="V17" s="180">
        <v>7595.8280000000004</v>
      </c>
      <c r="W17" s="133">
        <v>68.225999999999999</v>
      </c>
      <c r="X17" s="133">
        <v>0</v>
      </c>
      <c r="Y17" s="180">
        <v>68.225999999999999</v>
      </c>
      <c r="Z17" s="133">
        <v>6913.5680000000002</v>
      </c>
      <c r="AA17" s="133">
        <v>750.48599999999999</v>
      </c>
      <c r="AB17" s="180">
        <v>7664.0540000000001</v>
      </c>
      <c r="AC17" s="185">
        <v>1.7881483899647466</v>
      </c>
      <c r="AD17" s="191">
        <v>3101</v>
      </c>
      <c r="AE17" s="192">
        <v>209</v>
      </c>
      <c r="AF17" s="193">
        <v>3310</v>
      </c>
      <c r="AG17" s="192">
        <v>36</v>
      </c>
      <c r="AH17" s="192">
        <v>0</v>
      </c>
      <c r="AI17" s="193">
        <v>36</v>
      </c>
      <c r="AJ17" s="192">
        <v>3137</v>
      </c>
      <c r="AK17" s="192">
        <v>209</v>
      </c>
      <c r="AL17" s="192">
        <v>3346</v>
      </c>
      <c r="AM17" s="194">
        <v>2.1758636099000057</v>
      </c>
      <c r="AN17" s="274">
        <f t="shared" si="0"/>
        <v>6.3141993957703924E-2</v>
      </c>
      <c r="AO17" s="143">
        <f t="shared" si="1"/>
        <v>9.8802395209580826E-2</v>
      </c>
    </row>
    <row r="18" spans="1:41" x14ac:dyDescent="0.2">
      <c r="A18" s="46">
        <v>36342</v>
      </c>
      <c r="B18" s="133">
        <v>42423.5</v>
      </c>
      <c r="C18" s="133">
        <v>3231.5</v>
      </c>
      <c r="D18" s="180">
        <v>45666.5</v>
      </c>
      <c r="E18" s="133">
        <v>460</v>
      </c>
      <c r="F18" s="133">
        <v>0</v>
      </c>
      <c r="G18" s="180">
        <v>460</v>
      </c>
      <c r="H18" s="133">
        <v>42883.5</v>
      </c>
      <c r="I18" s="133">
        <v>3243</v>
      </c>
      <c r="J18" s="180">
        <v>46126.5</v>
      </c>
      <c r="K18" s="133">
        <v>9970.5</v>
      </c>
      <c r="L18" s="133">
        <v>103.5</v>
      </c>
      <c r="M18" s="180">
        <v>10074</v>
      </c>
      <c r="N18" s="133">
        <v>52854</v>
      </c>
      <c r="O18" s="133">
        <v>3335</v>
      </c>
      <c r="P18" s="180">
        <v>56200.5</v>
      </c>
      <c r="Q18" s="181">
        <v>9.0791451144855717</v>
      </c>
      <c r="R18" s="182">
        <v>-2.3147588055999897</v>
      </c>
      <c r="S18" s="183"/>
      <c r="T18" s="184">
        <v>7003.5</v>
      </c>
      <c r="U18" s="133">
        <v>793.5</v>
      </c>
      <c r="V18" s="180">
        <v>7797</v>
      </c>
      <c r="W18" s="133">
        <v>69</v>
      </c>
      <c r="X18" s="133">
        <v>0</v>
      </c>
      <c r="Y18" s="180">
        <v>69</v>
      </c>
      <c r="Z18" s="133">
        <v>7072.5</v>
      </c>
      <c r="AA18" s="133">
        <v>793.5</v>
      </c>
      <c r="AB18" s="180">
        <v>7877.5</v>
      </c>
      <c r="AC18" s="185">
        <v>10.073453599585209</v>
      </c>
      <c r="AD18" s="191">
        <v>3080</v>
      </c>
      <c r="AE18" s="192">
        <v>212</v>
      </c>
      <c r="AF18" s="193">
        <v>3292</v>
      </c>
      <c r="AG18" s="192">
        <v>34</v>
      </c>
      <c r="AH18" s="192">
        <v>0</v>
      </c>
      <c r="AI18" s="193">
        <v>34</v>
      </c>
      <c r="AJ18" s="192">
        <v>3114</v>
      </c>
      <c r="AK18" s="192">
        <v>212</v>
      </c>
      <c r="AL18" s="192">
        <v>3326</v>
      </c>
      <c r="AM18" s="194">
        <v>-8.6461607399968443E-2</v>
      </c>
      <c r="AN18" s="274">
        <f t="shared" si="0"/>
        <v>6.4398541919805583E-2</v>
      </c>
      <c r="AO18" s="143">
        <f t="shared" si="1"/>
        <v>0.10176991150442478</v>
      </c>
    </row>
    <row r="19" spans="1:41" x14ac:dyDescent="0.2">
      <c r="A19" s="46">
        <v>36373</v>
      </c>
      <c r="B19" s="133">
        <v>43102.174999999996</v>
      </c>
      <c r="C19" s="133">
        <v>3441.1749999999997</v>
      </c>
      <c r="D19" s="180">
        <v>46543.35</v>
      </c>
      <c r="E19" s="133">
        <v>571.58499999999992</v>
      </c>
      <c r="F19" s="133">
        <v>0</v>
      </c>
      <c r="G19" s="180">
        <v>571.58499999999992</v>
      </c>
      <c r="H19" s="133">
        <v>43673.759999999995</v>
      </c>
      <c r="I19" s="133">
        <v>3441.1749999999997</v>
      </c>
      <c r="J19" s="180">
        <v>47126.6</v>
      </c>
      <c r="K19" s="133">
        <v>10090.224999999999</v>
      </c>
      <c r="L19" s="133">
        <v>104.98499999999999</v>
      </c>
      <c r="M19" s="180">
        <v>10195.209999999999</v>
      </c>
      <c r="N19" s="133">
        <v>53763.984999999993</v>
      </c>
      <c r="O19" s="133">
        <v>3557.8249999999998</v>
      </c>
      <c r="P19" s="180">
        <v>57321.81</v>
      </c>
      <c r="Q19" s="181">
        <v>28.65601621262643</v>
      </c>
      <c r="R19" s="182">
        <v>-6.4389658591415202</v>
      </c>
      <c r="S19" s="183"/>
      <c r="T19" s="184">
        <v>7337.2849999999999</v>
      </c>
      <c r="U19" s="133">
        <v>793.21999999999991</v>
      </c>
      <c r="V19" s="180">
        <v>8130.5049999999992</v>
      </c>
      <c r="W19" s="133">
        <v>69.989999999999995</v>
      </c>
      <c r="X19" s="133">
        <v>0</v>
      </c>
      <c r="Y19" s="180">
        <v>69.989999999999995</v>
      </c>
      <c r="Z19" s="133">
        <v>7407.2749999999996</v>
      </c>
      <c r="AA19" s="133">
        <v>793.21999999999991</v>
      </c>
      <c r="AB19" s="180">
        <v>8200.494999999999</v>
      </c>
      <c r="AC19" s="185">
        <v>10.22512416006664</v>
      </c>
      <c r="AD19" s="191">
        <v>3066</v>
      </c>
      <c r="AE19" s="192">
        <v>227</v>
      </c>
      <c r="AF19" s="193">
        <v>3293</v>
      </c>
      <c r="AG19" s="192">
        <v>43</v>
      </c>
      <c r="AH19" s="192">
        <v>0</v>
      </c>
      <c r="AI19" s="193">
        <v>43</v>
      </c>
      <c r="AJ19" s="192">
        <v>3109</v>
      </c>
      <c r="AK19" s="192">
        <v>227</v>
      </c>
      <c r="AL19" s="192">
        <v>3336</v>
      </c>
      <c r="AM19" s="194">
        <v>1.5800164639999821</v>
      </c>
      <c r="AN19" s="274">
        <f t="shared" si="0"/>
        <v>6.8934102641967809E-2</v>
      </c>
      <c r="AO19" s="143">
        <f t="shared" si="1"/>
        <v>9.7560975609756101E-2</v>
      </c>
    </row>
    <row r="20" spans="1:41" x14ac:dyDescent="0.2">
      <c r="A20" s="46">
        <v>36404</v>
      </c>
      <c r="B20" s="133">
        <v>43258.6</v>
      </c>
      <c r="C20" s="133">
        <v>3591.28</v>
      </c>
      <c r="D20" s="180">
        <v>46849.88</v>
      </c>
      <c r="E20" s="133">
        <v>617.98</v>
      </c>
      <c r="F20" s="133">
        <v>0</v>
      </c>
      <c r="G20" s="180">
        <v>629.64</v>
      </c>
      <c r="H20" s="133">
        <v>43888.24</v>
      </c>
      <c r="I20" s="133">
        <v>3602.94</v>
      </c>
      <c r="J20" s="180">
        <v>47479.520000000004</v>
      </c>
      <c r="K20" s="133">
        <v>9969.2999999999993</v>
      </c>
      <c r="L20" s="133">
        <v>116.6</v>
      </c>
      <c r="M20" s="180">
        <v>10085.9</v>
      </c>
      <c r="N20" s="133">
        <v>53845.88</v>
      </c>
      <c r="O20" s="133">
        <v>3707.88</v>
      </c>
      <c r="P20" s="180">
        <v>57565.42</v>
      </c>
      <c r="Q20" s="181">
        <v>35.330025602263056</v>
      </c>
      <c r="R20" s="182">
        <v>0.51881683040000448</v>
      </c>
      <c r="S20" s="183"/>
      <c r="T20" s="184">
        <v>7474.06</v>
      </c>
      <c r="U20" s="133">
        <v>851.18000000000006</v>
      </c>
      <c r="V20" s="180">
        <v>8325.24</v>
      </c>
      <c r="W20" s="133">
        <v>93.28</v>
      </c>
      <c r="X20" s="133">
        <v>0</v>
      </c>
      <c r="Y20" s="180">
        <v>104.94</v>
      </c>
      <c r="Z20" s="133">
        <v>7567.34</v>
      </c>
      <c r="AA20" s="133">
        <v>851.18000000000006</v>
      </c>
      <c r="AB20" s="180">
        <v>8430.18</v>
      </c>
      <c r="AC20" s="185">
        <v>9.941458729979054</v>
      </c>
      <c r="AD20" s="191">
        <v>3069</v>
      </c>
      <c r="AE20" s="192">
        <v>235</v>
      </c>
      <c r="AF20" s="193">
        <v>3304</v>
      </c>
      <c r="AG20" s="192">
        <v>45</v>
      </c>
      <c r="AH20" s="192">
        <v>0</v>
      </c>
      <c r="AI20" s="193">
        <v>45</v>
      </c>
      <c r="AJ20" s="192">
        <v>3114</v>
      </c>
      <c r="AK20" s="192">
        <v>235</v>
      </c>
      <c r="AL20" s="192">
        <v>3350</v>
      </c>
      <c r="AM20" s="194">
        <v>2.1774071074000005</v>
      </c>
      <c r="AN20" s="274">
        <f t="shared" si="0"/>
        <v>7.1125907990314777E-2</v>
      </c>
      <c r="AO20" s="143">
        <f t="shared" si="1"/>
        <v>0.10224089635854343</v>
      </c>
    </row>
    <row r="21" spans="1:41" x14ac:dyDescent="0.2">
      <c r="A21" s="46">
        <v>36434</v>
      </c>
      <c r="B21" s="133">
        <v>43260.23</v>
      </c>
      <c r="C21" s="133">
        <v>3737.11</v>
      </c>
      <c r="D21" s="180">
        <v>47008.91</v>
      </c>
      <c r="E21" s="133">
        <v>647.92000000000007</v>
      </c>
      <c r="F21" s="133">
        <v>0</v>
      </c>
      <c r="G21" s="180">
        <v>659.49</v>
      </c>
      <c r="H21" s="133">
        <v>43919.72</v>
      </c>
      <c r="I21" s="133">
        <v>3748.6800000000003</v>
      </c>
      <c r="J21" s="180">
        <v>47668.4</v>
      </c>
      <c r="K21" s="133">
        <v>9811.36</v>
      </c>
      <c r="L21" s="133">
        <v>115.7</v>
      </c>
      <c r="M21" s="180">
        <v>9927.06</v>
      </c>
      <c r="N21" s="133">
        <v>53731.08</v>
      </c>
      <c r="O21" s="133">
        <v>3864.38</v>
      </c>
      <c r="P21" s="180">
        <v>57595.46</v>
      </c>
      <c r="Q21" s="181">
        <v>35.678784533604187</v>
      </c>
      <c r="R21" s="182">
        <v>0.36730447464102328</v>
      </c>
      <c r="S21" s="183"/>
      <c r="T21" s="184">
        <v>7462.6500000000005</v>
      </c>
      <c r="U21" s="133">
        <v>890.89</v>
      </c>
      <c r="V21" s="180">
        <v>8353.5400000000009</v>
      </c>
      <c r="W21" s="133">
        <v>80.990000000000009</v>
      </c>
      <c r="X21" s="133">
        <v>0</v>
      </c>
      <c r="Y21" s="180">
        <v>92.56</v>
      </c>
      <c r="Z21" s="133">
        <v>7543.64</v>
      </c>
      <c r="AA21" s="133">
        <v>902.46</v>
      </c>
      <c r="AB21" s="180">
        <v>8446.1</v>
      </c>
      <c r="AC21" s="185">
        <v>11.419696389950333</v>
      </c>
      <c r="AD21" s="191">
        <v>3095</v>
      </c>
      <c r="AE21" s="192">
        <v>246</v>
      </c>
      <c r="AF21" s="193">
        <v>3341</v>
      </c>
      <c r="AG21" s="192">
        <v>49</v>
      </c>
      <c r="AH21" s="192">
        <v>0</v>
      </c>
      <c r="AI21" s="193">
        <v>49</v>
      </c>
      <c r="AJ21" s="192">
        <v>3144</v>
      </c>
      <c r="AK21" s="192">
        <v>246</v>
      </c>
      <c r="AL21" s="192">
        <v>3390</v>
      </c>
      <c r="AM21" s="194">
        <v>2.0967232621999869</v>
      </c>
      <c r="AN21" s="274">
        <f t="shared" si="0"/>
        <v>7.363064950613589E-2</v>
      </c>
      <c r="AO21" s="143">
        <f t="shared" si="1"/>
        <v>0.10664819944598336</v>
      </c>
    </row>
    <row r="22" spans="1:41" x14ac:dyDescent="0.2">
      <c r="A22" s="48">
        <v>36465</v>
      </c>
      <c r="B22" s="133">
        <v>43216.358</v>
      </c>
      <c r="C22" s="133">
        <v>3880.4639999999999</v>
      </c>
      <c r="D22" s="180">
        <v>47085.273000000001</v>
      </c>
      <c r="E22" s="133">
        <v>692.93999999999994</v>
      </c>
      <c r="F22" s="133">
        <v>0</v>
      </c>
      <c r="G22" s="180">
        <v>692.93999999999994</v>
      </c>
      <c r="H22" s="133">
        <v>43909.297999999995</v>
      </c>
      <c r="I22" s="133">
        <v>3880.4639999999999</v>
      </c>
      <c r="J22" s="180">
        <v>47789.761999999995</v>
      </c>
      <c r="K22" s="133">
        <v>14863.563</v>
      </c>
      <c r="L22" s="133">
        <v>334.92099999999999</v>
      </c>
      <c r="M22" s="180">
        <v>15210.032999999999</v>
      </c>
      <c r="N22" s="133">
        <v>58772.860999999997</v>
      </c>
      <c r="O22" s="133">
        <v>4215.3850000000002</v>
      </c>
      <c r="P22" s="180">
        <v>62999.794999999998</v>
      </c>
      <c r="Q22" s="181">
        <v>30.149720291087323</v>
      </c>
      <c r="R22" s="182">
        <v>39.245594942117194</v>
      </c>
      <c r="S22" s="183"/>
      <c r="T22" s="184">
        <v>7345.1639999999998</v>
      </c>
      <c r="U22" s="133">
        <v>923.92</v>
      </c>
      <c r="V22" s="180">
        <v>8280.6329999999998</v>
      </c>
      <c r="W22" s="133">
        <v>80.842999999999989</v>
      </c>
      <c r="X22" s="133">
        <v>0</v>
      </c>
      <c r="Y22" s="180">
        <v>92.391999999999996</v>
      </c>
      <c r="Z22" s="133">
        <v>7437.5559999999996</v>
      </c>
      <c r="AA22" s="133">
        <v>935.46899999999994</v>
      </c>
      <c r="AB22" s="180">
        <v>8361.4759999999987</v>
      </c>
      <c r="AC22" s="185">
        <v>7.9688927300920627</v>
      </c>
      <c r="AD22" s="191">
        <v>3105</v>
      </c>
      <c r="AE22" s="192">
        <v>255</v>
      </c>
      <c r="AF22" s="193">
        <v>3361</v>
      </c>
      <c r="AG22" s="192">
        <v>53</v>
      </c>
      <c r="AH22" s="192">
        <v>0</v>
      </c>
      <c r="AI22" s="193">
        <v>53</v>
      </c>
      <c r="AJ22" s="192">
        <v>3158</v>
      </c>
      <c r="AK22" s="192">
        <v>255</v>
      </c>
      <c r="AL22" s="192">
        <v>3413</v>
      </c>
      <c r="AM22" s="194">
        <v>1.9205842550000227</v>
      </c>
      <c r="AN22" s="274">
        <f t="shared" si="0"/>
        <v>7.5870276703362091E-2</v>
      </c>
      <c r="AO22" s="143">
        <f t="shared" si="1"/>
        <v>0.11157601115760112</v>
      </c>
    </row>
    <row r="23" spans="1:41" x14ac:dyDescent="0.2">
      <c r="A23" s="46">
        <v>36495</v>
      </c>
      <c r="B23" s="133">
        <v>44334.455000000002</v>
      </c>
      <c r="C23" s="133">
        <v>3867.7950000000001</v>
      </c>
      <c r="D23" s="180">
        <v>48202.25</v>
      </c>
      <c r="E23" s="133">
        <v>662.05500000000006</v>
      </c>
      <c r="F23" s="133">
        <v>0</v>
      </c>
      <c r="G23" s="180">
        <v>673.67</v>
      </c>
      <c r="H23" s="133">
        <v>45008.125</v>
      </c>
      <c r="I23" s="133">
        <v>3867.7950000000001</v>
      </c>
      <c r="J23" s="180">
        <v>48875.92</v>
      </c>
      <c r="K23" s="133">
        <v>15447.95</v>
      </c>
      <c r="L23" s="133">
        <v>336.83499999999998</v>
      </c>
      <c r="M23" s="180">
        <v>15784.785</v>
      </c>
      <c r="N23" s="133">
        <v>60456.075000000004</v>
      </c>
      <c r="O23" s="133">
        <v>4204.63</v>
      </c>
      <c r="P23" s="180">
        <v>64660.705000000002</v>
      </c>
      <c r="Q23" s="181">
        <v>6.7811529112499391</v>
      </c>
      <c r="R23" s="182">
        <v>2.8205530326486379E-2</v>
      </c>
      <c r="S23" s="183"/>
      <c r="T23" s="184">
        <v>7468.4449999999997</v>
      </c>
      <c r="U23" s="133">
        <v>940.81500000000005</v>
      </c>
      <c r="V23" s="180">
        <v>8409.26</v>
      </c>
      <c r="W23" s="133">
        <v>81.305000000000007</v>
      </c>
      <c r="X23" s="133">
        <v>0</v>
      </c>
      <c r="Y23" s="180">
        <v>81.305000000000007</v>
      </c>
      <c r="Z23" s="133">
        <v>7549.75</v>
      </c>
      <c r="AA23" s="133">
        <v>940.81500000000005</v>
      </c>
      <c r="AB23" s="180">
        <v>8490.5650000000005</v>
      </c>
      <c r="AC23" s="185">
        <v>-41.852944779561078</v>
      </c>
      <c r="AD23" s="191">
        <v>3174</v>
      </c>
      <c r="AE23" s="192">
        <v>252</v>
      </c>
      <c r="AF23" s="193">
        <v>3426</v>
      </c>
      <c r="AG23" s="192">
        <v>51</v>
      </c>
      <c r="AH23" s="192">
        <v>0</v>
      </c>
      <c r="AI23" s="193">
        <v>51</v>
      </c>
      <c r="AJ23" s="192">
        <v>3225</v>
      </c>
      <c r="AK23" s="192">
        <v>252</v>
      </c>
      <c r="AL23" s="192">
        <v>3477</v>
      </c>
      <c r="AM23" s="194">
        <v>4.1871801714000014</v>
      </c>
      <c r="AN23" s="274">
        <f t="shared" si="0"/>
        <v>7.3555166374781086E-2</v>
      </c>
      <c r="AO23" s="143">
        <f t="shared" si="1"/>
        <v>0.11187845303867404</v>
      </c>
    </row>
    <row r="24" spans="1:41" x14ac:dyDescent="0.2">
      <c r="A24" s="46">
        <v>36526</v>
      </c>
      <c r="B24" s="133">
        <v>44176.86</v>
      </c>
      <c r="C24" s="133">
        <v>4078.7629999999999</v>
      </c>
      <c r="D24" s="180">
        <v>48255.623</v>
      </c>
      <c r="E24" s="133">
        <v>759.65499999999997</v>
      </c>
      <c r="F24" s="133">
        <v>0</v>
      </c>
      <c r="G24" s="180">
        <v>759.65499999999997</v>
      </c>
      <c r="H24" s="133">
        <v>44924.827999999994</v>
      </c>
      <c r="I24" s="133">
        <v>4078.7629999999999</v>
      </c>
      <c r="J24" s="180">
        <v>49015.277999999998</v>
      </c>
      <c r="K24" s="133">
        <v>15356.717999999999</v>
      </c>
      <c r="L24" s="133">
        <v>292.17500000000001</v>
      </c>
      <c r="M24" s="180">
        <v>15648.893</v>
      </c>
      <c r="N24" s="133">
        <v>60281.545999999995</v>
      </c>
      <c r="O24" s="133">
        <v>4370.9380000000001</v>
      </c>
      <c r="P24" s="180">
        <v>64664.170999999995</v>
      </c>
      <c r="Q24" s="181">
        <v>43.039575147116246</v>
      </c>
      <c r="R24" s="182">
        <v>-4.7785291371976952E-3</v>
      </c>
      <c r="S24" s="183"/>
      <c r="T24" s="184">
        <v>7467.9929999999995</v>
      </c>
      <c r="U24" s="133">
        <v>958.33399999999995</v>
      </c>
      <c r="V24" s="180">
        <v>8414.64</v>
      </c>
      <c r="W24" s="133">
        <v>70.122</v>
      </c>
      <c r="X24" s="133">
        <v>0</v>
      </c>
      <c r="Y24" s="180">
        <v>70.122</v>
      </c>
      <c r="Z24" s="133">
        <v>7526.4279999999999</v>
      </c>
      <c r="AA24" s="133">
        <v>958.33399999999995</v>
      </c>
      <c r="AB24" s="180">
        <v>8484.7619999999988</v>
      </c>
      <c r="AC24" s="185">
        <v>14.7658284400728</v>
      </c>
      <c r="AD24" s="191">
        <v>3141</v>
      </c>
      <c r="AE24" s="192">
        <v>267</v>
      </c>
      <c r="AF24" s="193">
        <v>3408</v>
      </c>
      <c r="AG24" s="192">
        <v>59</v>
      </c>
      <c r="AH24" s="192">
        <v>0</v>
      </c>
      <c r="AI24" s="193">
        <v>59</v>
      </c>
      <c r="AJ24" s="192">
        <v>3200</v>
      </c>
      <c r="AK24" s="192">
        <v>267</v>
      </c>
      <c r="AL24" s="192">
        <v>3467</v>
      </c>
      <c r="AM24" s="194">
        <v>2.4192476004999954</v>
      </c>
      <c r="AN24" s="274">
        <f t="shared" si="0"/>
        <v>7.8345070422535218E-2</v>
      </c>
      <c r="AO24" s="143">
        <f t="shared" si="1"/>
        <v>0.11388888888888889</v>
      </c>
    </row>
    <row r="25" spans="1:41" x14ac:dyDescent="0.2">
      <c r="A25" s="46">
        <v>36557</v>
      </c>
      <c r="B25" s="133">
        <v>44264.639999999999</v>
      </c>
      <c r="C25" s="133">
        <v>4280.6400000000003</v>
      </c>
      <c r="D25" s="180">
        <v>48545.279999999999</v>
      </c>
      <c r="E25" s="133">
        <v>717.36</v>
      </c>
      <c r="F25" s="133">
        <v>11.76</v>
      </c>
      <c r="G25" s="180">
        <v>729.12</v>
      </c>
      <c r="H25" s="133">
        <v>44982</v>
      </c>
      <c r="I25" s="133">
        <v>4292.3999999999996</v>
      </c>
      <c r="J25" s="180">
        <v>49274.400000000001</v>
      </c>
      <c r="K25" s="133">
        <v>15088.08</v>
      </c>
      <c r="L25" s="133">
        <v>176.4</v>
      </c>
      <c r="M25" s="180">
        <v>15264.48</v>
      </c>
      <c r="N25" s="133">
        <v>60070.080000000002</v>
      </c>
      <c r="O25" s="133">
        <v>4468.8</v>
      </c>
      <c r="P25" s="180">
        <v>64538.879999999997</v>
      </c>
      <c r="Q25" s="181">
        <v>50.252822914654907</v>
      </c>
      <c r="R25" s="182">
        <v>0.18105116584799019</v>
      </c>
      <c r="S25" s="183"/>
      <c r="T25" s="184">
        <v>7397.04</v>
      </c>
      <c r="U25" s="133">
        <v>952.56</v>
      </c>
      <c r="V25" s="180">
        <v>8361.36</v>
      </c>
      <c r="W25" s="133">
        <v>58.8</v>
      </c>
      <c r="X25" s="133">
        <v>11.76</v>
      </c>
      <c r="Y25" s="180">
        <v>70.56</v>
      </c>
      <c r="Z25" s="133">
        <v>7455.84</v>
      </c>
      <c r="AA25" s="133">
        <v>964.31999999999994</v>
      </c>
      <c r="AB25" s="180">
        <v>8420.16</v>
      </c>
      <c r="AC25" s="185">
        <v>10.70336068999068</v>
      </c>
      <c r="AD25" s="191">
        <v>3135</v>
      </c>
      <c r="AE25" s="192">
        <v>282</v>
      </c>
      <c r="AF25" s="193">
        <v>3417</v>
      </c>
      <c r="AG25" s="192">
        <v>56</v>
      </c>
      <c r="AH25" s="192">
        <v>0</v>
      </c>
      <c r="AI25" s="193">
        <v>56</v>
      </c>
      <c r="AJ25" s="192">
        <v>3191</v>
      </c>
      <c r="AK25" s="192">
        <v>282</v>
      </c>
      <c r="AL25" s="192">
        <v>3473</v>
      </c>
      <c r="AM25" s="194">
        <v>3.3630495089000192</v>
      </c>
      <c r="AN25" s="274">
        <f t="shared" si="0"/>
        <v>8.2528533801580331E-2</v>
      </c>
      <c r="AO25" s="143">
        <f t="shared" si="1"/>
        <v>0.11392405063291138</v>
      </c>
    </row>
    <row r="26" spans="1:41" x14ac:dyDescent="0.2">
      <c r="A26" s="46">
        <v>36586</v>
      </c>
      <c r="B26" s="133">
        <v>44395.658000000003</v>
      </c>
      <c r="C26" s="133">
        <v>4381.54</v>
      </c>
      <c r="D26" s="180">
        <v>48777.198000000004</v>
      </c>
      <c r="E26" s="133">
        <v>746.04600000000005</v>
      </c>
      <c r="F26" s="133">
        <v>23.684000000000001</v>
      </c>
      <c r="G26" s="180">
        <v>757.88800000000003</v>
      </c>
      <c r="H26" s="133">
        <v>45141.704000000005</v>
      </c>
      <c r="I26" s="133">
        <v>4393.3820000000005</v>
      </c>
      <c r="J26" s="180">
        <v>49535.086000000003</v>
      </c>
      <c r="K26" s="133">
        <v>15051.182000000001</v>
      </c>
      <c r="L26" s="133">
        <v>189.47200000000001</v>
      </c>
      <c r="M26" s="180">
        <v>15228.812</v>
      </c>
      <c r="N26" s="133">
        <v>60192.886000000006</v>
      </c>
      <c r="O26" s="133">
        <v>4582.8540000000003</v>
      </c>
      <c r="P26" s="180">
        <v>64763.898000000001</v>
      </c>
      <c r="Q26" s="181">
        <v>30.944059213463323</v>
      </c>
      <c r="R26" s="182">
        <v>0.12780809128641041</v>
      </c>
      <c r="S26" s="183"/>
      <c r="T26" s="184">
        <v>7211.7780000000002</v>
      </c>
      <c r="U26" s="133">
        <v>971.0440000000001</v>
      </c>
      <c r="V26" s="180">
        <v>8182.8220000000001</v>
      </c>
      <c r="W26" s="133">
        <v>35.526000000000003</v>
      </c>
      <c r="X26" s="133">
        <v>23.684000000000001</v>
      </c>
      <c r="Y26" s="180">
        <v>59.21</v>
      </c>
      <c r="Z26" s="133">
        <v>7247.3040000000001</v>
      </c>
      <c r="AA26" s="133">
        <v>982.88600000000008</v>
      </c>
      <c r="AB26" s="180">
        <v>8242.0320000000011</v>
      </c>
      <c r="AC26" s="185">
        <v>14.671627540033953</v>
      </c>
      <c r="AD26" s="191">
        <v>3141</v>
      </c>
      <c r="AE26" s="192">
        <v>288</v>
      </c>
      <c r="AF26" s="193">
        <v>3428</v>
      </c>
      <c r="AG26" s="192">
        <v>59</v>
      </c>
      <c r="AH26" s="192">
        <v>0</v>
      </c>
      <c r="AI26" s="193">
        <v>59</v>
      </c>
      <c r="AJ26" s="192">
        <v>3200</v>
      </c>
      <c r="AK26" s="192">
        <v>288</v>
      </c>
      <c r="AL26" s="192">
        <v>3488</v>
      </c>
      <c r="AM26" s="194">
        <v>1.3741286668999635</v>
      </c>
      <c r="AN26" s="274">
        <f t="shared" si="0"/>
        <v>8.401400233372229E-2</v>
      </c>
      <c r="AO26" s="143">
        <f t="shared" si="1"/>
        <v>0.11866859623733721</v>
      </c>
    </row>
    <row r="27" spans="1:41" x14ac:dyDescent="0.2">
      <c r="A27" s="46">
        <v>36617</v>
      </c>
      <c r="B27" s="133">
        <v>44840.38</v>
      </c>
      <c r="C27" s="133">
        <v>4650.5540000000001</v>
      </c>
      <c r="D27" s="180">
        <v>49490.934000000001</v>
      </c>
      <c r="E27" s="133">
        <v>749.322</v>
      </c>
      <c r="F27" s="133">
        <v>35.682000000000002</v>
      </c>
      <c r="G27" s="180">
        <v>796.89800000000002</v>
      </c>
      <c r="H27" s="133">
        <v>45589.701999999997</v>
      </c>
      <c r="I27" s="133">
        <v>4686.2359999999999</v>
      </c>
      <c r="J27" s="180">
        <v>50287.832000000002</v>
      </c>
      <c r="K27" s="133">
        <v>14605.832</v>
      </c>
      <c r="L27" s="133">
        <v>178.41</v>
      </c>
      <c r="M27" s="180">
        <v>14784.242</v>
      </c>
      <c r="N27" s="133">
        <v>60195.534</v>
      </c>
      <c r="O27" s="133">
        <v>4864.6459999999997</v>
      </c>
      <c r="P27" s="180">
        <v>65060.18</v>
      </c>
      <c r="Q27" s="181">
        <v>57.778106877614029</v>
      </c>
      <c r="R27" s="182">
        <v>8.2499496926248082</v>
      </c>
      <c r="S27" s="183"/>
      <c r="T27" s="184">
        <v>7279.1279999999997</v>
      </c>
      <c r="U27" s="133">
        <v>975.30799999999999</v>
      </c>
      <c r="V27" s="180">
        <v>8266.33</v>
      </c>
      <c r="W27" s="133">
        <v>35.682000000000002</v>
      </c>
      <c r="X27" s="133">
        <v>35.682000000000002</v>
      </c>
      <c r="Y27" s="180">
        <v>71.364000000000004</v>
      </c>
      <c r="Z27" s="133">
        <v>7326.7039999999997</v>
      </c>
      <c r="AA27" s="133">
        <v>1010.99</v>
      </c>
      <c r="AB27" s="180">
        <v>8337.6939999999995</v>
      </c>
      <c r="AC27" s="185">
        <v>14.974739120218215</v>
      </c>
      <c r="AD27" s="191">
        <v>3157</v>
      </c>
      <c r="AE27" s="192">
        <v>309</v>
      </c>
      <c r="AF27" s="193">
        <v>3466</v>
      </c>
      <c r="AG27" s="192">
        <v>60</v>
      </c>
      <c r="AH27" s="192">
        <v>0</v>
      </c>
      <c r="AI27" s="193">
        <v>61</v>
      </c>
      <c r="AJ27" s="192">
        <v>3218</v>
      </c>
      <c r="AK27" s="192">
        <v>309</v>
      </c>
      <c r="AL27" s="192">
        <v>3527</v>
      </c>
      <c r="AM27" s="194">
        <v>3.5987361491000343</v>
      </c>
      <c r="AN27" s="274">
        <f t="shared" si="0"/>
        <v>8.915175995383727E-2</v>
      </c>
      <c r="AO27" s="143">
        <f t="shared" si="1"/>
        <v>0.11798561151079137</v>
      </c>
    </row>
    <row r="28" spans="1:41" x14ac:dyDescent="0.2">
      <c r="A28" s="48">
        <v>36647</v>
      </c>
      <c r="B28" s="133">
        <v>45049.51</v>
      </c>
      <c r="C28" s="133">
        <v>4876.0599999999995</v>
      </c>
      <c r="D28" s="180">
        <v>49925.57</v>
      </c>
      <c r="E28" s="133">
        <v>792.66</v>
      </c>
      <c r="F28" s="133">
        <v>12.01</v>
      </c>
      <c r="G28" s="180">
        <v>804.67</v>
      </c>
      <c r="H28" s="133">
        <v>45842.17</v>
      </c>
      <c r="I28" s="133">
        <v>4888.07</v>
      </c>
      <c r="J28" s="180">
        <v>50730.239999999998</v>
      </c>
      <c r="K28" s="133">
        <v>15204.66</v>
      </c>
      <c r="L28" s="133">
        <v>264.21999999999997</v>
      </c>
      <c r="M28" s="180">
        <v>15468.88</v>
      </c>
      <c r="N28" s="133">
        <v>61046.83</v>
      </c>
      <c r="O28" s="133">
        <v>5152.29</v>
      </c>
      <c r="P28" s="180">
        <v>66199.12</v>
      </c>
      <c r="Q28" s="181">
        <v>70.220670722580124</v>
      </c>
      <c r="R28" s="182">
        <v>1.1365463941839946</v>
      </c>
      <c r="S28" s="183"/>
      <c r="T28" s="184">
        <v>7266.05</v>
      </c>
      <c r="U28" s="133">
        <v>972.81</v>
      </c>
      <c r="V28" s="180">
        <v>8250.869999999999</v>
      </c>
      <c r="W28" s="133">
        <v>48.04</v>
      </c>
      <c r="X28" s="133">
        <v>12.01</v>
      </c>
      <c r="Y28" s="180">
        <v>60.05</v>
      </c>
      <c r="Z28" s="133">
        <v>7314.09</v>
      </c>
      <c r="AA28" s="133">
        <v>984.81999999999994</v>
      </c>
      <c r="AB28" s="180">
        <v>8310.92</v>
      </c>
      <c r="AC28" s="185">
        <v>26.162977719756512</v>
      </c>
      <c r="AD28" s="191">
        <v>3146</v>
      </c>
      <c r="AE28" s="192">
        <v>325</v>
      </c>
      <c r="AF28" s="193">
        <v>3470</v>
      </c>
      <c r="AG28" s="192">
        <v>62</v>
      </c>
      <c r="AH28" s="192">
        <v>0</v>
      </c>
      <c r="AI28" s="193">
        <v>62</v>
      </c>
      <c r="AJ28" s="192">
        <v>3207</v>
      </c>
      <c r="AK28" s="192">
        <v>325</v>
      </c>
      <c r="AL28" s="192">
        <v>3532</v>
      </c>
      <c r="AM28" s="194">
        <v>3.6684174023999674</v>
      </c>
      <c r="AN28" s="274">
        <f t="shared" si="0"/>
        <v>9.3659942363112397E-2</v>
      </c>
      <c r="AO28" s="143">
        <f t="shared" si="1"/>
        <v>0.11790393013100438</v>
      </c>
    </row>
    <row r="29" spans="1:41" x14ac:dyDescent="0.2">
      <c r="A29" s="46">
        <v>36678</v>
      </c>
      <c r="B29" s="133">
        <v>45805.32</v>
      </c>
      <c r="C29" s="133">
        <v>4866.21</v>
      </c>
      <c r="D29" s="180">
        <v>50671.53</v>
      </c>
      <c r="E29" s="133">
        <v>798.93000000000006</v>
      </c>
      <c r="F29" s="133">
        <v>24.21</v>
      </c>
      <c r="G29" s="180">
        <v>823.14</v>
      </c>
      <c r="H29" s="133">
        <v>46604.25</v>
      </c>
      <c r="I29" s="133">
        <v>4890.42</v>
      </c>
      <c r="J29" s="180">
        <v>51482.565000000002</v>
      </c>
      <c r="K29" s="133">
        <v>15760.710000000001</v>
      </c>
      <c r="L29" s="133">
        <v>302.625</v>
      </c>
      <c r="M29" s="180">
        <v>16063.335000000001</v>
      </c>
      <c r="N29" s="133">
        <v>62352.855000000003</v>
      </c>
      <c r="O29" s="133">
        <v>5193.0450000000001</v>
      </c>
      <c r="P29" s="180">
        <v>67545.900000000009</v>
      </c>
      <c r="Q29" s="181">
        <v>47.864942899413172</v>
      </c>
      <c r="R29" s="182">
        <v>6.1276733815500598E-2</v>
      </c>
      <c r="S29" s="183"/>
      <c r="T29" s="184">
        <v>7614.0450000000001</v>
      </c>
      <c r="U29" s="133">
        <v>968.40000000000009</v>
      </c>
      <c r="V29" s="180">
        <v>8582.4449999999997</v>
      </c>
      <c r="W29" s="133">
        <v>48.42</v>
      </c>
      <c r="X29" s="133">
        <v>24.21</v>
      </c>
      <c r="Y29" s="180">
        <v>72.63</v>
      </c>
      <c r="Z29" s="133">
        <v>7674.5700000000006</v>
      </c>
      <c r="AA29" s="133">
        <v>980.505</v>
      </c>
      <c r="AB29" s="180">
        <v>8655.0750000000007</v>
      </c>
      <c r="AC29" s="185">
        <v>25.680384159913434</v>
      </c>
      <c r="AD29" s="191">
        <v>3154</v>
      </c>
      <c r="AE29" s="192">
        <v>322</v>
      </c>
      <c r="AF29" s="193">
        <v>3476</v>
      </c>
      <c r="AG29" s="192">
        <v>62</v>
      </c>
      <c r="AH29" s="192">
        <v>0</v>
      </c>
      <c r="AI29" s="193">
        <v>62</v>
      </c>
      <c r="AJ29" s="192">
        <v>3216</v>
      </c>
      <c r="AK29" s="192">
        <v>322</v>
      </c>
      <c r="AL29" s="192">
        <v>3538</v>
      </c>
      <c r="AM29" s="194">
        <v>1.83267730190002</v>
      </c>
      <c r="AN29" s="274">
        <f t="shared" si="0"/>
        <v>9.2635212888377449E-2</v>
      </c>
      <c r="AO29" s="143">
        <f t="shared" si="1"/>
        <v>0.11283497884344149</v>
      </c>
    </row>
    <row r="30" spans="1:41" x14ac:dyDescent="0.2">
      <c r="A30" s="46">
        <v>36708</v>
      </c>
      <c r="B30" s="133">
        <v>46596.3</v>
      </c>
      <c r="C30" s="133">
        <v>5099.91</v>
      </c>
      <c r="D30" s="180">
        <v>51696.21</v>
      </c>
      <c r="E30" s="133">
        <v>794.95</v>
      </c>
      <c r="F30" s="133">
        <v>24.46</v>
      </c>
      <c r="G30" s="180">
        <v>819.41000000000008</v>
      </c>
      <c r="H30" s="133">
        <v>47391.25</v>
      </c>
      <c r="I30" s="133">
        <v>5124.37</v>
      </c>
      <c r="J30" s="180">
        <v>52515.62</v>
      </c>
      <c r="K30" s="133">
        <v>15568.79</v>
      </c>
      <c r="L30" s="133">
        <v>281.29000000000002</v>
      </c>
      <c r="M30" s="180">
        <v>15850.08</v>
      </c>
      <c r="N30" s="133">
        <v>62947.810000000005</v>
      </c>
      <c r="O30" s="133">
        <v>5405.66</v>
      </c>
      <c r="P30" s="180">
        <v>68353.47</v>
      </c>
      <c r="Q30" s="181">
        <v>60.727816867434406</v>
      </c>
      <c r="R30" s="182">
        <v>0.17831058832299052</v>
      </c>
      <c r="S30" s="183"/>
      <c r="T30" s="184">
        <v>7741.59</v>
      </c>
      <c r="U30" s="133">
        <v>966.17000000000007</v>
      </c>
      <c r="V30" s="180">
        <v>8707.76</v>
      </c>
      <c r="W30" s="133">
        <v>48.92</v>
      </c>
      <c r="X30" s="133">
        <v>24.46</v>
      </c>
      <c r="Y30" s="180">
        <v>73.38</v>
      </c>
      <c r="Z30" s="133">
        <v>7778.2800000000007</v>
      </c>
      <c r="AA30" s="133">
        <v>990.63</v>
      </c>
      <c r="AB30" s="180">
        <v>8768.91</v>
      </c>
      <c r="AC30" s="185">
        <v>27.966962449786454</v>
      </c>
      <c r="AD30" s="191">
        <v>3177</v>
      </c>
      <c r="AE30" s="192">
        <v>338</v>
      </c>
      <c r="AF30" s="193">
        <v>3515</v>
      </c>
      <c r="AG30" s="192">
        <v>61</v>
      </c>
      <c r="AH30" s="192">
        <v>0</v>
      </c>
      <c r="AI30" s="193">
        <v>61</v>
      </c>
      <c r="AJ30" s="192">
        <v>3238</v>
      </c>
      <c r="AK30" s="192">
        <v>338</v>
      </c>
      <c r="AL30" s="192">
        <v>3577</v>
      </c>
      <c r="AM30" s="194">
        <v>2.6787288975999957</v>
      </c>
      <c r="AN30" s="274">
        <f t="shared" si="0"/>
        <v>9.6159317211948786E-2</v>
      </c>
      <c r="AO30" s="143">
        <f t="shared" si="1"/>
        <v>0.11095505617977529</v>
      </c>
    </row>
    <row r="31" spans="1:41" x14ac:dyDescent="0.2">
      <c r="A31" s="46">
        <v>36739</v>
      </c>
      <c r="B31" s="133">
        <v>47115.25</v>
      </c>
      <c r="C31" s="133">
        <v>5088.2</v>
      </c>
      <c r="D31" s="180">
        <v>52203.45</v>
      </c>
      <c r="E31" s="133">
        <v>901.55</v>
      </c>
      <c r="F31" s="133">
        <v>37.049999999999997</v>
      </c>
      <c r="G31" s="180">
        <v>926.25</v>
      </c>
      <c r="H31" s="133">
        <v>48016.799999999996</v>
      </c>
      <c r="I31" s="133">
        <v>5112.8999999999996</v>
      </c>
      <c r="J31" s="180">
        <v>53129.7</v>
      </c>
      <c r="K31" s="133">
        <v>15474.55</v>
      </c>
      <c r="L31" s="133">
        <v>296.39999999999998</v>
      </c>
      <c r="M31" s="180">
        <v>15770.949999999999</v>
      </c>
      <c r="N31" s="133">
        <v>63491.35</v>
      </c>
      <c r="O31" s="133">
        <v>5421.65</v>
      </c>
      <c r="P31" s="180">
        <v>68900.649999999994</v>
      </c>
      <c r="Q31" s="181">
        <v>80.701563130407777</v>
      </c>
      <c r="R31" s="182">
        <v>0.12185627428001053</v>
      </c>
      <c r="S31" s="183"/>
      <c r="T31" s="184">
        <v>7842.25</v>
      </c>
      <c r="U31" s="133">
        <v>963.3</v>
      </c>
      <c r="V31" s="180">
        <v>8805.5499999999993</v>
      </c>
      <c r="W31" s="133">
        <v>61.75</v>
      </c>
      <c r="X31" s="133">
        <v>24.7</v>
      </c>
      <c r="Y31" s="180">
        <v>86.45</v>
      </c>
      <c r="Z31" s="133">
        <v>7904</v>
      </c>
      <c r="AA31" s="133">
        <v>988</v>
      </c>
      <c r="AB31" s="180">
        <v>8892</v>
      </c>
      <c r="AC31" s="185">
        <v>24.1713982495429</v>
      </c>
      <c r="AD31" s="191">
        <v>3180</v>
      </c>
      <c r="AE31" s="192">
        <v>334</v>
      </c>
      <c r="AF31" s="193">
        <v>3514</v>
      </c>
      <c r="AG31" s="192">
        <v>68</v>
      </c>
      <c r="AH31" s="192">
        <v>0</v>
      </c>
      <c r="AI31" s="193">
        <v>68</v>
      </c>
      <c r="AJ31" s="192">
        <v>3248</v>
      </c>
      <c r="AK31" s="192">
        <v>334</v>
      </c>
      <c r="AL31" s="192">
        <v>3582</v>
      </c>
      <c r="AM31" s="194">
        <v>4.5773412858999905</v>
      </c>
      <c r="AN31" s="274">
        <f t="shared" si="0"/>
        <v>9.504837791690382E-2</v>
      </c>
      <c r="AO31" s="143">
        <f t="shared" si="1"/>
        <v>0.1093969144460028</v>
      </c>
    </row>
    <row r="32" spans="1:41" x14ac:dyDescent="0.2">
      <c r="A32" s="46">
        <v>36770</v>
      </c>
      <c r="B32" s="133">
        <v>47046.203999999998</v>
      </c>
      <c r="C32" s="133">
        <v>5038.0379999999996</v>
      </c>
      <c r="D32" s="180">
        <v>52084.241999999998</v>
      </c>
      <c r="E32" s="133">
        <v>943.86599999999999</v>
      </c>
      <c r="F32" s="133">
        <v>24.515999999999998</v>
      </c>
      <c r="G32" s="180">
        <v>968.38199999999995</v>
      </c>
      <c r="H32" s="133">
        <v>47990.07</v>
      </c>
      <c r="I32" s="133">
        <v>5062.5540000000001</v>
      </c>
      <c r="J32" s="180">
        <v>53052.623999999996</v>
      </c>
      <c r="K32" s="133">
        <v>15665.723999999998</v>
      </c>
      <c r="L32" s="133">
        <v>330.96599999999995</v>
      </c>
      <c r="M32" s="180">
        <v>15996.689999999999</v>
      </c>
      <c r="N32" s="133">
        <v>63655.793999999994</v>
      </c>
      <c r="O32" s="133">
        <v>5393.5199999999995</v>
      </c>
      <c r="P32" s="180">
        <v>69049.313999999998</v>
      </c>
      <c r="Q32" s="181">
        <v>114.40645535605623</v>
      </c>
      <c r="R32" s="182">
        <v>3.2502647018987982</v>
      </c>
      <c r="S32" s="183"/>
      <c r="T32" s="184">
        <v>7930.9259999999995</v>
      </c>
      <c r="U32" s="133">
        <v>943.86599999999999</v>
      </c>
      <c r="V32" s="180">
        <v>8874.7919999999995</v>
      </c>
      <c r="W32" s="133">
        <v>73.548000000000002</v>
      </c>
      <c r="X32" s="133">
        <v>24.515999999999998</v>
      </c>
      <c r="Y32" s="180">
        <v>98.063999999999993</v>
      </c>
      <c r="Z32" s="133">
        <v>8004.4739999999993</v>
      </c>
      <c r="AA32" s="133">
        <v>956.12399999999991</v>
      </c>
      <c r="AB32" s="180">
        <v>8972.8559999999998</v>
      </c>
      <c r="AC32" s="185">
        <v>20.837250969628723</v>
      </c>
      <c r="AD32" s="191">
        <v>3191</v>
      </c>
      <c r="AE32" s="192">
        <v>334</v>
      </c>
      <c r="AF32" s="193">
        <v>3526</v>
      </c>
      <c r="AG32" s="192">
        <v>70</v>
      </c>
      <c r="AH32" s="192">
        <v>0</v>
      </c>
      <c r="AI32" s="193">
        <v>71</v>
      </c>
      <c r="AJ32" s="192">
        <v>3262</v>
      </c>
      <c r="AK32" s="192">
        <v>335</v>
      </c>
      <c r="AL32" s="192">
        <v>3596</v>
      </c>
      <c r="AM32" s="194">
        <v>7.6333173753000096</v>
      </c>
      <c r="AN32" s="274">
        <f t="shared" si="0"/>
        <v>9.4724900737379464E-2</v>
      </c>
      <c r="AO32" s="143">
        <f t="shared" si="1"/>
        <v>0.106353591160221</v>
      </c>
    </row>
    <row r="33" spans="1:41" x14ac:dyDescent="0.2">
      <c r="A33" s="46">
        <v>36800</v>
      </c>
      <c r="B33" s="133">
        <v>47855.64</v>
      </c>
      <c r="C33" s="133">
        <v>5164.5450000000001</v>
      </c>
      <c r="D33" s="180">
        <v>53020.184999999998</v>
      </c>
      <c r="E33" s="133">
        <v>1003.1849999999999</v>
      </c>
      <c r="F33" s="133">
        <v>74.31</v>
      </c>
      <c r="G33" s="180">
        <v>1077.4949999999999</v>
      </c>
      <c r="H33" s="133">
        <v>48846.44</v>
      </c>
      <c r="I33" s="133">
        <v>5251.24</v>
      </c>
      <c r="J33" s="180">
        <v>54097.68</v>
      </c>
      <c r="K33" s="133">
        <v>15047.775</v>
      </c>
      <c r="L33" s="133">
        <v>272.46999999999997</v>
      </c>
      <c r="M33" s="180">
        <v>15320.244999999999</v>
      </c>
      <c r="N33" s="133">
        <v>63894.214999999997</v>
      </c>
      <c r="O33" s="133">
        <v>5523.71</v>
      </c>
      <c r="P33" s="180">
        <v>69417.925000000003</v>
      </c>
      <c r="Q33" s="181">
        <v>100.09220823459334</v>
      </c>
      <c r="R33" s="182">
        <v>8.9451811654610136</v>
      </c>
      <c r="S33" s="183"/>
      <c r="T33" s="184">
        <v>8198.869999999999</v>
      </c>
      <c r="U33" s="133">
        <v>941.26</v>
      </c>
      <c r="V33" s="180">
        <v>9140.1299999999992</v>
      </c>
      <c r="W33" s="133">
        <v>86.694999999999993</v>
      </c>
      <c r="X33" s="133">
        <v>24.77</v>
      </c>
      <c r="Y33" s="180">
        <v>111.465</v>
      </c>
      <c r="Z33" s="133">
        <v>8273.18</v>
      </c>
      <c r="AA33" s="133">
        <v>978.41499999999996</v>
      </c>
      <c r="AB33" s="180">
        <v>9251.5949999999993</v>
      </c>
      <c r="AC33" s="185">
        <v>29.289757109361449</v>
      </c>
      <c r="AD33" s="191">
        <v>3202</v>
      </c>
      <c r="AE33" s="192">
        <v>341</v>
      </c>
      <c r="AF33" s="193">
        <v>3543</v>
      </c>
      <c r="AG33" s="192">
        <v>74</v>
      </c>
      <c r="AH33" s="192">
        <v>4</v>
      </c>
      <c r="AI33" s="193">
        <v>78</v>
      </c>
      <c r="AJ33" s="192">
        <v>3276</v>
      </c>
      <c r="AK33" s="192">
        <v>345</v>
      </c>
      <c r="AL33" s="192">
        <v>3621</v>
      </c>
      <c r="AM33" s="194">
        <v>5.7167905631999929</v>
      </c>
      <c r="AN33" s="274">
        <f t="shared" si="0"/>
        <v>9.6246119108100478E-2</v>
      </c>
      <c r="AO33" s="143">
        <f t="shared" si="1"/>
        <v>0.10298102981029811</v>
      </c>
    </row>
    <row r="34" spans="1:41" x14ac:dyDescent="0.2">
      <c r="A34" s="46">
        <v>36831</v>
      </c>
      <c r="B34" s="133">
        <v>47956.92</v>
      </c>
      <c r="C34" s="133">
        <v>5360.2559999999994</v>
      </c>
      <c r="D34" s="180">
        <v>53317.175999999999</v>
      </c>
      <c r="E34" s="133">
        <v>967.82399999999996</v>
      </c>
      <c r="F34" s="133">
        <v>12.407999999999999</v>
      </c>
      <c r="G34" s="180">
        <v>992.64</v>
      </c>
      <c r="H34" s="133">
        <v>48924.743999999999</v>
      </c>
      <c r="I34" s="133">
        <v>5385.0720000000001</v>
      </c>
      <c r="J34" s="180">
        <v>54309.815999999999</v>
      </c>
      <c r="K34" s="133">
        <v>15485.183999999999</v>
      </c>
      <c r="L34" s="133">
        <v>335.01599999999996</v>
      </c>
      <c r="M34" s="180">
        <v>15820.199999999999</v>
      </c>
      <c r="N34" s="133">
        <v>64409.928</v>
      </c>
      <c r="O34" s="133">
        <v>5720.0879999999997</v>
      </c>
      <c r="P34" s="180">
        <v>70117.607999999993</v>
      </c>
      <c r="Q34" s="181">
        <v>77.885035763739651</v>
      </c>
      <c r="R34" s="182">
        <v>0.30241641569038274</v>
      </c>
      <c r="S34" s="183"/>
      <c r="T34" s="184">
        <v>8052.7919999999995</v>
      </c>
      <c r="U34" s="133">
        <v>943.00799999999992</v>
      </c>
      <c r="V34" s="180">
        <v>9008.2079999999987</v>
      </c>
      <c r="W34" s="133">
        <v>74.447999999999993</v>
      </c>
      <c r="X34" s="133">
        <v>12.407999999999999</v>
      </c>
      <c r="Y34" s="180">
        <v>86.855999999999995</v>
      </c>
      <c r="Z34" s="133">
        <v>8127.24</v>
      </c>
      <c r="AA34" s="133">
        <v>967.82399999999996</v>
      </c>
      <c r="AB34" s="180">
        <v>9095.0640000000003</v>
      </c>
      <c r="AC34" s="185">
        <v>15.697116190205666</v>
      </c>
      <c r="AD34" s="191">
        <v>3215</v>
      </c>
      <c r="AE34" s="192">
        <v>356</v>
      </c>
      <c r="AF34" s="193">
        <v>3571</v>
      </c>
      <c r="AG34" s="192">
        <v>73</v>
      </c>
      <c r="AH34" s="192">
        <v>0</v>
      </c>
      <c r="AI34" s="193">
        <v>73</v>
      </c>
      <c r="AJ34" s="192">
        <v>3288</v>
      </c>
      <c r="AK34" s="192">
        <v>356</v>
      </c>
      <c r="AL34" s="192">
        <v>3644</v>
      </c>
      <c r="AM34" s="194">
        <v>5.0119213067000317</v>
      </c>
      <c r="AN34" s="274">
        <f t="shared" si="0"/>
        <v>9.9691963035564268E-2</v>
      </c>
      <c r="AO34" s="143">
        <f t="shared" si="1"/>
        <v>0.1046831955922865</v>
      </c>
    </row>
    <row r="35" spans="1:41" x14ac:dyDescent="0.2">
      <c r="A35" s="46">
        <v>36861</v>
      </c>
      <c r="B35" s="133">
        <v>49947.365000000005</v>
      </c>
      <c r="C35" s="133">
        <v>4805.76</v>
      </c>
      <c r="D35" s="180">
        <v>54753.125</v>
      </c>
      <c r="E35" s="133">
        <v>963.65500000000009</v>
      </c>
      <c r="F35" s="133">
        <v>162.69499999999999</v>
      </c>
      <c r="G35" s="180">
        <v>1126.3500000000001</v>
      </c>
      <c r="H35" s="133">
        <v>50911.020000000004</v>
      </c>
      <c r="I35" s="133">
        <v>4968.4549999999999</v>
      </c>
      <c r="J35" s="180">
        <v>55879.475000000006</v>
      </c>
      <c r="K35" s="133">
        <v>15230.755000000001</v>
      </c>
      <c r="L35" s="133">
        <v>362.935</v>
      </c>
      <c r="M35" s="180">
        <v>15593.69</v>
      </c>
      <c r="N35" s="133">
        <v>66141.775000000009</v>
      </c>
      <c r="O35" s="133">
        <v>5331.39</v>
      </c>
      <c r="P35" s="180">
        <v>71473.165000000008</v>
      </c>
      <c r="Q35" s="181">
        <v>306.95927732514309</v>
      </c>
      <c r="R35" s="182">
        <v>0.27670305193750894</v>
      </c>
      <c r="S35" s="183"/>
      <c r="T35" s="184">
        <v>8272.4150000000009</v>
      </c>
      <c r="U35" s="133">
        <v>851.02</v>
      </c>
      <c r="V35" s="180">
        <v>9123.4350000000013</v>
      </c>
      <c r="W35" s="133">
        <v>162.69499999999999</v>
      </c>
      <c r="X35" s="133">
        <v>0</v>
      </c>
      <c r="Y35" s="180">
        <v>175.21</v>
      </c>
      <c r="Z35" s="133">
        <v>8435.11</v>
      </c>
      <c r="AA35" s="133">
        <v>851.02</v>
      </c>
      <c r="AB35" s="180">
        <v>9286.130000000001</v>
      </c>
      <c r="AC35" s="185">
        <v>70.83524215026037</v>
      </c>
      <c r="AD35" s="191">
        <v>3330</v>
      </c>
      <c r="AE35" s="192">
        <v>316</v>
      </c>
      <c r="AF35" s="193">
        <v>3646</v>
      </c>
      <c r="AG35" s="192">
        <v>63</v>
      </c>
      <c r="AH35" s="192">
        <v>13</v>
      </c>
      <c r="AI35" s="193">
        <v>76</v>
      </c>
      <c r="AJ35" s="192">
        <v>3393</v>
      </c>
      <c r="AK35" s="192">
        <v>329</v>
      </c>
      <c r="AL35" s="192">
        <v>3722</v>
      </c>
      <c r="AM35" s="194">
        <v>18.867282075500015</v>
      </c>
      <c r="AN35" s="274">
        <f t="shared" si="0"/>
        <v>8.667032364234778E-2</v>
      </c>
      <c r="AO35" s="143">
        <f t="shared" si="1"/>
        <v>9.3278463648834006E-2</v>
      </c>
    </row>
    <row r="36" spans="1:41" x14ac:dyDescent="0.2">
      <c r="A36" s="46">
        <v>36892</v>
      </c>
      <c r="B36" s="133">
        <v>49612.707000000002</v>
      </c>
      <c r="C36" s="133">
        <v>5035.357</v>
      </c>
      <c r="D36" s="180">
        <v>54648.063999999998</v>
      </c>
      <c r="E36" s="133">
        <v>1079.902</v>
      </c>
      <c r="F36" s="133">
        <v>163.24100000000001</v>
      </c>
      <c r="G36" s="180">
        <v>1243.143</v>
      </c>
      <c r="H36" s="133">
        <v>50692.609000000004</v>
      </c>
      <c r="I36" s="133">
        <v>5198.598</v>
      </c>
      <c r="J36" s="180">
        <v>55878.65</v>
      </c>
      <c r="K36" s="133">
        <v>16261.315000000001</v>
      </c>
      <c r="L36" s="133">
        <v>364.15300000000002</v>
      </c>
      <c r="M36" s="180">
        <v>16625.468000000001</v>
      </c>
      <c r="N36" s="133">
        <v>66953.923999999999</v>
      </c>
      <c r="O36" s="133">
        <v>5562.7510000000002</v>
      </c>
      <c r="P36" s="180">
        <v>72516.675000000003</v>
      </c>
      <c r="Q36" s="181">
        <v>79.577749210486076</v>
      </c>
      <c r="R36" s="182">
        <v>10.002453777568499</v>
      </c>
      <c r="S36" s="183"/>
      <c r="T36" s="184">
        <v>8400.6329999999998</v>
      </c>
      <c r="U36" s="133">
        <v>853.87599999999998</v>
      </c>
      <c r="V36" s="180">
        <v>9254.509</v>
      </c>
      <c r="W36" s="133">
        <v>175.798</v>
      </c>
      <c r="X36" s="133">
        <v>0</v>
      </c>
      <c r="Y36" s="180">
        <v>175.798</v>
      </c>
      <c r="Z36" s="133">
        <v>8576.4310000000005</v>
      </c>
      <c r="AA36" s="133">
        <v>866.43299999999999</v>
      </c>
      <c r="AB36" s="180">
        <v>9442.8639999999996</v>
      </c>
      <c r="AC36" s="185">
        <v>25.643406610349448</v>
      </c>
      <c r="AD36" s="191">
        <v>3282</v>
      </c>
      <c r="AE36" s="192">
        <v>333</v>
      </c>
      <c r="AF36" s="193">
        <v>3614</v>
      </c>
      <c r="AG36" s="192">
        <v>72</v>
      </c>
      <c r="AH36" s="192">
        <v>12</v>
      </c>
      <c r="AI36" s="193">
        <v>84</v>
      </c>
      <c r="AJ36" s="192">
        <v>3354</v>
      </c>
      <c r="AK36" s="192">
        <v>345</v>
      </c>
      <c r="AL36" s="192">
        <v>3699</v>
      </c>
      <c r="AM36" s="194">
        <v>4.2951614716999789</v>
      </c>
      <c r="AN36" s="274">
        <f t="shared" si="0"/>
        <v>9.2141671278361925E-2</v>
      </c>
      <c r="AO36" s="143">
        <f t="shared" si="1"/>
        <v>9.2265943012211665E-2</v>
      </c>
    </row>
    <row r="37" spans="1:41" x14ac:dyDescent="0.2">
      <c r="A37" s="46">
        <v>36923</v>
      </c>
      <c r="B37" s="133">
        <v>49732.184000000001</v>
      </c>
      <c r="C37" s="133">
        <v>5318.0720000000001</v>
      </c>
      <c r="D37" s="180">
        <v>55050.256000000001</v>
      </c>
      <c r="E37" s="133">
        <v>1136.8799999999999</v>
      </c>
      <c r="F37" s="133">
        <v>164.21600000000001</v>
      </c>
      <c r="G37" s="180">
        <v>1301.096</v>
      </c>
      <c r="H37" s="133">
        <v>50856.432000000001</v>
      </c>
      <c r="I37" s="133">
        <v>5482.2879999999996</v>
      </c>
      <c r="J37" s="180">
        <v>56351.351999999999</v>
      </c>
      <c r="K37" s="133">
        <v>16446.863999999998</v>
      </c>
      <c r="L37" s="133">
        <v>303.16800000000001</v>
      </c>
      <c r="M37" s="180">
        <v>16750.031999999999</v>
      </c>
      <c r="N37" s="133">
        <v>67303.296000000002</v>
      </c>
      <c r="O37" s="133">
        <v>5798.0879999999997</v>
      </c>
      <c r="P37" s="180">
        <v>73101.383999999991</v>
      </c>
      <c r="Q37" s="181">
        <v>96.308584204478407</v>
      </c>
      <c r="R37" s="182">
        <v>27.075715385973613</v>
      </c>
      <c r="S37" s="183"/>
      <c r="T37" s="184">
        <v>8362.384</v>
      </c>
      <c r="U37" s="133">
        <v>858.976</v>
      </c>
      <c r="V37" s="180">
        <v>9221.36</v>
      </c>
      <c r="W37" s="133">
        <v>164.21600000000001</v>
      </c>
      <c r="X37" s="133">
        <v>12.632</v>
      </c>
      <c r="Y37" s="180">
        <v>164.21600000000001</v>
      </c>
      <c r="Z37" s="133">
        <v>8513.9679999999989</v>
      </c>
      <c r="AA37" s="133">
        <v>871.60799999999995</v>
      </c>
      <c r="AB37" s="180">
        <v>9385.5759999999991</v>
      </c>
      <c r="AC37" s="185">
        <v>26.939883129621624</v>
      </c>
      <c r="AD37" s="191">
        <v>3275</v>
      </c>
      <c r="AE37" s="192">
        <v>353</v>
      </c>
      <c r="AF37" s="193">
        <v>3629</v>
      </c>
      <c r="AG37" s="192">
        <v>77</v>
      </c>
      <c r="AH37" s="192">
        <v>12</v>
      </c>
      <c r="AI37" s="193">
        <v>89</v>
      </c>
      <c r="AJ37" s="192">
        <v>3352</v>
      </c>
      <c r="AK37" s="192">
        <v>366</v>
      </c>
      <c r="AL37" s="192">
        <v>3718</v>
      </c>
      <c r="AM37" s="194">
        <v>5.4915057848999993</v>
      </c>
      <c r="AN37" s="274">
        <f t="shared" si="0"/>
        <v>9.7271975750895565E-2</v>
      </c>
      <c r="AO37" s="143">
        <f t="shared" si="1"/>
        <v>9.3150684931506841E-2</v>
      </c>
    </row>
    <row r="38" spans="1:41" x14ac:dyDescent="0.2">
      <c r="A38" s="46">
        <v>36951</v>
      </c>
      <c r="B38" s="133">
        <v>50209.875</v>
      </c>
      <c r="C38" s="133">
        <v>5399.3249999999998</v>
      </c>
      <c r="D38" s="180">
        <v>55609.2</v>
      </c>
      <c r="E38" s="133">
        <v>1244.0249999999999</v>
      </c>
      <c r="F38" s="133">
        <v>166.72499999999999</v>
      </c>
      <c r="G38" s="180">
        <v>1410.75</v>
      </c>
      <c r="H38" s="133">
        <v>51453.899999999994</v>
      </c>
      <c r="I38" s="133">
        <v>5566.0499999999993</v>
      </c>
      <c r="J38" s="180">
        <v>57007.125</v>
      </c>
      <c r="K38" s="133">
        <v>16582.724999999999</v>
      </c>
      <c r="L38" s="133">
        <v>333.45</v>
      </c>
      <c r="M38" s="180">
        <v>16903.349999999999</v>
      </c>
      <c r="N38" s="133">
        <v>68023.8</v>
      </c>
      <c r="O38" s="133">
        <v>5886.6749999999993</v>
      </c>
      <c r="P38" s="180">
        <v>73910.474999999991</v>
      </c>
      <c r="Q38" s="181">
        <v>109.84631443250177</v>
      </c>
      <c r="R38" s="182">
        <v>6.7542693748650162</v>
      </c>
      <c r="S38" s="183"/>
      <c r="T38" s="184">
        <v>8464.5</v>
      </c>
      <c r="U38" s="133">
        <v>846.44999999999993</v>
      </c>
      <c r="V38" s="180">
        <v>9310.9499999999989</v>
      </c>
      <c r="W38" s="133">
        <v>166.72499999999999</v>
      </c>
      <c r="X38" s="133">
        <v>12.824999999999999</v>
      </c>
      <c r="Y38" s="180">
        <v>179.54999999999998</v>
      </c>
      <c r="Z38" s="133">
        <v>8644.0499999999993</v>
      </c>
      <c r="AA38" s="133">
        <v>859.27499999999998</v>
      </c>
      <c r="AB38" s="180">
        <v>9490.5</v>
      </c>
      <c r="AC38" s="185">
        <v>18.731335850241969</v>
      </c>
      <c r="AD38" s="191">
        <v>3255</v>
      </c>
      <c r="AE38" s="192">
        <v>355</v>
      </c>
      <c r="AF38" s="193">
        <v>3609</v>
      </c>
      <c r="AG38" s="192">
        <v>83</v>
      </c>
      <c r="AH38" s="192">
        <v>12</v>
      </c>
      <c r="AI38" s="193">
        <v>96</v>
      </c>
      <c r="AJ38" s="192">
        <v>3338</v>
      </c>
      <c r="AK38" s="192">
        <v>367</v>
      </c>
      <c r="AL38" s="192">
        <v>3705</v>
      </c>
      <c r="AM38" s="194">
        <v>7.1044817607999846</v>
      </c>
      <c r="AN38" s="274">
        <f t="shared" si="0"/>
        <v>9.8365198115821562E-2</v>
      </c>
      <c r="AO38" s="143">
        <f t="shared" si="1"/>
        <v>9.0909090909090912E-2</v>
      </c>
    </row>
    <row r="39" spans="1:41" x14ac:dyDescent="0.2">
      <c r="A39" s="46">
        <v>36982</v>
      </c>
      <c r="B39" s="133">
        <v>50543.64</v>
      </c>
      <c r="C39" s="133">
        <v>5732.42</v>
      </c>
      <c r="D39" s="180">
        <v>56276.06</v>
      </c>
      <c r="E39" s="133">
        <v>1281.06</v>
      </c>
      <c r="F39" s="133">
        <v>168.22</v>
      </c>
      <c r="G39" s="180">
        <v>1449.28</v>
      </c>
      <c r="H39" s="133">
        <v>51837.64</v>
      </c>
      <c r="I39" s="133">
        <v>5900.6399999999994</v>
      </c>
      <c r="J39" s="180">
        <v>57738.28</v>
      </c>
      <c r="K39" s="133">
        <v>15980.9</v>
      </c>
      <c r="L39" s="133">
        <v>414.08</v>
      </c>
      <c r="M39" s="180">
        <v>16407.919999999998</v>
      </c>
      <c r="N39" s="133">
        <v>67818.539999999994</v>
      </c>
      <c r="O39" s="133">
        <v>6314.7199999999993</v>
      </c>
      <c r="P39" s="180">
        <v>74133.259999999995</v>
      </c>
      <c r="Q39" s="181">
        <v>85.349732452420881</v>
      </c>
      <c r="R39" s="182">
        <v>10.21933912646997</v>
      </c>
      <c r="S39" s="183"/>
      <c r="T39" s="184">
        <v>8514.52</v>
      </c>
      <c r="U39" s="133">
        <v>866.98</v>
      </c>
      <c r="V39" s="180">
        <v>9381.5</v>
      </c>
      <c r="W39" s="133">
        <v>168.22</v>
      </c>
      <c r="X39" s="133">
        <v>12.94</v>
      </c>
      <c r="Y39" s="180">
        <v>181.16</v>
      </c>
      <c r="Z39" s="133">
        <v>8682.74</v>
      </c>
      <c r="AA39" s="133">
        <v>879.92</v>
      </c>
      <c r="AB39" s="180">
        <v>9562.66</v>
      </c>
      <c r="AC39" s="185">
        <v>19.547652319926403</v>
      </c>
      <c r="AD39" s="191">
        <v>3249</v>
      </c>
      <c r="AE39" s="192">
        <v>376</v>
      </c>
      <c r="AF39" s="193">
        <v>3624</v>
      </c>
      <c r="AG39" s="192">
        <v>86</v>
      </c>
      <c r="AH39" s="192">
        <v>12</v>
      </c>
      <c r="AI39" s="193">
        <v>98</v>
      </c>
      <c r="AJ39" s="192">
        <v>3334</v>
      </c>
      <c r="AK39" s="192">
        <v>388</v>
      </c>
      <c r="AL39" s="192">
        <v>3723</v>
      </c>
      <c r="AM39" s="194">
        <v>5.0851684801000374</v>
      </c>
      <c r="AN39" s="274">
        <f t="shared" si="0"/>
        <v>0.10375275938189846</v>
      </c>
      <c r="AO39" s="143">
        <f t="shared" si="1"/>
        <v>9.2413793103448272E-2</v>
      </c>
    </row>
    <row r="40" spans="1:41" x14ac:dyDescent="0.2">
      <c r="A40" s="46">
        <v>37012</v>
      </c>
      <c r="B40" s="133">
        <v>50817.764999999999</v>
      </c>
      <c r="C40" s="133">
        <v>6064.4549999999999</v>
      </c>
      <c r="D40" s="180">
        <v>56882.219999999994</v>
      </c>
      <c r="E40" s="133">
        <v>1354.9649999999999</v>
      </c>
      <c r="F40" s="133">
        <v>184.17</v>
      </c>
      <c r="G40" s="180">
        <v>1525.98</v>
      </c>
      <c r="H40" s="133">
        <v>52159.574999999997</v>
      </c>
      <c r="I40" s="133">
        <v>6235.4699999999993</v>
      </c>
      <c r="J40" s="180">
        <v>58408.2</v>
      </c>
      <c r="K40" s="133">
        <v>15430.814999999999</v>
      </c>
      <c r="L40" s="133">
        <v>394.65</v>
      </c>
      <c r="M40" s="180">
        <v>15838.619999999999</v>
      </c>
      <c r="N40" s="133">
        <v>67603.544999999998</v>
      </c>
      <c r="O40" s="133">
        <v>6643.2749999999996</v>
      </c>
      <c r="P40" s="180">
        <v>74246.819999999992</v>
      </c>
      <c r="Q40" s="181">
        <v>100.5282338909127</v>
      </c>
      <c r="R40" s="182">
        <v>-8.0880626031019281E-2</v>
      </c>
      <c r="S40" s="183"/>
      <c r="T40" s="184">
        <v>8682.2999999999993</v>
      </c>
      <c r="U40" s="133">
        <v>868.2299999999999</v>
      </c>
      <c r="V40" s="180">
        <v>9550.5299999999988</v>
      </c>
      <c r="W40" s="133">
        <v>184.17</v>
      </c>
      <c r="X40" s="133">
        <v>13.154999999999999</v>
      </c>
      <c r="Y40" s="180">
        <v>197.32499999999999</v>
      </c>
      <c r="Z40" s="133">
        <v>8866.4699999999993</v>
      </c>
      <c r="AA40" s="133">
        <v>894.54</v>
      </c>
      <c r="AB40" s="180">
        <v>9747.8549999999996</v>
      </c>
      <c r="AC40" s="185">
        <v>29.47904356021807</v>
      </c>
      <c r="AD40" s="191">
        <v>3203</v>
      </c>
      <c r="AE40" s="192">
        <v>394</v>
      </c>
      <c r="AF40" s="193">
        <v>3597</v>
      </c>
      <c r="AG40" s="192">
        <v>89</v>
      </c>
      <c r="AH40" s="192">
        <v>12</v>
      </c>
      <c r="AI40" s="193">
        <v>102</v>
      </c>
      <c r="AJ40" s="192">
        <v>3292</v>
      </c>
      <c r="AK40" s="192">
        <v>407</v>
      </c>
      <c r="AL40" s="192">
        <v>3699</v>
      </c>
      <c r="AM40" s="194">
        <v>5.400926668999972</v>
      </c>
      <c r="AN40" s="274">
        <f t="shared" si="0"/>
        <v>0.10953572421462329</v>
      </c>
      <c r="AO40" s="143">
        <f t="shared" si="1"/>
        <v>9.0909090909090912E-2</v>
      </c>
    </row>
    <row r="41" spans="1:41" x14ac:dyDescent="0.2">
      <c r="A41" s="46">
        <v>37043</v>
      </c>
      <c r="B41" s="133">
        <v>52926.48</v>
      </c>
      <c r="C41" s="133">
        <v>6045.6</v>
      </c>
      <c r="D41" s="180">
        <v>58972.08</v>
      </c>
      <c r="E41" s="133">
        <v>1305.3</v>
      </c>
      <c r="F41" s="133">
        <v>178.62</v>
      </c>
      <c r="G41" s="180">
        <v>1483.92</v>
      </c>
      <c r="H41" s="133">
        <v>54245.520000000004</v>
      </c>
      <c r="I41" s="133">
        <v>6224.22</v>
      </c>
      <c r="J41" s="180">
        <v>60456</v>
      </c>
      <c r="K41" s="133">
        <v>17655.900000000001</v>
      </c>
      <c r="L41" s="133">
        <v>316.02</v>
      </c>
      <c r="M41" s="180">
        <v>17971.920000000002</v>
      </c>
      <c r="N41" s="133">
        <v>71887.680000000008</v>
      </c>
      <c r="O41" s="133">
        <v>6540.24</v>
      </c>
      <c r="P41" s="180">
        <v>78427.92</v>
      </c>
      <c r="Q41" s="181">
        <v>81.575236101837532</v>
      </c>
      <c r="R41" s="182">
        <v>-2.642759504622016</v>
      </c>
      <c r="S41" s="183"/>
      <c r="T41" s="184">
        <v>8724.9</v>
      </c>
      <c r="U41" s="133">
        <v>865.62</v>
      </c>
      <c r="V41" s="180">
        <v>9590.52</v>
      </c>
      <c r="W41" s="133">
        <v>178.62</v>
      </c>
      <c r="X41" s="133">
        <v>13.74</v>
      </c>
      <c r="Y41" s="180">
        <v>192.36</v>
      </c>
      <c r="Z41" s="133">
        <v>8903.52</v>
      </c>
      <c r="AA41" s="133">
        <v>879.36</v>
      </c>
      <c r="AB41" s="180">
        <v>9782.880000000001</v>
      </c>
      <c r="AC41" s="185">
        <v>28.168216779585443</v>
      </c>
      <c r="AD41" s="191">
        <v>3217</v>
      </c>
      <c r="AE41" s="192">
        <v>376</v>
      </c>
      <c r="AF41" s="193">
        <v>3594</v>
      </c>
      <c r="AG41" s="192">
        <v>82</v>
      </c>
      <c r="AH41" s="192">
        <v>12</v>
      </c>
      <c r="AI41" s="193">
        <v>95</v>
      </c>
      <c r="AJ41" s="192">
        <v>3300</v>
      </c>
      <c r="AK41" s="192">
        <v>389</v>
      </c>
      <c r="AL41" s="192">
        <v>3688</v>
      </c>
      <c r="AM41" s="194">
        <v>3.8869737498000063</v>
      </c>
      <c r="AN41" s="274">
        <f t="shared" si="0"/>
        <v>0.10461880912632164</v>
      </c>
      <c r="AO41" s="143">
        <f t="shared" si="1"/>
        <v>9.0257879656160458E-2</v>
      </c>
    </row>
    <row r="42" spans="1:41" x14ac:dyDescent="0.2">
      <c r="A42" s="48">
        <v>37073</v>
      </c>
      <c r="B42" s="133">
        <v>50388.42</v>
      </c>
      <c r="C42" s="133">
        <v>6097.71</v>
      </c>
      <c r="D42" s="180">
        <v>56486.13</v>
      </c>
      <c r="E42" s="133">
        <v>1514.55</v>
      </c>
      <c r="F42" s="133">
        <v>171.21</v>
      </c>
      <c r="G42" s="180">
        <v>1685.76</v>
      </c>
      <c r="H42" s="133">
        <v>51902.97</v>
      </c>
      <c r="I42" s="133">
        <v>6282.09</v>
      </c>
      <c r="J42" s="180">
        <v>58185.06</v>
      </c>
      <c r="K42" s="133">
        <v>22810.44</v>
      </c>
      <c r="L42" s="133">
        <v>316.08</v>
      </c>
      <c r="M42" s="180">
        <v>23113.35</v>
      </c>
      <c r="N42" s="133">
        <v>74700.240000000005</v>
      </c>
      <c r="O42" s="133">
        <v>6598.17</v>
      </c>
      <c r="P42" s="180">
        <v>81298.41</v>
      </c>
      <c r="Q42" s="181">
        <v>102.79222316206022</v>
      </c>
      <c r="R42" s="182">
        <v>-13.723635944006951</v>
      </c>
      <c r="S42" s="183"/>
      <c r="T42" s="184">
        <v>8863.41</v>
      </c>
      <c r="U42" s="133">
        <v>921.9</v>
      </c>
      <c r="V42" s="180">
        <v>9785.31</v>
      </c>
      <c r="W42" s="133">
        <v>171.21</v>
      </c>
      <c r="X42" s="133">
        <v>13.17</v>
      </c>
      <c r="Y42" s="180">
        <v>184.38</v>
      </c>
      <c r="Z42" s="133">
        <v>9034.6200000000008</v>
      </c>
      <c r="AA42" s="133">
        <v>935.07</v>
      </c>
      <c r="AB42" s="180">
        <v>9969.69</v>
      </c>
      <c r="AC42" s="185">
        <v>20.778274439931998</v>
      </c>
      <c r="AD42" s="191">
        <v>3153</v>
      </c>
      <c r="AE42" s="192">
        <v>393</v>
      </c>
      <c r="AF42" s="193">
        <v>3546</v>
      </c>
      <c r="AG42" s="192">
        <v>102</v>
      </c>
      <c r="AH42" s="192">
        <v>12</v>
      </c>
      <c r="AI42" s="193">
        <v>115</v>
      </c>
      <c r="AJ42" s="192">
        <v>3255</v>
      </c>
      <c r="AK42" s="192">
        <v>406</v>
      </c>
      <c r="AL42" s="192">
        <v>3660</v>
      </c>
      <c r="AM42" s="194">
        <v>6.2273309584000174</v>
      </c>
      <c r="AN42" s="274">
        <f t="shared" si="0"/>
        <v>0.11082910321489002</v>
      </c>
      <c r="AO42" s="143">
        <f t="shared" si="1"/>
        <v>9.4212651413189769E-2</v>
      </c>
    </row>
    <row r="43" spans="1:41" x14ac:dyDescent="0.2">
      <c r="A43" s="46">
        <v>37104</v>
      </c>
      <c r="B43" s="133">
        <v>50999.88</v>
      </c>
      <c r="C43" s="133">
        <v>6618.6149999999998</v>
      </c>
      <c r="D43" s="180">
        <v>57618.495000000003</v>
      </c>
      <c r="E43" s="133">
        <v>1583.595</v>
      </c>
      <c r="F43" s="133">
        <v>175.95500000000001</v>
      </c>
      <c r="G43" s="180">
        <v>1773.085</v>
      </c>
      <c r="H43" s="133">
        <v>52597.01</v>
      </c>
      <c r="I43" s="133">
        <v>6808.1050000000005</v>
      </c>
      <c r="J43" s="180">
        <v>59391.58</v>
      </c>
      <c r="K43" s="133">
        <v>23510.295000000002</v>
      </c>
      <c r="L43" s="133">
        <v>351.91</v>
      </c>
      <c r="M43" s="180">
        <v>23862.205000000002</v>
      </c>
      <c r="N43" s="133">
        <v>76093.77</v>
      </c>
      <c r="O43" s="133">
        <v>7160.0150000000003</v>
      </c>
      <c r="P43" s="180">
        <v>83253.785000000003</v>
      </c>
      <c r="Q43" s="181">
        <v>102.10119710022063</v>
      </c>
      <c r="R43" s="182">
        <v>0.23807229619796089</v>
      </c>
      <c r="S43" s="183"/>
      <c r="T43" s="184">
        <v>8499.98</v>
      </c>
      <c r="U43" s="133">
        <v>974.52</v>
      </c>
      <c r="V43" s="180">
        <v>9474.5</v>
      </c>
      <c r="W43" s="133">
        <v>203.02500000000001</v>
      </c>
      <c r="X43" s="133">
        <v>13.535</v>
      </c>
      <c r="Y43" s="180">
        <v>216.56</v>
      </c>
      <c r="Z43" s="133">
        <v>8703.0049999999992</v>
      </c>
      <c r="AA43" s="133">
        <v>988.05500000000006</v>
      </c>
      <c r="AB43" s="180">
        <v>9691.06</v>
      </c>
      <c r="AC43" s="185">
        <v>26.531882390090999</v>
      </c>
      <c r="AD43" s="191">
        <v>3140</v>
      </c>
      <c r="AE43" s="192">
        <v>418</v>
      </c>
      <c r="AF43" s="193">
        <v>3558</v>
      </c>
      <c r="AG43" s="192">
        <v>103</v>
      </c>
      <c r="AH43" s="192">
        <v>12</v>
      </c>
      <c r="AI43" s="193">
        <v>115</v>
      </c>
      <c r="AJ43" s="192">
        <v>3243</v>
      </c>
      <c r="AK43" s="192">
        <v>430</v>
      </c>
      <c r="AL43" s="192">
        <v>3673</v>
      </c>
      <c r="AM43" s="194">
        <v>5.5832519179999736</v>
      </c>
      <c r="AN43" s="274">
        <f t="shared" si="0"/>
        <v>0.11748173130972456</v>
      </c>
      <c r="AO43" s="143">
        <f t="shared" si="1"/>
        <v>0.10285714285714286</v>
      </c>
    </row>
    <row r="44" spans="1:41" x14ac:dyDescent="0.2">
      <c r="A44" s="46">
        <v>37135</v>
      </c>
      <c r="B44" s="133">
        <v>51626.735000000001</v>
      </c>
      <c r="C44" s="133">
        <v>6729.1549999999997</v>
      </c>
      <c r="D44" s="180">
        <v>58355.89</v>
      </c>
      <c r="E44" s="133">
        <v>1685.7149999999999</v>
      </c>
      <c r="F44" s="133">
        <v>191.87</v>
      </c>
      <c r="G44" s="180">
        <v>1877.585</v>
      </c>
      <c r="H44" s="133">
        <v>53312.45</v>
      </c>
      <c r="I44" s="133">
        <v>6921.0249999999996</v>
      </c>
      <c r="J44" s="180">
        <v>60233.474999999999</v>
      </c>
      <c r="K44" s="133">
        <v>23737.06</v>
      </c>
      <c r="L44" s="133">
        <v>342.625</v>
      </c>
      <c r="M44" s="180">
        <v>24079.685000000001</v>
      </c>
      <c r="N44" s="133">
        <v>77049.509999999995</v>
      </c>
      <c r="O44" s="133">
        <v>7263.65</v>
      </c>
      <c r="P44" s="180">
        <v>84313.16</v>
      </c>
      <c r="Q44" s="181">
        <v>175.98351551012908</v>
      </c>
      <c r="R44" s="182">
        <v>3.1364249364495738</v>
      </c>
      <c r="S44" s="183"/>
      <c r="T44" s="184">
        <v>8497.1</v>
      </c>
      <c r="U44" s="133">
        <v>959.35</v>
      </c>
      <c r="V44" s="180">
        <v>9456.4500000000007</v>
      </c>
      <c r="W44" s="133">
        <v>274.10000000000002</v>
      </c>
      <c r="X44" s="133">
        <v>27.41</v>
      </c>
      <c r="Y44" s="180">
        <v>301.51</v>
      </c>
      <c r="Z44" s="133">
        <v>8771.2000000000007</v>
      </c>
      <c r="AA44" s="133">
        <v>986.76</v>
      </c>
      <c r="AB44" s="180">
        <v>9744.2549999999992</v>
      </c>
      <c r="AC44" s="185">
        <v>45.540556430186115</v>
      </c>
      <c r="AD44" s="191">
        <v>3146</v>
      </c>
      <c r="AE44" s="192">
        <v>421</v>
      </c>
      <c r="AF44" s="193">
        <v>3568</v>
      </c>
      <c r="AG44" s="192">
        <v>103</v>
      </c>
      <c r="AH44" s="192">
        <v>12</v>
      </c>
      <c r="AI44" s="193">
        <v>116</v>
      </c>
      <c r="AJ44" s="192">
        <v>3250</v>
      </c>
      <c r="AK44" s="192">
        <v>434</v>
      </c>
      <c r="AL44" s="192">
        <v>3683</v>
      </c>
      <c r="AM44" s="194">
        <v>9.517910184599998</v>
      </c>
      <c r="AN44" s="274">
        <f t="shared" si="0"/>
        <v>0.11799327354260089</v>
      </c>
      <c r="AO44" s="143">
        <f t="shared" si="1"/>
        <v>0.10144927536231883</v>
      </c>
    </row>
    <row r="45" spans="1:41" x14ac:dyDescent="0.2">
      <c r="A45" s="46">
        <v>37165</v>
      </c>
      <c r="B45" s="133">
        <v>52335.864999999998</v>
      </c>
      <c r="C45" s="133">
        <v>6962.1750000000002</v>
      </c>
      <c r="D45" s="180">
        <v>59298.04</v>
      </c>
      <c r="E45" s="133">
        <v>1786.2549999999999</v>
      </c>
      <c r="F45" s="133">
        <v>196.91</v>
      </c>
      <c r="G45" s="180">
        <v>1983.165</v>
      </c>
      <c r="H45" s="133">
        <v>54122.119999999995</v>
      </c>
      <c r="I45" s="133">
        <v>7159.085</v>
      </c>
      <c r="J45" s="180">
        <v>61281.204999999994</v>
      </c>
      <c r="K45" s="133">
        <v>23587.004999999997</v>
      </c>
      <c r="L45" s="133">
        <v>379.755</v>
      </c>
      <c r="M45" s="180">
        <v>23966.76</v>
      </c>
      <c r="N45" s="133">
        <v>77723.19</v>
      </c>
      <c r="O45" s="133">
        <v>7538.84</v>
      </c>
      <c r="P45" s="180">
        <v>85247.964999999997</v>
      </c>
      <c r="Q45" s="181">
        <v>118.20400760995959</v>
      </c>
      <c r="R45" s="182">
        <v>0.27803072155439951</v>
      </c>
      <c r="S45" s="183"/>
      <c r="T45" s="184">
        <v>8481.1949999999997</v>
      </c>
      <c r="U45" s="133">
        <v>942.35500000000002</v>
      </c>
      <c r="V45" s="180">
        <v>9423.5499999999993</v>
      </c>
      <c r="W45" s="133">
        <v>337.56</v>
      </c>
      <c r="X45" s="133">
        <v>14.065</v>
      </c>
      <c r="Y45" s="180">
        <v>351.625</v>
      </c>
      <c r="Z45" s="133">
        <v>8818.7549999999992</v>
      </c>
      <c r="AA45" s="133">
        <v>956.42</v>
      </c>
      <c r="AB45" s="180">
        <v>9775.1749999999993</v>
      </c>
      <c r="AC45" s="185">
        <v>23.19826131021691</v>
      </c>
      <c r="AD45" s="191">
        <v>3119</v>
      </c>
      <c r="AE45" s="192">
        <v>428</v>
      </c>
      <c r="AF45" s="193">
        <v>3547</v>
      </c>
      <c r="AG45" s="192">
        <v>103</v>
      </c>
      <c r="AH45" s="192">
        <v>13</v>
      </c>
      <c r="AI45" s="193">
        <v>116</v>
      </c>
      <c r="AJ45" s="192">
        <v>3222</v>
      </c>
      <c r="AK45" s="192">
        <v>441</v>
      </c>
      <c r="AL45" s="192">
        <v>3663</v>
      </c>
      <c r="AM45" s="194">
        <v>6.7547633345000122</v>
      </c>
      <c r="AN45" s="274">
        <f t="shared" si="0"/>
        <v>0.12066535100084579</v>
      </c>
      <c r="AO45" s="143">
        <f t="shared" si="1"/>
        <v>0.1</v>
      </c>
    </row>
    <row r="46" spans="1:41" x14ac:dyDescent="0.2">
      <c r="A46" s="46">
        <v>37196</v>
      </c>
      <c r="B46" s="133">
        <v>51442.824999999997</v>
      </c>
      <c r="C46" s="133">
        <v>7036.9249999999993</v>
      </c>
      <c r="D46" s="180">
        <v>58479.75</v>
      </c>
      <c r="E46" s="133">
        <v>1728.125</v>
      </c>
      <c r="F46" s="133">
        <v>179.72499999999999</v>
      </c>
      <c r="G46" s="180">
        <v>1907.85</v>
      </c>
      <c r="H46" s="133">
        <v>53170.95</v>
      </c>
      <c r="I46" s="133">
        <v>7230.4749999999995</v>
      </c>
      <c r="J46" s="180">
        <v>60401.424999999996</v>
      </c>
      <c r="K46" s="133">
        <v>30981.824999999997</v>
      </c>
      <c r="L46" s="133">
        <v>359.45</v>
      </c>
      <c r="M46" s="180">
        <v>31327.449999999997</v>
      </c>
      <c r="N46" s="133">
        <v>84152.774999999994</v>
      </c>
      <c r="O46" s="133">
        <v>7576.0999999999995</v>
      </c>
      <c r="P46" s="180">
        <v>91728.875</v>
      </c>
      <c r="Q46" s="181">
        <v>142.47352533867959</v>
      </c>
      <c r="R46" s="182">
        <v>2.7362961672550412</v>
      </c>
      <c r="S46" s="183"/>
      <c r="T46" s="184">
        <v>8571.5</v>
      </c>
      <c r="U46" s="133">
        <v>953.92499999999995</v>
      </c>
      <c r="V46" s="180">
        <v>9511.6</v>
      </c>
      <c r="W46" s="133">
        <v>345.625</v>
      </c>
      <c r="X46" s="133">
        <v>13.824999999999999</v>
      </c>
      <c r="Y46" s="180">
        <v>359.45</v>
      </c>
      <c r="Z46" s="133">
        <v>8917.125</v>
      </c>
      <c r="AA46" s="133">
        <v>967.75</v>
      </c>
      <c r="AB46" s="180">
        <v>9871.0499999999993</v>
      </c>
      <c r="AC46" s="185">
        <v>23.430223229567115</v>
      </c>
      <c r="AD46" s="191">
        <v>3102</v>
      </c>
      <c r="AE46" s="192">
        <v>441</v>
      </c>
      <c r="AF46" s="193">
        <v>3542</v>
      </c>
      <c r="AG46" s="192">
        <v>100</v>
      </c>
      <c r="AH46" s="192">
        <v>12</v>
      </c>
      <c r="AI46" s="193">
        <v>112</v>
      </c>
      <c r="AJ46" s="192">
        <v>3202</v>
      </c>
      <c r="AK46" s="192">
        <v>453</v>
      </c>
      <c r="AL46" s="192">
        <v>3654</v>
      </c>
      <c r="AM46" s="194">
        <v>8.6107270964999998</v>
      </c>
      <c r="AN46" s="274">
        <f t="shared" si="0"/>
        <v>0.12450592885375494</v>
      </c>
      <c r="AO46" s="143">
        <f t="shared" si="1"/>
        <v>0.1002906976744186</v>
      </c>
    </row>
    <row r="47" spans="1:41" x14ac:dyDescent="0.2">
      <c r="A47" s="46">
        <v>37226</v>
      </c>
      <c r="B47" s="133">
        <v>54863.12</v>
      </c>
      <c r="C47" s="133">
        <v>7457.84</v>
      </c>
      <c r="D47" s="180">
        <v>62320.960000000006</v>
      </c>
      <c r="E47" s="133">
        <v>2082.288</v>
      </c>
      <c r="F47" s="133">
        <v>191.98400000000001</v>
      </c>
      <c r="G47" s="180">
        <v>2274.2719999999999</v>
      </c>
      <c r="H47" s="133">
        <v>56945.408000000003</v>
      </c>
      <c r="I47" s="133">
        <v>7649.8240000000005</v>
      </c>
      <c r="J47" s="180">
        <v>64580.464</v>
      </c>
      <c r="K47" s="133">
        <v>30643.600000000002</v>
      </c>
      <c r="L47" s="133">
        <v>369.20000000000005</v>
      </c>
      <c r="M47" s="180">
        <v>31012.800000000003</v>
      </c>
      <c r="N47" s="133">
        <v>87589.008000000002</v>
      </c>
      <c r="O47" s="133">
        <v>8019.0240000000003</v>
      </c>
      <c r="P47" s="180">
        <v>95608.032000000007</v>
      </c>
      <c r="Q47" s="181">
        <v>103.44380954044257</v>
      </c>
      <c r="R47" s="182">
        <v>4.1819241482928415</v>
      </c>
      <c r="S47" s="183"/>
      <c r="T47" s="184">
        <v>8211.0079999999998</v>
      </c>
      <c r="U47" s="133">
        <v>959.92000000000007</v>
      </c>
      <c r="V47" s="180">
        <v>9185.6959999999999</v>
      </c>
      <c r="W47" s="133">
        <v>383.96800000000002</v>
      </c>
      <c r="X47" s="133">
        <v>14.768000000000001</v>
      </c>
      <c r="Y47" s="180">
        <v>383.96800000000002</v>
      </c>
      <c r="Z47" s="133">
        <v>8594.9760000000006</v>
      </c>
      <c r="AA47" s="133">
        <v>974.6880000000001</v>
      </c>
      <c r="AB47" s="180">
        <v>9569.6640000000007</v>
      </c>
      <c r="AC47" s="185">
        <v>16.24608822010207</v>
      </c>
      <c r="AD47" s="191">
        <v>3159</v>
      </c>
      <c r="AE47" s="192">
        <v>440</v>
      </c>
      <c r="AF47" s="193">
        <v>3598</v>
      </c>
      <c r="AG47" s="192">
        <v>115</v>
      </c>
      <c r="AH47" s="192">
        <v>12</v>
      </c>
      <c r="AI47" s="193">
        <v>128</v>
      </c>
      <c r="AJ47" s="192">
        <v>3274</v>
      </c>
      <c r="AK47" s="192">
        <v>452</v>
      </c>
      <c r="AL47" s="192">
        <v>3726</v>
      </c>
      <c r="AM47" s="194">
        <v>5.9045044230999792</v>
      </c>
      <c r="AN47" s="274">
        <f t="shared" si="0"/>
        <v>0.12229016120066703</v>
      </c>
      <c r="AO47" s="143">
        <f t="shared" si="1"/>
        <v>0.10450160771704181</v>
      </c>
    </row>
    <row r="48" spans="1:41" x14ac:dyDescent="0.2">
      <c r="A48" s="46">
        <v>37257</v>
      </c>
      <c r="B48" s="133">
        <v>51616.95</v>
      </c>
      <c r="C48" s="133">
        <v>7734.65</v>
      </c>
      <c r="D48" s="180">
        <v>59351.6</v>
      </c>
      <c r="E48" s="133">
        <v>1980.3</v>
      </c>
      <c r="F48" s="133">
        <v>186.54999999999998</v>
      </c>
      <c r="G48" s="180">
        <v>2166.85</v>
      </c>
      <c r="H48" s="133">
        <v>53597.25</v>
      </c>
      <c r="I48" s="133">
        <v>7935.55</v>
      </c>
      <c r="J48" s="180">
        <v>61518.45</v>
      </c>
      <c r="K48" s="133">
        <v>28527.8</v>
      </c>
      <c r="L48" s="133">
        <v>502.25</v>
      </c>
      <c r="M48" s="180">
        <v>29015.7</v>
      </c>
      <c r="N48" s="133">
        <v>82110.7</v>
      </c>
      <c r="O48" s="133">
        <v>8423.4499999999989</v>
      </c>
      <c r="P48" s="180">
        <v>90534.15</v>
      </c>
      <c r="Q48" s="181">
        <v>134.20279263526041</v>
      </c>
      <c r="R48" s="182">
        <v>5.5646797288249665</v>
      </c>
      <c r="S48" s="183"/>
      <c r="T48" s="184">
        <v>7605.5</v>
      </c>
      <c r="U48" s="133">
        <v>975.8</v>
      </c>
      <c r="V48" s="180">
        <v>8581.2999999999993</v>
      </c>
      <c r="W48" s="133">
        <v>344.4</v>
      </c>
      <c r="X48" s="133">
        <v>14.35</v>
      </c>
      <c r="Y48" s="180">
        <v>358.75</v>
      </c>
      <c r="Z48" s="133">
        <v>7964.25</v>
      </c>
      <c r="AA48" s="133">
        <v>990.15</v>
      </c>
      <c r="AB48" s="180">
        <v>8954.4</v>
      </c>
      <c r="AC48" s="185">
        <v>19.196483120065778</v>
      </c>
      <c r="AD48" s="191">
        <v>3066</v>
      </c>
      <c r="AE48" s="192">
        <v>471</v>
      </c>
      <c r="AF48" s="193">
        <v>3538</v>
      </c>
      <c r="AG48" s="192">
        <v>113</v>
      </c>
      <c r="AH48" s="192">
        <v>12</v>
      </c>
      <c r="AI48" s="193">
        <v>126</v>
      </c>
      <c r="AJ48" s="192">
        <v>3180</v>
      </c>
      <c r="AK48" s="192">
        <v>484</v>
      </c>
      <c r="AL48" s="192">
        <v>3664</v>
      </c>
      <c r="AM48" s="194">
        <v>8.0143769696999758</v>
      </c>
      <c r="AN48" s="274">
        <f t="shared" si="0"/>
        <v>0.13312605992085924</v>
      </c>
      <c r="AO48" s="143">
        <f t="shared" si="1"/>
        <v>0.11371237458193981</v>
      </c>
    </row>
    <row r="49" spans="1:41" x14ac:dyDescent="0.2">
      <c r="A49" s="46">
        <v>37288</v>
      </c>
      <c r="B49" s="133">
        <v>52385.060000000005</v>
      </c>
      <c r="C49" s="133">
        <v>8808.24</v>
      </c>
      <c r="D49" s="180">
        <v>61193.3</v>
      </c>
      <c r="E49" s="133">
        <v>2037.28</v>
      </c>
      <c r="F49" s="133">
        <v>194.74</v>
      </c>
      <c r="G49" s="180">
        <v>2232.02</v>
      </c>
      <c r="H49" s="133">
        <v>54422.340000000004</v>
      </c>
      <c r="I49" s="133">
        <v>9002.98</v>
      </c>
      <c r="J49" s="180">
        <v>63410.340000000004</v>
      </c>
      <c r="K49" s="133">
        <v>28641.760000000002</v>
      </c>
      <c r="L49" s="133">
        <v>1572.9</v>
      </c>
      <c r="M49" s="180">
        <v>30214.66</v>
      </c>
      <c r="N49" s="133">
        <v>83064.100000000006</v>
      </c>
      <c r="O49" s="133">
        <v>10560.9</v>
      </c>
      <c r="P49" s="180">
        <v>93625</v>
      </c>
      <c r="Q49" s="181">
        <v>94.035296145610801</v>
      </c>
      <c r="R49" s="182">
        <v>7.0990969464380607</v>
      </c>
      <c r="S49" s="183"/>
      <c r="T49" s="184">
        <v>7280.2800000000007</v>
      </c>
      <c r="U49" s="133">
        <v>1003.6600000000001</v>
      </c>
      <c r="V49" s="180">
        <v>8283.94</v>
      </c>
      <c r="W49" s="133">
        <v>329.56</v>
      </c>
      <c r="X49" s="133">
        <v>14.98</v>
      </c>
      <c r="Y49" s="180">
        <v>344.54</v>
      </c>
      <c r="Z49" s="133">
        <v>7609.84</v>
      </c>
      <c r="AA49" s="133">
        <v>1018.64</v>
      </c>
      <c r="AB49" s="180">
        <v>8628.48</v>
      </c>
      <c r="AC49" s="185">
        <v>16.246699730136609</v>
      </c>
      <c r="AD49" s="191">
        <v>3011</v>
      </c>
      <c r="AE49" s="192">
        <v>520</v>
      </c>
      <c r="AF49" s="193">
        <v>3531</v>
      </c>
      <c r="AG49" s="192">
        <v>114</v>
      </c>
      <c r="AH49" s="192">
        <v>12</v>
      </c>
      <c r="AI49" s="193">
        <v>126</v>
      </c>
      <c r="AJ49" s="192">
        <v>3125</v>
      </c>
      <c r="AK49" s="192">
        <v>533</v>
      </c>
      <c r="AL49" s="192">
        <v>3657</v>
      </c>
      <c r="AM49" s="194">
        <v>5.192830201300012</v>
      </c>
      <c r="AN49" s="274">
        <f t="shared" si="0"/>
        <v>0.14726706315491361</v>
      </c>
      <c r="AO49" s="143">
        <f t="shared" si="1"/>
        <v>0.12115732368896927</v>
      </c>
    </row>
    <row r="50" spans="1:41" x14ac:dyDescent="0.2">
      <c r="A50" s="48">
        <v>37316</v>
      </c>
      <c r="B50" s="133">
        <v>53313.93</v>
      </c>
      <c r="C50" s="133">
        <v>9471.7800000000007</v>
      </c>
      <c r="D50" s="180">
        <v>62785.710000000006</v>
      </c>
      <c r="E50" s="133">
        <v>2407.02</v>
      </c>
      <c r="F50" s="133">
        <v>15.63</v>
      </c>
      <c r="G50" s="180">
        <v>2422.65</v>
      </c>
      <c r="H50" s="133">
        <v>55720.950000000004</v>
      </c>
      <c r="I50" s="133">
        <v>9471.7800000000007</v>
      </c>
      <c r="J50" s="180">
        <v>65192.73</v>
      </c>
      <c r="K50" s="133">
        <v>15004.800000000001</v>
      </c>
      <c r="L50" s="133">
        <v>1406.7</v>
      </c>
      <c r="M50" s="180">
        <v>16411.5</v>
      </c>
      <c r="N50" s="133">
        <v>70725.75</v>
      </c>
      <c r="O50" s="133">
        <v>10878.480000000001</v>
      </c>
      <c r="P50" s="180">
        <v>81604.23000000001</v>
      </c>
      <c r="Q50" s="181">
        <v>112.90739121322812</v>
      </c>
      <c r="R50" s="182">
        <v>0.632746403138984</v>
      </c>
      <c r="S50" s="183"/>
      <c r="T50" s="184">
        <v>6783.42</v>
      </c>
      <c r="U50" s="133">
        <v>1031.5800000000002</v>
      </c>
      <c r="V50" s="180">
        <v>7815</v>
      </c>
      <c r="W50" s="133">
        <v>343.86</v>
      </c>
      <c r="X50" s="133">
        <v>15.63</v>
      </c>
      <c r="Y50" s="180">
        <v>343.86</v>
      </c>
      <c r="Z50" s="133">
        <v>7127.2800000000007</v>
      </c>
      <c r="AA50" s="133">
        <v>1031.5800000000002</v>
      </c>
      <c r="AB50" s="180">
        <v>8158.8600000000006</v>
      </c>
      <c r="AC50" s="185">
        <v>32.09456040964411</v>
      </c>
      <c r="AD50" s="191">
        <v>2977</v>
      </c>
      <c r="AE50" s="192">
        <v>540</v>
      </c>
      <c r="AF50" s="193">
        <v>3517</v>
      </c>
      <c r="AG50" s="192">
        <v>132</v>
      </c>
      <c r="AH50" s="192">
        <v>0</v>
      </c>
      <c r="AI50" s="193">
        <v>132</v>
      </c>
      <c r="AJ50" s="192">
        <v>3109</v>
      </c>
      <c r="AK50" s="192">
        <v>540</v>
      </c>
      <c r="AL50" s="192">
        <v>3649</v>
      </c>
      <c r="AM50" s="194">
        <v>5.1703666541000644</v>
      </c>
      <c r="AN50" s="274">
        <f t="shared" si="0"/>
        <v>0.15353994882001706</v>
      </c>
      <c r="AO50" s="143">
        <f t="shared" si="1"/>
        <v>0.13200000000000001</v>
      </c>
    </row>
    <row r="51" spans="1:41" x14ac:dyDescent="0.2">
      <c r="A51" s="46">
        <v>37347</v>
      </c>
      <c r="B51" s="133">
        <v>54598.319999999992</v>
      </c>
      <c r="C51" s="133">
        <v>10300.32</v>
      </c>
      <c r="D51" s="180">
        <v>64882.079999999994</v>
      </c>
      <c r="E51" s="133">
        <v>2566.7999999999997</v>
      </c>
      <c r="F51" s="133">
        <v>16.559999999999999</v>
      </c>
      <c r="G51" s="180">
        <v>2566.7999999999997</v>
      </c>
      <c r="H51" s="133">
        <v>57148.56</v>
      </c>
      <c r="I51" s="133">
        <v>10300.32</v>
      </c>
      <c r="J51" s="180">
        <v>67465.439999999988</v>
      </c>
      <c r="K51" s="133">
        <v>15301.439999999999</v>
      </c>
      <c r="L51" s="133">
        <v>1987.1999999999998</v>
      </c>
      <c r="M51" s="180">
        <v>17288.64</v>
      </c>
      <c r="N51" s="133">
        <v>72450</v>
      </c>
      <c r="O51" s="133">
        <v>12287.519999999999</v>
      </c>
      <c r="P51" s="180">
        <v>84737.51999999999</v>
      </c>
      <c r="Q51" s="181">
        <v>123.50913343975411</v>
      </c>
      <c r="R51" s="182">
        <v>3.9990831486479697</v>
      </c>
      <c r="S51" s="183"/>
      <c r="T51" s="184">
        <v>6557.7599999999993</v>
      </c>
      <c r="U51" s="133">
        <v>1059.8399999999999</v>
      </c>
      <c r="V51" s="180">
        <v>7617.5999999999995</v>
      </c>
      <c r="W51" s="133">
        <v>331.2</v>
      </c>
      <c r="X51" s="133">
        <v>16.559999999999999</v>
      </c>
      <c r="Y51" s="180">
        <v>347.76</v>
      </c>
      <c r="Z51" s="133">
        <v>6888.9599999999991</v>
      </c>
      <c r="AA51" s="133">
        <v>1076.3999999999999</v>
      </c>
      <c r="AB51" s="180">
        <v>7965.36</v>
      </c>
      <c r="AC51" s="185">
        <v>23.043090380666627</v>
      </c>
      <c r="AD51" s="191">
        <v>2900</v>
      </c>
      <c r="AE51" s="192">
        <v>558</v>
      </c>
      <c r="AF51" s="193">
        <v>3458</v>
      </c>
      <c r="AG51" s="192">
        <v>134</v>
      </c>
      <c r="AH51" s="192">
        <v>0</v>
      </c>
      <c r="AI51" s="193">
        <v>134</v>
      </c>
      <c r="AJ51" s="192">
        <v>3035</v>
      </c>
      <c r="AK51" s="192">
        <v>558</v>
      </c>
      <c r="AL51" s="192">
        <v>3592</v>
      </c>
      <c r="AM51" s="194">
        <v>6.0667900397999688</v>
      </c>
      <c r="AN51" s="274">
        <f t="shared" si="0"/>
        <v>0.16136495083863506</v>
      </c>
      <c r="AO51" s="143">
        <f t="shared" si="1"/>
        <v>0.1391304347826087</v>
      </c>
    </row>
    <row r="52" spans="1:41" x14ac:dyDescent="0.2">
      <c r="A52" s="46">
        <v>37377</v>
      </c>
      <c r="B52" s="133">
        <v>52560.04</v>
      </c>
      <c r="C52" s="133">
        <v>10571.66</v>
      </c>
      <c r="D52" s="180">
        <v>63131.700000000004</v>
      </c>
      <c r="E52" s="133">
        <v>2303.23</v>
      </c>
      <c r="F52" s="133">
        <v>115.99000000000001</v>
      </c>
      <c r="G52" s="180">
        <v>2419.2200000000003</v>
      </c>
      <c r="H52" s="133">
        <v>54863.270000000004</v>
      </c>
      <c r="I52" s="133">
        <v>10671.08</v>
      </c>
      <c r="J52" s="180">
        <v>65550.92</v>
      </c>
      <c r="K52" s="133">
        <v>14382.76</v>
      </c>
      <c r="L52" s="133">
        <v>2170.67</v>
      </c>
      <c r="M52" s="180">
        <v>16553.43</v>
      </c>
      <c r="N52" s="133">
        <v>69246.03</v>
      </c>
      <c r="O52" s="133">
        <v>12841.75</v>
      </c>
      <c r="P52" s="180">
        <v>82087.78</v>
      </c>
      <c r="Q52" s="181">
        <v>121.49716614654642</v>
      </c>
      <c r="R52" s="182">
        <v>0.21577983742904611</v>
      </c>
      <c r="S52" s="183"/>
      <c r="T52" s="184">
        <v>6263.46</v>
      </c>
      <c r="U52" s="133">
        <v>1093.6200000000001</v>
      </c>
      <c r="V52" s="180">
        <v>7357.08</v>
      </c>
      <c r="W52" s="133">
        <v>314.83</v>
      </c>
      <c r="X52" s="133">
        <v>16.57</v>
      </c>
      <c r="Y52" s="180">
        <v>331.4</v>
      </c>
      <c r="Z52" s="133">
        <v>6578.29</v>
      </c>
      <c r="AA52" s="133">
        <v>1110.19</v>
      </c>
      <c r="AB52" s="180">
        <v>7688.4800000000005</v>
      </c>
      <c r="AC52" s="185">
        <v>23.014741220426046</v>
      </c>
      <c r="AD52" s="191">
        <v>2794</v>
      </c>
      <c r="AE52" s="192">
        <v>571</v>
      </c>
      <c r="AF52" s="193">
        <v>3365</v>
      </c>
      <c r="AG52" s="192">
        <v>120</v>
      </c>
      <c r="AH52" s="192">
        <v>6</v>
      </c>
      <c r="AI52" s="193">
        <v>126</v>
      </c>
      <c r="AJ52" s="192">
        <v>2914</v>
      </c>
      <c r="AK52" s="192">
        <v>577</v>
      </c>
      <c r="AL52" s="192">
        <v>3491</v>
      </c>
      <c r="AM52" s="194">
        <v>5.9434173160000228</v>
      </c>
      <c r="AN52" s="274">
        <f t="shared" si="0"/>
        <v>0.16968796433878158</v>
      </c>
      <c r="AO52" s="143">
        <f t="shared" si="1"/>
        <v>0.14864864864864866</v>
      </c>
    </row>
    <row r="53" spans="1:41" x14ac:dyDescent="0.2">
      <c r="A53" s="46">
        <v>37408</v>
      </c>
      <c r="B53" s="133">
        <v>54575</v>
      </c>
      <c r="C53" s="133">
        <v>12617</v>
      </c>
      <c r="D53" s="180">
        <v>67192</v>
      </c>
      <c r="E53" s="133">
        <v>2534.5</v>
      </c>
      <c r="F53" s="133">
        <v>92.5</v>
      </c>
      <c r="G53" s="180">
        <v>2627</v>
      </c>
      <c r="H53" s="133">
        <v>57109.5</v>
      </c>
      <c r="I53" s="133">
        <v>12728</v>
      </c>
      <c r="J53" s="180">
        <v>69819</v>
      </c>
      <c r="K53" s="133">
        <v>14559.5</v>
      </c>
      <c r="L53" s="133">
        <v>3034</v>
      </c>
      <c r="M53" s="180">
        <v>17593.5</v>
      </c>
      <c r="N53" s="133">
        <v>71650.5</v>
      </c>
      <c r="O53" s="133">
        <v>15762</v>
      </c>
      <c r="P53" s="180">
        <v>87412.5</v>
      </c>
      <c r="Q53" s="181">
        <v>238.75750574716056</v>
      </c>
      <c r="R53" s="182">
        <v>6.2067629906999517</v>
      </c>
      <c r="S53" s="183"/>
      <c r="T53" s="184">
        <v>5957</v>
      </c>
      <c r="U53" s="133">
        <v>1147</v>
      </c>
      <c r="V53" s="180">
        <v>7104</v>
      </c>
      <c r="W53" s="133">
        <v>296</v>
      </c>
      <c r="X53" s="133">
        <v>18.5</v>
      </c>
      <c r="Y53" s="180">
        <v>296</v>
      </c>
      <c r="Z53" s="133">
        <v>6234.5</v>
      </c>
      <c r="AA53" s="133">
        <v>1165.5</v>
      </c>
      <c r="AB53" s="180">
        <v>7400</v>
      </c>
      <c r="AC53" s="185">
        <v>19.224503109961233</v>
      </c>
      <c r="AD53" s="191">
        <v>2628</v>
      </c>
      <c r="AE53" s="192">
        <v>621</v>
      </c>
      <c r="AF53" s="193">
        <f>+AD53+AE53</f>
        <v>3249</v>
      </c>
      <c r="AG53" s="192">
        <v>121</v>
      </c>
      <c r="AH53" s="192">
        <v>4</v>
      </c>
      <c r="AI53" s="193">
        <v>125</v>
      </c>
      <c r="AJ53" s="192">
        <v>2749</v>
      </c>
      <c r="AK53" s="192">
        <v>625</v>
      </c>
      <c r="AL53" s="192">
        <v>3374</v>
      </c>
      <c r="AM53" s="194">
        <v>11.866648791199964</v>
      </c>
      <c r="AN53" s="274">
        <f t="shared" si="0"/>
        <v>0.19113573407202217</v>
      </c>
      <c r="AO53" s="143">
        <f t="shared" si="1"/>
        <v>0.16145833333333334</v>
      </c>
    </row>
    <row r="54" spans="1:41" x14ac:dyDescent="0.2">
      <c r="A54" s="46">
        <v>37438</v>
      </c>
      <c r="B54" s="133">
        <v>67225</v>
      </c>
      <c r="C54" s="133">
        <v>18700</v>
      </c>
      <c r="D54" s="180">
        <v>85925</v>
      </c>
      <c r="E54" s="133">
        <v>3175</v>
      </c>
      <c r="F54" s="133">
        <v>125</v>
      </c>
      <c r="G54" s="180">
        <v>3300</v>
      </c>
      <c r="H54" s="133">
        <v>70375</v>
      </c>
      <c r="I54" s="133">
        <v>18825</v>
      </c>
      <c r="J54" s="180">
        <v>89200</v>
      </c>
      <c r="K54" s="133">
        <v>18975</v>
      </c>
      <c r="L54" s="133">
        <v>5175</v>
      </c>
      <c r="M54" s="180">
        <v>24125</v>
      </c>
      <c r="N54" s="133">
        <v>89350</v>
      </c>
      <c r="O54" s="133">
        <v>24000</v>
      </c>
      <c r="P54" s="180">
        <v>113350</v>
      </c>
      <c r="Q54" s="181">
        <v>170.03852970993759</v>
      </c>
      <c r="R54" s="182">
        <v>6.9581321900000326</v>
      </c>
      <c r="S54" s="183"/>
      <c r="T54" s="184">
        <v>5650</v>
      </c>
      <c r="U54" s="133">
        <v>1250</v>
      </c>
      <c r="V54" s="180">
        <v>6900</v>
      </c>
      <c r="W54" s="133">
        <v>300</v>
      </c>
      <c r="X54" s="133">
        <v>25</v>
      </c>
      <c r="Y54" s="180">
        <v>325</v>
      </c>
      <c r="Z54" s="133">
        <v>5950</v>
      </c>
      <c r="AA54" s="133">
        <v>1250</v>
      </c>
      <c r="AB54" s="180">
        <v>7200</v>
      </c>
      <c r="AC54" s="185">
        <v>41.321322359937334</v>
      </c>
      <c r="AD54" s="191">
        <v>2463</v>
      </c>
      <c r="AE54" s="192">
        <v>698</v>
      </c>
      <c r="AF54" s="193">
        <f t="shared" ref="AF54:AF69" si="2">+AD54+AE54</f>
        <v>3161</v>
      </c>
      <c r="AG54" s="192">
        <v>115</v>
      </c>
      <c r="AH54" s="192">
        <v>4</v>
      </c>
      <c r="AI54" s="193">
        <v>119</v>
      </c>
      <c r="AJ54" s="192">
        <v>2577</v>
      </c>
      <c r="AK54" s="192">
        <v>703</v>
      </c>
      <c r="AL54" s="192">
        <v>3280</v>
      </c>
      <c r="AM54" s="194">
        <v>5.14868829400001</v>
      </c>
      <c r="AN54" s="274">
        <f t="shared" si="0"/>
        <v>0.22081619740588421</v>
      </c>
      <c r="AO54" s="143">
        <f t="shared" si="1"/>
        <v>0.18115942028985507</v>
      </c>
    </row>
    <row r="55" spans="1:41" x14ac:dyDescent="0.2">
      <c r="A55" s="48">
        <v>37469</v>
      </c>
      <c r="B55" s="133">
        <v>69235.199999999997</v>
      </c>
      <c r="C55" s="133">
        <v>25776</v>
      </c>
      <c r="D55" s="180">
        <v>95040</v>
      </c>
      <c r="E55" s="133">
        <v>3542.4</v>
      </c>
      <c r="F55" s="133">
        <v>172.8</v>
      </c>
      <c r="G55" s="180">
        <v>3715.2000000000003</v>
      </c>
      <c r="H55" s="133">
        <v>72777.600000000006</v>
      </c>
      <c r="I55" s="133">
        <v>25948.799999999999</v>
      </c>
      <c r="J55" s="180">
        <v>98726.400000000009</v>
      </c>
      <c r="K55" s="133">
        <v>11980.800000000001</v>
      </c>
      <c r="L55" s="133">
        <v>7891.2</v>
      </c>
      <c r="M55" s="180">
        <v>19843.2</v>
      </c>
      <c r="N55" s="133">
        <v>84758.400000000009</v>
      </c>
      <c r="O55" s="133">
        <v>33840</v>
      </c>
      <c r="P55" s="180">
        <v>118598.40000000001</v>
      </c>
      <c r="Q55" s="181">
        <v>239.69773328854151</v>
      </c>
      <c r="R55" s="182">
        <v>3.5423196623999842</v>
      </c>
      <c r="S55" s="183"/>
      <c r="T55" s="184">
        <v>5356.8</v>
      </c>
      <c r="U55" s="133">
        <v>1411.2</v>
      </c>
      <c r="V55" s="180">
        <v>6768</v>
      </c>
      <c r="W55" s="133">
        <v>288</v>
      </c>
      <c r="X55" s="133">
        <v>28.8</v>
      </c>
      <c r="Y55" s="180">
        <v>288</v>
      </c>
      <c r="Z55" s="133">
        <v>5616</v>
      </c>
      <c r="AA55" s="133">
        <v>1440</v>
      </c>
      <c r="AB55" s="180">
        <v>7056</v>
      </c>
      <c r="AC55" s="185">
        <v>13.440428980062419</v>
      </c>
      <c r="AD55" s="191">
        <f>+AD54+($AD$54-$AD$71)/17</f>
        <v>2540.294117647059</v>
      </c>
      <c r="AE55" s="192">
        <v>846</v>
      </c>
      <c r="AF55" s="193">
        <f t="shared" si="2"/>
        <v>3386.294117647059</v>
      </c>
      <c r="AG55" s="192">
        <v>113</v>
      </c>
      <c r="AH55" s="192">
        <v>6</v>
      </c>
      <c r="AI55" s="193">
        <v>118</v>
      </c>
      <c r="AJ55" s="192">
        <v>2331</v>
      </c>
      <c r="AK55" s="192">
        <v>852</v>
      </c>
      <c r="AL55" s="192">
        <v>3183</v>
      </c>
      <c r="AM55" s="194">
        <v>7.8561563995999677</v>
      </c>
      <c r="AN55" s="274">
        <f t="shared" si="0"/>
        <v>0.24983063213299284</v>
      </c>
      <c r="AO55" s="143">
        <f t="shared" si="1"/>
        <v>0.20851063829787234</v>
      </c>
    </row>
    <row r="56" spans="1:41" x14ac:dyDescent="0.2">
      <c r="A56" s="46">
        <v>37500</v>
      </c>
      <c r="B56" s="133">
        <v>57267</v>
      </c>
      <c r="C56" s="133">
        <v>28134</v>
      </c>
      <c r="D56" s="180">
        <v>85428</v>
      </c>
      <c r="E56" s="133">
        <v>3348</v>
      </c>
      <c r="F56" s="133">
        <v>135</v>
      </c>
      <c r="G56" s="180">
        <v>3483</v>
      </c>
      <c r="H56" s="133">
        <v>60615</v>
      </c>
      <c r="I56" s="133">
        <v>28296</v>
      </c>
      <c r="J56" s="180">
        <v>88911</v>
      </c>
      <c r="K56" s="133">
        <v>9234</v>
      </c>
      <c r="L56" s="133">
        <v>7182</v>
      </c>
      <c r="M56" s="180">
        <v>16443</v>
      </c>
      <c r="N56" s="133">
        <v>69876</v>
      </c>
      <c r="O56" s="133">
        <v>35478</v>
      </c>
      <c r="P56" s="180">
        <v>105354</v>
      </c>
      <c r="Q56" s="181">
        <v>446.0918250525371</v>
      </c>
      <c r="R56" s="182">
        <v>7.9424823294000433</v>
      </c>
      <c r="S56" s="183"/>
      <c r="T56" s="184">
        <v>4806</v>
      </c>
      <c r="U56" s="133">
        <v>1674</v>
      </c>
      <c r="V56" s="180">
        <v>6480</v>
      </c>
      <c r="W56" s="133">
        <v>270</v>
      </c>
      <c r="X56" s="133">
        <v>27</v>
      </c>
      <c r="Y56" s="180">
        <v>297</v>
      </c>
      <c r="Z56" s="133">
        <v>5076</v>
      </c>
      <c r="AA56" s="133">
        <v>1701</v>
      </c>
      <c r="AB56" s="180">
        <v>6777</v>
      </c>
      <c r="AC56" s="185">
        <v>42.684800749835773</v>
      </c>
      <c r="AD56" s="191">
        <f t="shared" ref="AD56:AD70" si="3">+AD55+($AD$54-$AD$71)/17</f>
        <v>2617.588235294118</v>
      </c>
      <c r="AE56" s="192">
        <v>980</v>
      </c>
      <c r="AF56" s="193">
        <f t="shared" si="2"/>
        <v>3597.588235294118</v>
      </c>
      <c r="AG56" s="192">
        <v>114</v>
      </c>
      <c r="AH56" s="192">
        <v>5</v>
      </c>
      <c r="AI56" s="193">
        <v>118</v>
      </c>
      <c r="AJ56" s="192">
        <v>2057</v>
      </c>
      <c r="AK56" s="192">
        <v>985</v>
      </c>
      <c r="AL56" s="192">
        <v>3042</v>
      </c>
      <c r="AM56" s="194">
        <v>14.94100090010005</v>
      </c>
      <c r="AN56" s="274">
        <f t="shared" si="0"/>
        <v>0.27240471557742929</v>
      </c>
      <c r="AO56" s="143">
        <f t="shared" si="1"/>
        <v>0.25833333333333336</v>
      </c>
    </row>
    <row r="57" spans="1:41" x14ac:dyDescent="0.2">
      <c r="A57" s="46">
        <v>37530</v>
      </c>
      <c r="B57" s="133">
        <v>51584.35</v>
      </c>
      <c r="C57" s="133">
        <v>30809.95</v>
      </c>
      <c r="D57" s="180">
        <v>82394.3</v>
      </c>
      <c r="E57" s="133">
        <v>3300.1</v>
      </c>
      <c r="F57" s="133">
        <v>135.25</v>
      </c>
      <c r="G57" s="180">
        <v>3435.35</v>
      </c>
      <c r="H57" s="133">
        <v>54884.450000000004</v>
      </c>
      <c r="I57" s="133">
        <v>30945.200000000001</v>
      </c>
      <c r="J57" s="180">
        <v>85829.650000000009</v>
      </c>
      <c r="K57" s="133">
        <v>7492.85</v>
      </c>
      <c r="L57" s="133">
        <v>7601.05</v>
      </c>
      <c r="M57" s="180">
        <v>15093.9</v>
      </c>
      <c r="N57" s="133">
        <v>62404.35</v>
      </c>
      <c r="O57" s="133">
        <v>38546.25</v>
      </c>
      <c r="P57" s="180">
        <v>100923.55</v>
      </c>
      <c r="Q57" s="181">
        <v>200.86620561731846</v>
      </c>
      <c r="R57" s="182">
        <v>1.9425338920600943</v>
      </c>
      <c r="S57" s="183"/>
      <c r="T57" s="184">
        <v>4409.1500000000005</v>
      </c>
      <c r="U57" s="133">
        <v>1785.3</v>
      </c>
      <c r="V57" s="180">
        <v>6194.45</v>
      </c>
      <c r="W57" s="133">
        <v>270.5</v>
      </c>
      <c r="X57" s="133">
        <v>0</v>
      </c>
      <c r="Y57" s="180">
        <v>297.55</v>
      </c>
      <c r="Z57" s="133">
        <v>4706.7</v>
      </c>
      <c r="AA57" s="133">
        <v>1812.3500000000001</v>
      </c>
      <c r="AB57" s="180">
        <v>6492</v>
      </c>
      <c r="AC57" s="185">
        <v>31.656530889910517</v>
      </c>
      <c r="AD57" s="191">
        <f t="shared" si="3"/>
        <v>2694.882352941177</v>
      </c>
      <c r="AE57" s="192">
        <v>1073</v>
      </c>
      <c r="AF57" s="193">
        <f t="shared" si="2"/>
        <v>3767.882352941177</v>
      </c>
      <c r="AG57" s="192">
        <v>112</v>
      </c>
      <c r="AH57" s="192">
        <v>5</v>
      </c>
      <c r="AI57" s="193">
        <v>117</v>
      </c>
      <c r="AJ57" s="192">
        <v>1856</v>
      </c>
      <c r="AK57" s="192">
        <v>1078</v>
      </c>
      <c r="AL57" s="192">
        <v>2933</v>
      </c>
      <c r="AM57" s="194">
        <v>6.255440840199924</v>
      </c>
      <c r="AN57" s="274">
        <f t="shared" si="0"/>
        <v>0.28477534580197955</v>
      </c>
      <c r="AO57" s="143">
        <f t="shared" si="1"/>
        <v>0.28820960698689957</v>
      </c>
    </row>
    <row r="58" spans="1:41" x14ac:dyDescent="0.2">
      <c r="A58" s="46">
        <v>37561</v>
      </c>
      <c r="B58" s="133">
        <v>45948</v>
      </c>
      <c r="C58" s="133">
        <v>33202.9</v>
      </c>
      <c r="D58" s="180">
        <v>79123.55</v>
      </c>
      <c r="E58" s="133">
        <v>3008.5</v>
      </c>
      <c r="F58" s="133">
        <v>300.85000000000002</v>
      </c>
      <c r="G58" s="180">
        <v>3309.3500000000004</v>
      </c>
      <c r="H58" s="133">
        <v>48929.15</v>
      </c>
      <c r="I58" s="133">
        <v>33503.75</v>
      </c>
      <c r="J58" s="180">
        <v>82432.900000000009</v>
      </c>
      <c r="K58" s="133">
        <v>6864.85</v>
      </c>
      <c r="L58" s="133">
        <v>7712.7000000000007</v>
      </c>
      <c r="M58" s="180">
        <v>14577.550000000001</v>
      </c>
      <c r="N58" s="133">
        <v>55794</v>
      </c>
      <c r="O58" s="133">
        <v>41216.450000000004</v>
      </c>
      <c r="P58" s="180">
        <v>97010.450000000012</v>
      </c>
      <c r="Q58" s="181">
        <v>479.91615158549945</v>
      </c>
      <c r="R58" s="182">
        <v>141.84899374099484</v>
      </c>
      <c r="S58" s="183"/>
      <c r="T58" s="184">
        <v>4129.8500000000004</v>
      </c>
      <c r="U58" s="133">
        <v>1723.0500000000002</v>
      </c>
      <c r="V58" s="180">
        <v>5880.25</v>
      </c>
      <c r="W58" s="133">
        <v>273.5</v>
      </c>
      <c r="X58" s="133">
        <v>27.35</v>
      </c>
      <c r="Y58" s="180">
        <v>300.85000000000002</v>
      </c>
      <c r="Z58" s="133">
        <v>4403.3500000000004</v>
      </c>
      <c r="AA58" s="133">
        <v>1750.4</v>
      </c>
      <c r="AB58" s="180">
        <v>6153.75</v>
      </c>
      <c r="AC58" s="185">
        <v>114.42163304829356</v>
      </c>
      <c r="AD58" s="191">
        <f t="shared" si="3"/>
        <v>2772.176470588236</v>
      </c>
      <c r="AE58" s="192">
        <v>1150</v>
      </c>
      <c r="AF58" s="193">
        <f t="shared" si="2"/>
        <v>3922.176470588236</v>
      </c>
      <c r="AG58" s="192">
        <v>100</v>
      </c>
      <c r="AH58" s="192">
        <v>10</v>
      </c>
      <c r="AI58" s="193">
        <v>110</v>
      </c>
      <c r="AJ58" s="192">
        <v>1628</v>
      </c>
      <c r="AK58" s="192">
        <v>1160</v>
      </c>
      <c r="AL58" s="192">
        <v>2788</v>
      </c>
      <c r="AM58" s="194">
        <v>13.363602140300031</v>
      </c>
      <c r="AN58" s="274">
        <f t="shared" si="0"/>
        <v>0.29320455329423933</v>
      </c>
      <c r="AO58" s="143">
        <f t="shared" si="1"/>
        <v>0.2930232558139535</v>
      </c>
    </row>
    <row r="59" spans="1:41" x14ac:dyDescent="0.2">
      <c r="A59" s="46">
        <v>37591</v>
      </c>
      <c r="B59" s="133">
        <v>41507.199999999997</v>
      </c>
      <c r="C59" s="133">
        <v>35387.199999999997</v>
      </c>
      <c r="D59" s="180">
        <v>76921.599999999991</v>
      </c>
      <c r="E59" s="133">
        <v>3155.2</v>
      </c>
      <c r="F59" s="133">
        <v>353.59999999999997</v>
      </c>
      <c r="G59" s="180">
        <v>3508.7999999999997</v>
      </c>
      <c r="H59" s="133">
        <v>44689.599999999999</v>
      </c>
      <c r="I59" s="133">
        <v>35740.799999999996</v>
      </c>
      <c r="J59" s="180">
        <v>80430.399999999994</v>
      </c>
      <c r="K59" s="133">
        <v>7017.5999999999995</v>
      </c>
      <c r="L59" s="133">
        <v>6827.2</v>
      </c>
      <c r="M59" s="180">
        <v>13844.8</v>
      </c>
      <c r="N59" s="133">
        <v>51707.199999999997</v>
      </c>
      <c r="O59" s="133">
        <v>42568</v>
      </c>
      <c r="P59" s="180">
        <v>94275.199999999997</v>
      </c>
      <c r="Q59" s="181">
        <v>644.94914828001811</v>
      </c>
      <c r="R59" s="182">
        <v>29.150580288320032</v>
      </c>
      <c r="S59" s="183"/>
      <c r="T59" s="184">
        <v>3971.2</v>
      </c>
      <c r="U59" s="133">
        <v>1768</v>
      </c>
      <c r="V59" s="180">
        <v>5739.2</v>
      </c>
      <c r="W59" s="133">
        <v>244.79999999999998</v>
      </c>
      <c r="X59" s="133">
        <v>54.4</v>
      </c>
      <c r="Y59" s="180">
        <v>299.2</v>
      </c>
      <c r="Z59" s="133">
        <v>4188.8</v>
      </c>
      <c r="AA59" s="133">
        <v>1822.3999999999999</v>
      </c>
      <c r="AB59" s="180">
        <v>6011.2</v>
      </c>
      <c r="AC59" s="185">
        <v>60.093614619377007</v>
      </c>
      <c r="AD59" s="191">
        <f t="shared" si="3"/>
        <v>2849.4705882352951</v>
      </c>
      <c r="AE59" s="192">
        <v>1236</v>
      </c>
      <c r="AF59" s="193">
        <f t="shared" si="2"/>
        <v>4085.4705882352951</v>
      </c>
      <c r="AG59" s="192">
        <v>107</v>
      </c>
      <c r="AH59" s="192">
        <v>11</v>
      </c>
      <c r="AI59" s="193">
        <v>118</v>
      </c>
      <c r="AJ59" s="192">
        <v>1488</v>
      </c>
      <c r="AK59" s="192">
        <v>1247</v>
      </c>
      <c r="AL59" s="192">
        <v>2735</v>
      </c>
      <c r="AM59" s="194">
        <v>21.502041678700039</v>
      </c>
      <c r="AN59" s="274">
        <f t="shared" si="0"/>
        <v>0.30253552762299679</v>
      </c>
      <c r="AO59" s="143">
        <f t="shared" si="1"/>
        <v>0.30805687203791471</v>
      </c>
    </row>
    <row r="60" spans="1:41" x14ac:dyDescent="0.2">
      <c r="A60" s="46">
        <v>37622</v>
      </c>
      <c r="B60" s="133">
        <v>41220.9</v>
      </c>
      <c r="C60" s="133">
        <v>37280.25</v>
      </c>
      <c r="D60" s="180">
        <v>78501.150000000009</v>
      </c>
      <c r="E60" s="133">
        <v>3175.2000000000003</v>
      </c>
      <c r="F60" s="133">
        <v>340.20000000000005</v>
      </c>
      <c r="G60" s="180">
        <v>3543.75</v>
      </c>
      <c r="H60" s="133">
        <v>44424.450000000004</v>
      </c>
      <c r="I60" s="133">
        <v>37620.450000000004</v>
      </c>
      <c r="J60" s="180">
        <v>82044.900000000009</v>
      </c>
      <c r="K60" s="133">
        <v>7541.1</v>
      </c>
      <c r="L60" s="133">
        <v>7030.8</v>
      </c>
      <c r="M60" s="180">
        <v>14571.900000000001</v>
      </c>
      <c r="N60" s="133">
        <v>51965.55</v>
      </c>
      <c r="O60" s="133">
        <v>44679.600000000006</v>
      </c>
      <c r="P60" s="180">
        <v>96616.8</v>
      </c>
      <c r="Q60" s="181">
        <v>-3594.5346271118633</v>
      </c>
      <c r="R60" s="182">
        <v>-191.55393069309002</v>
      </c>
      <c r="S60" s="183"/>
      <c r="T60" s="184">
        <v>4054.05</v>
      </c>
      <c r="U60" s="133">
        <v>1786.0500000000002</v>
      </c>
      <c r="V60" s="180">
        <v>5840.1</v>
      </c>
      <c r="W60" s="133">
        <v>255.15</v>
      </c>
      <c r="X60" s="133">
        <v>56.7</v>
      </c>
      <c r="Y60" s="180">
        <v>311.85000000000002</v>
      </c>
      <c r="Z60" s="133">
        <v>4309.2</v>
      </c>
      <c r="AA60" s="133">
        <v>1842.75</v>
      </c>
      <c r="AB60" s="180">
        <v>6151.9500000000007</v>
      </c>
      <c r="AC60" s="185">
        <v>-375.10199913984746</v>
      </c>
      <c r="AD60" s="191">
        <f t="shared" si="3"/>
        <v>2926.7647058823541</v>
      </c>
      <c r="AE60" s="192">
        <v>1251</v>
      </c>
      <c r="AF60" s="193">
        <f t="shared" si="2"/>
        <v>4177.7647058823541</v>
      </c>
      <c r="AG60" s="192">
        <v>103</v>
      </c>
      <c r="AH60" s="192">
        <v>11</v>
      </c>
      <c r="AI60" s="193">
        <v>114</v>
      </c>
      <c r="AJ60" s="192">
        <v>1415</v>
      </c>
      <c r="AK60" s="192">
        <v>1262</v>
      </c>
      <c r="AL60" s="192">
        <v>2677</v>
      </c>
      <c r="AM60" s="194">
        <v>-113.56023379090003</v>
      </c>
      <c r="AN60" s="274">
        <f t="shared" si="0"/>
        <v>0.29944242629044515</v>
      </c>
      <c r="AO60" s="143">
        <f t="shared" si="1"/>
        <v>0.30582524271844663</v>
      </c>
    </row>
    <row r="61" spans="1:41" x14ac:dyDescent="0.2">
      <c r="A61" s="46">
        <v>37653</v>
      </c>
      <c r="B61" s="133">
        <v>38988</v>
      </c>
      <c r="C61" s="133">
        <v>38703</v>
      </c>
      <c r="D61" s="180">
        <v>77691</v>
      </c>
      <c r="E61" s="133">
        <v>2764.5</v>
      </c>
      <c r="F61" s="133">
        <v>741</v>
      </c>
      <c r="G61" s="180">
        <v>3505.5</v>
      </c>
      <c r="H61" s="133">
        <v>41752.5</v>
      </c>
      <c r="I61" s="133">
        <v>39444</v>
      </c>
      <c r="J61" s="180">
        <v>81196.5</v>
      </c>
      <c r="K61" s="133">
        <v>6298.5</v>
      </c>
      <c r="L61" s="133">
        <v>8350.5</v>
      </c>
      <c r="M61" s="180">
        <v>14649</v>
      </c>
      <c r="N61" s="133">
        <v>48051</v>
      </c>
      <c r="O61" s="133">
        <v>47794.5</v>
      </c>
      <c r="P61" s="180">
        <v>95845.5</v>
      </c>
      <c r="Q61" s="181">
        <v>205.46219569146535</v>
      </c>
      <c r="R61" s="182">
        <v>65.203148627400068</v>
      </c>
      <c r="S61" s="183"/>
      <c r="T61" s="184">
        <v>4018.5</v>
      </c>
      <c r="U61" s="133">
        <v>1966.5</v>
      </c>
      <c r="V61" s="180">
        <v>5985</v>
      </c>
      <c r="W61" s="133">
        <v>256.5</v>
      </c>
      <c r="X61" s="133">
        <v>57</v>
      </c>
      <c r="Y61" s="180">
        <v>313.5</v>
      </c>
      <c r="Z61" s="133">
        <v>4275</v>
      </c>
      <c r="AA61" s="133">
        <v>2023.5</v>
      </c>
      <c r="AB61" s="180">
        <v>6298.5</v>
      </c>
      <c r="AC61" s="185">
        <v>17.910877349464911</v>
      </c>
      <c r="AD61" s="191">
        <f t="shared" si="3"/>
        <v>3004.0588235294131</v>
      </c>
      <c r="AE61" s="192">
        <v>1288</v>
      </c>
      <c r="AF61" s="193">
        <f t="shared" si="2"/>
        <v>4292.0588235294126</v>
      </c>
      <c r="AG61" s="192">
        <v>89</v>
      </c>
      <c r="AH61" s="192">
        <v>24</v>
      </c>
      <c r="AI61" s="193">
        <v>113</v>
      </c>
      <c r="AJ61" s="192">
        <v>1315</v>
      </c>
      <c r="AK61" s="192">
        <v>1313</v>
      </c>
      <c r="AL61" s="192">
        <v>2628</v>
      </c>
      <c r="AM61" s="194">
        <v>6.580748012000015</v>
      </c>
      <c r="AN61" s="274">
        <f>+AE61/AF61</f>
        <v>0.30008908380730481</v>
      </c>
      <c r="AO61" s="143">
        <f t="shared" si="1"/>
        <v>0.32857142857142857</v>
      </c>
    </row>
    <row r="62" spans="1:41" x14ac:dyDescent="0.2">
      <c r="A62" s="48">
        <v>37681</v>
      </c>
      <c r="B62" s="133">
        <v>36356.199999999997</v>
      </c>
      <c r="C62" s="133">
        <v>29911.5</v>
      </c>
      <c r="D62" s="180">
        <v>66267.7</v>
      </c>
      <c r="E62" s="133">
        <v>2803.2999999999997</v>
      </c>
      <c r="F62" s="133">
        <v>289</v>
      </c>
      <c r="G62" s="180">
        <v>3092.2999999999997</v>
      </c>
      <c r="H62" s="133">
        <v>39159.5</v>
      </c>
      <c r="I62" s="133">
        <v>30200.5</v>
      </c>
      <c r="J62" s="180">
        <v>69360</v>
      </c>
      <c r="K62" s="133">
        <v>6213.5</v>
      </c>
      <c r="L62" s="133">
        <v>7138.2999999999993</v>
      </c>
      <c r="M62" s="180">
        <v>13351.8</v>
      </c>
      <c r="N62" s="133">
        <v>45373</v>
      </c>
      <c r="O62" s="133">
        <v>37338.799999999996</v>
      </c>
      <c r="P62" s="180">
        <v>82682.899999999994</v>
      </c>
      <c r="Q62" s="181">
        <v>-1762.795889269667</v>
      </c>
      <c r="R62" s="182">
        <v>130.11395315102001</v>
      </c>
      <c r="S62" s="183"/>
      <c r="T62" s="184">
        <v>4074.8999999999996</v>
      </c>
      <c r="U62" s="133">
        <v>1502.8</v>
      </c>
      <c r="V62" s="180">
        <v>5606.5999999999995</v>
      </c>
      <c r="W62" s="133">
        <v>231.2</v>
      </c>
      <c r="X62" s="133">
        <v>57.8</v>
      </c>
      <c r="Y62" s="180">
        <v>289</v>
      </c>
      <c r="Z62" s="133">
        <v>4335</v>
      </c>
      <c r="AA62" s="133">
        <v>1560.6</v>
      </c>
      <c r="AB62" s="180">
        <v>5895.5999999999995</v>
      </c>
      <c r="AC62" s="185">
        <v>-260.45761857002736</v>
      </c>
      <c r="AD62" s="191">
        <f t="shared" si="3"/>
        <v>3081.3529411764721</v>
      </c>
      <c r="AE62" s="192">
        <v>982</v>
      </c>
      <c r="AF62" s="193">
        <f t="shared" si="2"/>
        <v>4063.3529411764721</v>
      </c>
      <c r="AG62" s="192">
        <v>88</v>
      </c>
      <c r="AH62" s="192">
        <v>8</v>
      </c>
      <c r="AI62" s="193">
        <v>97</v>
      </c>
      <c r="AJ62" s="192">
        <v>1205</v>
      </c>
      <c r="AK62" s="192">
        <v>991</v>
      </c>
      <c r="AL62" s="192">
        <v>2196</v>
      </c>
      <c r="AM62" s="194">
        <v>-51.984023207599989</v>
      </c>
      <c r="AN62" s="274">
        <f t="shared" si="0"/>
        <v>0.24167233666777646</v>
      </c>
      <c r="AO62" s="143">
        <f t="shared" si="1"/>
        <v>0.26804123711340205</v>
      </c>
    </row>
    <row r="63" spans="1:41" x14ac:dyDescent="0.2">
      <c r="A63" s="46">
        <v>37712</v>
      </c>
      <c r="B63" s="133">
        <v>36661.799999999996</v>
      </c>
      <c r="C63" s="133">
        <v>29899.8</v>
      </c>
      <c r="D63" s="180">
        <v>66532.2</v>
      </c>
      <c r="E63" s="133">
        <v>2851.7999999999997</v>
      </c>
      <c r="F63" s="133">
        <v>294</v>
      </c>
      <c r="G63" s="180">
        <v>3145.7999999999997</v>
      </c>
      <c r="H63" s="133">
        <v>39513.599999999999</v>
      </c>
      <c r="I63" s="133">
        <v>30193.8</v>
      </c>
      <c r="J63" s="180">
        <v>69707.399999999994</v>
      </c>
      <c r="K63" s="133">
        <v>6379.7999999999993</v>
      </c>
      <c r="L63" s="133">
        <v>7085.4</v>
      </c>
      <c r="M63" s="180">
        <v>13465.199999999999</v>
      </c>
      <c r="N63" s="133">
        <v>45893.399999999994</v>
      </c>
      <c r="O63" s="133">
        <v>37279.199999999997</v>
      </c>
      <c r="P63" s="180">
        <v>83172.599999999991</v>
      </c>
      <c r="Q63" s="181">
        <v>679.98023751101039</v>
      </c>
      <c r="R63" s="182">
        <v>0.19481960273997245</v>
      </c>
      <c r="S63" s="183"/>
      <c r="T63" s="184">
        <v>4321.8</v>
      </c>
      <c r="U63" s="133">
        <v>1528.8</v>
      </c>
      <c r="V63" s="180">
        <v>5821.2</v>
      </c>
      <c r="W63" s="133">
        <v>264.59999999999997</v>
      </c>
      <c r="X63" s="133">
        <v>58.8</v>
      </c>
      <c r="Y63" s="180">
        <v>294</v>
      </c>
      <c r="Z63" s="133">
        <v>4557</v>
      </c>
      <c r="AA63" s="133">
        <v>1558.1999999999998</v>
      </c>
      <c r="AB63" s="180">
        <v>6144.5999999999995</v>
      </c>
      <c r="AC63" s="185">
        <v>14.502803380130512</v>
      </c>
      <c r="AD63" s="191">
        <f t="shared" si="3"/>
        <v>3158.6470588235311</v>
      </c>
      <c r="AE63" s="192">
        <v>965</v>
      </c>
      <c r="AF63" s="193">
        <f t="shared" si="2"/>
        <v>4123.6470588235316</v>
      </c>
      <c r="AG63" s="192">
        <v>89</v>
      </c>
      <c r="AH63" s="192">
        <v>8</v>
      </c>
      <c r="AI63" s="193">
        <v>97</v>
      </c>
      <c r="AJ63" s="192">
        <v>1189</v>
      </c>
      <c r="AK63" s="192">
        <v>973</v>
      </c>
      <c r="AL63" s="192">
        <v>2162</v>
      </c>
      <c r="AM63" s="194">
        <v>22.635286875199995</v>
      </c>
      <c r="AN63" s="274">
        <f t="shared" si="0"/>
        <v>0.23401614789877595</v>
      </c>
      <c r="AO63" s="143">
        <f t="shared" si="1"/>
        <v>0.26262626262626265</v>
      </c>
    </row>
    <row r="64" spans="1:41" x14ac:dyDescent="0.2">
      <c r="A64" s="48">
        <v>37742</v>
      </c>
      <c r="B64" s="133">
        <v>32807.300000000003</v>
      </c>
      <c r="C64" s="133">
        <v>20052</v>
      </c>
      <c r="D64" s="180">
        <v>52859.3</v>
      </c>
      <c r="E64" s="133">
        <v>2590.0500000000002</v>
      </c>
      <c r="F64" s="133">
        <v>250.65</v>
      </c>
      <c r="G64" s="180">
        <v>2840.7000000000003</v>
      </c>
      <c r="H64" s="133">
        <v>35397.35</v>
      </c>
      <c r="I64" s="133">
        <v>20302.650000000001</v>
      </c>
      <c r="J64" s="180">
        <v>55700</v>
      </c>
      <c r="K64" s="133">
        <v>4066.1000000000004</v>
      </c>
      <c r="L64" s="133">
        <v>3926.8500000000004</v>
      </c>
      <c r="M64" s="180">
        <v>7992.9500000000007</v>
      </c>
      <c r="N64" s="133">
        <v>39463.450000000004</v>
      </c>
      <c r="O64" s="133">
        <v>24229.5</v>
      </c>
      <c r="P64" s="180">
        <v>63692.950000000004</v>
      </c>
      <c r="Q64" s="181">
        <v>234.94915211778141</v>
      </c>
      <c r="R64" s="182">
        <v>0.13791160697995047</v>
      </c>
      <c r="S64" s="183"/>
      <c r="T64" s="184">
        <v>3871.15</v>
      </c>
      <c r="U64" s="133">
        <v>1086.1500000000001</v>
      </c>
      <c r="V64" s="180">
        <v>4929.45</v>
      </c>
      <c r="W64" s="133">
        <v>222.8</v>
      </c>
      <c r="X64" s="133">
        <v>55.7</v>
      </c>
      <c r="Y64" s="180">
        <v>278.5</v>
      </c>
      <c r="Z64" s="133">
        <v>4093.9500000000003</v>
      </c>
      <c r="AA64" s="133">
        <v>1141.8500000000001</v>
      </c>
      <c r="AB64" s="180">
        <v>5235.8</v>
      </c>
      <c r="AC64" s="185">
        <v>27.140910279751917</v>
      </c>
      <c r="AD64" s="191">
        <f t="shared" si="3"/>
        <v>3235.9411764705901</v>
      </c>
      <c r="AE64" s="192">
        <v>681</v>
      </c>
      <c r="AF64" s="193">
        <f t="shared" si="2"/>
        <v>3916.9411764705901</v>
      </c>
      <c r="AG64" s="192">
        <v>85</v>
      </c>
      <c r="AH64" s="192">
        <v>7</v>
      </c>
      <c r="AI64" s="193">
        <v>92</v>
      </c>
      <c r="AJ64" s="192">
        <v>1124</v>
      </c>
      <c r="AK64" s="192">
        <v>688</v>
      </c>
      <c r="AL64" s="192">
        <v>1812</v>
      </c>
      <c r="AM64" s="194">
        <v>7.4616962957999817</v>
      </c>
      <c r="AN64" s="274">
        <f t="shared" si="0"/>
        <v>0.17386015498287971</v>
      </c>
      <c r="AO64" s="143">
        <f t="shared" si="1"/>
        <v>0.22033898305084748</v>
      </c>
    </row>
    <row r="65" spans="1:41" x14ac:dyDescent="0.2">
      <c r="A65" s="46">
        <v>37773</v>
      </c>
      <c r="B65" s="133">
        <v>26217</v>
      </c>
      <c r="C65" s="133">
        <v>23193</v>
      </c>
      <c r="D65" s="180">
        <v>49383</v>
      </c>
      <c r="E65" s="133">
        <v>2430</v>
      </c>
      <c r="F65" s="133">
        <v>324</v>
      </c>
      <c r="G65" s="180">
        <v>2781</v>
      </c>
      <c r="H65" s="133">
        <v>28647</v>
      </c>
      <c r="I65" s="133">
        <v>23517</v>
      </c>
      <c r="J65" s="180">
        <v>52164</v>
      </c>
      <c r="K65" s="133">
        <v>3510</v>
      </c>
      <c r="L65" s="133">
        <v>2997</v>
      </c>
      <c r="M65" s="180">
        <v>6507</v>
      </c>
      <c r="N65" s="133">
        <v>32157</v>
      </c>
      <c r="O65" s="133">
        <v>26541</v>
      </c>
      <c r="P65" s="180">
        <v>58671</v>
      </c>
      <c r="Q65" s="181">
        <v>675.93733860443729</v>
      </c>
      <c r="R65" s="182">
        <v>153.5022515709</v>
      </c>
      <c r="S65" s="183"/>
      <c r="T65" s="184">
        <v>3618</v>
      </c>
      <c r="U65" s="133">
        <v>1134</v>
      </c>
      <c r="V65" s="180">
        <v>4725</v>
      </c>
      <c r="W65" s="133">
        <v>108</v>
      </c>
      <c r="X65" s="133">
        <v>135</v>
      </c>
      <c r="Y65" s="180">
        <v>243</v>
      </c>
      <c r="Z65" s="133">
        <v>3726</v>
      </c>
      <c r="AA65" s="133">
        <v>1269</v>
      </c>
      <c r="AB65" s="180">
        <v>4968</v>
      </c>
      <c r="AC65" s="185">
        <v>22.425261790736474</v>
      </c>
      <c r="AD65" s="191">
        <f t="shared" si="3"/>
        <v>3313.2352941176491</v>
      </c>
      <c r="AE65" s="192">
        <v>817</v>
      </c>
      <c r="AF65" s="193">
        <f t="shared" si="2"/>
        <v>4130.2352941176487</v>
      </c>
      <c r="AG65" s="192">
        <v>86</v>
      </c>
      <c r="AH65" s="192">
        <v>7</v>
      </c>
      <c r="AI65" s="193">
        <v>94</v>
      </c>
      <c r="AJ65" s="192">
        <v>923</v>
      </c>
      <c r="AK65" s="192">
        <v>824</v>
      </c>
      <c r="AL65" s="192">
        <v>1748</v>
      </c>
      <c r="AM65" s="194">
        <v>24.204150993100029</v>
      </c>
      <c r="AN65" s="274">
        <f t="shared" si="0"/>
        <v>0.19780955365026909</v>
      </c>
      <c r="AO65" s="143">
        <f t="shared" si="1"/>
        <v>0.24</v>
      </c>
    </row>
    <row r="66" spans="1:41" x14ac:dyDescent="0.2">
      <c r="A66" s="46">
        <v>37803</v>
      </c>
      <c r="B66" s="133">
        <v>27208.199999999997</v>
      </c>
      <c r="C66" s="133">
        <v>21783</v>
      </c>
      <c r="D66" s="180">
        <v>48991.199999999997</v>
      </c>
      <c r="E66" s="133">
        <v>2356.4</v>
      </c>
      <c r="F66" s="133">
        <v>356.2</v>
      </c>
      <c r="G66" s="180">
        <v>2712.6</v>
      </c>
      <c r="H66" s="133">
        <v>29564.6</v>
      </c>
      <c r="I66" s="133">
        <v>22139.199999999997</v>
      </c>
      <c r="J66" s="180">
        <v>51703.799999999996</v>
      </c>
      <c r="K66" s="133">
        <v>3370.2</v>
      </c>
      <c r="L66" s="133">
        <v>2849.6</v>
      </c>
      <c r="M66" s="180">
        <v>6219.7999999999993</v>
      </c>
      <c r="N66" s="133">
        <v>32934.799999999996</v>
      </c>
      <c r="O66" s="133">
        <v>24988.799999999999</v>
      </c>
      <c r="P66" s="180">
        <v>57923.6</v>
      </c>
      <c r="Q66" s="181">
        <v>248.2426828800906</v>
      </c>
      <c r="R66" s="182">
        <v>31.106187433740008</v>
      </c>
      <c r="S66" s="183"/>
      <c r="T66" s="184">
        <v>3479.7999999999997</v>
      </c>
      <c r="U66" s="133">
        <v>1013.8</v>
      </c>
      <c r="V66" s="180">
        <v>4493.5999999999995</v>
      </c>
      <c r="W66" s="133">
        <v>109.6</v>
      </c>
      <c r="X66" s="133">
        <v>164.39999999999998</v>
      </c>
      <c r="Y66" s="180">
        <v>274</v>
      </c>
      <c r="Z66" s="133">
        <v>3589.3999999999996</v>
      </c>
      <c r="AA66" s="133">
        <v>1178.2</v>
      </c>
      <c r="AB66" s="180">
        <v>4767.5999999999995</v>
      </c>
      <c r="AC66" s="185">
        <v>37.511289239611806</v>
      </c>
      <c r="AD66" s="191">
        <f t="shared" si="3"/>
        <v>3390.5294117647081</v>
      </c>
      <c r="AE66" s="192">
        <v>758</v>
      </c>
      <c r="AF66" s="193">
        <f t="shared" si="2"/>
        <v>4148.5294117647081</v>
      </c>
      <c r="AG66" s="192">
        <v>82</v>
      </c>
      <c r="AH66" s="192">
        <v>7</v>
      </c>
      <c r="AI66" s="193">
        <v>89</v>
      </c>
      <c r="AJ66" s="192">
        <v>948</v>
      </c>
      <c r="AK66" s="192">
        <v>765</v>
      </c>
      <c r="AL66" s="192">
        <v>1713</v>
      </c>
      <c r="AM66" s="194">
        <v>7.690926775199955</v>
      </c>
      <c r="AN66" s="274">
        <f t="shared" si="0"/>
        <v>0.18271534916696197</v>
      </c>
      <c r="AO66" s="143">
        <f t="shared" si="1"/>
        <v>0.22560975609756098</v>
      </c>
    </row>
    <row r="67" spans="1:41" x14ac:dyDescent="0.2">
      <c r="A67" s="46">
        <v>37834</v>
      </c>
      <c r="B67" s="133">
        <v>27494.2</v>
      </c>
      <c r="C67" s="133">
        <v>21600.600000000002</v>
      </c>
      <c r="D67" s="180">
        <v>49094.8</v>
      </c>
      <c r="E67" s="133">
        <v>2335.2000000000003</v>
      </c>
      <c r="F67" s="133">
        <v>278</v>
      </c>
      <c r="G67" s="180">
        <v>2613.2000000000003</v>
      </c>
      <c r="H67" s="133">
        <v>29857.200000000001</v>
      </c>
      <c r="I67" s="133">
        <v>21878.600000000002</v>
      </c>
      <c r="J67" s="180">
        <v>51708</v>
      </c>
      <c r="K67" s="133">
        <v>3308.2000000000003</v>
      </c>
      <c r="L67" s="133">
        <v>2835.6</v>
      </c>
      <c r="M67" s="180">
        <v>6143.8</v>
      </c>
      <c r="N67" s="133">
        <v>33165.4</v>
      </c>
      <c r="O67" s="133">
        <v>24714.2</v>
      </c>
      <c r="P67" s="180">
        <v>57879.6</v>
      </c>
      <c r="Q67" s="181">
        <v>283.75182332969155</v>
      </c>
      <c r="R67" s="182">
        <v>67.642652312380051</v>
      </c>
      <c r="S67" s="183"/>
      <c r="T67" s="184">
        <v>3002.4</v>
      </c>
      <c r="U67" s="133">
        <v>1195.4000000000001</v>
      </c>
      <c r="V67" s="180">
        <v>4197.8</v>
      </c>
      <c r="W67" s="133">
        <v>55.6</v>
      </c>
      <c r="X67" s="133">
        <v>111.2</v>
      </c>
      <c r="Y67" s="180">
        <v>166.8</v>
      </c>
      <c r="Z67" s="133">
        <v>3058</v>
      </c>
      <c r="AA67" s="133">
        <v>1334.4</v>
      </c>
      <c r="AB67" s="180">
        <v>4392.4000000000005</v>
      </c>
      <c r="AC67" s="185">
        <v>133.13542156182865</v>
      </c>
      <c r="AD67" s="191">
        <f t="shared" si="3"/>
        <v>3467.8235294117671</v>
      </c>
      <c r="AE67" s="192">
        <v>733</v>
      </c>
      <c r="AF67" s="193">
        <f t="shared" si="2"/>
        <v>4200.8235294117676</v>
      </c>
      <c r="AG67" s="192">
        <v>82</v>
      </c>
      <c r="AH67" s="192">
        <v>6</v>
      </c>
      <c r="AI67" s="193">
        <v>88</v>
      </c>
      <c r="AJ67" s="192">
        <v>963</v>
      </c>
      <c r="AK67" s="192">
        <v>739</v>
      </c>
      <c r="AL67" s="192">
        <v>1703</v>
      </c>
      <c r="AM67" s="194">
        <v>5.4178561787001058</v>
      </c>
      <c r="AN67" s="274">
        <f t="shared" si="0"/>
        <v>0.17448959587755891</v>
      </c>
      <c r="AO67" s="143">
        <f t="shared" si="1"/>
        <v>0.28476821192052981</v>
      </c>
    </row>
    <row r="68" spans="1:41" x14ac:dyDescent="0.2">
      <c r="A68" s="46">
        <v>37865</v>
      </c>
      <c r="B68" s="133">
        <v>28980</v>
      </c>
      <c r="C68" s="133">
        <v>20132</v>
      </c>
      <c r="D68" s="180">
        <v>49112</v>
      </c>
      <c r="E68" s="133">
        <v>2408</v>
      </c>
      <c r="F68" s="133">
        <v>280</v>
      </c>
      <c r="G68" s="180">
        <v>2688</v>
      </c>
      <c r="H68" s="133">
        <v>31388</v>
      </c>
      <c r="I68" s="133">
        <v>20412</v>
      </c>
      <c r="J68" s="180">
        <v>51772</v>
      </c>
      <c r="K68" s="133">
        <v>4116</v>
      </c>
      <c r="L68" s="133">
        <v>2156</v>
      </c>
      <c r="M68" s="180">
        <v>6272</v>
      </c>
      <c r="N68" s="133">
        <v>35476</v>
      </c>
      <c r="O68" s="133">
        <v>22568</v>
      </c>
      <c r="P68" s="180">
        <v>58044</v>
      </c>
      <c r="Q68" s="181">
        <v>218.29631038097401</v>
      </c>
      <c r="R68" s="182">
        <v>-8.4621082252000974</v>
      </c>
      <c r="S68" s="183"/>
      <c r="T68" s="184">
        <v>2912</v>
      </c>
      <c r="U68" s="133">
        <v>1176</v>
      </c>
      <c r="V68" s="180">
        <v>4088</v>
      </c>
      <c r="W68" s="133">
        <v>56</v>
      </c>
      <c r="X68" s="133">
        <v>112</v>
      </c>
      <c r="Y68" s="180">
        <v>196</v>
      </c>
      <c r="Z68" s="133">
        <v>2968</v>
      </c>
      <c r="AA68" s="133">
        <v>1288</v>
      </c>
      <c r="AB68" s="180">
        <v>4256</v>
      </c>
      <c r="AC68" s="185">
        <v>20.322367590576889</v>
      </c>
      <c r="AD68" s="191">
        <f t="shared" si="3"/>
        <v>3545.1176470588262</v>
      </c>
      <c r="AE68" s="192">
        <v>677</v>
      </c>
      <c r="AF68" s="193">
        <f t="shared" si="2"/>
        <v>4222.1176470588262</v>
      </c>
      <c r="AG68" s="192">
        <v>83</v>
      </c>
      <c r="AH68" s="192">
        <v>6</v>
      </c>
      <c r="AI68" s="193">
        <v>89</v>
      </c>
      <c r="AJ68" s="192">
        <v>1015</v>
      </c>
      <c r="AK68" s="192">
        <v>682</v>
      </c>
      <c r="AL68" s="192">
        <v>1697</v>
      </c>
      <c r="AM68" s="194">
        <v>7.0704979567998976</v>
      </c>
      <c r="AN68" s="274">
        <f t="shared" si="0"/>
        <v>0.16034607668301373</v>
      </c>
      <c r="AO68" s="143">
        <f t="shared" si="1"/>
        <v>0.28767123287671231</v>
      </c>
    </row>
    <row r="69" spans="1:41" x14ac:dyDescent="0.2">
      <c r="A69" s="46">
        <v>37895</v>
      </c>
      <c r="B69" s="133">
        <v>30438</v>
      </c>
      <c r="C69" s="133">
        <v>19180.5</v>
      </c>
      <c r="D69" s="180">
        <v>49618.5</v>
      </c>
      <c r="E69" s="133">
        <v>2422.5</v>
      </c>
      <c r="F69" s="133">
        <v>285</v>
      </c>
      <c r="G69" s="180">
        <v>2707.5</v>
      </c>
      <c r="H69" s="133">
        <v>32860.5</v>
      </c>
      <c r="I69" s="133">
        <v>19465.5</v>
      </c>
      <c r="J69" s="180">
        <v>52326</v>
      </c>
      <c r="K69" s="133">
        <v>4189.5</v>
      </c>
      <c r="L69" s="133">
        <v>1881</v>
      </c>
      <c r="M69" s="180">
        <v>6070.5</v>
      </c>
      <c r="N69" s="133">
        <v>37050</v>
      </c>
      <c r="O69" s="133">
        <v>21346.5</v>
      </c>
      <c r="P69" s="180">
        <v>58396.5</v>
      </c>
      <c r="Q69" s="181">
        <v>206.29869030537856</v>
      </c>
      <c r="R69" s="182">
        <v>6.4587681141000317</v>
      </c>
      <c r="S69" s="183"/>
      <c r="T69" s="184">
        <v>2964</v>
      </c>
      <c r="U69" s="133">
        <v>1140</v>
      </c>
      <c r="V69" s="180">
        <v>4104</v>
      </c>
      <c r="W69" s="133">
        <v>57</v>
      </c>
      <c r="X69" s="133">
        <v>114</v>
      </c>
      <c r="Y69" s="180">
        <v>171</v>
      </c>
      <c r="Z69" s="133">
        <v>3021</v>
      </c>
      <c r="AA69" s="133">
        <v>1254</v>
      </c>
      <c r="AB69" s="180">
        <v>4275</v>
      </c>
      <c r="AC69" s="185">
        <v>23.940447220028084</v>
      </c>
      <c r="AD69" s="191">
        <f t="shared" si="3"/>
        <v>3622.4117647058852</v>
      </c>
      <c r="AE69" s="192">
        <v>633</v>
      </c>
      <c r="AF69" s="193">
        <f t="shared" si="2"/>
        <v>4255.4117647058847</v>
      </c>
      <c r="AG69" s="192">
        <v>83</v>
      </c>
      <c r="AH69" s="192">
        <v>6</v>
      </c>
      <c r="AI69" s="193">
        <v>89</v>
      </c>
      <c r="AJ69" s="192">
        <v>1047</v>
      </c>
      <c r="AK69" s="192">
        <v>639</v>
      </c>
      <c r="AL69" s="192">
        <v>1686</v>
      </c>
      <c r="AM69" s="194">
        <v>6.3985348451000164</v>
      </c>
      <c r="AN69" s="274">
        <f t="shared" si="0"/>
        <v>0.14875176246164046</v>
      </c>
      <c r="AO69" s="143">
        <f t="shared" si="1"/>
        <v>0.27777777777777779</v>
      </c>
    </row>
    <row r="70" spans="1:41" x14ac:dyDescent="0.2">
      <c r="A70" s="46">
        <v>37926</v>
      </c>
      <c r="B70" s="133">
        <v>32252.399999999998</v>
      </c>
      <c r="C70" s="133">
        <v>17802.399999999998</v>
      </c>
      <c r="D70" s="180">
        <v>50054.799999999996</v>
      </c>
      <c r="E70" s="133">
        <v>2312</v>
      </c>
      <c r="F70" s="133">
        <v>260.09999999999997</v>
      </c>
      <c r="G70" s="180">
        <v>2572.1</v>
      </c>
      <c r="H70" s="133">
        <v>34564.400000000001</v>
      </c>
      <c r="I70" s="133">
        <v>18062.5</v>
      </c>
      <c r="J70" s="180">
        <v>52626.899999999994</v>
      </c>
      <c r="K70" s="133">
        <v>4306.0999999999995</v>
      </c>
      <c r="L70" s="133">
        <v>1791.8</v>
      </c>
      <c r="M70" s="180">
        <v>6097.9</v>
      </c>
      <c r="N70" s="133">
        <v>38870.5</v>
      </c>
      <c r="O70" s="133">
        <v>19883.2</v>
      </c>
      <c r="P70" s="180">
        <v>58753.7</v>
      </c>
      <c r="Q70" s="181">
        <v>169.99685065432871</v>
      </c>
      <c r="R70" s="182">
        <v>58.029061061870053</v>
      </c>
      <c r="S70" s="183"/>
      <c r="T70" s="184">
        <v>3121.2</v>
      </c>
      <c r="U70" s="133">
        <v>1069.3</v>
      </c>
      <c r="V70" s="180">
        <v>4190.5</v>
      </c>
      <c r="W70" s="133">
        <v>57.8</v>
      </c>
      <c r="X70" s="133">
        <v>115.6</v>
      </c>
      <c r="Y70" s="180">
        <v>173.39999999999998</v>
      </c>
      <c r="Z70" s="133">
        <v>3207.8999999999996</v>
      </c>
      <c r="AA70" s="133">
        <v>1184.8999999999999</v>
      </c>
      <c r="AB70" s="180">
        <v>4363.8999999999996</v>
      </c>
      <c r="AC70" s="185">
        <v>24.617720740549522</v>
      </c>
      <c r="AD70" s="191">
        <f t="shared" si="3"/>
        <v>3699.7058823529442</v>
      </c>
      <c r="AE70" s="192">
        <v>579</v>
      </c>
      <c r="AF70" s="193">
        <f>+AD70+AE70</f>
        <v>4278.7058823529442</v>
      </c>
      <c r="AG70" s="192">
        <v>77</v>
      </c>
      <c r="AH70" s="192">
        <v>6</v>
      </c>
      <c r="AI70" s="193">
        <v>83</v>
      </c>
      <c r="AJ70" s="192">
        <v>1086</v>
      </c>
      <c r="AK70" s="192">
        <v>584</v>
      </c>
      <c r="AL70" s="192">
        <v>1670</v>
      </c>
      <c r="AM70" s="194">
        <v>5.0304197201999727</v>
      </c>
      <c r="AN70" s="274">
        <f t="shared" si="0"/>
        <v>0.13532129010970873</v>
      </c>
      <c r="AO70" s="143">
        <f t="shared" si="1"/>
        <v>0.25517241379310346</v>
      </c>
    </row>
    <row r="71" spans="1:41" x14ac:dyDescent="0.2">
      <c r="A71" s="48">
        <v>37956</v>
      </c>
      <c r="B71" s="133">
        <v>36976.6</v>
      </c>
      <c r="C71" s="133">
        <v>7471.5</v>
      </c>
      <c r="D71" s="180">
        <v>44477.4</v>
      </c>
      <c r="E71" s="133">
        <v>2285.4</v>
      </c>
      <c r="F71" s="133">
        <v>58.6</v>
      </c>
      <c r="G71" s="180">
        <v>2344</v>
      </c>
      <c r="H71" s="133">
        <v>39262</v>
      </c>
      <c r="I71" s="133">
        <v>7559.4000000000005</v>
      </c>
      <c r="J71" s="180">
        <v>46792.1</v>
      </c>
      <c r="K71" s="133">
        <v>4541.5</v>
      </c>
      <c r="L71" s="133">
        <v>439.5</v>
      </c>
      <c r="M71" s="180">
        <v>4981</v>
      </c>
      <c r="N71" s="133">
        <v>43803.5</v>
      </c>
      <c r="O71" s="133">
        <v>7998.9000000000005</v>
      </c>
      <c r="P71" s="180">
        <v>51802.400000000001</v>
      </c>
      <c r="Q71" s="181">
        <v>2111.655227281145</v>
      </c>
      <c r="R71" s="182">
        <v>234.26204702388975</v>
      </c>
      <c r="S71" s="183"/>
      <c r="T71" s="184">
        <v>3310.9</v>
      </c>
      <c r="U71" s="133">
        <v>380.90000000000003</v>
      </c>
      <c r="V71" s="180">
        <v>3721.1</v>
      </c>
      <c r="W71" s="133">
        <v>146.5</v>
      </c>
      <c r="X71" s="133">
        <v>0</v>
      </c>
      <c r="Y71" s="180">
        <v>175.8</v>
      </c>
      <c r="Z71" s="133">
        <v>3486.7000000000003</v>
      </c>
      <c r="AA71" s="133">
        <v>410.2</v>
      </c>
      <c r="AB71" s="180">
        <v>3896.9</v>
      </c>
      <c r="AC71" s="185">
        <v>-150.01451540102508</v>
      </c>
      <c r="AD71" s="191">
        <v>1149</v>
      </c>
      <c r="AE71" s="192">
        <v>242</v>
      </c>
      <c r="AF71" s="193">
        <v>1391</v>
      </c>
      <c r="AG71" s="192">
        <v>72</v>
      </c>
      <c r="AH71" s="192">
        <v>2</v>
      </c>
      <c r="AI71" s="193">
        <v>74</v>
      </c>
      <c r="AJ71" s="192">
        <v>1221</v>
      </c>
      <c r="AK71" s="192">
        <v>244</v>
      </c>
      <c r="AL71" s="192">
        <v>1465</v>
      </c>
      <c r="AM71" s="194">
        <v>77.190093606900007</v>
      </c>
      <c r="AN71" s="274">
        <f t="shared" si="0"/>
        <v>0.17397555715312724</v>
      </c>
      <c r="AO71" s="143">
        <f t="shared" si="1"/>
        <v>0.10236220472440946</v>
      </c>
    </row>
    <row r="72" spans="1:41" x14ac:dyDescent="0.2">
      <c r="A72" s="46">
        <v>37987</v>
      </c>
      <c r="B72" s="133">
        <v>37308.6</v>
      </c>
      <c r="C72" s="133">
        <v>7203</v>
      </c>
      <c r="D72" s="180">
        <v>44511.6</v>
      </c>
      <c r="E72" s="133">
        <v>2205</v>
      </c>
      <c r="F72" s="133">
        <v>58.8</v>
      </c>
      <c r="G72" s="180">
        <v>2263.7999999999997</v>
      </c>
      <c r="H72" s="133">
        <v>39513.599999999999</v>
      </c>
      <c r="I72" s="133">
        <v>7261.7999999999993</v>
      </c>
      <c r="J72" s="180">
        <v>46775.399999999994</v>
      </c>
      <c r="K72" s="133">
        <v>3969</v>
      </c>
      <c r="L72" s="133">
        <v>441</v>
      </c>
      <c r="M72" s="180">
        <v>4380.5999999999995</v>
      </c>
      <c r="N72" s="133">
        <v>43482.6</v>
      </c>
      <c r="O72" s="133">
        <v>7702.7999999999993</v>
      </c>
      <c r="P72" s="180">
        <v>51156</v>
      </c>
      <c r="Q72" s="181">
        <v>-29.619164523483228</v>
      </c>
      <c r="R72" s="182">
        <v>266.85864521273987</v>
      </c>
      <c r="S72" s="183"/>
      <c r="T72" s="184">
        <v>3381</v>
      </c>
      <c r="U72" s="133">
        <v>382.2</v>
      </c>
      <c r="V72" s="180">
        <v>3763.2</v>
      </c>
      <c r="W72" s="133">
        <v>117.6</v>
      </c>
      <c r="X72" s="133">
        <v>0</v>
      </c>
      <c r="Y72" s="180">
        <v>147</v>
      </c>
      <c r="Z72" s="133">
        <v>3498.6</v>
      </c>
      <c r="AA72" s="133">
        <v>411.59999999999997</v>
      </c>
      <c r="AB72" s="180">
        <v>3910.2</v>
      </c>
      <c r="AC72" s="185">
        <v>0.29885771999577537</v>
      </c>
      <c r="AD72" s="191">
        <v>1154</v>
      </c>
      <c r="AE72" s="192">
        <v>231</v>
      </c>
      <c r="AF72" s="193">
        <v>1386</v>
      </c>
      <c r="AG72" s="192">
        <v>71</v>
      </c>
      <c r="AH72" s="192">
        <v>2</v>
      </c>
      <c r="AI72" s="193">
        <v>72</v>
      </c>
      <c r="AJ72" s="192">
        <v>1225</v>
      </c>
      <c r="AK72" s="192">
        <v>233</v>
      </c>
      <c r="AL72" s="192">
        <v>1458</v>
      </c>
      <c r="AM72" s="194">
        <v>-1.017619804199966</v>
      </c>
      <c r="AN72" s="274">
        <f t="shared" si="0"/>
        <v>0.16666666666666666</v>
      </c>
      <c r="AO72" s="143">
        <f t="shared" si="1"/>
        <v>0.1015625</v>
      </c>
    </row>
    <row r="73" spans="1:41" x14ac:dyDescent="0.2">
      <c r="A73" s="46">
        <v>38018</v>
      </c>
      <c r="B73" s="133">
        <v>37401.5</v>
      </c>
      <c r="C73" s="133">
        <v>7009.0999999999995</v>
      </c>
      <c r="D73" s="180">
        <v>44410.6</v>
      </c>
      <c r="E73" s="133">
        <v>2120.4</v>
      </c>
      <c r="F73" s="133">
        <v>88.35</v>
      </c>
      <c r="G73" s="180">
        <v>2238.1999999999998</v>
      </c>
      <c r="H73" s="133">
        <v>39521.9</v>
      </c>
      <c r="I73" s="133">
        <v>7126.9</v>
      </c>
      <c r="J73" s="180">
        <v>46648.799999999996</v>
      </c>
      <c r="K73" s="133">
        <v>3651.7999999999997</v>
      </c>
      <c r="L73" s="133">
        <v>471.2</v>
      </c>
      <c r="M73" s="180">
        <v>4123</v>
      </c>
      <c r="N73" s="133">
        <v>43173.7</v>
      </c>
      <c r="O73" s="133">
        <v>7598.0999999999995</v>
      </c>
      <c r="P73" s="180">
        <v>50742.35</v>
      </c>
      <c r="Q73" s="181">
        <v>284.14048961883475</v>
      </c>
      <c r="R73" s="182">
        <v>70.588727093390119</v>
      </c>
      <c r="S73" s="183"/>
      <c r="T73" s="184">
        <v>3327.85</v>
      </c>
      <c r="U73" s="133">
        <v>382.84999999999997</v>
      </c>
      <c r="V73" s="180">
        <v>3710.7</v>
      </c>
      <c r="W73" s="133">
        <v>58.9</v>
      </c>
      <c r="X73" s="133">
        <v>58.9</v>
      </c>
      <c r="Y73" s="180">
        <v>117.8</v>
      </c>
      <c r="Z73" s="133">
        <v>3386.75</v>
      </c>
      <c r="AA73" s="133">
        <v>441.75</v>
      </c>
      <c r="AB73" s="180">
        <v>3828.5</v>
      </c>
      <c r="AC73" s="185">
        <v>14.432348400230405</v>
      </c>
      <c r="AD73" s="191">
        <v>1157</v>
      </c>
      <c r="AE73" s="192">
        <v>226</v>
      </c>
      <c r="AF73" s="193">
        <v>1382</v>
      </c>
      <c r="AG73" s="192">
        <v>70</v>
      </c>
      <c r="AH73" s="192">
        <v>2</v>
      </c>
      <c r="AI73" s="193">
        <v>71</v>
      </c>
      <c r="AJ73" s="192">
        <v>1227</v>
      </c>
      <c r="AK73" s="192">
        <v>227</v>
      </c>
      <c r="AL73" s="192">
        <v>1454</v>
      </c>
      <c r="AM73" s="194">
        <v>9.1581711788999769</v>
      </c>
      <c r="AN73" s="274">
        <f t="shared" si="0"/>
        <v>0.16353111432706222</v>
      </c>
      <c r="AO73" s="143">
        <f t="shared" si="1"/>
        <v>0.10317460317460317</v>
      </c>
    </row>
    <row r="74" spans="1:41" x14ac:dyDescent="0.2">
      <c r="A74" s="46">
        <v>38047</v>
      </c>
      <c r="B74" s="133">
        <v>37003.199999999997</v>
      </c>
      <c r="C74" s="133">
        <v>6760.2</v>
      </c>
      <c r="D74" s="180">
        <v>43763.4</v>
      </c>
      <c r="E74" s="133">
        <v>2164.4499999999998</v>
      </c>
      <c r="F74" s="133">
        <v>88.949999999999989</v>
      </c>
      <c r="G74" s="180">
        <v>2253.4</v>
      </c>
      <c r="H74" s="133">
        <v>39167.65</v>
      </c>
      <c r="I74" s="133">
        <v>6878.7999999999993</v>
      </c>
      <c r="J74" s="180">
        <v>46046.45</v>
      </c>
      <c r="K74" s="133">
        <v>3617.2999999999997</v>
      </c>
      <c r="L74" s="133">
        <v>296.5</v>
      </c>
      <c r="M74" s="180">
        <v>3913.7999999999997</v>
      </c>
      <c r="N74" s="133">
        <v>42784.95</v>
      </c>
      <c r="O74" s="133">
        <v>7175.2999999999993</v>
      </c>
      <c r="P74" s="180">
        <v>49960.25</v>
      </c>
      <c r="Q74" s="181">
        <v>392.46658773950605</v>
      </c>
      <c r="R74" s="182">
        <v>175.37001140412991</v>
      </c>
      <c r="S74" s="183"/>
      <c r="T74" s="184">
        <v>3261.5</v>
      </c>
      <c r="U74" s="133">
        <v>355.79999999999995</v>
      </c>
      <c r="V74" s="180">
        <v>3617.2999999999997</v>
      </c>
      <c r="W74" s="133">
        <v>88.949999999999989</v>
      </c>
      <c r="X74" s="133">
        <v>59.3</v>
      </c>
      <c r="Y74" s="180">
        <v>118.6</v>
      </c>
      <c r="Z74" s="133">
        <v>3320.7999999999997</v>
      </c>
      <c r="AA74" s="133">
        <v>415.09999999999997</v>
      </c>
      <c r="AB74" s="180">
        <v>3735.8999999999996</v>
      </c>
      <c r="AC74" s="185">
        <v>17.653777039166105</v>
      </c>
      <c r="AD74" s="191">
        <v>1139</v>
      </c>
      <c r="AE74" s="192">
        <v>216</v>
      </c>
      <c r="AF74" s="193">
        <v>1354</v>
      </c>
      <c r="AG74" s="192">
        <v>70</v>
      </c>
      <c r="AH74" s="192">
        <v>2</v>
      </c>
      <c r="AI74" s="193">
        <v>72</v>
      </c>
      <c r="AJ74" s="192">
        <v>1209</v>
      </c>
      <c r="AK74" s="192">
        <v>218</v>
      </c>
      <c r="AL74" s="192">
        <v>1426</v>
      </c>
      <c r="AM74" s="194">
        <v>12.6412415076</v>
      </c>
      <c r="AN74" s="274">
        <f t="shared" si="0"/>
        <v>0.15952732644017725</v>
      </c>
      <c r="AO74" s="143">
        <f t="shared" si="1"/>
        <v>9.8360655737704916E-2</v>
      </c>
    </row>
    <row r="75" spans="1:41" x14ac:dyDescent="0.2">
      <c r="A75" s="46">
        <v>38078</v>
      </c>
      <c r="B75" s="133">
        <v>37570.5</v>
      </c>
      <c r="C75" s="133">
        <v>6326.0999999999995</v>
      </c>
      <c r="D75" s="180">
        <v>43896.6</v>
      </c>
      <c r="E75" s="133">
        <v>2168.1</v>
      </c>
      <c r="F75" s="133">
        <v>89.1</v>
      </c>
      <c r="G75" s="180">
        <v>2257.1999999999998</v>
      </c>
      <c r="H75" s="133">
        <v>39738.6</v>
      </c>
      <c r="I75" s="133">
        <v>6415.2</v>
      </c>
      <c r="J75" s="180">
        <v>46183.5</v>
      </c>
      <c r="K75" s="133">
        <v>3653.1</v>
      </c>
      <c r="L75" s="133">
        <v>267.3</v>
      </c>
      <c r="M75" s="180">
        <v>3920.4</v>
      </c>
      <c r="N75" s="133">
        <v>43391.7</v>
      </c>
      <c r="O75" s="133">
        <v>6712.2</v>
      </c>
      <c r="P75" s="180">
        <v>50103.9</v>
      </c>
      <c r="Q75" s="181">
        <v>181.53141162257864</v>
      </c>
      <c r="R75" s="182">
        <v>9.7185594795300041</v>
      </c>
      <c r="S75" s="183"/>
      <c r="T75" s="184">
        <v>3207.6</v>
      </c>
      <c r="U75" s="133">
        <v>297</v>
      </c>
      <c r="V75" s="180">
        <v>3504.6</v>
      </c>
      <c r="W75" s="133">
        <v>89.1</v>
      </c>
      <c r="X75" s="133">
        <v>59.4</v>
      </c>
      <c r="Y75" s="180">
        <v>118.8</v>
      </c>
      <c r="Z75" s="133">
        <v>3267</v>
      </c>
      <c r="AA75" s="133">
        <v>356.4</v>
      </c>
      <c r="AB75" s="180">
        <v>3623.4</v>
      </c>
      <c r="AC75" s="185">
        <v>21.955696470209297</v>
      </c>
      <c r="AD75" s="191">
        <v>1158</v>
      </c>
      <c r="AE75" s="192">
        <v>203</v>
      </c>
      <c r="AF75" s="193">
        <v>1360</v>
      </c>
      <c r="AG75" s="192">
        <v>70</v>
      </c>
      <c r="AH75" s="192">
        <v>2</v>
      </c>
      <c r="AI75" s="193">
        <v>72</v>
      </c>
      <c r="AJ75" s="192">
        <v>1228</v>
      </c>
      <c r="AK75" s="192">
        <v>204</v>
      </c>
      <c r="AL75" s="192">
        <v>1432</v>
      </c>
      <c r="AM75" s="194">
        <v>5.3729197020999777</v>
      </c>
      <c r="AN75" s="274">
        <f t="shared" si="0"/>
        <v>0.14926470588235294</v>
      </c>
      <c r="AO75" s="143">
        <f t="shared" si="1"/>
        <v>8.4745762711864403E-2</v>
      </c>
    </row>
    <row r="76" spans="1:41" x14ac:dyDescent="0.2">
      <c r="A76" s="46">
        <v>38108</v>
      </c>
      <c r="B76" s="133">
        <v>38189.199999999997</v>
      </c>
      <c r="C76" s="133">
        <v>6552.65</v>
      </c>
      <c r="D76" s="180">
        <v>44741.85</v>
      </c>
      <c r="E76" s="133">
        <v>2075.5</v>
      </c>
      <c r="F76" s="133">
        <v>88.949999999999989</v>
      </c>
      <c r="G76" s="180">
        <v>2164.4499999999998</v>
      </c>
      <c r="H76" s="133">
        <v>40264.699999999997</v>
      </c>
      <c r="I76" s="133">
        <v>6671.25</v>
      </c>
      <c r="J76" s="180">
        <v>46906.299999999996</v>
      </c>
      <c r="K76" s="133">
        <v>3646.95</v>
      </c>
      <c r="L76" s="133">
        <v>266.84999999999997</v>
      </c>
      <c r="M76" s="180">
        <v>3913.7999999999997</v>
      </c>
      <c r="N76" s="133">
        <v>43911.65</v>
      </c>
      <c r="O76" s="133">
        <v>6938.0999999999995</v>
      </c>
      <c r="P76" s="180">
        <v>50820.1</v>
      </c>
      <c r="Q76" s="181">
        <v>218.19207925443385</v>
      </c>
      <c r="R76" s="182">
        <v>-15.534231068774895</v>
      </c>
      <c r="S76" s="183"/>
      <c r="T76" s="184">
        <v>3498.7</v>
      </c>
      <c r="U76" s="133">
        <v>296.5</v>
      </c>
      <c r="V76" s="180">
        <v>3765.5499999999997</v>
      </c>
      <c r="W76" s="133">
        <v>88.949999999999989</v>
      </c>
      <c r="X76" s="133">
        <v>59.3</v>
      </c>
      <c r="Y76" s="180">
        <v>118.6</v>
      </c>
      <c r="Z76" s="133">
        <v>3558</v>
      </c>
      <c r="AA76" s="133">
        <v>326.14999999999998</v>
      </c>
      <c r="AB76" s="180">
        <v>3913.7999999999997</v>
      </c>
      <c r="AC76" s="185">
        <v>13.660998929851869</v>
      </c>
      <c r="AD76" s="191">
        <v>1170</v>
      </c>
      <c r="AE76" s="192">
        <v>212</v>
      </c>
      <c r="AF76" s="193">
        <v>1382</v>
      </c>
      <c r="AG76" s="192">
        <v>67</v>
      </c>
      <c r="AH76" s="192">
        <v>2</v>
      </c>
      <c r="AI76" s="193">
        <v>69</v>
      </c>
      <c r="AJ76" s="192">
        <v>1237</v>
      </c>
      <c r="AK76" s="192">
        <v>213</v>
      </c>
      <c r="AL76" s="192">
        <v>1451</v>
      </c>
      <c r="AM76" s="194">
        <v>6.8981814612000676</v>
      </c>
      <c r="AN76" s="274">
        <f t="shared" ref="AN76:AN139" si="4">+AE76/AF76</f>
        <v>0.15340086830680175</v>
      </c>
      <c r="AO76" s="143">
        <f t="shared" ref="AO76:AO139" si="5">+U76/V76</f>
        <v>7.874015748031496E-2</v>
      </c>
    </row>
    <row r="77" spans="1:41" x14ac:dyDescent="0.2">
      <c r="A77" s="46">
        <v>38139</v>
      </c>
      <c r="B77" s="133">
        <v>38693.25</v>
      </c>
      <c r="C77" s="133">
        <v>6078.25</v>
      </c>
      <c r="D77" s="180">
        <v>44771.5</v>
      </c>
      <c r="E77" s="133">
        <v>2105.15</v>
      </c>
      <c r="F77" s="133">
        <v>88.949999999999989</v>
      </c>
      <c r="G77" s="180">
        <v>2194.1</v>
      </c>
      <c r="H77" s="133">
        <v>40798.400000000001</v>
      </c>
      <c r="I77" s="133">
        <v>6196.8499999999995</v>
      </c>
      <c r="J77" s="180">
        <v>46995.25</v>
      </c>
      <c r="K77" s="133">
        <v>3854.5</v>
      </c>
      <c r="L77" s="133">
        <v>266.84999999999997</v>
      </c>
      <c r="M77" s="180">
        <v>4121.3499999999995</v>
      </c>
      <c r="N77" s="133">
        <v>44652.9</v>
      </c>
      <c r="O77" s="133">
        <v>6463.7</v>
      </c>
      <c r="P77" s="180">
        <v>51086.95</v>
      </c>
      <c r="Q77" s="181">
        <v>381.48504665596744</v>
      </c>
      <c r="R77" s="182">
        <v>13.162269249080209</v>
      </c>
      <c r="S77" s="183"/>
      <c r="T77" s="184">
        <v>3172.5499999999997</v>
      </c>
      <c r="U77" s="133">
        <v>266.84999999999997</v>
      </c>
      <c r="V77" s="180">
        <v>3439.3999999999996</v>
      </c>
      <c r="W77" s="133">
        <v>148.25</v>
      </c>
      <c r="X77" s="133">
        <v>59.3</v>
      </c>
      <c r="Y77" s="180">
        <v>207.54999999999998</v>
      </c>
      <c r="Z77" s="133">
        <v>3320.7999999999997</v>
      </c>
      <c r="AA77" s="133">
        <v>326.14999999999998</v>
      </c>
      <c r="AB77" s="180">
        <v>3646.95</v>
      </c>
      <c r="AC77" s="185">
        <v>22.369060650722233</v>
      </c>
      <c r="AD77" s="191">
        <v>1198</v>
      </c>
      <c r="AE77" s="192">
        <v>196</v>
      </c>
      <c r="AF77" s="193">
        <v>1394</v>
      </c>
      <c r="AG77" s="192">
        <v>66</v>
      </c>
      <c r="AH77" s="192">
        <v>2</v>
      </c>
      <c r="AI77" s="193">
        <v>68</v>
      </c>
      <c r="AJ77" s="192">
        <v>1264</v>
      </c>
      <c r="AK77" s="192">
        <v>198</v>
      </c>
      <c r="AL77" s="192">
        <v>1462</v>
      </c>
      <c r="AM77" s="194">
        <v>12.111837639300006</v>
      </c>
      <c r="AN77" s="274">
        <f t="shared" si="4"/>
        <v>0.14060258249641319</v>
      </c>
      <c r="AO77" s="143">
        <f t="shared" si="5"/>
        <v>7.7586206896551727E-2</v>
      </c>
    </row>
    <row r="78" spans="1:41" x14ac:dyDescent="0.2">
      <c r="A78" s="46">
        <v>38169</v>
      </c>
      <c r="B78" s="133">
        <v>38514</v>
      </c>
      <c r="C78" s="133">
        <v>5321.4</v>
      </c>
      <c r="D78" s="180">
        <v>43835.4</v>
      </c>
      <c r="E78" s="133">
        <v>2263.7999999999997</v>
      </c>
      <c r="F78" s="133">
        <v>88.199999999999989</v>
      </c>
      <c r="G78" s="180">
        <v>2352</v>
      </c>
      <c r="H78" s="133">
        <v>40777.799999999996</v>
      </c>
      <c r="I78" s="133">
        <v>5409.5999999999995</v>
      </c>
      <c r="J78" s="180">
        <v>46216.799999999996</v>
      </c>
      <c r="K78" s="133">
        <v>3910.2</v>
      </c>
      <c r="L78" s="133">
        <v>264.59999999999997</v>
      </c>
      <c r="M78" s="180">
        <v>4174.8</v>
      </c>
      <c r="N78" s="133">
        <v>44717.4</v>
      </c>
      <c r="O78" s="133">
        <v>5674.2</v>
      </c>
      <c r="P78" s="180">
        <v>50391.6</v>
      </c>
      <c r="Q78" s="181">
        <v>373.58399233250714</v>
      </c>
      <c r="R78" s="182">
        <v>4.5017217407400931</v>
      </c>
      <c r="S78" s="183"/>
      <c r="T78" s="184">
        <v>3116.3999999999996</v>
      </c>
      <c r="U78" s="133">
        <v>294</v>
      </c>
      <c r="V78" s="180">
        <v>3410.3999999999996</v>
      </c>
      <c r="W78" s="133">
        <v>117.6</v>
      </c>
      <c r="X78" s="133">
        <v>58.8</v>
      </c>
      <c r="Y78" s="180">
        <v>176.39999999999998</v>
      </c>
      <c r="Z78" s="133">
        <v>3234</v>
      </c>
      <c r="AA78" s="133">
        <v>352.79999999999995</v>
      </c>
      <c r="AB78" s="180">
        <v>3586.7999999999997</v>
      </c>
      <c r="AC78" s="185">
        <v>8.1190540703074099</v>
      </c>
      <c r="AD78" s="191">
        <v>1204</v>
      </c>
      <c r="AE78" s="192">
        <v>171</v>
      </c>
      <c r="AF78" s="193">
        <v>1375</v>
      </c>
      <c r="AG78" s="192">
        <v>73</v>
      </c>
      <c r="AH78" s="192">
        <v>2</v>
      </c>
      <c r="AI78" s="193">
        <v>75</v>
      </c>
      <c r="AJ78" s="192">
        <v>1277</v>
      </c>
      <c r="AK78" s="192">
        <v>172</v>
      </c>
      <c r="AL78" s="192">
        <v>1450</v>
      </c>
      <c r="AM78" s="194">
        <v>12.430780212999991</v>
      </c>
      <c r="AN78" s="274">
        <f t="shared" si="4"/>
        <v>0.12436363636363636</v>
      </c>
      <c r="AO78" s="143">
        <f t="shared" si="5"/>
        <v>8.6206896551724144E-2</v>
      </c>
    </row>
    <row r="79" spans="1:41" x14ac:dyDescent="0.2">
      <c r="A79" s="46">
        <v>38200</v>
      </c>
      <c r="B79" s="133">
        <v>37892.5</v>
      </c>
      <c r="C79" s="133">
        <v>4973.75</v>
      </c>
      <c r="D79" s="180">
        <v>42866.25</v>
      </c>
      <c r="E79" s="133">
        <v>2185</v>
      </c>
      <c r="F79" s="133">
        <v>86.25</v>
      </c>
      <c r="G79" s="180">
        <v>2300</v>
      </c>
      <c r="H79" s="133">
        <v>40077.5</v>
      </c>
      <c r="I79" s="133">
        <v>5060</v>
      </c>
      <c r="J79" s="180">
        <v>45166.25</v>
      </c>
      <c r="K79" s="133">
        <v>3795</v>
      </c>
      <c r="L79" s="133">
        <v>201.25</v>
      </c>
      <c r="M79" s="180">
        <v>3996.25</v>
      </c>
      <c r="N79" s="133">
        <v>43872.5</v>
      </c>
      <c r="O79" s="133">
        <v>5261.25</v>
      </c>
      <c r="P79" s="180">
        <v>49162.5</v>
      </c>
      <c r="Q79" s="181">
        <v>310.83010156072328</v>
      </c>
      <c r="R79" s="182">
        <v>21.964094625124684</v>
      </c>
      <c r="S79" s="183"/>
      <c r="T79" s="184">
        <v>3220</v>
      </c>
      <c r="U79" s="133">
        <v>316.25</v>
      </c>
      <c r="V79" s="180">
        <v>3536.25</v>
      </c>
      <c r="W79" s="133">
        <v>143.75</v>
      </c>
      <c r="X79" s="133">
        <v>57.5</v>
      </c>
      <c r="Y79" s="180">
        <v>172.5</v>
      </c>
      <c r="Z79" s="133">
        <v>3335</v>
      </c>
      <c r="AA79" s="133">
        <v>373.75</v>
      </c>
      <c r="AB79" s="180">
        <v>3708.75</v>
      </c>
      <c r="AC79" s="185">
        <v>11.603213299724128</v>
      </c>
      <c r="AD79" s="191">
        <v>1206</v>
      </c>
      <c r="AE79" s="192">
        <v>162</v>
      </c>
      <c r="AF79" s="193">
        <v>1368</v>
      </c>
      <c r="AG79" s="192">
        <v>72</v>
      </c>
      <c r="AH79" s="192">
        <v>2</v>
      </c>
      <c r="AI79" s="193">
        <v>74</v>
      </c>
      <c r="AJ79" s="192">
        <v>1278</v>
      </c>
      <c r="AK79" s="192">
        <v>163</v>
      </c>
      <c r="AL79" s="192">
        <v>1441</v>
      </c>
      <c r="AM79" s="194">
        <v>10.40789176559997</v>
      </c>
      <c r="AN79" s="274">
        <f t="shared" si="4"/>
        <v>0.11842105263157894</v>
      </c>
      <c r="AO79" s="143">
        <f t="shared" si="5"/>
        <v>8.943089430894309E-2</v>
      </c>
    </row>
    <row r="80" spans="1:41" x14ac:dyDescent="0.2">
      <c r="A80" s="46">
        <v>38231</v>
      </c>
      <c r="B80" s="133">
        <v>37360.1</v>
      </c>
      <c r="C80" s="133">
        <v>4239.25</v>
      </c>
      <c r="D80" s="180">
        <v>41572</v>
      </c>
      <c r="E80" s="133">
        <v>2160.65</v>
      </c>
      <c r="F80" s="133">
        <v>82.050000000000011</v>
      </c>
      <c r="G80" s="180">
        <v>2242.7000000000003</v>
      </c>
      <c r="H80" s="133">
        <v>39493.4</v>
      </c>
      <c r="I80" s="133">
        <v>4321.3</v>
      </c>
      <c r="J80" s="180">
        <v>43814.700000000004</v>
      </c>
      <c r="K80" s="133">
        <v>3746.9500000000003</v>
      </c>
      <c r="L80" s="133">
        <v>191.45000000000002</v>
      </c>
      <c r="M80" s="180">
        <v>3938.4</v>
      </c>
      <c r="N80" s="133">
        <v>43240.350000000006</v>
      </c>
      <c r="O80" s="133">
        <v>4512.75</v>
      </c>
      <c r="P80" s="180">
        <v>47753.100000000006</v>
      </c>
      <c r="Q80" s="181">
        <v>322.74546566004682</v>
      </c>
      <c r="R80" s="182">
        <v>-12.464423444784934</v>
      </c>
      <c r="S80" s="183"/>
      <c r="T80" s="184">
        <v>3500.8</v>
      </c>
      <c r="U80" s="133">
        <v>273.5</v>
      </c>
      <c r="V80" s="180">
        <v>3774.3</v>
      </c>
      <c r="W80" s="133">
        <v>164.10000000000002</v>
      </c>
      <c r="X80" s="133">
        <v>54.7</v>
      </c>
      <c r="Y80" s="180">
        <v>218.8</v>
      </c>
      <c r="Z80" s="133">
        <v>3637.55</v>
      </c>
      <c r="AA80" s="133">
        <v>328.20000000000005</v>
      </c>
      <c r="AB80" s="180">
        <v>3965.75</v>
      </c>
      <c r="AC80" s="185">
        <v>16.593106380107223</v>
      </c>
      <c r="AD80" s="191">
        <v>1238</v>
      </c>
      <c r="AE80" s="192">
        <v>144</v>
      </c>
      <c r="AF80" s="193">
        <v>1382</v>
      </c>
      <c r="AG80" s="192">
        <v>73</v>
      </c>
      <c r="AH80" s="192">
        <v>2</v>
      </c>
      <c r="AI80" s="193">
        <v>75</v>
      </c>
      <c r="AJ80" s="192">
        <v>1311</v>
      </c>
      <c r="AK80" s="192">
        <v>146</v>
      </c>
      <c r="AL80" s="192">
        <v>1457</v>
      </c>
      <c r="AM80" s="194">
        <v>11.193870540399985</v>
      </c>
      <c r="AN80" s="274">
        <f t="shared" si="4"/>
        <v>0.10419681620839363</v>
      </c>
      <c r="AO80" s="143">
        <f t="shared" si="5"/>
        <v>7.2463768115942032E-2</v>
      </c>
    </row>
    <row r="81" spans="1:41" x14ac:dyDescent="0.2">
      <c r="A81" s="46">
        <v>38261</v>
      </c>
      <c r="B81" s="133">
        <v>36933.699999999997</v>
      </c>
      <c r="C81" s="133">
        <v>3873.6</v>
      </c>
      <c r="D81" s="180">
        <v>40780.400000000001</v>
      </c>
      <c r="E81" s="133">
        <v>2501.6999999999998</v>
      </c>
      <c r="F81" s="133">
        <v>80.699999999999989</v>
      </c>
      <c r="G81" s="180">
        <v>2609.2999999999997</v>
      </c>
      <c r="H81" s="133">
        <v>39435.4</v>
      </c>
      <c r="I81" s="133">
        <v>3954.2999999999997</v>
      </c>
      <c r="J81" s="180">
        <v>43389.7</v>
      </c>
      <c r="K81" s="133">
        <v>3927.3999999999996</v>
      </c>
      <c r="L81" s="133">
        <v>188.29999999999998</v>
      </c>
      <c r="M81" s="180">
        <v>4115.7</v>
      </c>
      <c r="N81" s="133">
        <v>43362.799999999996</v>
      </c>
      <c r="O81" s="133">
        <v>4142.5999999999995</v>
      </c>
      <c r="P81" s="180">
        <v>47505.399999999994</v>
      </c>
      <c r="Q81" s="181">
        <v>279.28571265202652</v>
      </c>
      <c r="R81" s="182">
        <v>-35.243738504940012</v>
      </c>
      <c r="S81" s="183"/>
      <c r="T81" s="184">
        <v>3523.8999999999996</v>
      </c>
      <c r="U81" s="133">
        <v>269</v>
      </c>
      <c r="V81" s="180">
        <v>3792.8999999999996</v>
      </c>
      <c r="W81" s="133">
        <v>188.29999999999998</v>
      </c>
      <c r="X81" s="133">
        <v>53.8</v>
      </c>
      <c r="Y81" s="180">
        <v>242.1</v>
      </c>
      <c r="Z81" s="133">
        <v>3739.1</v>
      </c>
      <c r="AA81" s="133">
        <v>295.89999999999998</v>
      </c>
      <c r="AB81" s="180">
        <v>4035</v>
      </c>
      <c r="AC81" s="185">
        <v>32.898861369744772</v>
      </c>
      <c r="AD81" s="191">
        <v>1241</v>
      </c>
      <c r="AE81" s="192">
        <v>134</v>
      </c>
      <c r="AF81" s="193">
        <v>1375</v>
      </c>
      <c r="AG81" s="192">
        <v>86</v>
      </c>
      <c r="AH81" s="192">
        <v>2</v>
      </c>
      <c r="AI81" s="193">
        <v>87</v>
      </c>
      <c r="AJ81" s="192">
        <v>1327</v>
      </c>
      <c r="AK81" s="192">
        <v>136</v>
      </c>
      <c r="AL81" s="192">
        <v>1463</v>
      </c>
      <c r="AM81" s="194">
        <v>9.1593625012000643</v>
      </c>
      <c r="AN81" s="274">
        <f t="shared" si="4"/>
        <v>9.745454545454546E-2</v>
      </c>
      <c r="AO81" s="143">
        <f t="shared" si="5"/>
        <v>7.0921985815602842E-2</v>
      </c>
    </row>
    <row r="82" spans="1:41" x14ac:dyDescent="0.2">
      <c r="A82" s="46">
        <v>38292</v>
      </c>
      <c r="B82" s="133">
        <v>36525.599999999999</v>
      </c>
      <c r="C82" s="133">
        <v>3898.2</v>
      </c>
      <c r="D82" s="180">
        <v>40423.799999999996</v>
      </c>
      <c r="E82" s="133">
        <v>2536.5</v>
      </c>
      <c r="F82" s="133">
        <v>80.099999999999994</v>
      </c>
      <c r="G82" s="180">
        <v>2643.2999999999997</v>
      </c>
      <c r="H82" s="133">
        <v>39062.1</v>
      </c>
      <c r="I82" s="133">
        <v>4005</v>
      </c>
      <c r="J82" s="180">
        <v>43067.1</v>
      </c>
      <c r="K82" s="133">
        <v>3711.2999999999997</v>
      </c>
      <c r="L82" s="133">
        <v>160.19999999999999</v>
      </c>
      <c r="M82" s="180">
        <v>3871.5</v>
      </c>
      <c r="N82" s="133">
        <v>42773.4</v>
      </c>
      <c r="O82" s="133">
        <v>4165.2</v>
      </c>
      <c r="P82" s="180">
        <v>46938.6</v>
      </c>
      <c r="Q82" s="181">
        <v>220.77610924527423</v>
      </c>
      <c r="R82" s="182">
        <v>2.9490661865700183</v>
      </c>
      <c r="S82" s="183"/>
      <c r="T82" s="184">
        <v>3844.7999999999997</v>
      </c>
      <c r="U82" s="133">
        <v>240.29999999999998</v>
      </c>
      <c r="V82" s="180">
        <v>4085.1</v>
      </c>
      <c r="W82" s="133">
        <v>240.29999999999998</v>
      </c>
      <c r="X82" s="133">
        <v>53.4</v>
      </c>
      <c r="Y82" s="180">
        <v>267</v>
      </c>
      <c r="Z82" s="133">
        <v>4085.1</v>
      </c>
      <c r="AA82" s="133">
        <v>293.7</v>
      </c>
      <c r="AB82" s="180">
        <v>4378.8</v>
      </c>
      <c r="AC82" s="185">
        <v>19.321778570014747</v>
      </c>
      <c r="AD82" s="191">
        <v>1223</v>
      </c>
      <c r="AE82" s="192">
        <v>137</v>
      </c>
      <c r="AF82" s="193">
        <v>1361</v>
      </c>
      <c r="AG82" s="192">
        <v>87</v>
      </c>
      <c r="AH82" s="192">
        <v>2</v>
      </c>
      <c r="AI82" s="193">
        <v>88</v>
      </c>
      <c r="AJ82" s="192">
        <v>1310</v>
      </c>
      <c r="AK82" s="192">
        <v>139</v>
      </c>
      <c r="AL82" s="192">
        <v>1449</v>
      </c>
      <c r="AM82" s="194">
        <v>7.5451060177999807</v>
      </c>
      <c r="AN82" s="274">
        <f t="shared" si="4"/>
        <v>0.10066127847171198</v>
      </c>
      <c r="AO82" s="143">
        <f t="shared" si="5"/>
        <v>5.8823529411764705E-2</v>
      </c>
    </row>
    <row r="83" spans="1:41" x14ac:dyDescent="0.2">
      <c r="A83" s="46">
        <v>38322</v>
      </c>
      <c r="B83" s="133">
        <v>37206.200000000004</v>
      </c>
      <c r="C83" s="133">
        <v>3662.65</v>
      </c>
      <c r="D83" s="180">
        <v>40895.200000000004</v>
      </c>
      <c r="E83" s="133">
        <v>2582.3000000000002</v>
      </c>
      <c r="F83" s="133">
        <v>52.7</v>
      </c>
      <c r="G83" s="180">
        <v>2635</v>
      </c>
      <c r="H83" s="133">
        <v>39788.5</v>
      </c>
      <c r="I83" s="133">
        <v>3715.3500000000004</v>
      </c>
      <c r="J83" s="180">
        <v>43530.200000000004</v>
      </c>
      <c r="K83" s="133">
        <v>3715.3500000000004</v>
      </c>
      <c r="L83" s="133">
        <v>131.75</v>
      </c>
      <c r="M83" s="180">
        <v>3820.75</v>
      </c>
      <c r="N83" s="133">
        <v>43503.850000000006</v>
      </c>
      <c r="O83" s="133">
        <v>3847.1000000000004</v>
      </c>
      <c r="P83" s="180">
        <v>47350.950000000004</v>
      </c>
      <c r="Q83" s="181">
        <v>-506.54028507365825</v>
      </c>
      <c r="R83" s="182">
        <v>-23.071055632859991</v>
      </c>
      <c r="S83" s="183"/>
      <c r="T83" s="184">
        <v>4216</v>
      </c>
      <c r="U83" s="133">
        <v>421.6</v>
      </c>
      <c r="V83" s="180">
        <v>4637.6000000000004</v>
      </c>
      <c r="W83" s="133">
        <v>263.5</v>
      </c>
      <c r="X83" s="133">
        <v>0</v>
      </c>
      <c r="Y83" s="180">
        <v>289.85000000000002</v>
      </c>
      <c r="Z83" s="133">
        <v>4505.8500000000004</v>
      </c>
      <c r="AA83" s="133">
        <v>421.6</v>
      </c>
      <c r="AB83" s="180">
        <v>4927.45</v>
      </c>
      <c r="AC83" s="185">
        <v>-58.513189669228851</v>
      </c>
      <c r="AD83" s="191">
        <v>1252</v>
      </c>
      <c r="AE83" s="192">
        <v>123</v>
      </c>
      <c r="AF83" s="193">
        <v>1376</v>
      </c>
      <c r="AG83" s="192">
        <v>87</v>
      </c>
      <c r="AH83" s="192">
        <v>2</v>
      </c>
      <c r="AI83" s="193">
        <v>89</v>
      </c>
      <c r="AJ83" s="192">
        <v>1340</v>
      </c>
      <c r="AK83" s="192">
        <v>125</v>
      </c>
      <c r="AL83" s="192">
        <v>1465</v>
      </c>
      <c r="AM83" s="194">
        <v>-17.002925821799977</v>
      </c>
      <c r="AN83" s="274">
        <f t="shared" si="4"/>
        <v>8.9389534883720936E-2</v>
      </c>
      <c r="AO83" s="143">
        <f t="shared" si="5"/>
        <v>9.0909090909090912E-2</v>
      </c>
    </row>
    <row r="84" spans="1:41" x14ac:dyDescent="0.2">
      <c r="A84" s="46">
        <v>38353</v>
      </c>
      <c r="B84" s="133">
        <v>35767.15</v>
      </c>
      <c r="C84" s="133">
        <v>3549.6</v>
      </c>
      <c r="D84" s="180">
        <v>39316.75</v>
      </c>
      <c r="E84" s="133">
        <v>2341.75</v>
      </c>
      <c r="F84" s="133">
        <v>49.3</v>
      </c>
      <c r="G84" s="180">
        <v>2391.0499999999997</v>
      </c>
      <c r="H84" s="133">
        <v>38108.899999999994</v>
      </c>
      <c r="I84" s="133">
        <v>3598.8999999999996</v>
      </c>
      <c r="J84" s="180">
        <v>41707.799999999996</v>
      </c>
      <c r="K84" s="133">
        <v>3451</v>
      </c>
      <c r="L84" s="133">
        <v>147.89999999999998</v>
      </c>
      <c r="M84" s="180">
        <v>3598.8999999999996</v>
      </c>
      <c r="N84" s="133">
        <v>41535.25</v>
      </c>
      <c r="O84" s="133">
        <v>3746.7999999999997</v>
      </c>
      <c r="P84" s="180">
        <v>45282.049999999996</v>
      </c>
      <c r="Q84" s="181">
        <v>95.519206623251719</v>
      </c>
      <c r="R84" s="182">
        <v>3.3483319192949739</v>
      </c>
      <c r="S84" s="183"/>
      <c r="T84" s="184">
        <v>4363.05</v>
      </c>
      <c r="U84" s="133">
        <v>394.4</v>
      </c>
      <c r="V84" s="180">
        <v>4757.45</v>
      </c>
      <c r="W84" s="133">
        <v>271.14999999999998</v>
      </c>
      <c r="X84" s="133">
        <v>0</v>
      </c>
      <c r="Y84" s="180">
        <v>271.14999999999998</v>
      </c>
      <c r="Z84" s="133">
        <v>4609.55</v>
      </c>
      <c r="AA84" s="133">
        <v>419.04999999999995</v>
      </c>
      <c r="AB84" s="180">
        <v>5028.5999999999995</v>
      </c>
      <c r="AC84" s="185">
        <v>9.4077333502469536</v>
      </c>
      <c r="AD84" s="191">
        <v>1274</v>
      </c>
      <c r="AE84" s="192">
        <v>128</v>
      </c>
      <c r="AF84" s="193">
        <v>1402</v>
      </c>
      <c r="AG84" s="192">
        <v>84</v>
      </c>
      <c r="AH84" s="192">
        <v>2</v>
      </c>
      <c r="AI84" s="193">
        <v>86</v>
      </c>
      <c r="AJ84" s="192">
        <v>1358</v>
      </c>
      <c r="AK84" s="192">
        <v>129</v>
      </c>
      <c r="AL84" s="192">
        <v>1488</v>
      </c>
      <c r="AM84" s="194">
        <v>3.4933660556999908</v>
      </c>
      <c r="AN84" s="274">
        <f t="shared" si="4"/>
        <v>9.1298145506419404E-2</v>
      </c>
      <c r="AO84" s="143">
        <f t="shared" si="5"/>
        <v>8.2901554404145081E-2</v>
      </c>
    </row>
    <row r="85" spans="1:41" x14ac:dyDescent="0.2">
      <c r="A85" s="46">
        <v>38384</v>
      </c>
      <c r="B85" s="133">
        <v>36398.199999999997</v>
      </c>
      <c r="C85" s="133">
        <v>3860.7999999999997</v>
      </c>
      <c r="D85" s="180">
        <v>40259</v>
      </c>
      <c r="E85" s="133">
        <v>2184.4</v>
      </c>
      <c r="F85" s="133">
        <v>50.8</v>
      </c>
      <c r="G85" s="180">
        <v>2235.1999999999998</v>
      </c>
      <c r="H85" s="133">
        <v>38557.199999999997</v>
      </c>
      <c r="I85" s="133">
        <v>3911.6</v>
      </c>
      <c r="J85" s="180">
        <v>42468.799999999996</v>
      </c>
      <c r="K85" s="133">
        <v>3581.3999999999996</v>
      </c>
      <c r="L85" s="133">
        <v>101.6</v>
      </c>
      <c r="M85" s="180">
        <v>3683</v>
      </c>
      <c r="N85" s="133">
        <v>42138.6</v>
      </c>
      <c r="O85" s="133">
        <v>4013.2</v>
      </c>
      <c r="P85" s="180">
        <v>46151.799999999996</v>
      </c>
      <c r="Q85" s="181">
        <v>103.45960520652682</v>
      </c>
      <c r="R85" s="182">
        <v>17.267106740799935</v>
      </c>
      <c r="S85" s="183"/>
      <c r="T85" s="184">
        <v>4165.5999999999995</v>
      </c>
      <c r="U85" s="133">
        <v>406.4</v>
      </c>
      <c r="V85" s="180">
        <v>4572</v>
      </c>
      <c r="W85" s="133">
        <v>101.6</v>
      </c>
      <c r="X85" s="133">
        <v>0</v>
      </c>
      <c r="Y85" s="180">
        <v>101.6</v>
      </c>
      <c r="Z85" s="133">
        <v>4267.2</v>
      </c>
      <c r="AA85" s="133">
        <v>406.4</v>
      </c>
      <c r="AB85" s="180">
        <v>4673.5999999999995</v>
      </c>
      <c r="AC85" s="185">
        <v>6.572274440046824</v>
      </c>
      <c r="AD85" s="191">
        <v>1269</v>
      </c>
      <c r="AE85" s="192">
        <v>136</v>
      </c>
      <c r="AF85" s="193">
        <v>1405</v>
      </c>
      <c r="AG85" s="192">
        <v>82</v>
      </c>
      <c r="AH85" s="192">
        <v>2</v>
      </c>
      <c r="AI85" s="193">
        <v>84</v>
      </c>
      <c r="AJ85" s="192">
        <v>1350</v>
      </c>
      <c r="AK85" s="192">
        <v>138</v>
      </c>
      <c r="AL85" s="192">
        <v>1488</v>
      </c>
      <c r="AM85" s="194">
        <v>3.8144618412</v>
      </c>
      <c r="AN85" s="274">
        <f t="shared" si="4"/>
        <v>9.6797153024911028E-2</v>
      </c>
      <c r="AO85" s="143">
        <f t="shared" si="5"/>
        <v>8.8888888888888878E-2</v>
      </c>
    </row>
    <row r="86" spans="1:41" x14ac:dyDescent="0.2">
      <c r="A86" s="46">
        <v>38412</v>
      </c>
      <c r="B86" s="133">
        <v>36516</v>
      </c>
      <c r="C86" s="133">
        <v>3621</v>
      </c>
      <c r="D86" s="180">
        <v>40137</v>
      </c>
      <c r="E86" s="133">
        <v>2193</v>
      </c>
      <c r="F86" s="133">
        <v>0</v>
      </c>
      <c r="G86" s="180">
        <v>2193</v>
      </c>
      <c r="H86" s="133">
        <v>38709</v>
      </c>
      <c r="I86" s="133">
        <v>3646.5</v>
      </c>
      <c r="J86" s="180">
        <v>42330</v>
      </c>
      <c r="K86" s="133">
        <v>3009</v>
      </c>
      <c r="L86" s="133">
        <v>76.5</v>
      </c>
      <c r="M86" s="180">
        <v>3085.5</v>
      </c>
      <c r="N86" s="133">
        <v>41692.5</v>
      </c>
      <c r="O86" s="133">
        <v>3723</v>
      </c>
      <c r="P86" s="180">
        <v>45415.5</v>
      </c>
      <c r="Q86" s="181">
        <v>59.252739169983514</v>
      </c>
      <c r="R86" s="182">
        <v>8.1259932382500857</v>
      </c>
      <c r="S86" s="183"/>
      <c r="T86" s="184">
        <v>4182</v>
      </c>
      <c r="U86" s="133">
        <v>382.5</v>
      </c>
      <c r="V86" s="180">
        <v>4564.5</v>
      </c>
      <c r="W86" s="133">
        <v>102</v>
      </c>
      <c r="X86" s="133">
        <v>0</v>
      </c>
      <c r="Y86" s="180">
        <v>102</v>
      </c>
      <c r="Z86" s="133">
        <v>4284</v>
      </c>
      <c r="AA86" s="133">
        <v>382.5</v>
      </c>
      <c r="AB86" s="180">
        <v>4666.5</v>
      </c>
      <c r="AC86" s="185">
        <v>15.080138329233971</v>
      </c>
      <c r="AD86" s="191">
        <v>1268</v>
      </c>
      <c r="AE86" s="192">
        <v>127</v>
      </c>
      <c r="AF86" s="193">
        <v>1395</v>
      </c>
      <c r="AG86" s="192">
        <v>82</v>
      </c>
      <c r="AH86" s="192">
        <v>0</v>
      </c>
      <c r="AI86" s="193">
        <v>82</v>
      </c>
      <c r="AJ86" s="192">
        <v>1350</v>
      </c>
      <c r="AK86" s="192">
        <v>127</v>
      </c>
      <c r="AL86" s="192">
        <v>1477</v>
      </c>
      <c r="AM86" s="194">
        <v>1.7322588564999819</v>
      </c>
      <c r="AN86" s="274">
        <f t="shared" si="4"/>
        <v>9.1039426523297495E-2</v>
      </c>
      <c r="AO86" s="143">
        <f t="shared" si="5"/>
        <v>8.3798882681564241E-2</v>
      </c>
    </row>
    <row r="87" spans="1:41" x14ac:dyDescent="0.2">
      <c r="A87" s="46">
        <v>38443</v>
      </c>
      <c r="B87" s="133">
        <v>36147.15</v>
      </c>
      <c r="C87" s="133">
        <v>3206.4</v>
      </c>
      <c r="D87" s="180">
        <v>39353.550000000003</v>
      </c>
      <c r="E87" s="133">
        <v>2004</v>
      </c>
      <c r="F87" s="133">
        <v>0</v>
      </c>
      <c r="G87" s="180">
        <v>2004</v>
      </c>
      <c r="H87" s="133">
        <v>38151.15</v>
      </c>
      <c r="I87" s="133">
        <v>3206.4</v>
      </c>
      <c r="J87" s="180">
        <v>41357.550000000003</v>
      </c>
      <c r="K87" s="133">
        <v>2855.7000000000003</v>
      </c>
      <c r="L87" s="133">
        <v>75.150000000000006</v>
      </c>
      <c r="M87" s="180">
        <v>2930.85</v>
      </c>
      <c r="N87" s="133">
        <v>41006.85</v>
      </c>
      <c r="O87" s="133">
        <v>3281.55</v>
      </c>
      <c r="P87" s="180">
        <v>44288.4</v>
      </c>
      <c r="Q87" s="181">
        <v>117.39307981275799</v>
      </c>
      <c r="R87" s="182">
        <v>19.30436848111496</v>
      </c>
      <c r="S87" s="183"/>
      <c r="T87" s="184">
        <v>4108.2</v>
      </c>
      <c r="U87" s="133">
        <v>400.8</v>
      </c>
      <c r="V87" s="180">
        <v>4483.95</v>
      </c>
      <c r="W87" s="133">
        <v>75.150000000000006</v>
      </c>
      <c r="X87" s="133">
        <v>0</v>
      </c>
      <c r="Y87" s="180">
        <v>75.150000000000006</v>
      </c>
      <c r="Z87" s="133">
        <v>4183.3500000000004</v>
      </c>
      <c r="AA87" s="133">
        <v>400.8</v>
      </c>
      <c r="AB87" s="180">
        <v>4559.1000000000004</v>
      </c>
      <c r="AC87" s="185">
        <v>11.435018969844304</v>
      </c>
      <c r="AD87" s="191">
        <v>1279</v>
      </c>
      <c r="AE87" s="192">
        <v>112</v>
      </c>
      <c r="AF87" s="193">
        <v>1392</v>
      </c>
      <c r="AG87" s="192">
        <v>77</v>
      </c>
      <c r="AH87" s="192">
        <v>0</v>
      </c>
      <c r="AI87" s="193">
        <v>77</v>
      </c>
      <c r="AJ87" s="192">
        <v>1356</v>
      </c>
      <c r="AK87" s="192">
        <v>112</v>
      </c>
      <c r="AL87" s="192">
        <v>1469</v>
      </c>
      <c r="AM87" s="194">
        <v>4.2298627082999474</v>
      </c>
      <c r="AN87" s="274">
        <f t="shared" si="4"/>
        <v>8.0459770114942528E-2</v>
      </c>
      <c r="AO87" s="143">
        <f t="shared" si="5"/>
        <v>8.9385474860335198E-2</v>
      </c>
    </row>
    <row r="88" spans="1:41" x14ac:dyDescent="0.2">
      <c r="A88" s="46">
        <v>38473</v>
      </c>
      <c r="B88" s="133">
        <v>34872</v>
      </c>
      <c r="C88" s="133">
        <v>2736</v>
      </c>
      <c r="D88" s="180">
        <v>37608</v>
      </c>
      <c r="E88" s="133">
        <v>2232</v>
      </c>
      <c r="F88" s="133">
        <v>0</v>
      </c>
      <c r="G88" s="180">
        <v>2232</v>
      </c>
      <c r="H88" s="133">
        <v>37104</v>
      </c>
      <c r="I88" s="133">
        <v>2736</v>
      </c>
      <c r="J88" s="180">
        <v>39840</v>
      </c>
      <c r="K88" s="133">
        <v>2544</v>
      </c>
      <c r="L88" s="133">
        <v>72</v>
      </c>
      <c r="M88" s="180">
        <v>2640</v>
      </c>
      <c r="N88" s="133">
        <v>39648</v>
      </c>
      <c r="O88" s="133">
        <v>2832</v>
      </c>
      <c r="P88" s="180">
        <v>42480</v>
      </c>
      <c r="Q88" s="181">
        <v>80.273087514674273</v>
      </c>
      <c r="R88" s="182">
        <v>-46.920903487199894</v>
      </c>
      <c r="S88" s="183"/>
      <c r="T88" s="184">
        <v>4200</v>
      </c>
      <c r="U88" s="133">
        <v>312</v>
      </c>
      <c r="V88" s="180">
        <v>4512</v>
      </c>
      <c r="W88" s="133">
        <v>48</v>
      </c>
      <c r="X88" s="133">
        <v>0</v>
      </c>
      <c r="Y88" s="180">
        <v>72</v>
      </c>
      <c r="Z88" s="133">
        <v>4248</v>
      </c>
      <c r="AA88" s="133">
        <v>312</v>
      </c>
      <c r="AB88" s="180">
        <v>4560</v>
      </c>
      <c r="AC88" s="185">
        <v>42.111773929875021</v>
      </c>
      <c r="AD88" s="191">
        <v>1278</v>
      </c>
      <c r="AE88" s="192">
        <v>101</v>
      </c>
      <c r="AF88" s="193">
        <v>1379</v>
      </c>
      <c r="AG88" s="192">
        <v>90</v>
      </c>
      <c r="AH88" s="192">
        <v>0</v>
      </c>
      <c r="AI88" s="193">
        <v>90</v>
      </c>
      <c r="AJ88" s="192">
        <v>1369</v>
      </c>
      <c r="AK88" s="192">
        <v>101</v>
      </c>
      <c r="AL88" s="192">
        <v>1469</v>
      </c>
      <c r="AM88" s="194">
        <v>1.5900547326999686</v>
      </c>
      <c r="AN88" s="274">
        <f t="shared" si="4"/>
        <v>7.3241479332849885E-2</v>
      </c>
      <c r="AO88" s="143">
        <f t="shared" si="5"/>
        <v>6.9148936170212769E-2</v>
      </c>
    </row>
    <row r="89" spans="1:41" x14ac:dyDescent="0.2">
      <c r="A89" s="46">
        <v>38504</v>
      </c>
      <c r="B89" s="133">
        <v>36162.15</v>
      </c>
      <c r="C89" s="133">
        <v>2504.1</v>
      </c>
      <c r="D89" s="180">
        <v>38666.25</v>
      </c>
      <c r="E89" s="133">
        <v>2086.75</v>
      </c>
      <c r="F89" s="133">
        <v>24.55</v>
      </c>
      <c r="G89" s="180">
        <v>2111.3000000000002</v>
      </c>
      <c r="H89" s="133">
        <v>38248.9</v>
      </c>
      <c r="I89" s="133">
        <v>2528.65</v>
      </c>
      <c r="J89" s="180">
        <v>40777.550000000003</v>
      </c>
      <c r="K89" s="133">
        <v>2356.8000000000002</v>
      </c>
      <c r="L89" s="133">
        <v>98.2</v>
      </c>
      <c r="M89" s="180">
        <v>2479.5500000000002</v>
      </c>
      <c r="N89" s="133">
        <v>40630.25</v>
      </c>
      <c r="O89" s="133">
        <v>2626.85</v>
      </c>
      <c r="P89" s="180">
        <v>43257.1</v>
      </c>
      <c r="Q89" s="181">
        <v>262.82639680363718</v>
      </c>
      <c r="R89" s="182">
        <v>19.380390334309794</v>
      </c>
      <c r="S89" s="183"/>
      <c r="T89" s="184">
        <v>4247.1500000000005</v>
      </c>
      <c r="U89" s="133">
        <v>294.60000000000002</v>
      </c>
      <c r="V89" s="180">
        <v>4541.75</v>
      </c>
      <c r="W89" s="133">
        <v>49.1</v>
      </c>
      <c r="X89" s="133">
        <v>0</v>
      </c>
      <c r="Y89" s="180">
        <v>49.1</v>
      </c>
      <c r="Z89" s="133">
        <v>4296.25</v>
      </c>
      <c r="AA89" s="133">
        <v>294.60000000000002</v>
      </c>
      <c r="AB89" s="180">
        <v>4590.8500000000004</v>
      </c>
      <c r="AC89" s="185">
        <v>13.884381309830443</v>
      </c>
      <c r="AD89" s="191">
        <v>1301</v>
      </c>
      <c r="AE89" s="192">
        <v>90</v>
      </c>
      <c r="AF89" s="193">
        <v>1391</v>
      </c>
      <c r="AG89" s="192">
        <v>83</v>
      </c>
      <c r="AH89" s="192">
        <v>1</v>
      </c>
      <c r="AI89" s="193">
        <v>83</v>
      </c>
      <c r="AJ89" s="192">
        <v>1383</v>
      </c>
      <c r="AK89" s="192">
        <v>90</v>
      </c>
      <c r="AL89" s="192">
        <v>1474</v>
      </c>
      <c r="AM89" s="194">
        <v>10.14020429710007</v>
      </c>
      <c r="AN89" s="274">
        <f t="shared" si="4"/>
        <v>6.470165348670022E-2</v>
      </c>
      <c r="AO89" s="143">
        <f t="shared" si="5"/>
        <v>6.4864864864864868E-2</v>
      </c>
    </row>
    <row r="90" spans="1:41" x14ac:dyDescent="0.2">
      <c r="A90" s="46">
        <v>38534</v>
      </c>
      <c r="B90" s="133">
        <v>36235.5</v>
      </c>
      <c r="C90" s="133">
        <v>2450</v>
      </c>
      <c r="D90" s="180">
        <v>38685.5</v>
      </c>
      <c r="E90" s="133">
        <v>1739.5</v>
      </c>
      <c r="F90" s="133">
        <v>24.5</v>
      </c>
      <c r="G90" s="180">
        <v>1739.5</v>
      </c>
      <c r="H90" s="133">
        <v>37950.5</v>
      </c>
      <c r="I90" s="133">
        <v>2474.5</v>
      </c>
      <c r="J90" s="180">
        <v>40425</v>
      </c>
      <c r="K90" s="133">
        <v>2352</v>
      </c>
      <c r="L90" s="133">
        <v>73.5</v>
      </c>
      <c r="M90" s="180">
        <v>2425.5</v>
      </c>
      <c r="N90" s="133">
        <v>40327</v>
      </c>
      <c r="O90" s="133">
        <v>2548</v>
      </c>
      <c r="P90" s="180">
        <v>42850.5</v>
      </c>
      <c r="Q90" s="181">
        <v>30.994199422700031</v>
      </c>
      <c r="R90" s="182">
        <v>0.25971647870014891</v>
      </c>
      <c r="S90" s="183"/>
      <c r="T90" s="184">
        <v>4116</v>
      </c>
      <c r="U90" s="133">
        <v>269.5</v>
      </c>
      <c r="V90" s="180">
        <v>4385.5</v>
      </c>
      <c r="W90" s="133">
        <v>24.5</v>
      </c>
      <c r="X90" s="133">
        <v>0</v>
      </c>
      <c r="Y90" s="180">
        <v>49</v>
      </c>
      <c r="Z90" s="133">
        <v>4140.5</v>
      </c>
      <c r="AA90" s="133">
        <v>294</v>
      </c>
      <c r="AB90" s="180">
        <v>4434.5</v>
      </c>
      <c r="AC90" s="185">
        <v>23.765050949999818</v>
      </c>
      <c r="AD90" s="191">
        <v>1311</v>
      </c>
      <c r="AE90" s="192">
        <v>89</v>
      </c>
      <c r="AF90" s="193">
        <v>1400</v>
      </c>
      <c r="AG90" s="192">
        <v>69</v>
      </c>
      <c r="AH90" s="192">
        <v>1</v>
      </c>
      <c r="AI90" s="193">
        <v>70</v>
      </c>
      <c r="AJ90" s="192">
        <v>1380</v>
      </c>
      <c r="AK90" s="192">
        <v>89</v>
      </c>
      <c r="AL90" s="192">
        <v>1469</v>
      </c>
      <c r="AM90" s="194">
        <v>0.29506728460000886</v>
      </c>
      <c r="AN90" s="274">
        <f t="shared" si="4"/>
        <v>6.357142857142857E-2</v>
      </c>
      <c r="AO90" s="143">
        <f t="shared" si="5"/>
        <v>6.1452513966480445E-2</v>
      </c>
    </row>
    <row r="91" spans="1:41" x14ac:dyDescent="0.2">
      <c r="A91" s="46">
        <v>38565</v>
      </c>
      <c r="B91" s="133">
        <v>36203.199999999997</v>
      </c>
      <c r="C91" s="133">
        <v>2395.7999999999997</v>
      </c>
      <c r="D91" s="180">
        <v>38599</v>
      </c>
      <c r="E91" s="133">
        <v>1790.8</v>
      </c>
      <c r="F91" s="133">
        <v>0</v>
      </c>
      <c r="G91" s="180">
        <v>1790.8</v>
      </c>
      <c r="H91" s="133">
        <v>37969.799999999996</v>
      </c>
      <c r="I91" s="133">
        <v>2420</v>
      </c>
      <c r="J91" s="180">
        <v>40389.799999999996</v>
      </c>
      <c r="K91" s="133">
        <v>2299</v>
      </c>
      <c r="L91" s="133">
        <v>72.599999999999994</v>
      </c>
      <c r="M91" s="180">
        <v>2347.4</v>
      </c>
      <c r="N91" s="133">
        <v>40268.799999999996</v>
      </c>
      <c r="O91" s="133">
        <v>2468.4</v>
      </c>
      <c r="P91" s="180">
        <v>42737.2</v>
      </c>
      <c r="Q91" s="181">
        <v>56.386265833576942</v>
      </c>
      <c r="R91" s="182">
        <v>3.4369055573601188</v>
      </c>
      <c r="S91" s="183"/>
      <c r="T91" s="184">
        <v>4356</v>
      </c>
      <c r="U91" s="133">
        <v>266.2</v>
      </c>
      <c r="V91" s="180">
        <v>4622.2</v>
      </c>
      <c r="W91" s="133">
        <v>96.8</v>
      </c>
      <c r="X91" s="133">
        <v>0</v>
      </c>
      <c r="Y91" s="180">
        <v>96.8</v>
      </c>
      <c r="Z91" s="133">
        <v>4452.8</v>
      </c>
      <c r="AA91" s="133">
        <v>266.2</v>
      </c>
      <c r="AB91" s="180">
        <v>4719</v>
      </c>
      <c r="AC91" s="185">
        <v>12.895727579996356</v>
      </c>
      <c r="AD91" s="191">
        <v>1315</v>
      </c>
      <c r="AE91" s="192">
        <v>88</v>
      </c>
      <c r="AF91" s="193">
        <v>1404</v>
      </c>
      <c r="AG91" s="192">
        <v>70</v>
      </c>
      <c r="AH91" s="192">
        <v>0</v>
      </c>
      <c r="AI91" s="193">
        <v>70</v>
      </c>
      <c r="AJ91" s="192">
        <v>1385</v>
      </c>
      <c r="AK91" s="192">
        <v>88</v>
      </c>
      <c r="AL91" s="192">
        <v>1474</v>
      </c>
      <c r="AM91" s="194">
        <v>1.7971296799000243</v>
      </c>
      <c r="AN91" s="274">
        <f t="shared" si="4"/>
        <v>6.2678062678062682E-2</v>
      </c>
      <c r="AO91" s="143">
        <f t="shared" si="5"/>
        <v>5.7591623036649213E-2</v>
      </c>
    </row>
    <row r="92" spans="1:41" x14ac:dyDescent="0.2">
      <c r="A92" s="46">
        <v>38596</v>
      </c>
      <c r="B92" s="133">
        <v>36519.199999999997</v>
      </c>
      <c r="C92" s="133">
        <v>2127.1</v>
      </c>
      <c r="D92" s="180">
        <v>38670.199999999997</v>
      </c>
      <c r="E92" s="133">
        <v>1840.3</v>
      </c>
      <c r="F92" s="133">
        <v>0</v>
      </c>
      <c r="G92" s="180">
        <v>1840.3</v>
      </c>
      <c r="H92" s="133">
        <v>38359.5</v>
      </c>
      <c r="I92" s="133">
        <v>2127.1</v>
      </c>
      <c r="J92" s="180">
        <v>40486.6</v>
      </c>
      <c r="K92" s="133">
        <v>2342.1999999999998</v>
      </c>
      <c r="L92" s="133">
        <v>71.699999999999989</v>
      </c>
      <c r="M92" s="180">
        <v>2413.8999999999996</v>
      </c>
      <c r="N92" s="133">
        <v>40701.699999999997</v>
      </c>
      <c r="O92" s="133">
        <v>2198.7999999999997</v>
      </c>
      <c r="P92" s="180">
        <v>42900.5</v>
      </c>
      <c r="Q92" s="181">
        <v>68.513362470479734</v>
      </c>
      <c r="R92" s="182">
        <v>6.9166397399699919</v>
      </c>
      <c r="S92" s="183"/>
      <c r="T92" s="184">
        <v>4827.7999999999993</v>
      </c>
      <c r="U92" s="133">
        <v>239</v>
      </c>
      <c r="V92" s="180">
        <v>5090.7</v>
      </c>
      <c r="W92" s="133">
        <v>143.39999999999998</v>
      </c>
      <c r="X92" s="133">
        <v>0</v>
      </c>
      <c r="Y92" s="180">
        <v>143.39999999999998</v>
      </c>
      <c r="Z92" s="133">
        <v>4971.2</v>
      </c>
      <c r="AA92" s="133">
        <v>239</v>
      </c>
      <c r="AB92" s="180">
        <v>5234.0999999999995</v>
      </c>
      <c r="AC92" s="185">
        <v>30.779262850091044</v>
      </c>
      <c r="AD92" s="191">
        <v>1326</v>
      </c>
      <c r="AE92" s="192">
        <v>79</v>
      </c>
      <c r="AF92" s="193">
        <v>1405</v>
      </c>
      <c r="AG92" s="192">
        <v>71</v>
      </c>
      <c r="AH92" s="192">
        <v>0</v>
      </c>
      <c r="AI92" s="193">
        <v>71</v>
      </c>
      <c r="AJ92" s="192">
        <v>1397</v>
      </c>
      <c r="AK92" s="192">
        <v>79</v>
      </c>
      <c r="AL92" s="192">
        <v>1476</v>
      </c>
      <c r="AM92" s="194">
        <v>1.578832620099945</v>
      </c>
      <c r="AN92" s="274">
        <f t="shared" si="4"/>
        <v>5.6227758007117434E-2</v>
      </c>
      <c r="AO92" s="143">
        <f t="shared" si="5"/>
        <v>4.6948356807511742E-2</v>
      </c>
    </row>
    <row r="93" spans="1:41" x14ac:dyDescent="0.2">
      <c r="A93" s="46">
        <v>38626</v>
      </c>
      <c r="B93" s="133">
        <v>35595.75</v>
      </c>
      <c r="C93" s="133">
        <v>2046</v>
      </c>
      <c r="D93" s="180">
        <v>37641.75</v>
      </c>
      <c r="E93" s="133">
        <v>1790.25</v>
      </c>
      <c r="F93" s="133">
        <v>23.25</v>
      </c>
      <c r="G93" s="180">
        <v>1790.25</v>
      </c>
      <c r="H93" s="133">
        <v>37362.75</v>
      </c>
      <c r="I93" s="133">
        <v>2046</v>
      </c>
      <c r="J93" s="180">
        <v>39432</v>
      </c>
      <c r="K93" s="133">
        <v>2511</v>
      </c>
      <c r="L93" s="133">
        <v>69.75</v>
      </c>
      <c r="M93" s="180">
        <v>2580.75</v>
      </c>
      <c r="N93" s="133">
        <v>39873.75</v>
      </c>
      <c r="O93" s="133">
        <v>2139</v>
      </c>
      <c r="P93" s="180">
        <v>42012.75</v>
      </c>
      <c r="Q93" s="181">
        <v>35.585461708669754</v>
      </c>
      <c r="R93" s="182">
        <v>41.323979477549962</v>
      </c>
      <c r="S93" s="183"/>
      <c r="T93" s="184">
        <v>4975.5</v>
      </c>
      <c r="U93" s="133">
        <v>186</v>
      </c>
      <c r="V93" s="180">
        <v>5161.5</v>
      </c>
      <c r="W93" s="133">
        <v>162.75</v>
      </c>
      <c r="X93" s="133">
        <v>0</v>
      </c>
      <c r="Y93" s="180">
        <v>162.75</v>
      </c>
      <c r="Z93" s="133">
        <v>5138.25</v>
      </c>
      <c r="AA93" s="133">
        <v>186</v>
      </c>
      <c r="AB93" s="180">
        <v>5324.25</v>
      </c>
      <c r="AC93" s="185">
        <v>30.079267699069124</v>
      </c>
      <c r="AD93" s="191">
        <v>1317</v>
      </c>
      <c r="AE93" s="192">
        <v>80</v>
      </c>
      <c r="AF93" s="193">
        <v>1397</v>
      </c>
      <c r="AG93" s="192">
        <v>70</v>
      </c>
      <c r="AH93" s="192">
        <v>1</v>
      </c>
      <c r="AI93" s="193">
        <v>70</v>
      </c>
      <c r="AJ93" s="192">
        <v>1387</v>
      </c>
      <c r="AK93" s="192">
        <v>81</v>
      </c>
      <c r="AL93" s="192">
        <v>1467</v>
      </c>
      <c r="AM93" s="194">
        <v>0.23682554880002726</v>
      </c>
      <c r="AN93" s="274">
        <f t="shared" si="4"/>
        <v>5.72655690765927E-2</v>
      </c>
      <c r="AO93" s="143">
        <f t="shared" si="5"/>
        <v>3.6036036036036036E-2</v>
      </c>
    </row>
    <row r="94" spans="1:41" x14ac:dyDescent="0.2">
      <c r="A94" s="46">
        <v>38657</v>
      </c>
      <c r="B94" s="133">
        <v>36153</v>
      </c>
      <c r="C94" s="133">
        <v>2176.1999999999998</v>
      </c>
      <c r="D94" s="180">
        <v>38305.799999999996</v>
      </c>
      <c r="E94" s="133">
        <v>2059.1999999999998</v>
      </c>
      <c r="F94" s="133">
        <v>0</v>
      </c>
      <c r="G94" s="180">
        <v>2059.1999999999998</v>
      </c>
      <c r="H94" s="133">
        <v>38188.799999999996</v>
      </c>
      <c r="I94" s="133">
        <v>2176.1999999999998</v>
      </c>
      <c r="J94" s="180">
        <v>40365</v>
      </c>
      <c r="K94" s="133">
        <v>2410.1999999999998</v>
      </c>
      <c r="L94" s="133">
        <v>117</v>
      </c>
      <c r="M94" s="180">
        <v>2527.1999999999998</v>
      </c>
      <c r="N94" s="133">
        <v>40622.399999999994</v>
      </c>
      <c r="O94" s="133">
        <v>2293.1999999999998</v>
      </c>
      <c r="P94" s="180">
        <v>42892.2</v>
      </c>
      <c r="Q94" s="181">
        <v>218.55156239825078</v>
      </c>
      <c r="R94" s="182">
        <v>-4.8681818476201038</v>
      </c>
      <c r="S94" s="183"/>
      <c r="T94" s="184">
        <v>5101.2</v>
      </c>
      <c r="U94" s="133">
        <v>210.6</v>
      </c>
      <c r="V94" s="180">
        <v>5311.7999999999993</v>
      </c>
      <c r="W94" s="133">
        <v>210.6</v>
      </c>
      <c r="X94" s="133">
        <v>0</v>
      </c>
      <c r="Y94" s="180">
        <v>210.6</v>
      </c>
      <c r="Z94" s="133">
        <v>5311.7999999999993</v>
      </c>
      <c r="AA94" s="133">
        <v>210.6</v>
      </c>
      <c r="AB94" s="180">
        <v>5499</v>
      </c>
      <c r="AC94" s="185">
        <v>153.26094965921206</v>
      </c>
      <c r="AD94" s="191">
        <v>1327</v>
      </c>
      <c r="AE94" s="192">
        <v>84</v>
      </c>
      <c r="AF94" s="193">
        <v>1411</v>
      </c>
      <c r="AG94" s="192">
        <v>79</v>
      </c>
      <c r="AH94" s="192">
        <v>0</v>
      </c>
      <c r="AI94" s="193">
        <v>79</v>
      </c>
      <c r="AJ94" s="192">
        <v>1406</v>
      </c>
      <c r="AK94" s="192">
        <v>84</v>
      </c>
      <c r="AL94" s="192">
        <v>1490</v>
      </c>
      <c r="AM94" s="194">
        <v>2.7901971255999456</v>
      </c>
      <c r="AN94" s="274">
        <f t="shared" si="4"/>
        <v>5.9532246633593196E-2</v>
      </c>
      <c r="AO94" s="143">
        <f t="shared" si="5"/>
        <v>3.9647577092511016E-2</v>
      </c>
    </row>
    <row r="95" spans="1:41" x14ac:dyDescent="0.2">
      <c r="A95" s="48">
        <v>38687</v>
      </c>
      <c r="B95" s="133">
        <v>38078</v>
      </c>
      <c r="C95" s="133">
        <v>1662.9</v>
      </c>
      <c r="D95" s="180">
        <v>39740.9</v>
      </c>
      <c r="E95" s="133">
        <v>3036.6000000000004</v>
      </c>
      <c r="F95" s="133">
        <v>0</v>
      </c>
      <c r="G95" s="180">
        <v>3036.6000000000004</v>
      </c>
      <c r="H95" s="133">
        <v>41138.700000000004</v>
      </c>
      <c r="I95" s="133">
        <v>1662.9</v>
      </c>
      <c r="J95" s="180">
        <v>42801.600000000006</v>
      </c>
      <c r="K95" s="133">
        <v>1855.7</v>
      </c>
      <c r="L95" s="133">
        <v>72.300000000000011</v>
      </c>
      <c r="M95" s="180">
        <v>1928</v>
      </c>
      <c r="N95" s="133">
        <v>42994.400000000001</v>
      </c>
      <c r="O95" s="133">
        <v>1735.2</v>
      </c>
      <c r="P95" s="180">
        <v>44729.600000000006</v>
      </c>
      <c r="Q95" s="181">
        <v>56.294214754673483</v>
      </c>
      <c r="R95" s="182">
        <v>320.5609039192301</v>
      </c>
      <c r="S95" s="183"/>
      <c r="T95" s="184">
        <v>4940.5</v>
      </c>
      <c r="U95" s="133">
        <v>144.60000000000002</v>
      </c>
      <c r="V95" s="180">
        <v>5085.1000000000004</v>
      </c>
      <c r="W95" s="133">
        <v>361.5</v>
      </c>
      <c r="X95" s="133">
        <v>0</v>
      </c>
      <c r="Y95" s="180">
        <v>361.5</v>
      </c>
      <c r="Z95" s="133">
        <v>5302</v>
      </c>
      <c r="AA95" s="133">
        <v>144.60000000000002</v>
      </c>
      <c r="AB95" s="180">
        <v>5446.6</v>
      </c>
      <c r="AC95" s="185">
        <v>-94.593072483718245</v>
      </c>
      <c r="AD95" s="191">
        <v>1375</v>
      </c>
      <c r="AE95" s="192">
        <v>63</v>
      </c>
      <c r="AF95" s="193">
        <v>1438</v>
      </c>
      <c r="AG95" s="192">
        <v>112</v>
      </c>
      <c r="AH95" s="192">
        <v>0</v>
      </c>
      <c r="AI95" s="193">
        <v>112</v>
      </c>
      <c r="AJ95" s="192">
        <v>1487</v>
      </c>
      <c r="AK95" s="192">
        <v>63</v>
      </c>
      <c r="AL95" s="192">
        <v>1549</v>
      </c>
      <c r="AM95" s="194">
        <v>6.2608832879000715</v>
      </c>
      <c r="AN95" s="274">
        <f t="shared" si="4"/>
        <v>4.3810848400556331E-2</v>
      </c>
      <c r="AO95" s="143">
        <f t="shared" si="5"/>
        <v>2.8436018957345974E-2</v>
      </c>
    </row>
    <row r="96" spans="1:41" x14ac:dyDescent="0.2">
      <c r="A96" s="48">
        <v>38718</v>
      </c>
      <c r="B96" s="133">
        <v>38132.85</v>
      </c>
      <c r="C96" s="133">
        <v>1666.35</v>
      </c>
      <c r="D96" s="180">
        <v>39823.35</v>
      </c>
      <c r="E96" s="133">
        <v>3332.7</v>
      </c>
      <c r="F96" s="133">
        <v>0</v>
      </c>
      <c r="G96" s="180">
        <v>3332.7</v>
      </c>
      <c r="H96" s="133">
        <v>41465.549999999996</v>
      </c>
      <c r="I96" s="133">
        <v>1690.5</v>
      </c>
      <c r="J96" s="180">
        <v>43156.049999999996</v>
      </c>
      <c r="K96" s="133">
        <v>1811.25</v>
      </c>
      <c r="L96" s="133">
        <v>362.25</v>
      </c>
      <c r="M96" s="180">
        <v>2173.5</v>
      </c>
      <c r="N96" s="133">
        <v>43276.799999999996</v>
      </c>
      <c r="O96" s="133">
        <v>2052.75</v>
      </c>
      <c r="P96" s="180">
        <v>45329.549999999996</v>
      </c>
      <c r="Q96" s="181">
        <v>69.45296935097349</v>
      </c>
      <c r="R96" s="182">
        <v>-313.24816431856499</v>
      </c>
      <c r="S96" s="183"/>
      <c r="T96" s="184">
        <v>4878.2999999999993</v>
      </c>
      <c r="U96" s="133">
        <v>144.89999999999998</v>
      </c>
      <c r="V96" s="180">
        <v>5023.2</v>
      </c>
      <c r="W96" s="133">
        <v>338.09999999999997</v>
      </c>
      <c r="X96" s="133">
        <v>0</v>
      </c>
      <c r="Y96" s="180">
        <v>338.09999999999997</v>
      </c>
      <c r="Z96" s="133">
        <v>5216.3999999999996</v>
      </c>
      <c r="AA96" s="133">
        <v>144.89999999999998</v>
      </c>
      <c r="AB96" s="180">
        <v>5361.2999999999993</v>
      </c>
      <c r="AC96" s="185">
        <v>6.9285821599736606</v>
      </c>
      <c r="AD96" s="191">
        <v>1378</v>
      </c>
      <c r="AE96" s="192">
        <v>64</v>
      </c>
      <c r="AF96" s="193">
        <v>1441</v>
      </c>
      <c r="AG96" s="192">
        <v>124</v>
      </c>
      <c r="AH96" s="192">
        <v>0</v>
      </c>
      <c r="AI96" s="193">
        <v>124</v>
      </c>
      <c r="AJ96" s="192">
        <v>1501</v>
      </c>
      <c r="AK96" s="192">
        <v>64</v>
      </c>
      <c r="AL96" s="192">
        <v>1565</v>
      </c>
      <c r="AM96" s="194">
        <v>2.5890015399999928</v>
      </c>
      <c r="AN96" s="274">
        <f t="shared" si="4"/>
        <v>4.4413601665510061E-2</v>
      </c>
      <c r="AO96" s="143">
        <f t="shared" si="5"/>
        <v>2.8846153846153844E-2</v>
      </c>
    </row>
    <row r="97" spans="1:41" x14ac:dyDescent="0.2">
      <c r="A97" s="46">
        <v>38749</v>
      </c>
      <c r="B97" s="133">
        <v>37945.599999999999</v>
      </c>
      <c r="C97" s="133">
        <v>1911.8</v>
      </c>
      <c r="D97" s="180">
        <v>39857.4</v>
      </c>
      <c r="E97" s="133">
        <v>3315.4</v>
      </c>
      <c r="F97" s="133">
        <v>0</v>
      </c>
      <c r="G97" s="180">
        <v>3339.6</v>
      </c>
      <c r="H97" s="133">
        <v>41261</v>
      </c>
      <c r="I97" s="133">
        <v>1911.8</v>
      </c>
      <c r="J97" s="180">
        <v>43172.799999999996</v>
      </c>
      <c r="K97" s="133">
        <v>1669.8</v>
      </c>
      <c r="L97" s="133">
        <v>556.6</v>
      </c>
      <c r="M97" s="180">
        <v>2226.4</v>
      </c>
      <c r="N97" s="133">
        <v>42930.799999999996</v>
      </c>
      <c r="O97" s="133">
        <v>2468.4</v>
      </c>
      <c r="P97" s="180">
        <v>45423.4</v>
      </c>
      <c r="Q97" s="181">
        <v>27.918233603940546</v>
      </c>
      <c r="R97" s="182">
        <v>0.22537904795973701</v>
      </c>
      <c r="S97" s="183"/>
      <c r="T97" s="184">
        <v>4888.3999999999996</v>
      </c>
      <c r="U97" s="133">
        <v>145.19999999999999</v>
      </c>
      <c r="V97" s="180">
        <v>5033.5999999999995</v>
      </c>
      <c r="W97" s="133">
        <v>314.59999999999997</v>
      </c>
      <c r="X97" s="133">
        <v>0</v>
      </c>
      <c r="Y97" s="180">
        <v>314.59999999999997</v>
      </c>
      <c r="Z97" s="133">
        <v>5203</v>
      </c>
      <c r="AA97" s="133">
        <v>145.19999999999999</v>
      </c>
      <c r="AB97" s="180">
        <v>5348.2</v>
      </c>
      <c r="AC97" s="185">
        <v>3.4495417299413327</v>
      </c>
      <c r="AD97" s="191">
        <v>1366</v>
      </c>
      <c r="AE97" s="192">
        <v>73</v>
      </c>
      <c r="AF97" s="193">
        <v>1439</v>
      </c>
      <c r="AG97" s="192">
        <v>125</v>
      </c>
      <c r="AH97" s="192">
        <v>0</v>
      </c>
      <c r="AI97" s="193">
        <v>125</v>
      </c>
      <c r="AJ97" s="192">
        <v>1491</v>
      </c>
      <c r="AK97" s="192">
        <v>73</v>
      </c>
      <c r="AL97" s="192">
        <v>1563</v>
      </c>
      <c r="AM97" s="194">
        <v>1.0111029699999676</v>
      </c>
      <c r="AN97" s="274">
        <f t="shared" si="4"/>
        <v>5.0729673384294648E-2</v>
      </c>
      <c r="AO97" s="143">
        <f t="shared" si="5"/>
        <v>2.8846153846153848E-2</v>
      </c>
    </row>
    <row r="98" spans="1:41" x14ac:dyDescent="0.2">
      <c r="A98" s="46">
        <v>38777</v>
      </c>
      <c r="B98" s="133">
        <v>38905.649999999994</v>
      </c>
      <c r="C98" s="133">
        <v>1642.1999999999998</v>
      </c>
      <c r="D98" s="180">
        <v>40547.85</v>
      </c>
      <c r="E98" s="133">
        <v>3284.3999999999996</v>
      </c>
      <c r="F98" s="133">
        <v>0</v>
      </c>
      <c r="G98" s="180">
        <v>3284.3999999999996</v>
      </c>
      <c r="H98" s="133">
        <v>42190.049999999996</v>
      </c>
      <c r="I98" s="133">
        <v>1642.1999999999998</v>
      </c>
      <c r="J98" s="180">
        <v>43832.25</v>
      </c>
      <c r="K98" s="133">
        <v>1666.35</v>
      </c>
      <c r="L98" s="133">
        <v>507.15</v>
      </c>
      <c r="M98" s="180">
        <v>2173.5</v>
      </c>
      <c r="N98" s="133">
        <v>43856.399999999994</v>
      </c>
      <c r="O98" s="133">
        <v>2149.35</v>
      </c>
      <c r="P98" s="180">
        <v>46029.899999999994</v>
      </c>
      <c r="Q98" s="181">
        <v>53.851093898631859</v>
      </c>
      <c r="R98" s="182">
        <v>6.0730767729452051</v>
      </c>
      <c r="S98" s="183"/>
      <c r="T98" s="184">
        <v>4878.2999999999993</v>
      </c>
      <c r="U98" s="133">
        <v>120.75</v>
      </c>
      <c r="V98" s="180">
        <v>5023.2</v>
      </c>
      <c r="W98" s="133">
        <v>289.79999999999995</v>
      </c>
      <c r="X98" s="133">
        <v>0</v>
      </c>
      <c r="Y98" s="180">
        <v>289.79999999999995</v>
      </c>
      <c r="Z98" s="133">
        <v>5168.0999999999995</v>
      </c>
      <c r="AA98" s="133">
        <v>144.89999999999998</v>
      </c>
      <c r="AB98" s="180">
        <v>5288.8499999999995</v>
      </c>
      <c r="AC98" s="185">
        <v>-20.90968242936891</v>
      </c>
      <c r="AD98" s="191">
        <v>1409</v>
      </c>
      <c r="AE98" s="192">
        <v>62</v>
      </c>
      <c r="AF98" s="193">
        <v>1471</v>
      </c>
      <c r="AG98" s="192">
        <v>124</v>
      </c>
      <c r="AH98" s="192">
        <v>0</v>
      </c>
      <c r="AI98" s="193">
        <v>124</v>
      </c>
      <c r="AJ98" s="192">
        <v>1533</v>
      </c>
      <c r="AK98" s="192">
        <v>62</v>
      </c>
      <c r="AL98" s="192">
        <v>1596</v>
      </c>
      <c r="AM98" s="194">
        <v>3.0956843200000321</v>
      </c>
      <c r="AN98" s="274">
        <f t="shared" si="4"/>
        <v>4.2148198504418762E-2</v>
      </c>
      <c r="AO98" s="143">
        <f t="shared" si="5"/>
        <v>2.403846153846154E-2</v>
      </c>
    </row>
    <row r="99" spans="1:41" x14ac:dyDescent="0.2">
      <c r="A99" s="46">
        <v>38808</v>
      </c>
      <c r="B99" s="133">
        <v>39554.5</v>
      </c>
      <c r="C99" s="133">
        <v>1481.8</v>
      </c>
      <c r="D99" s="180">
        <v>41036.299999999996</v>
      </c>
      <c r="E99" s="133">
        <v>3226.5</v>
      </c>
      <c r="F99" s="133">
        <v>0</v>
      </c>
      <c r="G99" s="180">
        <v>3226.5</v>
      </c>
      <c r="H99" s="133">
        <v>42781</v>
      </c>
      <c r="I99" s="133">
        <v>1481.8</v>
      </c>
      <c r="J99" s="180">
        <v>44262.799999999996</v>
      </c>
      <c r="K99" s="133">
        <v>1673</v>
      </c>
      <c r="L99" s="133">
        <v>501.9</v>
      </c>
      <c r="M99" s="180">
        <v>2174.9</v>
      </c>
      <c r="N99" s="133">
        <v>44454</v>
      </c>
      <c r="O99" s="133">
        <v>1983.6999999999998</v>
      </c>
      <c r="P99" s="180">
        <v>46437.7</v>
      </c>
      <c r="Q99" s="181">
        <v>104.02752321204176</v>
      </c>
      <c r="R99" s="182">
        <v>-2.2017699836901059</v>
      </c>
      <c r="S99" s="183"/>
      <c r="T99" s="184">
        <v>4971.2</v>
      </c>
      <c r="U99" s="133">
        <v>119.5</v>
      </c>
      <c r="V99" s="180">
        <v>5090.7</v>
      </c>
      <c r="W99" s="133">
        <v>286.79999999999995</v>
      </c>
      <c r="X99" s="133">
        <v>0</v>
      </c>
      <c r="Y99" s="180">
        <v>286.79999999999995</v>
      </c>
      <c r="Z99" s="133">
        <v>5258</v>
      </c>
      <c r="AA99" s="133">
        <v>119.5</v>
      </c>
      <c r="AB99" s="180">
        <v>5377.5</v>
      </c>
      <c r="AC99" s="185">
        <v>4.2590099700416255</v>
      </c>
      <c r="AD99" s="191">
        <v>1447</v>
      </c>
      <c r="AE99" s="192">
        <v>56</v>
      </c>
      <c r="AF99" s="193">
        <v>1503</v>
      </c>
      <c r="AG99" s="192">
        <v>123</v>
      </c>
      <c r="AH99" s="192">
        <v>0</v>
      </c>
      <c r="AI99" s="193">
        <v>123</v>
      </c>
      <c r="AJ99" s="192">
        <v>1570</v>
      </c>
      <c r="AK99" s="192">
        <v>56</v>
      </c>
      <c r="AL99" s="192">
        <v>1626</v>
      </c>
      <c r="AM99" s="194">
        <v>4.1744147800000064</v>
      </c>
      <c r="AN99" s="274">
        <f t="shared" si="4"/>
        <v>3.7258815701929474E-2</v>
      </c>
      <c r="AO99" s="143">
        <f t="shared" si="5"/>
        <v>2.3474178403755871E-2</v>
      </c>
    </row>
    <row r="100" spans="1:41" x14ac:dyDescent="0.2">
      <c r="A100" s="46">
        <v>38838</v>
      </c>
      <c r="B100" s="133">
        <v>40147.799999999996</v>
      </c>
      <c r="C100" s="133">
        <v>1540.5</v>
      </c>
      <c r="D100" s="180">
        <v>41688.299999999996</v>
      </c>
      <c r="E100" s="133">
        <v>3270.6</v>
      </c>
      <c r="F100" s="133">
        <v>0</v>
      </c>
      <c r="G100" s="180">
        <v>3270.6</v>
      </c>
      <c r="H100" s="133">
        <v>43418.400000000001</v>
      </c>
      <c r="I100" s="133">
        <v>1540.5</v>
      </c>
      <c r="J100" s="180">
        <v>44958.9</v>
      </c>
      <c r="K100" s="133">
        <v>1611.6</v>
      </c>
      <c r="L100" s="133">
        <v>521.4</v>
      </c>
      <c r="M100" s="180">
        <v>2133</v>
      </c>
      <c r="N100" s="133">
        <v>45030</v>
      </c>
      <c r="O100" s="133">
        <v>2061.9</v>
      </c>
      <c r="P100" s="180">
        <v>47091.9</v>
      </c>
      <c r="Q100" s="181">
        <v>10.689967323052025</v>
      </c>
      <c r="R100" s="182">
        <v>1.1517854264398437</v>
      </c>
      <c r="S100" s="183"/>
      <c r="T100" s="184">
        <v>5261.4</v>
      </c>
      <c r="U100" s="133">
        <v>118.5</v>
      </c>
      <c r="V100" s="180">
        <v>5403.5999999999995</v>
      </c>
      <c r="W100" s="133">
        <v>237</v>
      </c>
      <c r="X100" s="133">
        <v>0</v>
      </c>
      <c r="Y100" s="180">
        <v>260.7</v>
      </c>
      <c r="Z100" s="133">
        <v>5522.0999999999995</v>
      </c>
      <c r="AA100" s="133">
        <v>118.5</v>
      </c>
      <c r="AB100" s="180">
        <v>5640.5999999999995</v>
      </c>
      <c r="AC100" s="185">
        <v>5.6535635100544894</v>
      </c>
      <c r="AD100" s="191">
        <v>1472</v>
      </c>
      <c r="AE100" s="192">
        <v>59</v>
      </c>
      <c r="AF100" s="193">
        <v>1531</v>
      </c>
      <c r="AG100" s="192">
        <v>127</v>
      </c>
      <c r="AH100" s="192">
        <v>0</v>
      </c>
      <c r="AI100" s="193">
        <v>127</v>
      </c>
      <c r="AJ100" s="192">
        <v>1599</v>
      </c>
      <c r="AK100" s="192">
        <v>59</v>
      </c>
      <c r="AL100" s="192">
        <v>1659</v>
      </c>
      <c r="AM100" s="194">
        <v>0.21250648999989608</v>
      </c>
      <c r="AN100" s="274">
        <f t="shared" si="4"/>
        <v>3.8536903984323974E-2</v>
      </c>
      <c r="AO100" s="143">
        <f t="shared" si="5"/>
        <v>2.1929824561403511E-2</v>
      </c>
    </row>
    <row r="101" spans="1:41" x14ac:dyDescent="0.2">
      <c r="A101" s="46">
        <v>38869</v>
      </c>
      <c r="B101" s="133">
        <v>41435.800000000003</v>
      </c>
      <c r="C101" s="133">
        <v>1285.2</v>
      </c>
      <c r="D101" s="180">
        <v>42721</v>
      </c>
      <c r="E101" s="133">
        <v>3022.6</v>
      </c>
      <c r="F101" s="133">
        <v>0</v>
      </c>
      <c r="G101" s="180">
        <v>3022.6</v>
      </c>
      <c r="H101" s="133">
        <v>44458.400000000001</v>
      </c>
      <c r="I101" s="133">
        <v>1309</v>
      </c>
      <c r="J101" s="180">
        <v>45743.6</v>
      </c>
      <c r="K101" s="133">
        <v>1547</v>
      </c>
      <c r="L101" s="133">
        <v>523.6</v>
      </c>
      <c r="M101" s="180">
        <v>2070.6</v>
      </c>
      <c r="N101" s="133">
        <v>46005.4</v>
      </c>
      <c r="O101" s="133">
        <v>1832.6000000000001</v>
      </c>
      <c r="P101" s="180">
        <v>47814.200000000004</v>
      </c>
      <c r="Q101" s="181">
        <v>31.533659571830775</v>
      </c>
      <c r="R101" s="182">
        <v>6.7861837260362282E-2</v>
      </c>
      <c r="S101" s="183"/>
      <c r="T101" s="184">
        <v>5735.8</v>
      </c>
      <c r="U101" s="133">
        <v>119</v>
      </c>
      <c r="V101" s="180">
        <v>5854.8</v>
      </c>
      <c r="W101" s="133">
        <v>261.8</v>
      </c>
      <c r="X101" s="133">
        <v>0</v>
      </c>
      <c r="Y101" s="180">
        <v>261.8</v>
      </c>
      <c r="Z101" s="133">
        <v>5997.6</v>
      </c>
      <c r="AA101" s="133">
        <v>119</v>
      </c>
      <c r="AB101" s="180">
        <v>6116.6</v>
      </c>
      <c r="AC101" s="185">
        <v>3.8156264598288057</v>
      </c>
      <c r="AD101" s="191">
        <v>1500</v>
      </c>
      <c r="AE101" s="192">
        <v>49</v>
      </c>
      <c r="AF101" s="193">
        <v>1549</v>
      </c>
      <c r="AG101" s="192">
        <v>115</v>
      </c>
      <c r="AH101" s="192">
        <v>0</v>
      </c>
      <c r="AI101" s="193">
        <v>115</v>
      </c>
      <c r="AJ101" s="192">
        <v>1615</v>
      </c>
      <c r="AK101" s="192">
        <v>49</v>
      </c>
      <c r="AL101" s="192">
        <v>1665</v>
      </c>
      <c r="AM101" s="194">
        <v>1.1646232400000827</v>
      </c>
      <c r="AN101" s="274">
        <f t="shared" si="4"/>
        <v>3.1633311814073597E-2</v>
      </c>
      <c r="AO101" s="143">
        <f t="shared" si="5"/>
        <v>2.032520325203252E-2</v>
      </c>
    </row>
    <row r="102" spans="1:41" x14ac:dyDescent="0.2">
      <c r="A102" s="46">
        <v>38899</v>
      </c>
      <c r="B102" s="133">
        <v>41529.299999999996</v>
      </c>
      <c r="C102" s="133">
        <v>1245.3999999999999</v>
      </c>
      <c r="D102" s="180">
        <v>42774.7</v>
      </c>
      <c r="E102" s="133">
        <v>2706.35</v>
      </c>
      <c r="F102" s="133">
        <v>47.9</v>
      </c>
      <c r="G102" s="180">
        <v>2730.2999999999997</v>
      </c>
      <c r="H102" s="133">
        <v>44235.65</v>
      </c>
      <c r="I102" s="133">
        <v>1269.3499999999999</v>
      </c>
      <c r="J102" s="180">
        <v>45505</v>
      </c>
      <c r="K102" s="133">
        <v>1532.8</v>
      </c>
      <c r="L102" s="133">
        <v>526.9</v>
      </c>
      <c r="M102" s="180">
        <v>2059.6999999999998</v>
      </c>
      <c r="N102" s="133">
        <v>45768.45</v>
      </c>
      <c r="O102" s="133">
        <v>1796.25</v>
      </c>
      <c r="P102" s="180">
        <v>47564.7</v>
      </c>
      <c r="Q102" s="181">
        <v>23.200399165627825</v>
      </c>
      <c r="R102" s="182">
        <v>10.16616474202471</v>
      </c>
      <c r="S102" s="183"/>
      <c r="T102" s="184">
        <v>5771.95</v>
      </c>
      <c r="U102" s="133">
        <v>119.75</v>
      </c>
      <c r="V102" s="180">
        <v>5891.7</v>
      </c>
      <c r="W102" s="133">
        <v>263.45</v>
      </c>
      <c r="X102" s="133">
        <v>0</v>
      </c>
      <c r="Y102" s="180">
        <v>263.45</v>
      </c>
      <c r="Z102" s="133">
        <v>6035.4</v>
      </c>
      <c r="AA102" s="133">
        <v>119.75</v>
      </c>
      <c r="AB102" s="180">
        <v>6155.15</v>
      </c>
      <c r="AC102" s="185">
        <v>14.509794390629173</v>
      </c>
      <c r="AD102" s="191">
        <v>1500</v>
      </c>
      <c r="AE102" s="192">
        <v>49</v>
      </c>
      <c r="AF102" s="193">
        <v>1549</v>
      </c>
      <c r="AG102" s="192">
        <v>115</v>
      </c>
      <c r="AH102" s="192">
        <v>0</v>
      </c>
      <c r="AI102" s="193">
        <v>115</v>
      </c>
      <c r="AJ102" s="192">
        <v>1615</v>
      </c>
      <c r="AK102" s="192">
        <v>49</v>
      </c>
      <c r="AL102" s="192">
        <v>1665</v>
      </c>
      <c r="AM102" s="194">
        <v>0.36286449999994375</v>
      </c>
      <c r="AN102" s="274">
        <f t="shared" si="4"/>
        <v>3.1633311814073597E-2</v>
      </c>
      <c r="AO102" s="143">
        <f t="shared" si="5"/>
        <v>2.032520325203252E-2</v>
      </c>
    </row>
    <row r="103" spans="1:41" x14ac:dyDescent="0.2">
      <c r="A103" s="48">
        <v>38930</v>
      </c>
      <c r="B103" s="133">
        <v>43689.2</v>
      </c>
      <c r="C103" s="133">
        <v>2533.3999999999996</v>
      </c>
      <c r="D103" s="180">
        <v>46222.6</v>
      </c>
      <c r="E103" s="133">
        <v>2868</v>
      </c>
      <c r="F103" s="133">
        <v>0</v>
      </c>
      <c r="G103" s="180">
        <v>2868</v>
      </c>
      <c r="H103" s="133">
        <v>46557.2</v>
      </c>
      <c r="I103" s="133">
        <v>2533.3999999999996</v>
      </c>
      <c r="J103" s="180">
        <v>49090.6</v>
      </c>
      <c r="K103" s="133">
        <v>1577.3999999999999</v>
      </c>
      <c r="L103" s="133">
        <v>549.69999999999993</v>
      </c>
      <c r="M103" s="180">
        <v>2127.1</v>
      </c>
      <c r="N103" s="133">
        <v>48134.6</v>
      </c>
      <c r="O103" s="133">
        <v>3083.1</v>
      </c>
      <c r="P103" s="180">
        <v>51193.799999999996</v>
      </c>
      <c r="Q103" s="181">
        <v>1859.1900131481009</v>
      </c>
      <c r="R103" s="182">
        <v>3.584229064870073</v>
      </c>
      <c r="S103" s="183"/>
      <c r="T103" s="184">
        <v>6644.2</v>
      </c>
      <c r="U103" s="133">
        <v>358.5</v>
      </c>
      <c r="V103" s="180">
        <v>7002.7</v>
      </c>
      <c r="W103" s="133">
        <v>262.89999999999998</v>
      </c>
      <c r="X103" s="133">
        <v>0</v>
      </c>
      <c r="Y103" s="180">
        <v>262.89999999999998</v>
      </c>
      <c r="Z103" s="133">
        <v>6907.0999999999995</v>
      </c>
      <c r="AA103" s="133">
        <v>358.5</v>
      </c>
      <c r="AB103" s="180">
        <v>7265.5999999999995</v>
      </c>
      <c r="AC103" s="185">
        <v>340.58622103010083</v>
      </c>
      <c r="AD103" s="191">
        <v>1550</v>
      </c>
      <c r="AE103" s="192">
        <v>91</v>
      </c>
      <c r="AF103" s="193">
        <v>1641</v>
      </c>
      <c r="AG103" s="192">
        <v>109</v>
      </c>
      <c r="AH103" s="192">
        <v>0</v>
      </c>
      <c r="AI103" s="193">
        <v>109</v>
      </c>
      <c r="AJ103" s="192">
        <v>1659</v>
      </c>
      <c r="AK103" s="192">
        <v>91</v>
      </c>
      <c r="AL103" s="192">
        <v>1750</v>
      </c>
      <c r="AM103" s="194">
        <v>63.539907620000008</v>
      </c>
      <c r="AN103" s="274">
        <f t="shared" si="4"/>
        <v>5.5453991468616695E-2</v>
      </c>
      <c r="AO103" s="143">
        <f t="shared" si="5"/>
        <v>5.1194539249146756E-2</v>
      </c>
    </row>
    <row r="104" spans="1:41" x14ac:dyDescent="0.2">
      <c r="A104" s="46">
        <v>38961</v>
      </c>
      <c r="B104" s="133">
        <v>44551.8</v>
      </c>
      <c r="C104" s="133">
        <v>2456.5500000000002</v>
      </c>
      <c r="D104" s="180">
        <v>46984.5</v>
      </c>
      <c r="E104" s="133">
        <v>3410.55</v>
      </c>
      <c r="F104" s="133">
        <v>0</v>
      </c>
      <c r="G104" s="180">
        <v>3410.55</v>
      </c>
      <c r="H104" s="133">
        <v>47938.5</v>
      </c>
      <c r="I104" s="133">
        <v>2456.5500000000002</v>
      </c>
      <c r="J104" s="180">
        <v>50395.05</v>
      </c>
      <c r="K104" s="133">
        <v>1502.5500000000002</v>
      </c>
      <c r="L104" s="133">
        <v>572.40000000000009</v>
      </c>
      <c r="M104" s="180">
        <v>2074.9500000000003</v>
      </c>
      <c r="N104" s="133">
        <v>49464.9</v>
      </c>
      <c r="O104" s="133">
        <v>3028.9500000000003</v>
      </c>
      <c r="P104" s="180">
        <v>52493.850000000006</v>
      </c>
      <c r="Q104" s="181">
        <v>4.0372415254423188</v>
      </c>
      <c r="R104" s="182">
        <v>2.9228521135049501</v>
      </c>
      <c r="S104" s="183"/>
      <c r="T104" s="184">
        <v>6964.2000000000007</v>
      </c>
      <c r="U104" s="133">
        <v>333.90000000000003</v>
      </c>
      <c r="V104" s="180">
        <v>7298.1</v>
      </c>
      <c r="W104" s="133">
        <v>238.5</v>
      </c>
      <c r="X104" s="133">
        <v>0</v>
      </c>
      <c r="Y104" s="180">
        <v>238.5</v>
      </c>
      <c r="Z104" s="133">
        <v>7202.7000000000007</v>
      </c>
      <c r="AA104" s="133">
        <v>333.90000000000003</v>
      </c>
      <c r="AB104" s="180">
        <v>7536.6</v>
      </c>
      <c r="AC104" s="185">
        <v>11.778882360441093</v>
      </c>
      <c r="AD104" s="191">
        <v>1576</v>
      </c>
      <c r="AE104" s="192">
        <v>88</v>
      </c>
      <c r="AF104" s="193">
        <v>1664</v>
      </c>
      <c r="AG104" s="192">
        <v>133</v>
      </c>
      <c r="AH104" s="192">
        <v>0</v>
      </c>
      <c r="AI104" s="193">
        <v>133</v>
      </c>
      <c r="AJ104" s="192">
        <v>1708</v>
      </c>
      <c r="AK104" s="192">
        <v>88</v>
      </c>
      <c r="AL104" s="192">
        <v>1797</v>
      </c>
      <c r="AM104" s="194">
        <v>-0.32459709999994857</v>
      </c>
      <c r="AN104" s="274">
        <f t="shared" si="4"/>
        <v>5.2884615384615384E-2</v>
      </c>
      <c r="AO104" s="143">
        <f t="shared" si="5"/>
        <v>4.5751633986928109E-2</v>
      </c>
    </row>
    <row r="105" spans="1:41" x14ac:dyDescent="0.2">
      <c r="A105" s="46">
        <v>38991</v>
      </c>
      <c r="B105" s="133">
        <v>45148.6</v>
      </c>
      <c r="C105" s="133">
        <v>2356.2000000000003</v>
      </c>
      <c r="D105" s="180">
        <v>47504.800000000003</v>
      </c>
      <c r="E105" s="133">
        <v>3355.8</v>
      </c>
      <c r="F105" s="133">
        <v>23.8</v>
      </c>
      <c r="G105" s="180">
        <v>3379.6</v>
      </c>
      <c r="H105" s="133">
        <v>48504.4</v>
      </c>
      <c r="I105" s="133">
        <v>2380</v>
      </c>
      <c r="J105" s="180">
        <v>50860.6</v>
      </c>
      <c r="K105" s="133">
        <v>1594.6000000000001</v>
      </c>
      <c r="L105" s="133">
        <v>571.20000000000005</v>
      </c>
      <c r="M105" s="180">
        <v>2165.8000000000002</v>
      </c>
      <c r="N105" s="133">
        <v>50099</v>
      </c>
      <c r="O105" s="133">
        <v>2951.2000000000003</v>
      </c>
      <c r="P105" s="180">
        <v>53026.400000000001</v>
      </c>
      <c r="Q105" s="181">
        <v>60.619346182020081</v>
      </c>
      <c r="R105" s="182">
        <v>-5.4897827319909713E-2</v>
      </c>
      <c r="S105" s="183"/>
      <c r="T105" s="184">
        <v>7758.8</v>
      </c>
      <c r="U105" s="133">
        <v>357</v>
      </c>
      <c r="V105" s="180">
        <v>8115.8</v>
      </c>
      <c r="W105" s="133">
        <v>238</v>
      </c>
      <c r="X105" s="133">
        <v>0</v>
      </c>
      <c r="Y105" s="180">
        <v>238</v>
      </c>
      <c r="Z105" s="133">
        <v>7996.8</v>
      </c>
      <c r="AA105" s="133">
        <v>357</v>
      </c>
      <c r="AB105" s="180">
        <v>8353.8000000000011</v>
      </c>
      <c r="AC105" s="185">
        <v>-3.6526428299796341</v>
      </c>
      <c r="AD105" s="191">
        <v>1571</v>
      </c>
      <c r="AE105" s="192">
        <v>84</v>
      </c>
      <c r="AF105" s="193">
        <v>1655</v>
      </c>
      <c r="AG105" s="192">
        <v>131</v>
      </c>
      <c r="AH105" s="192">
        <v>1</v>
      </c>
      <c r="AI105" s="193">
        <v>132</v>
      </c>
      <c r="AJ105" s="192">
        <v>1702</v>
      </c>
      <c r="AK105" s="192">
        <v>85</v>
      </c>
      <c r="AL105" s="192">
        <v>1786</v>
      </c>
      <c r="AM105" s="194">
        <v>2.7005037399999878</v>
      </c>
      <c r="AN105" s="274">
        <f t="shared" si="4"/>
        <v>5.0755287009063448E-2</v>
      </c>
      <c r="AO105" s="143">
        <f t="shared" si="5"/>
        <v>4.3988269794721403E-2</v>
      </c>
    </row>
    <row r="106" spans="1:41" x14ac:dyDescent="0.2">
      <c r="A106" s="46">
        <v>39022</v>
      </c>
      <c r="B106" s="133">
        <v>47020.5</v>
      </c>
      <c r="C106" s="133">
        <v>1798.2</v>
      </c>
      <c r="D106" s="180">
        <v>48794.400000000001</v>
      </c>
      <c r="E106" s="133">
        <v>3256.2000000000003</v>
      </c>
      <c r="F106" s="133">
        <v>0</v>
      </c>
      <c r="G106" s="180">
        <v>3256.2000000000003</v>
      </c>
      <c r="H106" s="133">
        <v>50252.4</v>
      </c>
      <c r="I106" s="133">
        <v>1798.2</v>
      </c>
      <c r="J106" s="180">
        <v>52050.6</v>
      </c>
      <c r="K106" s="133">
        <v>1628.1000000000001</v>
      </c>
      <c r="L106" s="133">
        <v>534.6</v>
      </c>
      <c r="M106" s="180">
        <v>2162.7000000000003</v>
      </c>
      <c r="N106" s="133">
        <v>51880.5</v>
      </c>
      <c r="O106" s="133">
        <v>2332.8000000000002</v>
      </c>
      <c r="P106" s="180">
        <v>54213.3</v>
      </c>
      <c r="Q106" s="181">
        <v>475.63242818899846</v>
      </c>
      <c r="R106" s="182">
        <v>25.380668282939954</v>
      </c>
      <c r="S106" s="183"/>
      <c r="T106" s="184">
        <v>7800.3</v>
      </c>
      <c r="U106" s="133">
        <v>218.70000000000002</v>
      </c>
      <c r="V106" s="180">
        <v>8019</v>
      </c>
      <c r="W106" s="133">
        <v>218.70000000000002</v>
      </c>
      <c r="X106" s="133">
        <v>0</v>
      </c>
      <c r="Y106" s="180">
        <v>218.70000000000002</v>
      </c>
      <c r="Z106" s="133">
        <v>8019</v>
      </c>
      <c r="AA106" s="133">
        <v>218.70000000000002</v>
      </c>
      <c r="AB106" s="180">
        <v>8237.7000000000007</v>
      </c>
      <c r="AC106" s="185">
        <v>133.06810258399798</v>
      </c>
      <c r="AD106" s="191">
        <v>1614</v>
      </c>
      <c r="AE106" s="192">
        <v>64</v>
      </c>
      <c r="AF106" s="193">
        <v>1678</v>
      </c>
      <c r="AG106" s="192">
        <v>124</v>
      </c>
      <c r="AH106" s="192">
        <v>0</v>
      </c>
      <c r="AI106" s="193">
        <v>125</v>
      </c>
      <c r="AJ106" s="192">
        <v>1738</v>
      </c>
      <c r="AK106" s="192">
        <v>64</v>
      </c>
      <c r="AL106" s="192">
        <v>1803</v>
      </c>
      <c r="AM106" s="194">
        <v>14.097297350000019</v>
      </c>
      <c r="AN106" s="274">
        <f t="shared" si="4"/>
        <v>3.8140643623361142E-2</v>
      </c>
      <c r="AO106" s="143">
        <f t="shared" si="5"/>
        <v>2.7272727272727275E-2</v>
      </c>
    </row>
    <row r="107" spans="1:41" x14ac:dyDescent="0.2">
      <c r="A107" s="46">
        <v>39052</v>
      </c>
      <c r="B107" s="133">
        <v>50337.2</v>
      </c>
      <c r="C107" s="133">
        <v>1805.6</v>
      </c>
      <c r="D107" s="180">
        <v>52142.799999999996</v>
      </c>
      <c r="E107" s="133">
        <v>3050</v>
      </c>
      <c r="F107" s="133">
        <v>0</v>
      </c>
      <c r="G107" s="180">
        <v>3050</v>
      </c>
      <c r="H107" s="133">
        <v>53387.199999999997</v>
      </c>
      <c r="I107" s="133">
        <v>1805.6</v>
      </c>
      <c r="J107" s="180">
        <v>55192.799999999996</v>
      </c>
      <c r="K107" s="133">
        <v>1683.6</v>
      </c>
      <c r="L107" s="133">
        <v>536.79999999999995</v>
      </c>
      <c r="M107" s="180">
        <v>2220.4</v>
      </c>
      <c r="N107" s="133">
        <v>55070.799999999996</v>
      </c>
      <c r="O107" s="133">
        <v>2342.3999999999996</v>
      </c>
      <c r="P107" s="180">
        <v>57413.2</v>
      </c>
      <c r="Q107" s="181">
        <v>-709.36211594211386</v>
      </c>
      <c r="R107" s="182">
        <v>-2.1391939378800116</v>
      </c>
      <c r="S107" s="183"/>
      <c r="T107" s="184">
        <v>8222.7999999999993</v>
      </c>
      <c r="U107" s="133">
        <v>292.79999999999995</v>
      </c>
      <c r="V107" s="180">
        <v>8515.6</v>
      </c>
      <c r="W107" s="133">
        <v>219.6</v>
      </c>
      <c r="X107" s="133">
        <v>0</v>
      </c>
      <c r="Y107" s="180">
        <v>219.6</v>
      </c>
      <c r="Z107" s="133">
        <v>8442.4</v>
      </c>
      <c r="AA107" s="133">
        <v>292.79999999999995</v>
      </c>
      <c r="AB107" s="180">
        <v>8735.1999999999989</v>
      </c>
      <c r="AC107" s="185">
        <v>-57.427976310113799</v>
      </c>
      <c r="AD107" s="191">
        <v>1726</v>
      </c>
      <c r="AE107" s="192">
        <v>62</v>
      </c>
      <c r="AF107" s="193">
        <v>1789</v>
      </c>
      <c r="AG107" s="192">
        <v>116</v>
      </c>
      <c r="AH107" s="192">
        <v>0</v>
      </c>
      <c r="AI107" s="193">
        <v>116</v>
      </c>
      <c r="AJ107" s="192">
        <v>1842</v>
      </c>
      <c r="AK107" s="192">
        <v>62</v>
      </c>
      <c r="AL107" s="192">
        <v>1904</v>
      </c>
      <c r="AM107" s="194">
        <v>-26.718612280000002</v>
      </c>
      <c r="AN107" s="274">
        <f t="shared" si="4"/>
        <v>3.4656232532140861E-2</v>
      </c>
      <c r="AO107" s="143">
        <f t="shared" si="5"/>
        <v>3.4383954154727787E-2</v>
      </c>
    </row>
    <row r="108" spans="1:41" x14ac:dyDescent="0.2">
      <c r="A108" s="46">
        <v>39083</v>
      </c>
      <c r="B108" s="133">
        <v>49924.6</v>
      </c>
      <c r="C108" s="133">
        <v>1766.6</v>
      </c>
      <c r="D108" s="180">
        <v>51691.199999999997</v>
      </c>
      <c r="E108" s="133">
        <v>2879.7999999999997</v>
      </c>
      <c r="F108" s="133">
        <v>0</v>
      </c>
      <c r="G108" s="180">
        <v>2879.7999999999997</v>
      </c>
      <c r="H108" s="133">
        <v>52804.4</v>
      </c>
      <c r="I108" s="133">
        <v>1766.6</v>
      </c>
      <c r="J108" s="180">
        <v>54571</v>
      </c>
      <c r="K108" s="133">
        <v>1645.6</v>
      </c>
      <c r="L108" s="133">
        <v>532.4</v>
      </c>
      <c r="M108" s="180">
        <v>2178</v>
      </c>
      <c r="N108" s="133">
        <v>54450</v>
      </c>
      <c r="O108" s="133">
        <v>2299</v>
      </c>
      <c r="P108" s="180">
        <v>56773.2</v>
      </c>
      <c r="Q108" s="181">
        <v>81.622038091990831</v>
      </c>
      <c r="R108" s="182">
        <v>2.5734441970599748</v>
      </c>
      <c r="S108" s="183"/>
      <c r="T108" s="184">
        <v>8203.7999999999993</v>
      </c>
      <c r="U108" s="133">
        <v>290.39999999999998</v>
      </c>
      <c r="V108" s="180">
        <v>8494.1999999999989</v>
      </c>
      <c r="W108" s="133">
        <v>96.8</v>
      </c>
      <c r="X108" s="133">
        <v>0</v>
      </c>
      <c r="Y108" s="180">
        <v>96.8</v>
      </c>
      <c r="Z108" s="133">
        <v>8300.6</v>
      </c>
      <c r="AA108" s="133">
        <v>290.39999999999998</v>
      </c>
      <c r="AB108" s="180">
        <v>8591</v>
      </c>
      <c r="AC108" s="185">
        <v>5.8989915499919201</v>
      </c>
      <c r="AD108" s="191">
        <v>1724</v>
      </c>
      <c r="AE108" s="192">
        <v>61</v>
      </c>
      <c r="AF108" s="193">
        <v>1785</v>
      </c>
      <c r="AG108" s="192">
        <v>115</v>
      </c>
      <c r="AH108" s="192">
        <v>0</v>
      </c>
      <c r="AI108" s="193">
        <v>115</v>
      </c>
      <c r="AJ108" s="192">
        <v>1839</v>
      </c>
      <c r="AK108" s="192">
        <v>61</v>
      </c>
      <c r="AL108" s="192">
        <v>1900</v>
      </c>
      <c r="AM108" s="194">
        <v>3.1290515099999552</v>
      </c>
      <c r="AN108" s="274">
        <f t="shared" si="4"/>
        <v>3.4173669467787111E-2</v>
      </c>
      <c r="AO108" s="143">
        <f t="shared" si="5"/>
        <v>3.4188034188034191E-2</v>
      </c>
    </row>
    <row r="109" spans="1:41" x14ac:dyDescent="0.2">
      <c r="A109" s="46">
        <v>39114</v>
      </c>
      <c r="B109" s="133">
        <v>49966.200000000004</v>
      </c>
      <c r="C109" s="133">
        <v>2094.1</v>
      </c>
      <c r="D109" s="180">
        <v>52060.3</v>
      </c>
      <c r="E109" s="133">
        <v>2873.3</v>
      </c>
      <c r="F109" s="133">
        <v>0</v>
      </c>
      <c r="G109" s="180">
        <v>2897.65</v>
      </c>
      <c r="H109" s="133">
        <v>52863.850000000006</v>
      </c>
      <c r="I109" s="133">
        <v>2094.1</v>
      </c>
      <c r="J109" s="180">
        <v>54957.950000000004</v>
      </c>
      <c r="K109" s="133">
        <v>1558.4</v>
      </c>
      <c r="L109" s="133">
        <v>535.70000000000005</v>
      </c>
      <c r="M109" s="180">
        <v>2094.1</v>
      </c>
      <c r="N109" s="133">
        <v>54422.25</v>
      </c>
      <c r="O109" s="133">
        <v>2629.8</v>
      </c>
      <c r="P109" s="180">
        <v>57052.05</v>
      </c>
      <c r="Q109" s="181">
        <v>21.892771913934361</v>
      </c>
      <c r="R109" s="182">
        <v>-19.030384564740039</v>
      </c>
      <c r="S109" s="183"/>
      <c r="T109" s="184">
        <v>8303.35</v>
      </c>
      <c r="U109" s="133">
        <v>316.55</v>
      </c>
      <c r="V109" s="180">
        <v>8595.5500000000011</v>
      </c>
      <c r="W109" s="133">
        <v>97.4</v>
      </c>
      <c r="X109" s="133">
        <v>0</v>
      </c>
      <c r="Y109" s="180">
        <v>97.4</v>
      </c>
      <c r="Z109" s="133">
        <v>8376.4</v>
      </c>
      <c r="AA109" s="133">
        <v>316.55</v>
      </c>
      <c r="AB109" s="180">
        <v>8692.9500000000007</v>
      </c>
      <c r="AC109" s="185">
        <v>1.4035413599342783</v>
      </c>
      <c r="AD109" s="191">
        <v>1712</v>
      </c>
      <c r="AE109" s="192">
        <v>73</v>
      </c>
      <c r="AF109" s="193">
        <v>1785</v>
      </c>
      <c r="AG109" s="192">
        <v>115</v>
      </c>
      <c r="AH109" s="192">
        <v>0</v>
      </c>
      <c r="AI109" s="193">
        <v>115</v>
      </c>
      <c r="AJ109" s="192">
        <v>1827</v>
      </c>
      <c r="AK109" s="192">
        <v>73</v>
      </c>
      <c r="AL109" s="192">
        <v>1900</v>
      </c>
      <c r="AM109" s="194">
        <v>0.84144684000000325</v>
      </c>
      <c r="AN109" s="274">
        <f t="shared" si="4"/>
        <v>4.0896358543417367E-2</v>
      </c>
      <c r="AO109" s="143">
        <f t="shared" si="5"/>
        <v>3.6827195467422094E-2</v>
      </c>
    </row>
    <row r="110" spans="1:41" x14ac:dyDescent="0.2">
      <c r="A110" s="46">
        <v>39142</v>
      </c>
      <c r="B110" s="133">
        <v>49855.65</v>
      </c>
      <c r="C110" s="133">
        <v>1851.8500000000001</v>
      </c>
      <c r="D110" s="180">
        <v>51731.55</v>
      </c>
      <c r="E110" s="133">
        <v>2789.8</v>
      </c>
      <c r="F110" s="133">
        <v>0</v>
      </c>
      <c r="G110" s="180">
        <v>2789.8</v>
      </c>
      <c r="H110" s="133">
        <v>52645.450000000004</v>
      </c>
      <c r="I110" s="133">
        <v>1875.9</v>
      </c>
      <c r="J110" s="180">
        <v>54521.35</v>
      </c>
      <c r="K110" s="133">
        <v>1515.15</v>
      </c>
      <c r="L110" s="133">
        <v>529.1</v>
      </c>
      <c r="M110" s="180">
        <v>2044.25</v>
      </c>
      <c r="N110" s="133">
        <v>54184.65</v>
      </c>
      <c r="O110" s="133">
        <v>2380.9500000000003</v>
      </c>
      <c r="P110" s="180">
        <v>56565.599999999999</v>
      </c>
      <c r="Q110" s="181">
        <v>99.800215739681789</v>
      </c>
      <c r="R110" s="182">
        <v>4.678158219864951</v>
      </c>
      <c r="S110" s="183"/>
      <c r="T110" s="184">
        <v>8393.4500000000007</v>
      </c>
      <c r="U110" s="133">
        <v>312.65000000000003</v>
      </c>
      <c r="V110" s="180">
        <v>8682.0500000000011</v>
      </c>
      <c r="W110" s="133">
        <v>96.2</v>
      </c>
      <c r="X110" s="133">
        <v>0</v>
      </c>
      <c r="Y110" s="180">
        <v>96.2</v>
      </c>
      <c r="Z110" s="133">
        <v>8465.6</v>
      </c>
      <c r="AA110" s="133">
        <v>312.65000000000003</v>
      </c>
      <c r="AB110" s="180">
        <v>8778.25</v>
      </c>
      <c r="AC110" s="185">
        <v>4.1822223726820393</v>
      </c>
      <c r="AD110" s="191">
        <v>1725</v>
      </c>
      <c r="AE110" s="192">
        <v>65</v>
      </c>
      <c r="AF110" s="193">
        <v>1789</v>
      </c>
      <c r="AG110" s="192">
        <v>112</v>
      </c>
      <c r="AH110" s="192">
        <v>0</v>
      </c>
      <c r="AI110" s="193">
        <v>112</v>
      </c>
      <c r="AJ110" s="192">
        <v>1837</v>
      </c>
      <c r="AK110" s="192">
        <v>65</v>
      </c>
      <c r="AL110" s="192">
        <v>1902</v>
      </c>
      <c r="AM110" s="194">
        <v>3.9758001399999898</v>
      </c>
      <c r="AN110" s="274">
        <f t="shared" si="4"/>
        <v>3.6333147009502513E-2</v>
      </c>
      <c r="AO110" s="143">
        <f t="shared" si="5"/>
        <v>3.6011080332409968E-2</v>
      </c>
    </row>
    <row r="111" spans="1:41" x14ac:dyDescent="0.2">
      <c r="A111" s="46">
        <v>39173</v>
      </c>
      <c r="B111" s="133">
        <v>50199.199999999997</v>
      </c>
      <c r="C111" s="133">
        <v>1844.1499999999999</v>
      </c>
      <c r="D111" s="180">
        <v>52043.35</v>
      </c>
      <c r="E111" s="133">
        <v>2778.2</v>
      </c>
      <c r="F111" s="133">
        <v>0</v>
      </c>
      <c r="G111" s="180">
        <v>2778.2</v>
      </c>
      <c r="H111" s="133">
        <v>52977.4</v>
      </c>
      <c r="I111" s="133">
        <v>1844.1499999999999</v>
      </c>
      <c r="J111" s="180">
        <v>54845.5</v>
      </c>
      <c r="K111" s="133">
        <v>1508.85</v>
      </c>
      <c r="L111" s="133">
        <v>526.9</v>
      </c>
      <c r="M111" s="180">
        <v>2035.75</v>
      </c>
      <c r="N111" s="133">
        <v>54486.25</v>
      </c>
      <c r="O111" s="133">
        <v>2371.0499999999997</v>
      </c>
      <c r="P111" s="180">
        <v>56881.25</v>
      </c>
      <c r="Q111" s="181">
        <v>-49.183281688044943</v>
      </c>
      <c r="R111" s="182">
        <v>4.8052836469954547</v>
      </c>
      <c r="S111" s="183"/>
      <c r="T111" s="184">
        <v>8574.1</v>
      </c>
      <c r="U111" s="133">
        <v>311.34999999999997</v>
      </c>
      <c r="V111" s="180">
        <v>8885.4499999999989</v>
      </c>
      <c r="W111" s="133">
        <v>71.849999999999994</v>
      </c>
      <c r="X111" s="133">
        <v>0</v>
      </c>
      <c r="Y111" s="180">
        <v>95.8</v>
      </c>
      <c r="Z111" s="133">
        <v>8669.9</v>
      </c>
      <c r="AA111" s="133">
        <v>311.34999999999997</v>
      </c>
      <c r="AB111" s="180">
        <v>8981.25</v>
      </c>
      <c r="AC111" s="185">
        <v>1.0285552899544965</v>
      </c>
      <c r="AD111" s="191">
        <v>1738</v>
      </c>
      <c r="AE111" s="192">
        <v>64</v>
      </c>
      <c r="AF111" s="193">
        <v>1802</v>
      </c>
      <c r="AG111" s="192">
        <v>113</v>
      </c>
      <c r="AH111" s="192">
        <v>0</v>
      </c>
      <c r="AI111" s="193">
        <v>113</v>
      </c>
      <c r="AJ111" s="192">
        <v>1851</v>
      </c>
      <c r="AK111" s="192">
        <v>64</v>
      </c>
      <c r="AL111" s="192">
        <v>1915</v>
      </c>
      <c r="AM111" s="194">
        <v>-2.0965276399999766</v>
      </c>
      <c r="AN111" s="274">
        <f t="shared" si="4"/>
        <v>3.5516093229744729E-2</v>
      </c>
      <c r="AO111" s="143">
        <f t="shared" si="5"/>
        <v>3.5040431266846361E-2</v>
      </c>
    </row>
    <row r="112" spans="1:41" x14ac:dyDescent="0.2">
      <c r="A112" s="46">
        <v>39203</v>
      </c>
      <c r="B112" s="133">
        <v>51085.35</v>
      </c>
      <c r="C112" s="133">
        <v>1772.3</v>
      </c>
      <c r="D112" s="180">
        <v>52833.7</v>
      </c>
      <c r="E112" s="133">
        <v>2562.65</v>
      </c>
      <c r="F112" s="133">
        <v>0</v>
      </c>
      <c r="G112" s="180">
        <v>2562.65</v>
      </c>
      <c r="H112" s="133">
        <v>53648</v>
      </c>
      <c r="I112" s="133">
        <v>1772.3</v>
      </c>
      <c r="J112" s="180">
        <v>55396.35</v>
      </c>
      <c r="K112" s="133">
        <v>1437</v>
      </c>
      <c r="L112" s="133">
        <v>383.2</v>
      </c>
      <c r="M112" s="180">
        <v>1844.1499999999999</v>
      </c>
      <c r="N112" s="133">
        <v>55085</v>
      </c>
      <c r="O112" s="133">
        <v>2155.5</v>
      </c>
      <c r="P112" s="180">
        <v>57240.5</v>
      </c>
      <c r="Q112" s="181">
        <v>-250.86098562966058</v>
      </c>
      <c r="R112" s="182">
        <v>-67.488147846360221</v>
      </c>
      <c r="S112" s="183"/>
      <c r="T112" s="184">
        <v>8813.6</v>
      </c>
      <c r="U112" s="133">
        <v>311.34999999999997</v>
      </c>
      <c r="V112" s="180">
        <v>9124.9499999999989</v>
      </c>
      <c r="W112" s="133">
        <v>71.849999999999994</v>
      </c>
      <c r="X112" s="133">
        <v>0</v>
      </c>
      <c r="Y112" s="180">
        <v>71.849999999999994</v>
      </c>
      <c r="Z112" s="133">
        <v>8885.4499999999989</v>
      </c>
      <c r="AA112" s="133">
        <v>311.34999999999997</v>
      </c>
      <c r="AB112" s="180">
        <v>9196.7999999999993</v>
      </c>
      <c r="AC112" s="185">
        <v>3.616348289839157</v>
      </c>
      <c r="AD112" s="191">
        <v>1765</v>
      </c>
      <c r="AE112" s="192">
        <v>60</v>
      </c>
      <c r="AF112" s="193">
        <v>1825</v>
      </c>
      <c r="AG112" s="192">
        <v>104</v>
      </c>
      <c r="AH112" s="192">
        <v>0</v>
      </c>
      <c r="AI112" s="193">
        <v>104</v>
      </c>
      <c r="AJ112" s="192">
        <v>1869</v>
      </c>
      <c r="AK112" s="192">
        <v>60</v>
      </c>
      <c r="AL112" s="192">
        <v>1929</v>
      </c>
      <c r="AM112" s="194">
        <v>-10.62535840999999</v>
      </c>
      <c r="AN112" s="274">
        <f t="shared" si="4"/>
        <v>3.287671232876712E-2</v>
      </c>
      <c r="AO112" s="143">
        <f t="shared" si="5"/>
        <v>3.4120734908136482E-2</v>
      </c>
    </row>
    <row r="113" spans="1:41" x14ac:dyDescent="0.2">
      <c r="A113" s="46">
        <v>39234</v>
      </c>
      <c r="B113" s="133">
        <v>55806.5</v>
      </c>
      <c r="C113" s="133">
        <v>1744.6999999999998</v>
      </c>
      <c r="D113" s="180">
        <v>57551.199999999997</v>
      </c>
      <c r="E113" s="133">
        <v>2485.6</v>
      </c>
      <c r="F113" s="133">
        <v>0</v>
      </c>
      <c r="G113" s="180">
        <v>2485.6</v>
      </c>
      <c r="H113" s="133">
        <v>58292.1</v>
      </c>
      <c r="I113" s="133">
        <v>1744.6999999999998</v>
      </c>
      <c r="J113" s="180">
        <v>60060.7</v>
      </c>
      <c r="K113" s="133">
        <v>1601.3</v>
      </c>
      <c r="L113" s="133">
        <v>382.4</v>
      </c>
      <c r="M113" s="180">
        <v>1983.6999999999998</v>
      </c>
      <c r="N113" s="133">
        <v>59893.399999999994</v>
      </c>
      <c r="O113" s="133">
        <v>2151</v>
      </c>
      <c r="P113" s="180">
        <v>62044.399999999994</v>
      </c>
      <c r="Q113" s="181">
        <v>4.6537451775903162E-2</v>
      </c>
      <c r="R113" s="182">
        <v>-1.0794930901101736</v>
      </c>
      <c r="S113" s="183"/>
      <c r="T113" s="184">
        <v>9177.5999999999985</v>
      </c>
      <c r="U113" s="133">
        <v>310.7</v>
      </c>
      <c r="V113" s="180">
        <v>9488.2999999999993</v>
      </c>
      <c r="W113" s="133">
        <v>191.2</v>
      </c>
      <c r="X113" s="133">
        <v>0</v>
      </c>
      <c r="Y113" s="180">
        <v>215.1</v>
      </c>
      <c r="Z113" s="133">
        <v>9368.7999999999993</v>
      </c>
      <c r="AA113" s="133">
        <v>310.7</v>
      </c>
      <c r="AB113" s="180">
        <v>9703.4</v>
      </c>
      <c r="AC113" s="185">
        <v>2.6240525497764464</v>
      </c>
      <c r="AD113" s="191">
        <v>1951</v>
      </c>
      <c r="AE113" s="192">
        <v>60</v>
      </c>
      <c r="AF113" s="193">
        <v>2011</v>
      </c>
      <c r="AG113" s="192">
        <v>96</v>
      </c>
      <c r="AH113" s="192">
        <v>0</v>
      </c>
      <c r="AI113" s="193">
        <v>96</v>
      </c>
      <c r="AJ113" s="192">
        <v>2047</v>
      </c>
      <c r="AK113" s="192">
        <v>60</v>
      </c>
      <c r="AL113" s="192">
        <v>2107</v>
      </c>
      <c r="AM113" s="194">
        <v>-0.10784582000002274</v>
      </c>
      <c r="AN113" s="274">
        <f t="shared" si="4"/>
        <v>2.9835902536051714E-2</v>
      </c>
      <c r="AO113" s="143">
        <f t="shared" si="5"/>
        <v>3.2745591939546598E-2</v>
      </c>
    </row>
    <row r="114" spans="1:41" x14ac:dyDescent="0.2">
      <c r="A114" s="46">
        <v>39264</v>
      </c>
      <c r="B114" s="133">
        <v>55435.6</v>
      </c>
      <c r="C114" s="133">
        <v>1584.55</v>
      </c>
      <c r="D114" s="180">
        <v>56996.5</v>
      </c>
      <c r="E114" s="133">
        <v>2435.9499999999998</v>
      </c>
      <c r="F114" s="133">
        <v>0</v>
      </c>
      <c r="G114" s="180">
        <v>2435.9499999999998</v>
      </c>
      <c r="H114" s="133">
        <v>57871.549999999996</v>
      </c>
      <c r="I114" s="133">
        <v>1584.55</v>
      </c>
      <c r="J114" s="180">
        <v>59432.45</v>
      </c>
      <c r="K114" s="133">
        <v>1868.35</v>
      </c>
      <c r="L114" s="133">
        <v>378.4</v>
      </c>
      <c r="M114" s="180">
        <v>2246.75</v>
      </c>
      <c r="N114" s="133">
        <v>59739.899999999994</v>
      </c>
      <c r="O114" s="133">
        <v>1962.9499999999998</v>
      </c>
      <c r="P114" s="180">
        <v>61702.85</v>
      </c>
      <c r="Q114" s="181">
        <v>-31.086018881913461</v>
      </c>
      <c r="R114" s="182">
        <v>0.18478671607014865</v>
      </c>
      <c r="S114" s="183"/>
      <c r="T114" s="184">
        <v>9294.4499999999989</v>
      </c>
      <c r="U114" s="133">
        <v>331.09999999999997</v>
      </c>
      <c r="V114" s="180">
        <v>9625.5499999999993</v>
      </c>
      <c r="W114" s="133">
        <v>212.85</v>
      </c>
      <c r="X114" s="133">
        <v>0</v>
      </c>
      <c r="Y114" s="180">
        <v>212.85</v>
      </c>
      <c r="Z114" s="133">
        <v>9530.9499999999989</v>
      </c>
      <c r="AA114" s="133">
        <v>331.09999999999997</v>
      </c>
      <c r="AB114" s="180">
        <v>9862.0499999999993</v>
      </c>
      <c r="AC114" s="185">
        <v>3.9353280005874582</v>
      </c>
      <c r="AD114" s="191">
        <v>1950</v>
      </c>
      <c r="AE114" s="192">
        <v>53</v>
      </c>
      <c r="AF114" s="193">
        <v>2003</v>
      </c>
      <c r="AG114" s="192">
        <v>94</v>
      </c>
      <c r="AH114" s="192">
        <v>0</v>
      </c>
      <c r="AI114" s="193">
        <v>94</v>
      </c>
      <c r="AJ114" s="192">
        <v>2044</v>
      </c>
      <c r="AK114" s="192">
        <v>53</v>
      </c>
      <c r="AL114" s="192">
        <v>2097</v>
      </c>
      <c r="AM114" s="194">
        <v>-1.480818050000039</v>
      </c>
      <c r="AN114" s="274">
        <f t="shared" si="4"/>
        <v>2.6460309535696454E-2</v>
      </c>
      <c r="AO114" s="143">
        <f t="shared" si="5"/>
        <v>3.4398034398034398E-2</v>
      </c>
    </row>
    <row r="115" spans="1:41" x14ac:dyDescent="0.2">
      <c r="A115" s="46">
        <v>39295</v>
      </c>
      <c r="B115" s="133">
        <v>57862.35</v>
      </c>
      <c r="C115" s="133">
        <v>1365.9</v>
      </c>
      <c r="D115" s="180">
        <v>59228.25</v>
      </c>
      <c r="E115" s="133">
        <v>2237.25</v>
      </c>
      <c r="F115" s="133">
        <v>0</v>
      </c>
      <c r="G115" s="180">
        <v>2237.25</v>
      </c>
      <c r="H115" s="133">
        <v>60099.6</v>
      </c>
      <c r="I115" s="133">
        <v>1365.9</v>
      </c>
      <c r="J115" s="180">
        <v>61465.5</v>
      </c>
      <c r="K115" s="133">
        <v>1978.2</v>
      </c>
      <c r="L115" s="133">
        <v>376.8</v>
      </c>
      <c r="M115" s="180">
        <v>2378.5500000000002</v>
      </c>
      <c r="N115" s="133">
        <v>62077.8</v>
      </c>
      <c r="O115" s="133">
        <v>1766.25</v>
      </c>
      <c r="P115" s="180">
        <v>63844.05</v>
      </c>
      <c r="Q115" s="181">
        <v>-39.258305326017144</v>
      </c>
      <c r="R115" s="182">
        <v>6.1405340064900313</v>
      </c>
      <c r="S115" s="183"/>
      <c r="T115" s="184">
        <v>9726.15</v>
      </c>
      <c r="U115" s="133">
        <v>329.7</v>
      </c>
      <c r="V115" s="180">
        <v>10055.85</v>
      </c>
      <c r="W115" s="133">
        <v>235.5</v>
      </c>
      <c r="X115" s="133">
        <v>0</v>
      </c>
      <c r="Y115" s="180">
        <v>235.5</v>
      </c>
      <c r="Z115" s="133">
        <v>9961.65</v>
      </c>
      <c r="AA115" s="133">
        <v>329.7</v>
      </c>
      <c r="AB115" s="180">
        <v>10314.9</v>
      </c>
      <c r="AC115" s="185">
        <v>-31.17350154251902</v>
      </c>
      <c r="AD115" s="191">
        <v>2044</v>
      </c>
      <c r="AE115" s="192">
        <v>44</v>
      </c>
      <c r="AF115" s="193">
        <v>2088</v>
      </c>
      <c r="AG115" s="192">
        <v>85</v>
      </c>
      <c r="AH115" s="192">
        <v>0</v>
      </c>
      <c r="AI115" s="193">
        <v>85</v>
      </c>
      <c r="AJ115" s="192">
        <v>2129</v>
      </c>
      <c r="AK115" s="192">
        <v>44</v>
      </c>
      <c r="AL115" s="192">
        <v>2173</v>
      </c>
      <c r="AM115" s="194">
        <v>-0.34330376999992041</v>
      </c>
      <c r="AN115" s="274">
        <f t="shared" si="4"/>
        <v>2.1072796934865901E-2</v>
      </c>
      <c r="AO115" s="143">
        <f t="shared" si="5"/>
        <v>3.2786885245901634E-2</v>
      </c>
    </row>
    <row r="116" spans="1:41" x14ac:dyDescent="0.2">
      <c r="A116" s="46">
        <v>39326</v>
      </c>
      <c r="B116" s="133">
        <v>58581.600000000006</v>
      </c>
      <c r="C116" s="133">
        <v>1293.6000000000001</v>
      </c>
      <c r="D116" s="180">
        <v>59875.200000000004</v>
      </c>
      <c r="E116" s="133">
        <v>2102.1</v>
      </c>
      <c r="F116" s="133">
        <v>0</v>
      </c>
      <c r="G116" s="180">
        <v>2102.1</v>
      </c>
      <c r="H116" s="133">
        <v>60683.700000000004</v>
      </c>
      <c r="I116" s="133">
        <v>1293.6000000000001</v>
      </c>
      <c r="J116" s="180">
        <v>61977.3</v>
      </c>
      <c r="K116" s="133">
        <v>1848</v>
      </c>
      <c r="L116" s="133">
        <v>369.6</v>
      </c>
      <c r="M116" s="180">
        <v>2240.7000000000003</v>
      </c>
      <c r="N116" s="133">
        <v>62531.700000000004</v>
      </c>
      <c r="O116" s="133">
        <v>1663.2</v>
      </c>
      <c r="P116" s="180">
        <v>64194.9</v>
      </c>
      <c r="Q116" s="181">
        <v>5.2314677834624819</v>
      </c>
      <c r="R116" s="182">
        <v>11.076767842140157</v>
      </c>
      <c r="S116" s="183"/>
      <c r="T116" s="184">
        <v>10233.300000000001</v>
      </c>
      <c r="U116" s="133">
        <v>323.40000000000003</v>
      </c>
      <c r="V116" s="180">
        <v>10556.7</v>
      </c>
      <c r="W116" s="133">
        <v>184.8</v>
      </c>
      <c r="X116" s="133">
        <v>0</v>
      </c>
      <c r="Y116" s="180">
        <v>184.8</v>
      </c>
      <c r="Z116" s="133">
        <v>10395</v>
      </c>
      <c r="AA116" s="133">
        <v>323.40000000000003</v>
      </c>
      <c r="AB116" s="180">
        <v>10741.5</v>
      </c>
      <c r="AC116" s="185">
        <v>6.1293359084639336</v>
      </c>
      <c r="AD116" s="191">
        <v>2093</v>
      </c>
      <c r="AE116" s="192">
        <v>42</v>
      </c>
      <c r="AF116" s="193">
        <v>2135</v>
      </c>
      <c r="AG116" s="192">
        <v>83</v>
      </c>
      <c r="AH116" s="192">
        <v>0</v>
      </c>
      <c r="AI116" s="193">
        <v>83</v>
      </c>
      <c r="AJ116" s="192">
        <v>2176</v>
      </c>
      <c r="AK116" s="192">
        <v>42</v>
      </c>
      <c r="AL116" s="192">
        <v>2218</v>
      </c>
      <c r="AM116" s="194">
        <v>-3.8868750000062846E-2</v>
      </c>
      <c r="AN116" s="274">
        <f t="shared" si="4"/>
        <v>1.9672131147540985E-2</v>
      </c>
      <c r="AO116" s="143">
        <f t="shared" si="5"/>
        <v>3.0634573304157552E-2</v>
      </c>
    </row>
    <row r="117" spans="1:41" x14ac:dyDescent="0.2">
      <c r="A117" s="46">
        <v>39356</v>
      </c>
      <c r="B117" s="133">
        <v>57531.299999999996</v>
      </c>
      <c r="C117" s="133">
        <v>1226.3999999999999</v>
      </c>
      <c r="D117" s="180">
        <v>58735.799999999996</v>
      </c>
      <c r="E117" s="133">
        <v>2299.5</v>
      </c>
      <c r="F117" s="133">
        <v>0</v>
      </c>
      <c r="G117" s="180">
        <v>2299.5</v>
      </c>
      <c r="H117" s="133">
        <v>59808.899999999994</v>
      </c>
      <c r="I117" s="133">
        <v>1226.3999999999999</v>
      </c>
      <c r="J117" s="180">
        <v>61035.299999999996</v>
      </c>
      <c r="K117" s="133">
        <v>1839.6</v>
      </c>
      <c r="L117" s="133">
        <v>350.4</v>
      </c>
      <c r="M117" s="180">
        <v>2190</v>
      </c>
      <c r="N117" s="133">
        <v>61670.399999999994</v>
      </c>
      <c r="O117" s="133">
        <v>1576.8</v>
      </c>
      <c r="P117" s="180">
        <v>63225.299999999996</v>
      </c>
      <c r="Q117" s="181">
        <v>-324.83802561603272</v>
      </c>
      <c r="R117" s="182">
        <v>-24.571079673960149</v>
      </c>
      <c r="S117" s="183"/>
      <c r="T117" s="184">
        <v>10796.699999999999</v>
      </c>
      <c r="U117" s="133">
        <v>328.5</v>
      </c>
      <c r="V117" s="180">
        <v>11103.3</v>
      </c>
      <c r="W117" s="133">
        <v>153.29999999999998</v>
      </c>
      <c r="X117" s="133">
        <v>0</v>
      </c>
      <c r="Y117" s="180">
        <v>153.29999999999998</v>
      </c>
      <c r="Z117" s="133">
        <v>10950</v>
      </c>
      <c r="AA117" s="133">
        <v>328.5</v>
      </c>
      <c r="AB117" s="180">
        <v>11278.5</v>
      </c>
      <c r="AC117" s="185">
        <v>-40.116216063031551</v>
      </c>
      <c r="AD117" s="191">
        <v>2134</v>
      </c>
      <c r="AE117" s="192">
        <v>41</v>
      </c>
      <c r="AF117" s="193">
        <v>2175</v>
      </c>
      <c r="AG117" s="192">
        <v>97</v>
      </c>
      <c r="AH117" s="192">
        <v>0</v>
      </c>
      <c r="AI117" s="193">
        <v>97</v>
      </c>
      <c r="AJ117" s="192">
        <v>2231</v>
      </c>
      <c r="AK117" s="192">
        <v>41</v>
      </c>
      <c r="AL117" s="192">
        <v>2272</v>
      </c>
      <c r="AM117" s="194">
        <v>-13.000995870000054</v>
      </c>
      <c r="AN117" s="274">
        <f t="shared" si="4"/>
        <v>1.8850574712643679E-2</v>
      </c>
      <c r="AO117" s="143">
        <f t="shared" si="5"/>
        <v>2.9585798816568049E-2</v>
      </c>
    </row>
    <row r="118" spans="1:41" x14ac:dyDescent="0.2">
      <c r="A118" s="46">
        <v>39387</v>
      </c>
      <c r="B118" s="133">
        <v>59921.171940430875</v>
      </c>
      <c r="C118" s="133">
        <v>1214.7062325696502</v>
      </c>
      <c r="D118" s="180">
        <v>61135.878173000521</v>
      </c>
      <c r="E118" s="133">
        <v>2196.778418879755</v>
      </c>
      <c r="F118" s="133">
        <v>2.2412907194550002</v>
      </c>
      <c r="G118" s="180">
        <v>2199.0197095992103</v>
      </c>
      <c r="H118" s="133">
        <v>62117.950359310635</v>
      </c>
      <c r="I118" s="133">
        <v>1216.947523289105</v>
      </c>
      <c r="J118" s="180">
        <v>63334.89788259974</v>
      </c>
      <c r="K118" s="133">
        <v>1653.5025728410403</v>
      </c>
      <c r="L118" s="133">
        <v>399.07300927935</v>
      </c>
      <c r="M118" s="180">
        <v>2052.5755821203902</v>
      </c>
      <c r="N118" s="133">
        <v>63771.452932149492</v>
      </c>
      <c r="O118" s="133">
        <v>1616.0205325706399</v>
      </c>
      <c r="P118" s="180">
        <v>65387.473464720126</v>
      </c>
      <c r="Q118" s="181">
        <v>23.593706747558599</v>
      </c>
      <c r="R118" s="182">
        <v>0.39382965273990184</v>
      </c>
      <c r="S118" s="183"/>
      <c r="T118" s="184">
        <v>11202.046442370394</v>
      </c>
      <c r="U118" s="133">
        <v>327.73520678087999</v>
      </c>
      <c r="V118" s="180">
        <v>11529.78164914909</v>
      </c>
      <c r="W118" s="133">
        <v>132.91146386906502</v>
      </c>
      <c r="X118" s="133">
        <v>2.2412907194550002</v>
      </c>
      <c r="Y118" s="180">
        <v>135.152754590705</v>
      </c>
      <c r="Z118" s="133">
        <v>11334.957906239462</v>
      </c>
      <c r="AA118" s="133">
        <v>329.97649750033503</v>
      </c>
      <c r="AB118" s="180">
        <v>11664.934403739797</v>
      </c>
      <c r="AC118" s="185">
        <v>-0.54751811994285637</v>
      </c>
      <c r="AD118" s="191">
        <v>2229.7082604299999</v>
      </c>
      <c r="AE118" s="192">
        <v>40.593639719999999</v>
      </c>
      <c r="AF118" s="193">
        <v>2270.3019001500002</v>
      </c>
      <c r="AG118" s="192">
        <v>94.456153520000001</v>
      </c>
      <c r="AH118" s="192">
        <v>0</v>
      </c>
      <c r="AI118" s="193">
        <v>94.456153520000001</v>
      </c>
      <c r="AJ118" s="192">
        <v>2324.1644139499999</v>
      </c>
      <c r="AK118" s="192">
        <v>40.593639719999999</v>
      </c>
      <c r="AL118" s="192">
        <v>2364.7580536700002</v>
      </c>
      <c r="AM118" s="194">
        <v>1.1048615500000665</v>
      </c>
      <c r="AN118" s="274">
        <f t="shared" si="4"/>
        <v>1.7880282669594714E-2</v>
      </c>
      <c r="AO118" s="143">
        <f t="shared" si="5"/>
        <v>2.8425100904236743E-2</v>
      </c>
    </row>
    <row r="119" spans="1:41" x14ac:dyDescent="0.2">
      <c r="A119" s="46">
        <v>39417</v>
      </c>
      <c r="B119" s="133">
        <v>64849.121290060546</v>
      </c>
      <c r="C119" s="133">
        <v>575.75947031049998</v>
      </c>
      <c r="D119" s="180">
        <v>65424.880760371052</v>
      </c>
      <c r="E119" s="133">
        <v>2051.9106642510001</v>
      </c>
      <c r="F119" s="133">
        <v>0</v>
      </c>
      <c r="G119" s="180">
        <v>2051.9106642510001</v>
      </c>
      <c r="H119" s="133">
        <v>66901.031954309408</v>
      </c>
      <c r="I119" s="133">
        <v>575.75947031049998</v>
      </c>
      <c r="J119" s="180">
        <v>67476.791424619907</v>
      </c>
      <c r="K119" s="133">
        <v>1631.8686217089999</v>
      </c>
      <c r="L119" s="133">
        <v>112.14280461934999</v>
      </c>
      <c r="M119" s="180">
        <v>1744.0114263304999</v>
      </c>
      <c r="N119" s="133">
        <v>68532.900576020547</v>
      </c>
      <c r="O119" s="133">
        <v>687.90227492985002</v>
      </c>
      <c r="P119" s="180">
        <v>69220.802850950393</v>
      </c>
      <c r="Q119" s="181">
        <v>7.3758300192238408</v>
      </c>
      <c r="R119" s="182">
        <v>0</v>
      </c>
      <c r="S119" s="183"/>
      <c r="T119" s="184">
        <v>11934.5416101193</v>
      </c>
      <c r="U119" s="133">
        <v>152.3912303903</v>
      </c>
      <c r="V119" s="180">
        <v>12086.932840509598</v>
      </c>
      <c r="W119" s="133">
        <v>129.73874973949998</v>
      </c>
      <c r="X119" s="133">
        <v>0</v>
      </c>
      <c r="Y119" s="180">
        <v>129.73874973949998</v>
      </c>
      <c r="Z119" s="133">
        <v>12064.280359860952</v>
      </c>
      <c r="AA119" s="133">
        <v>152.3912303903</v>
      </c>
      <c r="AB119" s="180">
        <v>12216.671590249101</v>
      </c>
      <c r="AC119" s="185">
        <v>7.3758300192238408</v>
      </c>
      <c r="AD119" s="191">
        <v>2461.1432401400002</v>
      </c>
      <c r="AE119" s="192">
        <v>19.691545900000001</v>
      </c>
      <c r="AF119" s="193">
        <v>2480.8347860399999</v>
      </c>
      <c r="AG119" s="192">
        <v>89.403344840000003</v>
      </c>
      <c r="AH119" s="192">
        <v>0</v>
      </c>
      <c r="AI119" s="193">
        <v>89.403344840000003</v>
      </c>
      <c r="AJ119" s="192">
        <v>2550.5465849799998</v>
      </c>
      <c r="AK119" s="192">
        <v>19.691545900000001</v>
      </c>
      <c r="AL119" s="192">
        <v>2570.23813088</v>
      </c>
      <c r="AM119" s="194">
        <v>0</v>
      </c>
      <c r="AN119" s="274">
        <f t="shared" si="4"/>
        <v>7.9374676664512485E-3</v>
      </c>
      <c r="AO119" s="143">
        <f t="shared" si="5"/>
        <v>1.2607932252221815E-2</v>
      </c>
    </row>
    <row r="120" spans="1:41" x14ac:dyDescent="0.2">
      <c r="A120" s="46">
        <v>39448</v>
      </c>
      <c r="B120" s="133">
        <v>64801.989724730382</v>
      </c>
      <c r="C120" s="133">
        <v>606.40232938933241</v>
      </c>
      <c r="D120" s="180">
        <v>65408.392054119715</v>
      </c>
      <c r="E120" s="133">
        <v>1889.5517744800904</v>
      </c>
      <c r="F120" s="133">
        <v>0.76257265007999997</v>
      </c>
      <c r="G120" s="180">
        <v>1890.3143471301705</v>
      </c>
      <c r="H120" s="133">
        <v>66691.541499210478</v>
      </c>
      <c r="I120" s="133">
        <v>607.16490203941237</v>
      </c>
      <c r="J120" s="180">
        <v>67298.706401249889</v>
      </c>
      <c r="K120" s="133">
        <v>1666.9271155806855</v>
      </c>
      <c r="L120" s="133">
        <v>118.04004890929581</v>
      </c>
      <c r="M120" s="180">
        <v>1784.9671644899811</v>
      </c>
      <c r="N120" s="133">
        <v>68358.468614789061</v>
      </c>
      <c r="O120" s="133">
        <v>725.20495095081083</v>
      </c>
      <c r="P120" s="180">
        <v>69083.673565739868</v>
      </c>
      <c r="Q120" s="181">
        <v>109.62913632861802</v>
      </c>
      <c r="R120" s="182">
        <v>253.4532346906237</v>
      </c>
      <c r="S120" s="183"/>
      <c r="T120" s="184">
        <v>11729.80375377909</v>
      </c>
      <c r="U120" s="133">
        <v>170.37744015905142</v>
      </c>
      <c r="V120" s="180">
        <v>11900.181193940243</v>
      </c>
      <c r="W120" s="133">
        <v>111.90360288039119</v>
      </c>
      <c r="X120" s="133">
        <v>0</v>
      </c>
      <c r="Y120" s="180">
        <v>111.90360288039119</v>
      </c>
      <c r="Z120" s="133">
        <v>11841.707356659481</v>
      </c>
      <c r="AA120" s="133">
        <v>170.37744015905142</v>
      </c>
      <c r="AB120" s="180">
        <v>12012.084796820634</v>
      </c>
      <c r="AC120" s="185">
        <v>0.39550914993904324</v>
      </c>
      <c r="AD120" s="191">
        <v>2524.1218456900001</v>
      </c>
      <c r="AE120" s="192">
        <v>20.737414749999999</v>
      </c>
      <c r="AF120" s="193">
        <v>2544.8592604400001</v>
      </c>
      <c r="AG120" s="192">
        <v>84.545237850000007</v>
      </c>
      <c r="AH120" s="192">
        <v>3.6268080000000001E-2</v>
      </c>
      <c r="AI120" s="193">
        <v>84.581505930000006</v>
      </c>
      <c r="AJ120" s="192">
        <v>2608.66708354</v>
      </c>
      <c r="AK120" s="192">
        <v>20.773682829999998</v>
      </c>
      <c r="AL120" s="192">
        <v>2629.4407663699999</v>
      </c>
      <c r="AM120" s="194">
        <v>5.1951691799999509</v>
      </c>
      <c r="AN120" s="274">
        <f t="shared" si="4"/>
        <v>8.1487471909996896E-3</v>
      </c>
      <c r="AO120" s="143">
        <f t="shared" si="5"/>
        <v>1.431721394677673E-2</v>
      </c>
    </row>
    <row r="121" spans="1:41" x14ac:dyDescent="0.2">
      <c r="A121" s="46">
        <v>39480</v>
      </c>
      <c r="B121" s="133">
        <v>63575.185450440164</v>
      </c>
      <c r="C121" s="133">
        <v>649.44931390009469</v>
      </c>
      <c r="D121" s="180">
        <v>64224.634764340255</v>
      </c>
      <c r="E121" s="133">
        <v>1697.9189418191409</v>
      </c>
      <c r="F121" s="133">
        <v>0</v>
      </c>
      <c r="G121" s="180">
        <v>1697.9189418191409</v>
      </c>
      <c r="H121" s="133">
        <v>65273.104392259302</v>
      </c>
      <c r="I121" s="133">
        <v>649.44931390009469</v>
      </c>
      <c r="J121" s="180">
        <v>65922.553706159408</v>
      </c>
      <c r="K121" s="133">
        <v>1563.4480362598533</v>
      </c>
      <c r="L121" s="133">
        <v>114.1930213093561</v>
      </c>
      <c r="M121" s="180">
        <v>1677.6410575692094</v>
      </c>
      <c r="N121" s="133">
        <v>66836.552428519164</v>
      </c>
      <c r="O121" s="133">
        <v>763.64233520945083</v>
      </c>
      <c r="P121" s="180">
        <v>67600.194763730688</v>
      </c>
      <c r="Q121" s="181">
        <v>11.604779221948261</v>
      </c>
      <c r="R121" s="182">
        <v>-29.8336595077403</v>
      </c>
      <c r="S121" s="183"/>
      <c r="T121" s="184">
        <v>11687.574045660225</v>
      </c>
      <c r="U121" s="133">
        <v>183.9194749306871</v>
      </c>
      <c r="V121" s="180">
        <v>11871.493520590911</v>
      </c>
      <c r="W121" s="133">
        <v>100.035831729807</v>
      </c>
      <c r="X121" s="133">
        <v>0</v>
      </c>
      <c r="Y121" s="180">
        <v>100.035831729807</v>
      </c>
      <c r="Z121" s="133">
        <v>11787.609877390032</v>
      </c>
      <c r="AA121" s="133">
        <v>183.9194749306871</v>
      </c>
      <c r="AB121" s="180">
        <v>11971.52935232072</v>
      </c>
      <c r="AC121" s="185">
        <v>1.7316458297374644</v>
      </c>
      <c r="AD121" s="191">
        <v>2488.7338171699998</v>
      </c>
      <c r="AE121" s="192">
        <v>22.32864081</v>
      </c>
      <c r="AF121" s="193">
        <v>2511.0624579800001</v>
      </c>
      <c r="AG121" s="192">
        <v>76.640755409999997</v>
      </c>
      <c r="AH121" s="192">
        <v>0</v>
      </c>
      <c r="AI121" s="193">
        <v>76.640755409999997</v>
      </c>
      <c r="AJ121" s="192">
        <v>2565.3745725799999</v>
      </c>
      <c r="AK121" s="192">
        <v>22.32864081</v>
      </c>
      <c r="AL121" s="192">
        <v>2587.7032133900002</v>
      </c>
      <c r="AM121" s="194">
        <v>0.47355429000003824</v>
      </c>
      <c r="AN121" s="274">
        <f t="shared" si="4"/>
        <v>8.8921088916131766E-3</v>
      </c>
      <c r="AO121" s="143">
        <f t="shared" si="5"/>
        <v>1.5492530456398075E-2</v>
      </c>
    </row>
    <row r="122" spans="1:41" x14ac:dyDescent="0.2">
      <c r="A122" s="46">
        <v>39508</v>
      </c>
      <c r="B122" s="133">
        <v>64207.622599271002</v>
      </c>
      <c r="C122" s="133">
        <v>613.03809793005644</v>
      </c>
      <c r="D122" s="180">
        <v>64820.660697199019</v>
      </c>
      <c r="E122" s="133">
        <v>2195.9169386799449</v>
      </c>
      <c r="F122" s="133">
        <v>0</v>
      </c>
      <c r="G122" s="180">
        <v>2195.9169386799449</v>
      </c>
      <c r="H122" s="133">
        <v>66403.539537950943</v>
      </c>
      <c r="I122" s="133">
        <v>613.03809793005644</v>
      </c>
      <c r="J122" s="180">
        <v>67016.577635880996</v>
      </c>
      <c r="K122" s="133">
        <v>1671.8216704490535</v>
      </c>
      <c r="L122" s="133">
        <v>55.685163599994503</v>
      </c>
      <c r="M122" s="180">
        <v>1727.5068340490479</v>
      </c>
      <c r="N122" s="133">
        <v>68075.361208399991</v>
      </c>
      <c r="O122" s="133">
        <v>668.72326153005099</v>
      </c>
      <c r="P122" s="180">
        <v>68744.084469930051</v>
      </c>
      <c r="Q122" s="181">
        <v>46.927433749994684</v>
      </c>
      <c r="R122" s="182">
        <v>50.24214421913706</v>
      </c>
      <c r="S122" s="183"/>
      <c r="T122" s="184">
        <v>11924.117753640039</v>
      </c>
      <c r="U122" s="133">
        <v>191.55203673938149</v>
      </c>
      <c r="V122" s="180">
        <v>12115.669790379421</v>
      </c>
      <c r="W122" s="133">
        <v>95.629072881003992</v>
      </c>
      <c r="X122" s="133">
        <v>0</v>
      </c>
      <c r="Y122" s="180">
        <v>95.629072881003992</v>
      </c>
      <c r="Z122" s="133">
        <v>12019.746826519009</v>
      </c>
      <c r="AA122" s="133">
        <v>191.55203673938149</v>
      </c>
      <c r="AB122" s="180">
        <v>12211.298863260425</v>
      </c>
      <c r="AC122" s="185">
        <v>9.3813211687434794</v>
      </c>
      <c r="AD122" s="191">
        <v>2569.8454069999998</v>
      </c>
      <c r="AE122" s="192">
        <v>20.716935679999999</v>
      </c>
      <c r="AF122" s="193">
        <v>2590.5623426799998</v>
      </c>
      <c r="AG122" s="192">
        <v>103.23361343000001</v>
      </c>
      <c r="AH122" s="192">
        <v>0</v>
      </c>
      <c r="AI122" s="193">
        <v>103.23361343000001</v>
      </c>
      <c r="AJ122" s="192">
        <v>2673.0790204300001</v>
      </c>
      <c r="AK122" s="192">
        <v>20.716935679999999</v>
      </c>
      <c r="AL122" s="192">
        <v>2693.7959561100001</v>
      </c>
      <c r="AM122" s="194">
        <v>1.8454712500000596</v>
      </c>
      <c r="AN122" s="274">
        <f t="shared" si="4"/>
        <v>7.9970805329347243E-3</v>
      </c>
      <c r="AO122" s="143">
        <f t="shared" si="5"/>
        <v>1.5810272156103616E-2</v>
      </c>
    </row>
    <row r="123" spans="1:41" x14ac:dyDescent="0.2">
      <c r="A123" s="46">
        <v>39539</v>
      </c>
      <c r="B123" s="133">
        <v>64395.878970019461</v>
      </c>
      <c r="C123" s="133">
        <v>569.37675026930901</v>
      </c>
      <c r="D123" s="180">
        <v>64965.255720290763</v>
      </c>
      <c r="E123" s="133">
        <v>2142.2310759607813</v>
      </c>
      <c r="F123" s="133">
        <v>0</v>
      </c>
      <c r="G123" s="180">
        <v>2142.2310759607813</v>
      </c>
      <c r="H123" s="133">
        <v>66538.11004598024</v>
      </c>
      <c r="I123" s="133">
        <v>569.37675026930901</v>
      </c>
      <c r="J123" s="180">
        <v>67107.486796249548</v>
      </c>
      <c r="K123" s="133">
        <v>1673.581031130743</v>
      </c>
      <c r="L123" s="133">
        <v>54.129337120494704</v>
      </c>
      <c r="M123" s="180">
        <v>1727.7103682492427</v>
      </c>
      <c r="N123" s="133">
        <v>68211.691077110983</v>
      </c>
      <c r="O123" s="133">
        <v>623.50608738980372</v>
      </c>
      <c r="P123" s="180">
        <v>68835.197164500787</v>
      </c>
      <c r="Q123" s="181">
        <v>7.1601117043072131</v>
      </c>
      <c r="R123" s="182">
        <v>3.5971329587999903</v>
      </c>
      <c r="S123" s="183"/>
      <c r="T123" s="184">
        <v>12098.990947470525</v>
      </c>
      <c r="U123" s="133">
        <v>201.66545416981199</v>
      </c>
      <c r="V123" s="180">
        <v>12300.656401640337</v>
      </c>
      <c r="W123" s="133">
        <v>95.678887019593816</v>
      </c>
      <c r="X123" s="133">
        <v>0</v>
      </c>
      <c r="Y123" s="180">
        <v>95.678887019593816</v>
      </c>
      <c r="Z123" s="133">
        <v>12194.669834490118</v>
      </c>
      <c r="AA123" s="133">
        <v>201.66545416981199</v>
      </c>
      <c r="AB123" s="180">
        <v>12396.335288659931</v>
      </c>
      <c r="AC123" s="185">
        <v>1.2859973898866042</v>
      </c>
      <c r="AD123" s="191">
        <v>2621.5292987799999</v>
      </c>
      <c r="AE123" s="192">
        <v>18.432567550000002</v>
      </c>
      <c r="AF123" s="193">
        <v>2639.9618663299998</v>
      </c>
      <c r="AG123" s="192">
        <v>102.58921192</v>
      </c>
      <c r="AH123" s="192">
        <v>0</v>
      </c>
      <c r="AI123" s="193">
        <v>102.58921192</v>
      </c>
      <c r="AJ123" s="192">
        <v>2724.1185107000001</v>
      </c>
      <c r="AK123" s="192">
        <v>18.432567550000002</v>
      </c>
      <c r="AL123" s="192">
        <v>2742.55107825</v>
      </c>
      <c r="AM123" s="194">
        <v>0.2944565800000305</v>
      </c>
      <c r="AN123" s="274">
        <f t="shared" si="4"/>
        <v>6.9821340168160972E-3</v>
      </c>
      <c r="AO123" s="143">
        <f t="shared" si="5"/>
        <v>1.6394690460821194E-2</v>
      </c>
    </row>
    <row r="124" spans="1:41" x14ac:dyDescent="0.2">
      <c r="A124" s="46">
        <v>39569</v>
      </c>
      <c r="B124" s="133">
        <v>65780.437719880181</v>
      </c>
      <c r="C124" s="133">
        <v>582.28021468909606</v>
      </c>
      <c r="D124" s="180">
        <v>66362.717934569286</v>
      </c>
      <c r="E124" s="133">
        <v>2554.6230231604277</v>
      </c>
      <c r="F124" s="133">
        <v>0</v>
      </c>
      <c r="G124" s="180">
        <v>2554.6230231604277</v>
      </c>
      <c r="H124" s="133">
        <v>68335.060743040609</v>
      </c>
      <c r="I124" s="133">
        <v>582.28021468909606</v>
      </c>
      <c r="J124" s="180">
        <v>68917.340957729713</v>
      </c>
      <c r="K124" s="133">
        <v>1707.9872070100787</v>
      </c>
      <c r="L124" s="133">
        <v>52.802663479643002</v>
      </c>
      <c r="M124" s="180">
        <v>1760.7898704897216</v>
      </c>
      <c r="N124" s="133">
        <v>70043.047950050692</v>
      </c>
      <c r="O124" s="133">
        <v>635.08287817071346</v>
      </c>
      <c r="P124" s="180">
        <v>70678.130828219422</v>
      </c>
      <c r="Q124" s="181">
        <v>-21.860113074638218</v>
      </c>
      <c r="R124" s="182">
        <v>1.8571432329726334</v>
      </c>
      <c r="S124" s="183"/>
      <c r="T124" s="184">
        <v>12651.202827359673</v>
      </c>
      <c r="U124" s="133">
        <v>204.08471768009602</v>
      </c>
      <c r="V124" s="180">
        <v>12855.28754503977</v>
      </c>
      <c r="W124" s="133">
        <v>100.48133011037001</v>
      </c>
      <c r="X124" s="133">
        <v>0</v>
      </c>
      <c r="Y124" s="180">
        <v>100.48133011037001</v>
      </c>
      <c r="Z124" s="133">
        <v>12751.684157470045</v>
      </c>
      <c r="AA124" s="133">
        <v>204.08471768009602</v>
      </c>
      <c r="AB124" s="180">
        <v>12955.768875150141</v>
      </c>
      <c r="AC124" s="185">
        <v>1.7993460096135809</v>
      </c>
      <c r="AD124" s="191">
        <v>2690.7690476799999</v>
      </c>
      <c r="AE124" s="192">
        <v>19.153987919999999</v>
      </c>
      <c r="AF124" s="193">
        <v>2709.9230355999998</v>
      </c>
      <c r="AG124" s="192">
        <v>124.29180513999999</v>
      </c>
      <c r="AH124" s="192">
        <v>0</v>
      </c>
      <c r="AI124" s="193">
        <v>124.29180513999999</v>
      </c>
      <c r="AJ124" s="192">
        <v>2815.06085282</v>
      </c>
      <c r="AK124" s="192">
        <v>19.153987919999999</v>
      </c>
      <c r="AL124" s="192">
        <v>2834.21484074</v>
      </c>
      <c r="AM124" s="194">
        <v>-1.1982506500000909</v>
      </c>
      <c r="AN124" s="274">
        <f t="shared" si="4"/>
        <v>7.0680929562854334E-3</v>
      </c>
      <c r="AO124" s="143">
        <f t="shared" si="5"/>
        <v>1.5875546693534862E-2</v>
      </c>
    </row>
    <row r="125" spans="1:41" x14ac:dyDescent="0.2">
      <c r="A125" s="46">
        <v>39600</v>
      </c>
      <c r="B125" s="133">
        <v>66526.067999999999</v>
      </c>
      <c r="C125" s="133">
        <v>524.28599999999994</v>
      </c>
      <c r="D125" s="180">
        <v>67050.353999999992</v>
      </c>
      <c r="E125" s="133">
        <v>2368.9960000000001</v>
      </c>
      <c r="F125" s="133">
        <v>0</v>
      </c>
      <c r="G125" s="180">
        <v>2368.9960000000001</v>
      </c>
      <c r="H125" s="133">
        <v>68895.063999999998</v>
      </c>
      <c r="I125" s="133">
        <v>524.28599999999994</v>
      </c>
      <c r="J125" s="180">
        <v>69419.349999999991</v>
      </c>
      <c r="K125" s="133">
        <v>1592.2759999999998</v>
      </c>
      <c r="L125" s="133">
        <v>58.253999999999998</v>
      </c>
      <c r="M125" s="180">
        <v>1650.53</v>
      </c>
      <c r="N125" s="133">
        <v>70487.34</v>
      </c>
      <c r="O125" s="133">
        <v>563.12199999999996</v>
      </c>
      <c r="P125" s="180">
        <v>71050.462</v>
      </c>
      <c r="Q125" s="181">
        <v>11.696664315455582</v>
      </c>
      <c r="R125" s="182">
        <v>1.8342883632835512</v>
      </c>
      <c r="S125" s="183"/>
      <c r="T125" s="184">
        <v>13087.732</v>
      </c>
      <c r="U125" s="133">
        <v>213.59799999999998</v>
      </c>
      <c r="V125" s="180">
        <v>13301.33</v>
      </c>
      <c r="W125" s="133">
        <v>97.09</v>
      </c>
      <c r="X125" s="133">
        <v>0</v>
      </c>
      <c r="Y125" s="180">
        <v>97.09</v>
      </c>
      <c r="Z125" s="133">
        <v>13165.403999999999</v>
      </c>
      <c r="AA125" s="133">
        <v>213.59799999999998</v>
      </c>
      <c r="AB125" s="180">
        <v>13398.42</v>
      </c>
      <c r="AC125" s="185">
        <v>3.0850904500152154</v>
      </c>
      <c r="AD125" s="191">
        <v>2752</v>
      </c>
      <c r="AE125" s="192">
        <v>16</v>
      </c>
      <c r="AF125" s="193">
        <v>2768</v>
      </c>
      <c r="AG125" s="192">
        <v>117</v>
      </c>
      <c r="AH125" s="192">
        <v>0</v>
      </c>
      <c r="AI125" s="193">
        <v>117</v>
      </c>
      <c r="AJ125" s="192">
        <v>2870</v>
      </c>
      <c r="AK125" s="192">
        <v>16</v>
      </c>
      <c r="AL125" s="192">
        <v>2885</v>
      </c>
      <c r="AM125" s="194">
        <v>0.44348408000001882</v>
      </c>
      <c r="AN125" s="274">
        <f t="shared" si="4"/>
        <v>5.7803468208092483E-3</v>
      </c>
      <c r="AO125" s="143">
        <f t="shared" si="5"/>
        <v>1.6058394160583942E-2</v>
      </c>
    </row>
    <row r="126" spans="1:41" x14ac:dyDescent="0.2">
      <c r="A126" s="46">
        <v>39630</v>
      </c>
      <c r="B126" s="133">
        <v>65540.686796930342</v>
      </c>
      <c r="C126" s="133">
        <v>546.41467653930852</v>
      </c>
      <c r="D126" s="180">
        <v>66087.101473469651</v>
      </c>
      <c r="E126" s="133">
        <v>2618.6747918204005</v>
      </c>
      <c r="F126" s="133">
        <v>0</v>
      </c>
      <c r="G126" s="180">
        <v>2618.6747918204005</v>
      </c>
      <c r="H126" s="133">
        <v>68159.361588750733</v>
      </c>
      <c r="I126" s="133">
        <v>546.41467653930852</v>
      </c>
      <c r="J126" s="180">
        <v>68705.776265290042</v>
      </c>
      <c r="K126" s="133">
        <v>1536.6825934296705</v>
      </c>
      <c r="L126" s="133">
        <v>58.398493160040005</v>
      </c>
      <c r="M126" s="180">
        <v>1595.0810865897106</v>
      </c>
      <c r="N126" s="133">
        <v>69696.044182180412</v>
      </c>
      <c r="O126" s="133">
        <v>604.81316969934858</v>
      </c>
      <c r="P126" s="180">
        <v>70300.857351879764</v>
      </c>
      <c r="Q126" s="181">
        <v>12.194230867398435</v>
      </c>
      <c r="R126" s="182">
        <v>-7.0870046075398188</v>
      </c>
      <c r="S126" s="183"/>
      <c r="T126" s="184">
        <v>13399.946235990425</v>
      </c>
      <c r="U126" s="133">
        <v>247.73419796997851</v>
      </c>
      <c r="V126" s="180">
        <v>13647.680433960402</v>
      </c>
      <c r="W126" s="133">
        <v>84.498966329865993</v>
      </c>
      <c r="X126" s="133">
        <v>0</v>
      </c>
      <c r="Y126" s="180">
        <v>84.498966329865993</v>
      </c>
      <c r="Z126" s="133">
        <v>13484.44520232029</v>
      </c>
      <c r="AA126" s="133">
        <v>247.73419796997851</v>
      </c>
      <c r="AB126" s="180">
        <v>13732.17940029027</v>
      </c>
      <c r="AC126" s="185">
        <v>3.5785553093487206</v>
      </c>
      <c r="AD126" s="187">
        <v>2716.3709568300001</v>
      </c>
      <c r="AE126" s="187">
        <v>15.56032684</v>
      </c>
      <c r="AF126" s="190">
        <v>2731.9312836700001</v>
      </c>
      <c r="AG126" s="187">
        <v>132.02270512999999</v>
      </c>
      <c r="AH126" s="187">
        <v>0</v>
      </c>
      <c r="AI126" s="190">
        <v>132.02270512999999</v>
      </c>
      <c r="AJ126" s="187">
        <v>2848.3936619599999</v>
      </c>
      <c r="AK126" s="187">
        <v>15.56032684</v>
      </c>
      <c r="AL126" s="187">
        <v>2863.9539887999999</v>
      </c>
      <c r="AM126" s="194">
        <v>0.44884998999998516</v>
      </c>
      <c r="AN126" s="274">
        <f t="shared" si="4"/>
        <v>5.6957240956283101E-3</v>
      </c>
      <c r="AO126" s="143">
        <f t="shared" si="5"/>
        <v>1.8152110109020837E-2</v>
      </c>
    </row>
    <row r="127" spans="1:41" x14ac:dyDescent="0.2">
      <c r="A127" s="46">
        <v>39661</v>
      </c>
      <c r="B127" s="133">
        <v>67289.223120730749</v>
      </c>
      <c r="C127" s="133">
        <v>583.93630867062973</v>
      </c>
      <c r="D127" s="180">
        <v>67873.159429399457</v>
      </c>
      <c r="E127" s="133">
        <v>2933.818602529981</v>
      </c>
      <c r="F127" s="133">
        <v>0</v>
      </c>
      <c r="G127" s="180">
        <v>2933.818602529981</v>
      </c>
      <c r="H127" s="133">
        <v>70223.041723260729</v>
      </c>
      <c r="I127" s="133">
        <v>583.93630867062973</v>
      </c>
      <c r="J127" s="180">
        <v>70806.978031929437</v>
      </c>
      <c r="K127" s="133">
        <v>1462.2987383204993</v>
      </c>
      <c r="L127" s="133">
        <v>4.2295582591079999</v>
      </c>
      <c r="M127" s="180">
        <v>1466.5282965796073</v>
      </c>
      <c r="N127" s="133">
        <v>71685.340461579297</v>
      </c>
      <c r="O127" s="133">
        <v>588.16586692973772</v>
      </c>
      <c r="P127" s="180">
        <v>72273.506328509044</v>
      </c>
      <c r="Q127" s="181">
        <v>10.634084809112238</v>
      </c>
      <c r="R127" s="182">
        <v>28.783920328289593</v>
      </c>
      <c r="S127" s="183"/>
      <c r="T127" s="184">
        <v>14191.975982229831</v>
      </c>
      <c r="U127" s="133">
        <v>254.37825799960981</v>
      </c>
      <c r="V127" s="180">
        <v>14446.354240229442</v>
      </c>
      <c r="W127" s="133">
        <v>87.341153129424598</v>
      </c>
      <c r="X127" s="133">
        <v>0</v>
      </c>
      <c r="Y127" s="180">
        <v>87.341153129424598</v>
      </c>
      <c r="Z127" s="133">
        <v>14279.317135359255</v>
      </c>
      <c r="AA127" s="133">
        <v>254.37825799960981</v>
      </c>
      <c r="AB127" s="180">
        <v>14533.695393360791</v>
      </c>
      <c r="AC127" s="185">
        <v>2.2070979791720697</v>
      </c>
      <c r="AD127" s="187">
        <v>2757.29589773</v>
      </c>
      <c r="AE127" s="187">
        <v>17.11367538</v>
      </c>
      <c r="AF127" s="190">
        <v>2774.4095731100001</v>
      </c>
      <c r="AG127" s="187">
        <v>147.81520739000001</v>
      </c>
      <c r="AH127" s="187">
        <v>0</v>
      </c>
      <c r="AI127" s="190">
        <v>147.81520739000001</v>
      </c>
      <c r="AJ127" s="187">
        <v>2905.11110512</v>
      </c>
      <c r="AK127" s="187">
        <v>17.11367538</v>
      </c>
      <c r="AL127" s="187">
        <v>2922.2247805000002</v>
      </c>
      <c r="AM127" s="194">
        <v>0.43760642000000871</v>
      </c>
      <c r="AN127" s="274">
        <f t="shared" si="4"/>
        <v>6.1684026561428951E-3</v>
      </c>
      <c r="AO127" s="143">
        <f t="shared" si="5"/>
        <v>1.7608474343736549E-2</v>
      </c>
    </row>
    <row r="128" spans="1:41" x14ac:dyDescent="0.2">
      <c r="A128" s="46">
        <v>39692</v>
      </c>
      <c r="B128" s="133">
        <v>75646.545653440742</v>
      </c>
      <c r="C128" s="133">
        <v>650.07967718032</v>
      </c>
      <c r="D128" s="180">
        <v>76296.625330621056</v>
      </c>
      <c r="E128" s="133">
        <v>3030.157677590496</v>
      </c>
      <c r="F128" s="133">
        <v>0</v>
      </c>
      <c r="G128" s="180">
        <v>3030.157677590496</v>
      </c>
      <c r="H128" s="133">
        <v>78676.703331029101</v>
      </c>
      <c r="I128" s="133">
        <v>650.07967718032</v>
      </c>
      <c r="J128" s="180">
        <v>79326.783008209415</v>
      </c>
      <c r="K128" s="133">
        <v>1495.6987609701441</v>
      </c>
      <c r="L128" s="133">
        <v>1.6376474592640002</v>
      </c>
      <c r="M128" s="180">
        <v>1497.336408429408</v>
      </c>
      <c r="N128" s="133">
        <v>80172.402091999233</v>
      </c>
      <c r="O128" s="133">
        <v>651.71732463958404</v>
      </c>
      <c r="P128" s="180">
        <v>80824.11941664097</v>
      </c>
      <c r="Q128" s="181">
        <v>8.264603210992906</v>
      </c>
      <c r="R128" s="182">
        <v>-5.466588258912207</v>
      </c>
      <c r="S128" s="183"/>
      <c r="T128" s="184">
        <v>14508.261522210338</v>
      </c>
      <c r="U128" s="133">
        <v>276.097086319808</v>
      </c>
      <c r="V128" s="180">
        <v>14784.358608530147</v>
      </c>
      <c r="W128" s="133">
        <v>66.498653330495998</v>
      </c>
      <c r="X128" s="133">
        <v>0</v>
      </c>
      <c r="Y128" s="180">
        <v>66.498653330495998</v>
      </c>
      <c r="Z128" s="133">
        <v>14574.760175540832</v>
      </c>
      <c r="AA128" s="133">
        <v>276.097086319808</v>
      </c>
      <c r="AB128" s="180">
        <v>14850.857261860641</v>
      </c>
      <c r="AC128" s="185">
        <v>10.236155930993087</v>
      </c>
      <c r="AD128" s="187">
        <v>2851.5990726700002</v>
      </c>
      <c r="AE128" s="187">
        <v>17.443217690000001</v>
      </c>
      <c r="AF128" s="190">
        <v>2869.0422903600002</v>
      </c>
      <c r="AG128" s="187">
        <v>138.23036489</v>
      </c>
      <c r="AH128" s="187">
        <v>0</v>
      </c>
      <c r="AI128" s="190">
        <v>138.23036489</v>
      </c>
      <c r="AJ128" s="187">
        <v>2989.8294375599999</v>
      </c>
      <c r="AK128" s="187">
        <v>17.443217690000001</v>
      </c>
      <c r="AL128" s="187">
        <v>3007.2726552499998</v>
      </c>
      <c r="AM128" s="194">
        <v>-9.1956750000008469E-2</v>
      </c>
      <c r="AN128" s="274">
        <f t="shared" si="4"/>
        <v>6.0798050097097978E-3</v>
      </c>
      <c r="AO128" s="143">
        <f t="shared" si="5"/>
        <v>1.8674945165393104E-2</v>
      </c>
    </row>
    <row r="129" spans="1:41" x14ac:dyDescent="0.2">
      <c r="A129" s="46">
        <v>39722</v>
      </c>
      <c r="B129" s="133">
        <v>82066.948162879533</v>
      </c>
      <c r="C129" s="133">
        <v>741.54698559897497</v>
      </c>
      <c r="D129" s="180">
        <v>82808.495148480826</v>
      </c>
      <c r="E129" s="133">
        <v>3364.3546382691543</v>
      </c>
      <c r="F129" s="133">
        <v>0.81367877890999996</v>
      </c>
      <c r="G129" s="180">
        <v>3365.1683170503798</v>
      </c>
      <c r="H129" s="133">
        <v>85431.302801151003</v>
      </c>
      <c r="I129" s="133">
        <v>742.36066438019998</v>
      </c>
      <c r="J129" s="180">
        <v>86173.663465528894</v>
      </c>
      <c r="K129" s="133">
        <v>1712.145205740625</v>
      </c>
      <c r="L129" s="133">
        <v>3.4863880600299995</v>
      </c>
      <c r="M129" s="180">
        <v>1715.6315938006549</v>
      </c>
      <c r="N129" s="133">
        <v>87143.448006889303</v>
      </c>
      <c r="O129" s="133">
        <v>745.84705244022996</v>
      </c>
      <c r="P129" s="180">
        <v>87889.295059329554</v>
      </c>
      <c r="Q129" s="181">
        <v>7.696287940287263</v>
      </c>
      <c r="R129" s="182">
        <v>-7.8324402557447215</v>
      </c>
      <c r="S129" s="183"/>
      <c r="T129" s="184">
        <v>15373.93647387055</v>
      </c>
      <c r="U129" s="133">
        <v>280.38478690992997</v>
      </c>
      <c r="V129" s="180">
        <v>15654.32126078048</v>
      </c>
      <c r="W129" s="133">
        <v>213.45830274958499</v>
      </c>
      <c r="X129" s="133">
        <v>0.81367877890999996</v>
      </c>
      <c r="Y129" s="180">
        <v>214.27198153081</v>
      </c>
      <c r="Z129" s="133">
        <v>15587.394776620133</v>
      </c>
      <c r="AA129" s="133">
        <v>281.19846569115498</v>
      </c>
      <c r="AB129" s="180">
        <v>15868.593242308973</v>
      </c>
      <c r="AC129" s="185">
        <v>3.4509374597867692</v>
      </c>
      <c r="AD129" s="187">
        <v>2880.9076322800001</v>
      </c>
      <c r="AE129" s="187">
        <v>19.920613329999998</v>
      </c>
      <c r="AF129" s="190">
        <v>2900.8282456100001</v>
      </c>
      <c r="AG129" s="187">
        <v>136.10783307</v>
      </c>
      <c r="AH129" s="187">
        <v>0</v>
      </c>
      <c r="AI129" s="190">
        <v>136.10783307</v>
      </c>
      <c r="AJ129" s="187">
        <v>3017.0154653499999</v>
      </c>
      <c r="AK129" s="187">
        <v>19.920613329999998</v>
      </c>
      <c r="AL129" s="187">
        <v>3036.9360786799998</v>
      </c>
      <c r="AM129" s="194">
        <v>0.18338447000002134</v>
      </c>
      <c r="AN129" s="274">
        <f t="shared" si="4"/>
        <v>6.8672157202506129E-3</v>
      </c>
      <c r="AO129" s="143">
        <f t="shared" si="5"/>
        <v>1.7911015255090708E-2</v>
      </c>
    </row>
    <row r="130" spans="1:41" x14ac:dyDescent="0.2">
      <c r="A130" s="46">
        <v>39753</v>
      </c>
      <c r="B130" s="133">
        <v>84269.004798580412</v>
      </c>
      <c r="C130" s="133">
        <v>892.77379266922003</v>
      </c>
      <c r="D130" s="180">
        <v>85161.778591249633</v>
      </c>
      <c r="E130" s="133">
        <v>2384.6015588007099</v>
      </c>
      <c r="F130" s="133">
        <v>5.9639635590199997</v>
      </c>
      <c r="G130" s="180">
        <v>2390.56552235973</v>
      </c>
      <c r="H130" s="133">
        <v>86653.606357381126</v>
      </c>
      <c r="I130" s="133">
        <v>898.737756230635</v>
      </c>
      <c r="J130" s="180">
        <v>87552.344113609361</v>
      </c>
      <c r="K130" s="133">
        <v>1661.5716439095347</v>
      </c>
      <c r="L130" s="133">
        <v>1.263017339785</v>
      </c>
      <c r="M130" s="180">
        <v>1662.8346612493201</v>
      </c>
      <c r="N130" s="133">
        <v>88315.178001290667</v>
      </c>
      <c r="O130" s="133">
        <v>900.00077357042005</v>
      </c>
      <c r="P130" s="180">
        <v>89215.17877486108</v>
      </c>
      <c r="Q130" s="181">
        <v>0.70932500433604373</v>
      </c>
      <c r="R130" s="182">
        <v>-8.0302236939401332</v>
      </c>
      <c r="S130" s="183"/>
      <c r="T130" s="184">
        <v>15423.807825810991</v>
      </c>
      <c r="U130" s="133">
        <v>295.94882294965998</v>
      </c>
      <c r="V130" s="180">
        <v>15719.756648760651</v>
      </c>
      <c r="W130" s="133">
        <v>309.63465315987503</v>
      </c>
      <c r="X130" s="133">
        <v>3.3788625991000001</v>
      </c>
      <c r="Y130" s="180">
        <v>313.01351575897502</v>
      </c>
      <c r="Z130" s="133">
        <v>15733.442478970863</v>
      </c>
      <c r="AA130" s="133">
        <v>299.32768555115501</v>
      </c>
      <c r="AB130" s="180">
        <v>16032.770164519625</v>
      </c>
      <c r="AC130" s="185">
        <v>0.94889421983491595</v>
      </c>
      <c r="AD130" s="187">
        <v>2874.5384973</v>
      </c>
      <c r="AE130" s="187">
        <v>24.91962298</v>
      </c>
      <c r="AF130" s="190">
        <v>2899.45812028</v>
      </c>
      <c r="AG130" s="187">
        <v>86.637449090000004</v>
      </c>
      <c r="AH130" s="187">
        <v>0.10793741</v>
      </c>
      <c r="AI130" s="190">
        <v>86.745386499999995</v>
      </c>
      <c r="AJ130" s="187">
        <v>2961.1759463899998</v>
      </c>
      <c r="AK130" s="187">
        <v>25.027560390000001</v>
      </c>
      <c r="AL130" s="187">
        <v>2986.2035067800002</v>
      </c>
      <c r="AM130" s="194">
        <v>-1.0002889999952913E-2</v>
      </c>
      <c r="AN130" s="274">
        <f t="shared" si="4"/>
        <v>8.5945793821617673E-3</v>
      </c>
      <c r="AO130" s="143">
        <f t="shared" si="5"/>
        <v>1.882655244367238E-2</v>
      </c>
    </row>
    <row r="131" spans="1:41" x14ac:dyDescent="0.2">
      <c r="A131" s="46">
        <v>39783</v>
      </c>
      <c r="B131" s="133">
        <v>83884.492132170664</v>
      </c>
      <c r="C131" s="133">
        <v>768.68089575881004</v>
      </c>
      <c r="D131" s="180">
        <v>84653.173027929472</v>
      </c>
      <c r="E131" s="133">
        <v>2836.1702856789052</v>
      </c>
      <c r="F131" s="133">
        <v>0.49837941975500005</v>
      </c>
      <c r="G131" s="180">
        <v>2836.668665101095</v>
      </c>
      <c r="H131" s="133">
        <v>86720.662417849569</v>
      </c>
      <c r="I131" s="133">
        <v>769.17927518099998</v>
      </c>
      <c r="J131" s="180">
        <v>87489.841693030568</v>
      </c>
      <c r="K131" s="133">
        <v>1570.8494376197802</v>
      </c>
      <c r="L131" s="133">
        <v>2.6247035790900002</v>
      </c>
      <c r="M131" s="180">
        <v>1573.47414119887</v>
      </c>
      <c r="N131" s="133">
        <v>88291.511855469347</v>
      </c>
      <c r="O131" s="133">
        <v>771.8039787600901</v>
      </c>
      <c r="P131" s="180">
        <v>89063.315834229434</v>
      </c>
      <c r="Q131" s="181">
        <v>-3.8585347955151299</v>
      </c>
      <c r="R131" s="182">
        <v>-0.12243050701483434</v>
      </c>
      <c r="S131" s="183"/>
      <c r="T131" s="184">
        <v>16117.520817230785</v>
      </c>
      <c r="U131" s="133">
        <v>311.260354668925</v>
      </c>
      <c r="V131" s="180">
        <v>16428.781171899711</v>
      </c>
      <c r="W131" s="133">
        <v>498.75224998061503</v>
      </c>
      <c r="X131" s="133">
        <v>0.49837941975500005</v>
      </c>
      <c r="Y131" s="180">
        <v>499.25062940037003</v>
      </c>
      <c r="Z131" s="133">
        <v>16616.273067208967</v>
      </c>
      <c r="AA131" s="133">
        <v>311.75873409111506</v>
      </c>
      <c r="AB131" s="180">
        <v>16928.031801300083</v>
      </c>
      <c r="AC131" s="185">
        <v>-6.0517792295155974</v>
      </c>
      <c r="AD131" s="187">
        <v>2783.03783789</v>
      </c>
      <c r="AE131" s="187">
        <v>18.785237859999999</v>
      </c>
      <c r="AF131" s="190">
        <v>2801.82307575</v>
      </c>
      <c r="AG131" s="187">
        <v>95.992527140000007</v>
      </c>
      <c r="AH131" s="187">
        <v>0</v>
      </c>
      <c r="AI131" s="190">
        <v>95.992527140000007</v>
      </c>
      <c r="AJ131" s="187">
        <v>2879.0303650300002</v>
      </c>
      <c r="AK131" s="187">
        <v>18.785237859999999</v>
      </c>
      <c r="AL131" s="187">
        <v>2897.8156028899998</v>
      </c>
      <c r="AM131" s="194">
        <v>9.0071640000019215E-2</v>
      </c>
      <c r="AN131" s="274">
        <f t="shared" si="4"/>
        <v>6.7046481352044376E-3</v>
      </c>
      <c r="AO131" s="143">
        <f t="shared" si="5"/>
        <v>1.8946040574288871E-2</v>
      </c>
    </row>
    <row r="132" spans="1:41" x14ac:dyDescent="0.2">
      <c r="A132" s="46">
        <v>39814</v>
      </c>
      <c r="B132" s="133">
        <v>77996.453230030151</v>
      </c>
      <c r="C132" s="133">
        <v>800.21540489904987</v>
      </c>
      <c r="D132" s="180">
        <v>78796.668634929199</v>
      </c>
      <c r="E132" s="133">
        <v>2459.4019589600198</v>
      </c>
      <c r="F132" s="133">
        <v>3.1768742911099999</v>
      </c>
      <c r="G132" s="180">
        <v>2462.5788332511297</v>
      </c>
      <c r="H132" s="133">
        <v>80455.855188990172</v>
      </c>
      <c r="I132" s="133">
        <v>803.39227919015991</v>
      </c>
      <c r="J132" s="180">
        <v>81259.247468180329</v>
      </c>
      <c r="K132" s="133">
        <v>1513.99848988044</v>
      </c>
      <c r="L132" s="133">
        <v>1.3203104489299999</v>
      </c>
      <c r="M132" s="180">
        <v>1515.3188003293701</v>
      </c>
      <c r="N132" s="133">
        <v>81969.853678870611</v>
      </c>
      <c r="O132" s="133">
        <v>804.71258963908997</v>
      </c>
      <c r="P132" s="180">
        <v>82774.56626850969</v>
      </c>
      <c r="Q132" s="181">
        <v>1.7718623033628433</v>
      </c>
      <c r="R132" s="182">
        <v>0.79679575768991007</v>
      </c>
      <c r="S132" s="183"/>
      <c r="T132" s="184">
        <v>16127.14567777979</v>
      </c>
      <c r="U132" s="133">
        <v>339.03535128099998</v>
      </c>
      <c r="V132" s="180">
        <v>16466.18102906079</v>
      </c>
      <c r="W132" s="133">
        <v>347.28330060050001</v>
      </c>
      <c r="X132" s="133">
        <v>2.6369320911099998</v>
      </c>
      <c r="Y132" s="180">
        <v>349.92023268933997</v>
      </c>
      <c r="Z132" s="133">
        <v>16474.428978380289</v>
      </c>
      <c r="AA132" s="133">
        <v>341.67228336983999</v>
      </c>
      <c r="AB132" s="180">
        <v>16816.101261750129</v>
      </c>
      <c r="AC132" s="185">
        <v>3.6825639793646143</v>
      </c>
      <c r="AD132" s="187">
        <v>2725.5201579499999</v>
      </c>
      <c r="AE132" s="187">
        <v>20.316301939999999</v>
      </c>
      <c r="AF132" s="190">
        <v>2745.8364598899998</v>
      </c>
      <c r="AG132" s="187">
        <v>93.044874820000004</v>
      </c>
      <c r="AH132" s="187">
        <v>2.3786000000000002E-2</v>
      </c>
      <c r="AI132" s="190">
        <v>93.068660820000005</v>
      </c>
      <c r="AJ132" s="187">
        <v>2818.56503277</v>
      </c>
      <c r="AK132" s="187">
        <v>20.34008794</v>
      </c>
      <c r="AL132" s="187">
        <v>2838.9051207100001</v>
      </c>
      <c r="AM132" s="194">
        <v>-8.4171880000078025E-2</v>
      </c>
      <c r="AN132" s="274">
        <f t="shared" si="4"/>
        <v>7.3989482756062919E-3</v>
      </c>
      <c r="AO132" s="143">
        <f t="shared" si="5"/>
        <v>2.0589798611022444E-2</v>
      </c>
    </row>
    <row r="133" spans="1:41" x14ac:dyDescent="0.2">
      <c r="A133" s="46">
        <v>39845</v>
      </c>
      <c r="B133" s="133">
        <v>78295.830910950506</v>
      </c>
      <c r="C133" s="133">
        <v>843.76386610087491</v>
      </c>
      <c r="D133" s="180">
        <v>79139.594777049002</v>
      </c>
      <c r="E133" s="133">
        <v>2505.68106890025</v>
      </c>
      <c r="F133" s="133">
        <v>1.5758694904999999</v>
      </c>
      <c r="G133" s="180">
        <v>2507.2569383907498</v>
      </c>
      <c r="H133" s="133">
        <v>80801.511979850751</v>
      </c>
      <c r="I133" s="133">
        <v>845.33973558900004</v>
      </c>
      <c r="J133" s="180">
        <v>81646.851715439756</v>
      </c>
      <c r="K133" s="133">
        <v>1424.99921063075</v>
      </c>
      <c r="L133" s="133">
        <v>1.5479673397500002</v>
      </c>
      <c r="M133" s="180">
        <v>1426.5471779705001</v>
      </c>
      <c r="N133" s="133">
        <v>82226.511190479127</v>
      </c>
      <c r="O133" s="133">
        <v>846.88770293112509</v>
      </c>
      <c r="P133" s="180">
        <v>83073.398893410253</v>
      </c>
      <c r="Q133" s="181">
        <v>35.792379327100249</v>
      </c>
      <c r="R133" s="182">
        <v>-8.4522727874984938E-2</v>
      </c>
      <c r="S133" s="183"/>
      <c r="T133" s="184">
        <v>16114.980283439376</v>
      </c>
      <c r="U133" s="133">
        <v>352.28433292</v>
      </c>
      <c r="V133" s="180">
        <v>16467.264616359374</v>
      </c>
      <c r="W133" s="133">
        <v>149.40022492937499</v>
      </c>
      <c r="X133" s="133">
        <v>1.5758694904999999</v>
      </c>
      <c r="Y133" s="180">
        <v>150.97609441987501</v>
      </c>
      <c r="Z133" s="133">
        <v>16264.380508371123</v>
      </c>
      <c r="AA133" s="133">
        <v>353.86020241049999</v>
      </c>
      <c r="AB133" s="180">
        <v>16618.24071077925</v>
      </c>
      <c r="AC133" s="185">
        <v>5.5818204895972503</v>
      </c>
      <c r="AD133" s="187">
        <v>2618.1410800200001</v>
      </c>
      <c r="AE133" s="187">
        <v>20.6938751</v>
      </c>
      <c r="AF133" s="190">
        <v>2638.8349551199999</v>
      </c>
      <c r="AG133" s="187">
        <v>99.211825009999998</v>
      </c>
      <c r="AH133" s="187">
        <v>0</v>
      </c>
      <c r="AI133" s="190">
        <v>99.211825009999998</v>
      </c>
      <c r="AJ133" s="187">
        <v>2717.3529050299999</v>
      </c>
      <c r="AK133" s="187">
        <v>20.6938751</v>
      </c>
      <c r="AL133" s="187">
        <v>2738.0467801300001</v>
      </c>
      <c r="AM133" s="194">
        <v>1.2720235300001264</v>
      </c>
      <c r="AN133" s="274">
        <f t="shared" si="4"/>
        <v>7.842049787861384E-3</v>
      </c>
      <c r="AO133" s="143">
        <f t="shared" si="5"/>
        <v>2.1393008561362628E-2</v>
      </c>
    </row>
    <row r="134" spans="1:41" x14ac:dyDescent="0.2">
      <c r="A134" s="46">
        <v>39873</v>
      </c>
      <c r="B134" s="133">
        <v>79735.98226754069</v>
      </c>
      <c r="C134" s="133">
        <v>846.35762031060506</v>
      </c>
      <c r="D134" s="180">
        <v>80582.339887848895</v>
      </c>
      <c r="E134" s="133">
        <v>2594.5571710607251</v>
      </c>
      <c r="F134" s="133">
        <v>1.32120927042</v>
      </c>
      <c r="G134" s="180">
        <v>2595.8783803311453</v>
      </c>
      <c r="H134" s="133">
        <v>82330.539438599022</v>
      </c>
      <c r="I134" s="133">
        <v>847.67882958102507</v>
      </c>
      <c r="J134" s="180">
        <v>83178.218268180048</v>
      </c>
      <c r="K134" s="133">
        <v>1386.668103270385</v>
      </c>
      <c r="L134" s="133">
        <v>1.3460752292</v>
      </c>
      <c r="M134" s="180">
        <v>1388.0141784995851</v>
      </c>
      <c r="N134" s="133">
        <v>83717.2075418694</v>
      </c>
      <c r="O134" s="133">
        <v>849.02490481022505</v>
      </c>
      <c r="P134" s="180">
        <v>84566.232446679627</v>
      </c>
      <c r="Q134" s="181">
        <v>-166.85793669009561</v>
      </c>
      <c r="R134" s="182">
        <v>0.73799497869492259</v>
      </c>
      <c r="S134" s="183"/>
      <c r="T134" s="184">
        <v>16129.116550720615</v>
      </c>
      <c r="U134" s="133">
        <v>361.16091033945003</v>
      </c>
      <c r="V134" s="180">
        <v>16490.277461060065</v>
      </c>
      <c r="W134" s="133">
        <v>64.319252558990001</v>
      </c>
      <c r="X134" s="133">
        <v>1.2805602009200001</v>
      </c>
      <c r="Y134" s="180">
        <v>65.599812759910009</v>
      </c>
      <c r="Z134" s="133">
        <v>16193.435803279604</v>
      </c>
      <c r="AA134" s="133">
        <v>362.44147054037001</v>
      </c>
      <c r="AB134" s="180">
        <v>16555.877273819973</v>
      </c>
      <c r="AC134" s="185">
        <v>-4.9394545490943544</v>
      </c>
      <c r="AD134" s="187">
        <v>2644.7761227599999</v>
      </c>
      <c r="AE134" s="187">
        <v>20.174499409999999</v>
      </c>
      <c r="AF134" s="190">
        <v>2664.9506221699999</v>
      </c>
      <c r="AG134" s="187">
        <v>105.20739786</v>
      </c>
      <c r="AH134" s="187">
        <v>1.6901900000000001E-3</v>
      </c>
      <c r="AI134" s="190">
        <v>105.20908805000001</v>
      </c>
      <c r="AJ134" s="187">
        <v>2749.98352062</v>
      </c>
      <c r="AK134" s="187">
        <v>20.176189600000001</v>
      </c>
      <c r="AL134" s="187">
        <v>2770.1597102199999</v>
      </c>
      <c r="AM134" s="194">
        <v>-6.7325772200000529</v>
      </c>
      <c r="AN134" s="274">
        <f t="shared" si="4"/>
        <v>7.5703088988464751E-3</v>
      </c>
      <c r="AO134" s="143">
        <f t="shared" si="5"/>
        <v>2.1901445333002485E-2</v>
      </c>
    </row>
    <row r="135" spans="1:41" x14ac:dyDescent="0.2">
      <c r="A135" s="46">
        <v>39904</v>
      </c>
      <c r="B135" s="133">
        <v>79145.239237179281</v>
      </c>
      <c r="C135" s="133">
        <v>807.99387350901247</v>
      </c>
      <c r="D135" s="180">
        <v>79953.233110690679</v>
      </c>
      <c r="E135" s="133">
        <v>2545.1197525797238</v>
      </c>
      <c r="F135" s="133">
        <v>1.3209709493504</v>
      </c>
      <c r="G135" s="180">
        <v>2546.4407235290741</v>
      </c>
      <c r="H135" s="133">
        <v>81690.358989758999</v>
      </c>
      <c r="I135" s="133">
        <v>809.31484446075399</v>
      </c>
      <c r="J135" s="180">
        <v>82499.67383421975</v>
      </c>
      <c r="K135" s="133">
        <v>1308.5799934699071</v>
      </c>
      <c r="L135" s="133">
        <v>1.8365970697418998</v>
      </c>
      <c r="M135" s="180">
        <v>1310.416590539649</v>
      </c>
      <c r="N135" s="133">
        <v>82998.938983228902</v>
      </c>
      <c r="O135" s="133">
        <v>811.15144153049573</v>
      </c>
      <c r="P135" s="180">
        <v>83810.090424759415</v>
      </c>
      <c r="Q135" s="181">
        <v>-1096.7070910742689</v>
      </c>
      <c r="R135" s="182">
        <v>-24.447558660095087</v>
      </c>
      <c r="S135" s="183"/>
      <c r="T135" s="184">
        <v>16194.639126569151</v>
      </c>
      <c r="U135" s="133">
        <v>371.71069529031109</v>
      </c>
      <c r="V135" s="180">
        <v>16566.349821859461</v>
      </c>
      <c r="W135" s="133">
        <v>73.121224409891795</v>
      </c>
      <c r="X135" s="133">
        <v>1.2805601990313</v>
      </c>
      <c r="Y135" s="180">
        <v>74.401784608923094</v>
      </c>
      <c r="Z135" s="133">
        <v>16267.760350979042</v>
      </c>
      <c r="AA135" s="133">
        <v>372.99125548934239</v>
      </c>
      <c r="AB135" s="180">
        <v>16640.751606470774</v>
      </c>
      <c r="AC135" s="185">
        <v>-36.452595399150702</v>
      </c>
      <c r="AD135" s="187">
        <v>2632.9248459999999</v>
      </c>
      <c r="AE135" s="187">
        <v>18.247654829999998</v>
      </c>
      <c r="AF135" s="190">
        <v>2651.17250083</v>
      </c>
      <c r="AG135" s="187">
        <v>103.39196655000001</v>
      </c>
      <c r="AH135" s="187">
        <v>1.6901900000000001E-3</v>
      </c>
      <c r="AI135" s="190">
        <v>103.39365674</v>
      </c>
      <c r="AJ135" s="187">
        <v>2736.3168125500001</v>
      </c>
      <c r="AK135" s="187">
        <v>18.24934502</v>
      </c>
      <c r="AL135" s="187">
        <v>2754.5661575700001</v>
      </c>
      <c r="AM135" s="194">
        <v>-44.345413679999922</v>
      </c>
      <c r="AN135" s="274">
        <f t="shared" si="4"/>
        <v>6.8828621390298909E-3</v>
      </c>
      <c r="AO135" s="143">
        <f t="shared" si="5"/>
        <v>2.2437694440077267E-2</v>
      </c>
    </row>
    <row r="136" spans="1:41" x14ac:dyDescent="0.2">
      <c r="A136" s="46">
        <v>39934</v>
      </c>
      <c r="B136" s="133">
        <v>78875.558530760158</v>
      </c>
      <c r="C136" s="133">
        <v>891.99306418013987</v>
      </c>
      <c r="D136" s="180">
        <v>79767.551594940291</v>
      </c>
      <c r="E136" s="133">
        <v>3182.0058102502799</v>
      </c>
      <c r="F136" s="133">
        <v>0</v>
      </c>
      <c r="G136" s="180">
        <v>3182.0058102502799</v>
      </c>
      <c r="H136" s="133">
        <v>82057.564341010439</v>
      </c>
      <c r="I136" s="133">
        <v>891.99306418013987</v>
      </c>
      <c r="J136" s="180">
        <v>82949.557405190586</v>
      </c>
      <c r="K136" s="133">
        <v>1233.4956955799398</v>
      </c>
      <c r="L136" s="133">
        <v>17.122062070619997</v>
      </c>
      <c r="M136" s="180">
        <v>1250.61775765056</v>
      </c>
      <c r="N136" s="133">
        <v>83291.060036590367</v>
      </c>
      <c r="O136" s="133">
        <v>909.11512625076</v>
      </c>
      <c r="P136" s="180">
        <v>84200.175162841129</v>
      </c>
      <c r="Q136" s="181">
        <v>9.1536098281687561</v>
      </c>
      <c r="R136" s="182">
        <v>30.880579895100045</v>
      </c>
      <c r="S136" s="183"/>
      <c r="T136" s="184">
        <v>16450.771026610437</v>
      </c>
      <c r="U136" s="133">
        <v>381.63395275901996</v>
      </c>
      <c r="V136" s="180">
        <v>16832.404979369461</v>
      </c>
      <c r="W136" s="133">
        <v>93.392589111120003</v>
      </c>
      <c r="X136" s="133">
        <v>0</v>
      </c>
      <c r="Y136" s="180">
        <v>93.392589111120003</v>
      </c>
      <c r="Z136" s="133">
        <v>16544.163615719219</v>
      </c>
      <c r="AA136" s="133">
        <v>381.63395275901996</v>
      </c>
      <c r="AB136" s="180">
        <v>16925.797568480579</v>
      </c>
      <c r="AC136" s="185">
        <v>6.125972280169738</v>
      </c>
      <c r="AD136" s="187">
        <v>2667.7259617999998</v>
      </c>
      <c r="AE136" s="187">
        <v>21.81021844</v>
      </c>
      <c r="AF136" s="190">
        <v>2689.5361802399998</v>
      </c>
      <c r="AG136" s="187">
        <v>131.992018</v>
      </c>
      <c r="AH136" s="187">
        <v>0</v>
      </c>
      <c r="AI136" s="190">
        <v>131.992018</v>
      </c>
      <c r="AJ136" s="187">
        <v>2799.7179798000002</v>
      </c>
      <c r="AK136" s="187">
        <v>21.81021844</v>
      </c>
      <c r="AL136" s="187">
        <v>2821.5281982400002</v>
      </c>
      <c r="AM136" s="194">
        <v>0.12938621999995803</v>
      </c>
      <c r="AN136" s="274">
        <f t="shared" si="4"/>
        <v>8.1092861290506125E-3</v>
      </c>
      <c r="AO136" s="143">
        <f t="shared" si="5"/>
        <v>2.2672574312866605E-2</v>
      </c>
    </row>
    <row r="137" spans="1:41" x14ac:dyDescent="0.2">
      <c r="A137" s="46">
        <v>39965</v>
      </c>
      <c r="B137" s="133">
        <v>79164.391790459747</v>
      </c>
      <c r="C137" s="133">
        <v>807.84489196073037</v>
      </c>
      <c r="D137" s="180">
        <v>79972.236682420466</v>
      </c>
      <c r="E137" s="133">
        <v>3161.6116029101163</v>
      </c>
      <c r="F137" s="133">
        <v>8.7421678959800006E-2</v>
      </c>
      <c r="G137" s="180">
        <v>3161.6990245890765</v>
      </c>
      <c r="H137" s="133">
        <v>82326.003393369858</v>
      </c>
      <c r="I137" s="133">
        <v>807.93231363969016</v>
      </c>
      <c r="J137" s="180">
        <v>83133.935707009543</v>
      </c>
      <c r="K137" s="133">
        <v>1410.6364084195654</v>
      </c>
      <c r="L137" s="133">
        <v>18.266645890576601</v>
      </c>
      <c r="M137" s="180">
        <v>1428.9030543101421</v>
      </c>
      <c r="N137" s="133">
        <v>83736.63980178941</v>
      </c>
      <c r="O137" s="133">
        <v>826.19895953026685</v>
      </c>
      <c r="P137" s="180">
        <v>84562.838761319683</v>
      </c>
      <c r="Q137" s="181">
        <v>16.829551919480675</v>
      </c>
      <c r="R137" s="182">
        <v>4.8994383508465349</v>
      </c>
      <c r="S137" s="183"/>
      <c r="T137" s="184">
        <v>16211.833249501085</v>
      </c>
      <c r="U137" s="133">
        <v>396.68405511057188</v>
      </c>
      <c r="V137" s="180">
        <v>16608.517304609315</v>
      </c>
      <c r="W137" s="133">
        <v>109.99416651936002</v>
      </c>
      <c r="X137" s="133">
        <v>0</v>
      </c>
      <c r="Y137" s="180">
        <v>109.99416651936002</v>
      </c>
      <c r="Z137" s="133">
        <v>16321.827416020444</v>
      </c>
      <c r="AA137" s="133">
        <v>396.68405511057188</v>
      </c>
      <c r="AB137" s="180">
        <v>16718.511471131016</v>
      </c>
      <c r="AC137" s="185">
        <v>6.6815343816805495</v>
      </c>
      <c r="AD137" s="187">
        <v>2690.0503606799998</v>
      </c>
      <c r="AE137" s="187">
        <v>17.569474270000001</v>
      </c>
      <c r="AF137" s="190">
        <v>2707.61983495</v>
      </c>
      <c r="AG137" s="187">
        <v>130.39985626999999</v>
      </c>
      <c r="AH137" s="187">
        <v>3.7356500000000001E-3</v>
      </c>
      <c r="AI137" s="190">
        <v>130.40359192</v>
      </c>
      <c r="AJ137" s="187">
        <v>2820.4502169500001</v>
      </c>
      <c r="AK137" s="187">
        <v>17.57320992</v>
      </c>
      <c r="AL137" s="187">
        <v>2838.0234268700001</v>
      </c>
      <c r="AM137" s="194">
        <v>0.43363890000000538</v>
      </c>
      <c r="AN137" s="274">
        <f t="shared" si="4"/>
        <v>6.4888999715591337E-3</v>
      </c>
      <c r="AO137" s="143">
        <f t="shared" si="5"/>
        <v>2.3884374976716392E-2</v>
      </c>
    </row>
    <row r="138" spans="1:41" x14ac:dyDescent="0.2">
      <c r="A138" s="46">
        <v>39995</v>
      </c>
      <c r="B138" s="133">
        <v>77083.708333440605</v>
      </c>
      <c r="C138" s="133">
        <v>781.30127258017501</v>
      </c>
      <c r="D138" s="180">
        <v>77865.009606020772</v>
      </c>
      <c r="E138" s="133">
        <v>3283.3093660794002</v>
      </c>
      <c r="F138" s="133">
        <v>8.6853860175000006E-2</v>
      </c>
      <c r="G138" s="180">
        <v>3283.3962199395751</v>
      </c>
      <c r="H138" s="133">
        <v>80367.017699520002</v>
      </c>
      <c r="I138" s="133">
        <v>781.38812644034999</v>
      </c>
      <c r="J138" s="180">
        <v>81148.405825960348</v>
      </c>
      <c r="K138" s="133">
        <v>1394.386133618925</v>
      </c>
      <c r="L138" s="133">
        <v>17.06249323095</v>
      </c>
      <c r="M138" s="180">
        <v>1411.4486268498752</v>
      </c>
      <c r="N138" s="133">
        <v>81761.403833138931</v>
      </c>
      <c r="O138" s="133">
        <v>798.45061966897492</v>
      </c>
      <c r="P138" s="180">
        <v>82559.854452810236</v>
      </c>
      <c r="Q138" s="181">
        <v>25.131025907710054</v>
      </c>
      <c r="R138" s="182">
        <v>2.157512956650077</v>
      </c>
      <c r="S138" s="183"/>
      <c r="T138" s="184">
        <v>16457.189727689998</v>
      </c>
      <c r="U138" s="133">
        <v>399.84767458927502</v>
      </c>
      <c r="V138" s="180">
        <v>16857.037402279275</v>
      </c>
      <c r="W138" s="133">
        <v>181.49377202939999</v>
      </c>
      <c r="X138" s="133">
        <v>0</v>
      </c>
      <c r="Y138" s="180">
        <v>181.49377202939999</v>
      </c>
      <c r="Z138" s="133">
        <v>16638.683499719398</v>
      </c>
      <c r="AA138" s="133">
        <v>399.84767458927502</v>
      </c>
      <c r="AB138" s="180">
        <v>17038.531174311</v>
      </c>
      <c r="AC138" s="185">
        <v>6.4654211502103047</v>
      </c>
      <c r="AD138" s="187">
        <v>2607.59219742</v>
      </c>
      <c r="AE138" s="187">
        <v>16.40660634</v>
      </c>
      <c r="AF138" s="190">
        <v>2623.9988037600001</v>
      </c>
      <c r="AG138" s="187">
        <v>133.41142339999999</v>
      </c>
      <c r="AH138" s="187">
        <v>3.7356500000000001E-3</v>
      </c>
      <c r="AI138" s="190">
        <v>133.41515905</v>
      </c>
      <c r="AJ138" s="187">
        <v>2741.0036208199999</v>
      </c>
      <c r="AK138" s="187">
        <v>16.410341989999999</v>
      </c>
      <c r="AL138" s="187">
        <v>2757.4139628100002</v>
      </c>
      <c r="AM138" s="194">
        <v>0.80282170999998925</v>
      </c>
      <c r="AN138" s="274">
        <f t="shared" si="4"/>
        <v>6.2525205104859505E-3</v>
      </c>
      <c r="AO138" s="143">
        <f t="shared" si="5"/>
        <v>2.3719925693183239E-2</v>
      </c>
    </row>
    <row r="139" spans="1:41" x14ac:dyDescent="0.2">
      <c r="A139" s="46">
        <v>40026</v>
      </c>
      <c r="B139" s="133">
        <v>74465.213475879442</v>
      </c>
      <c r="C139" s="133">
        <v>847.10146379074365</v>
      </c>
      <c r="D139" s="180">
        <v>75312.314939670192</v>
      </c>
      <c r="E139" s="133">
        <v>3428.2624645804817</v>
      </c>
      <c r="F139" s="133">
        <v>0</v>
      </c>
      <c r="G139" s="180">
        <v>3428.2624645804817</v>
      </c>
      <c r="H139" s="133">
        <v>77893.475940459932</v>
      </c>
      <c r="I139" s="133">
        <v>847.10146379074365</v>
      </c>
      <c r="J139" s="180">
        <v>78740.577404250667</v>
      </c>
      <c r="K139" s="133">
        <v>1298.8391133207172</v>
      </c>
      <c r="L139" s="133">
        <v>46.804047890653599</v>
      </c>
      <c r="M139" s="180">
        <v>1345.6431612091176</v>
      </c>
      <c r="N139" s="133">
        <v>79192.31505378065</v>
      </c>
      <c r="O139" s="133">
        <v>893.90551167914407</v>
      </c>
      <c r="P139" s="180">
        <v>80086.220565459793</v>
      </c>
      <c r="Q139" s="181">
        <v>10.85411227735003</v>
      </c>
      <c r="R139" s="182">
        <v>1.358782147638355</v>
      </c>
      <c r="S139" s="183"/>
      <c r="T139" s="184">
        <v>16627.936697819427</v>
      </c>
      <c r="U139" s="133">
        <v>440.22007819977199</v>
      </c>
      <c r="V139" s="180">
        <v>17068.156776019201</v>
      </c>
      <c r="W139" s="133">
        <v>307.83133880890762</v>
      </c>
      <c r="X139" s="133">
        <v>0</v>
      </c>
      <c r="Y139" s="180">
        <v>307.83133880890762</v>
      </c>
      <c r="Z139" s="133">
        <v>16935.768036630587</v>
      </c>
      <c r="AA139" s="133">
        <v>440.22007819977199</v>
      </c>
      <c r="AB139" s="180">
        <v>17375.988114830361</v>
      </c>
      <c r="AC139" s="185">
        <v>11.801526322031666</v>
      </c>
      <c r="AD139" s="187">
        <v>2566.8949410099999</v>
      </c>
      <c r="AE139" s="187">
        <v>18.057934790000001</v>
      </c>
      <c r="AF139" s="190">
        <v>2584.9528758000001</v>
      </c>
      <c r="AG139" s="187">
        <v>138.48886587000001</v>
      </c>
      <c r="AH139" s="187">
        <v>0</v>
      </c>
      <c r="AI139" s="190">
        <v>138.48886587000001</v>
      </c>
      <c r="AJ139" s="187">
        <v>2705.3838068800001</v>
      </c>
      <c r="AK139" s="187">
        <v>18.057934790000001</v>
      </c>
      <c r="AL139" s="187">
        <v>2723.4417416699998</v>
      </c>
      <c r="AM139" s="194">
        <v>-4.2047490000072685E-2</v>
      </c>
      <c r="AN139" s="274">
        <f t="shared" si="4"/>
        <v>6.985788777449712E-3</v>
      </c>
      <c r="AO139" s="143">
        <f t="shared" si="5"/>
        <v>2.5791893288575965E-2</v>
      </c>
    </row>
    <row r="140" spans="1:41" x14ac:dyDescent="0.2">
      <c r="A140" s="46">
        <v>40057</v>
      </c>
      <c r="B140" s="133">
        <v>71304.918090609062</v>
      </c>
      <c r="C140" s="133">
        <v>816.63819841031989</v>
      </c>
      <c r="D140" s="180">
        <v>72121.556289019369</v>
      </c>
      <c r="E140" s="133">
        <v>3171.0036319189794</v>
      </c>
      <c r="F140" s="133">
        <v>0</v>
      </c>
      <c r="G140" s="180">
        <v>3171.0036319189794</v>
      </c>
      <c r="H140" s="133">
        <v>74475.921722530184</v>
      </c>
      <c r="I140" s="133">
        <v>816.63819841031989</v>
      </c>
      <c r="J140" s="180">
        <v>75292.559920940505</v>
      </c>
      <c r="K140" s="133">
        <v>1295.20271437986</v>
      </c>
      <c r="L140" s="133">
        <v>14.885001629354999</v>
      </c>
      <c r="M140" s="180">
        <v>1310.087716009215</v>
      </c>
      <c r="N140" s="133">
        <v>75771.124436910031</v>
      </c>
      <c r="O140" s="133">
        <v>831.52320003967498</v>
      </c>
      <c r="P140" s="180">
        <v>76602.647636949725</v>
      </c>
      <c r="Q140" s="181">
        <v>21.759727988418302</v>
      </c>
      <c r="R140" s="182">
        <v>2.4881342364449237</v>
      </c>
      <c r="S140" s="183"/>
      <c r="T140" s="184">
        <v>17156.742843729058</v>
      </c>
      <c r="U140" s="133">
        <v>418.94326366035</v>
      </c>
      <c r="V140" s="180">
        <v>17575.686107389411</v>
      </c>
      <c r="W140" s="133">
        <v>355.05759848987998</v>
      </c>
      <c r="X140" s="133">
        <v>0</v>
      </c>
      <c r="Y140" s="180">
        <v>355.05759848987998</v>
      </c>
      <c r="Z140" s="133">
        <v>17511.800442218941</v>
      </c>
      <c r="AA140" s="133">
        <v>418.94326366035</v>
      </c>
      <c r="AB140" s="180">
        <v>17930.743705879289</v>
      </c>
      <c r="AC140" s="185">
        <v>11.907572246418525</v>
      </c>
      <c r="AD140" s="187">
        <v>2524.3904542300002</v>
      </c>
      <c r="AE140" s="187">
        <v>18.540556389999999</v>
      </c>
      <c r="AF140" s="190">
        <v>2542.9310106200001</v>
      </c>
      <c r="AG140" s="187">
        <v>131.27953536000001</v>
      </c>
      <c r="AH140" s="187">
        <v>0</v>
      </c>
      <c r="AI140" s="190">
        <v>131.27953536000001</v>
      </c>
      <c r="AJ140" s="187">
        <v>2655.6699895900001</v>
      </c>
      <c r="AK140" s="187">
        <v>18.540556389999999</v>
      </c>
      <c r="AL140" s="187">
        <v>2674.21054598</v>
      </c>
      <c r="AM140" s="194">
        <v>0.45930795999998963</v>
      </c>
      <c r="AN140" s="274">
        <f t="shared" ref="AN140:AN203" si="6">+AE140/AF140</f>
        <v>7.2910182433457236E-3</v>
      </c>
      <c r="AO140" s="143">
        <f t="shared" ref="AO140:AO203" si="7">+U140/V140</f>
        <v>2.3836523996876125E-2</v>
      </c>
    </row>
    <row r="141" spans="1:41" x14ac:dyDescent="0.2">
      <c r="A141" s="46">
        <v>40087</v>
      </c>
      <c r="B141" s="133">
        <v>70007.105141340639</v>
      </c>
      <c r="C141" s="133">
        <v>811.10919840079998</v>
      </c>
      <c r="D141" s="180">
        <v>70818.214339739367</v>
      </c>
      <c r="E141" s="133">
        <v>3067.8339809603203</v>
      </c>
      <c r="F141" s="133">
        <v>0</v>
      </c>
      <c r="G141" s="180">
        <v>3067.8339809603203</v>
      </c>
      <c r="H141" s="133">
        <v>73074.939122300959</v>
      </c>
      <c r="I141" s="133">
        <v>811.10919840079998</v>
      </c>
      <c r="J141" s="180">
        <v>73886.048320699687</v>
      </c>
      <c r="K141" s="133">
        <v>1310.15341273024</v>
      </c>
      <c r="L141" s="133">
        <v>14.53296948064</v>
      </c>
      <c r="M141" s="180">
        <v>1324.6863822108801</v>
      </c>
      <c r="N141" s="133">
        <v>74385.092535029122</v>
      </c>
      <c r="O141" s="133">
        <v>825.64216787936004</v>
      </c>
      <c r="P141" s="180">
        <v>75210.734702910559</v>
      </c>
      <c r="Q141" s="181">
        <v>21.510185326560919</v>
      </c>
      <c r="R141" s="182">
        <v>1.4154608499199413</v>
      </c>
      <c r="S141" s="183"/>
      <c r="T141" s="184">
        <v>17581.099179259199</v>
      </c>
      <c r="U141" s="133">
        <v>442.92058592912002</v>
      </c>
      <c r="V141" s="180">
        <v>18024.019765190402</v>
      </c>
      <c r="W141" s="133">
        <v>375.43397752016006</v>
      </c>
      <c r="X141" s="133">
        <v>0</v>
      </c>
      <c r="Y141" s="180">
        <v>375.43397752016006</v>
      </c>
      <c r="Z141" s="133">
        <v>17956.533156779362</v>
      </c>
      <c r="AA141" s="133">
        <v>442.92058592912002</v>
      </c>
      <c r="AB141" s="180">
        <v>18399.453742710561</v>
      </c>
      <c r="AC141" s="185">
        <v>9.9459423505585836</v>
      </c>
      <c r="AD141" s="187">
        <v>2520.48105588</v>
      </c>
      <c r="AE141" s="187">
        <v>17.701375609999999</v>
      </c>
      <c r="AF141" s="190">
        <v>2538.18243149</v>
      </c>
      <c r="AG141" s="187">
        <v>129.44230786</v>
      </c>
      <c r="AH141" s="187">
        <v>0</v>
      </c>
      <c r="AI141" s="190">
        <v>129.44230786</v>
      </c>
      <c r="AJ141" s="187">
        <v>2649.9233637399998</v>
      </c>
      <c r="AK141" s="187">
        <v>17.701375609999999</v>
      </c>
      <c r="AL141" s="187">
        <v>2667.6247393499998</v>
      </c>
      <c r="AM141" s="194">
        <v>0.55597322000011218</v>
      </c>
      <c r="AN141" s="274">
        <f t="shared" si="6"/>
        <v>6.9740359835398771E-3</v>
      </c>
      <c r="AO141" s="143">
        <f t="shared" si="7"/>
        <v>2.4573907025142519E-2</v>
      </c>
    </row>
    <row r="142" spans="1:41" x14ac:dyDescent="0.2">
      <c r="A142" s="46">
        <v>40118</v>
      </c>
      <c r="B142" s="133">
        <v>68617.409189180791</v>
      </c>
      <c r="C142" s="133">
        <v>816.25789990058081</v>
      </c>
      <c r="D142" s="180">
        <v>69433.667089079361</v>
      </c>
      <c r="E142" s="133">
        <v>5009.4210572605853</v>
      </c>
      <c r="F142" s="133">
        <v>0</v>
      </c>
      <c r="G142" s="180">
        <v>5009.4210572605853</v>
      </c>
      <c r="H142" s="133">
        <v>73626.830246439364</v>
      </c>
      <c r="I142" s="133">
        <v>816.25789990058081</v>
      </c>
      <c r="J142" s="180">
        <v>74443.088146339942</v>
      </c>
      <c r="K142" s="133">
        <v>1148.393684460686</v>
      </c>
      <c r="L142" s="133">
        <v>15.0604214007877</v>
      </c>
      <c r="M142" s="180">
        <v>1163.4541058594643</v>
      </c>
      <c r="N142" s="133">
        <v>74775.223930900043</v>
      </c>
      <c r="O142" s="133">
        <v>831.31832129935924</v>
      </c>
      <c r="P142" s="180">
        <v>75606.542252199419</v>
      </c>
      <c r="Q142" s="181">
        <v>21.209486515154097</v>
      </c>
      <c r="R142" s="182">
        <v>0.74109033600448038</v>
      </c>
      <c r="S142" s="183"/>
      <c r="T142" s="184">
        <v>17433.133794240821</v>
      </c>
      <c r="U142" s="133">
        <v>455.08199748005967</v>
      </c>
      <c r="V142" s="180">
        <v>17888.215791720882</v>
      </c>
      <c r="W142" s="133">
        <v>429.11694259970176</v>
      </c>
      <c r="X142" s="133">
        <v>0</v>
      </c>
      <c r="Y142" s="180">
        <v>429.11694259970176</v>
      </c>
      <c r="Z142" s="133">
        <v>17862.250736840524</v>
      </c>
      <c r="AA142" s="133">
        <v>455.08199748005967</v>
      </c>
      <c r="AB142" s="180">
        <v>18317.332734320582</v>
      </c>
      <c r="AC142" s="185">
        <v>9.8073405381437606</v>
      </c>
      <c r="AD142" s="187">
        <v>2547.3685061900001</v>
      </c>
      <c r="AE142" s="187">
        <v>17.975210400000002</v>
      </c>
      <c r="AF142" s="190">
        <v>2565.34371659</v>
      </c>
      <c r="AG142" s="187">
        <v>227.95521399</v>
      </c>
      <c r="AH142" s="187">
        <v>0</v>
      </c>
      <c r="AI142" s="190">
        <v>227.95521399</v>
      </c>
      <c r="AJ142" s="187">
        <v>2775.3237201799998</v>
      </c>
      <c r="AK142" s="187">
        <v>17.975210400000002</v>
      </c>
      <c r="AL142" s="187">
        <v>2793.2989305800002</v>
      </c>
      <c r="AM142" s="194">
        <v>0.56746857000001683</v>
      </c>
      <c r="AN142" s="274">
        <f t="shared" si="6"/>
        <v>7.0069403502364463E-3</v>
      </c>
      <c r="AO142" s="143">
        <f t="shared" si="7"/>
        <v>2.5440323550361188E-2</v>
      </c>
    </row>
    <row r="143" spans="1:41" x14ac:dyDescent="0.2">
      <c r="A143" s="46">
        <v>40148</v>
      </c>
      <c r="B143" s="133">
        <v>69797.484152749777</v>
      </c>
      <c r="C143" s="133">
        <v>785.83790671094232</v>
      </c>
      <c r="D143" s="180">
        <v>70583.322059460712</v>
      </c>
      <c r="E143" s="133">
        <v>4665.6759548709661</v>
      </c>
      <c r="F143" s="133">
        <v>0</v>
      </c>
      <c r="G143" s="180">
        <v>4665.6759548709661</v>
      </c>
      <c r="H143" s="133">
        <v>74463.160107620744</v>
      </c>
      <c r="I143" s="133">
        <v>785.83790671094232</v>
      </c>
      <c r="J143" s="180">
        <v>75248.998014329714</v>
      </c>
      <c r="K143" s="133">
        <v>1249.4355965900008</v>
      </c>
      <c r="L143" s="133">
        <v>14.618643329135198</v>
      </c>
      <c r="M143" s="180">
        <v>1264.0542399191363</v>
      </c>
      <c r="N143" s="133">
        <v>75712.595704210747</v>
      </c>
      <c r="O143" s="133">
        <v>800.45655004007745</v>
      </c>
      <c r="P143" s="180">
        <v>76513.052254250826</v>
      </c>
      <c r="Q143" s="181">
        <v>22.225304024970974</v>
      </c>
      <c r="R143" s="182">
        <v>0.49544712644434824</v>
      </c>
      <c r="S143" s="183"/>
      <c r="T143" s="184">
        <v>17818.013513150963</v>
      </c>
      <c r="U143" s="133">
        <v>454.97959901070408</v>
      </c>
      <c r="V143" s="180">
        <v>18272.993112159704</v>
      </c>
      <c r="W143" s="133">
        <v>453.64633285950475</v>
      </c>
      <c r="X143" s="133">
        <v>0</v>
      </c>
      <c r="Y143" s="180">
        <v>453.64633285950475</v>
      </c>
      <c r="Z143" s="133">
        <v>18271.659846010465</v>
      </c>
      <c r="AA143" s="133">
        <v>454.97959901070408</v>
      </c>
      <c r="AB143" s="180">
        <v>18726.639445019209</v>
      </c>
      <c r="AC143" s="185">
        <v>8.4768943509325823</v>
      </c>
      <c r="AD143" s="187">
        <v>2648.3655495100002</v>
      </c>
      <c r="AE143" s="187">
        <v>16.8573041</v>
      </c>
      <c r="AF143" s="190">
        <v>2665.2228536100001</v>
      </c>
      <c r="AG143" s="187">
        <v>214.60384277</v>
      </c>
      <c r="AH143" s="187">
        <v>0</v>
      </c>
      <c r="AI143" s="190">
        <v>214.60384277</v>
      </c>
      <c r="AJ143" s="187">
        <v>2862.9693922800002</v>
      </c>
      <c r="AK143" s="187">
        <v>16.8573041</v>
      </c>
      <c r="AL143" s="187">
        <v>2879.8266963800002</v>
      </c>
      <c r="AM143" s="194">
        <v>0.70048451999991812</v>
      </c>
      <c r="AN143" s="274">
        <f t="shared" si="6"/>
        <v>6.3249135347789257E-3</v>
      </c>
      <c r="AO143" s="143">
        <f t="shared" si="7"/>
        <v>2.4899018798838126E-2</v>
      </c>
    </row>
    <row r="144" spans="1:41" x14ac:dyDescent="0.2">
      <c r="A144" s="46">
        <v>40179</v>
      </c>
      <c r="B144" s="133">
        <v>68994.353096580802</v>
      </c>
      <c r="C144" s="133">
        <v>852.27188500047998</v>
      </c>
      <c r="D144" s="180">
        <v>69846.624981579327</v>
      </c>
      <c r="E144" s="133">
        <v>4439.9712891909203</v>
      </c>
      <c r="F144" s="133">
        <v>2.9938119293600001</v>
      </c>
      <c r="G144" s="180">
        <v>4442.9651011202805</v>
      </c>
      <c r="H144" s="133">
        <v>73434.324385769767</v>
      </c>
      <c r="I144" s="133">
        <v>855.26569692984015</v>
      </c>
      <c r="J144" s="180">
        <v>74289.590082699608</v>
      </c>
      <c r="K144" s="133">
        <v>1257.5897204208802</v>
      </c>
      <c r="L144" s="133">
        <v>16.809728380759999</v>
      </c>
      <c r="M144" s="180">
        <v>1274.3994487996802</v>
      </c>
      <c r="N144" s="133">
        <v>74691.914106190641</v>
      </c>
      <c r="O144" s="133">
        <v>872.07542531060017</v>
      </c>
      <c r="P144" s="180">
        <v>75563.98953149929</v>
      </c>
      <c r="Q144" s="181">
        <v>11.49449720698666</v>
      </c>
      <c r="R144" s="182">
        <v>-0.75589575208011961</v>
      </c>
      <c r="S144" s="183"/>
      <c r="T144" s="184">
        <v>17764.436174049883</v>
      </c>
      <c r="U144" s="133">
        <v>479.64899712072003</v>
      </c>
      <c r="V144" s="180">
        <v>18244.085171170602</v>
      </c>
      <c r="W144" s="133">
        <v>444.71498925084001</v>
      </c>
      <c r="X144" s="133">
        <v>2.9938119293600001</v>
      </c>
      <c r="Y144" s="180">
        <v>447.7088011802</v>
      </c>
      <c r="Z144" s="133">
        <v>18209.151163300721</v>
      </c>
      <c r="AA144" s="133">
        <v>482.64280905008007</v>
      </c>
      <c r="AB144" s="180">
        <v>18691.793972350803</v>
      </c>
      <c r="AC144" s="185">
        <v>12.640113090986118</v>
      </c>
      <c r="AD144" s="187">
        <v>2613.7712714999998</v>
      </c>
      <c r="AE144" s="187">
        <v>19.011371830000002</v>
      </c>
      <c r="AF144" s="190">
        <v>2632.7826433300002</v>
      </c>
      <c r="AG144" s="187">
        <v>203.83960714</v>
      </c>
      <c r="AH144" s="187">
        <v>0</v>
      </c>
      <c r="AI144" s="190">
        <v>203.83960714</v>
      </c>
      <c r="AJ144" s="187">
        <v>2817.61087864</v>
      </c>
      <c r="AK144" s="187">
        <v>19.011371830000002</v>
      </c>
      <c r="AL144" s="187">
        <v>2836.6222504699999</v>
      </c>
      <c r="AM144" s="194">
        <v>-5.8449789999972301E-2</v>
      </c>
      <c r="AN144" s="274">
        <f t="shared" si="6"/>
        <v>7.2210183693531228E-3</v>
      </c>
      <c r="AO144" s="143">
        <f t="shared" si="7"/>
        <v>2.6290657636189062E-2</v>
      </c>
    </row>
    <row r="145" spans="1:41" x14ac:dyDescent="0.2">
      <c r="A145" s="46">
        <v>40210</v>
      </c>
      <c r="B145" s="133">
        <v>69027.310564930085</v>
      </c>
      <c r="C145" s="133">
        <v>900.68353260936397</v>
      </c>
      <c r="D145" s="180">
        <v>69927.994097539457</v>
      </c>
      <c r="E145" s="133">
        <v>4347.090949390581</v>
      </c>
      <c r="F145" s="133">
        <v>8.9759902399999991E-4</v>
      </c>
      <c r="G145" s="180">
        <v>4347.0918469896051</v>
      </c>
      <c r="H145" s="133">
        <v>73374.401514320678</v>
      </c>
      <c r="I145" s="133">
        <v>900.68443021036899</v>
      </c>
      <c r="J145" s="180">
        <v>74275.085944529055</v>
      </c>
      <c r="K145" s="133">
        <v>1147.636196169876</v>
      </c>
      <c r="L145" s="133">
        <v>24.075686780978</v>
      </c>
      <c r="M145" s="180">
        <v>1171.7118829508538</v>
      </c>
      <c r="N145" s="133">
        <v>74522.037710490549</v>
      </c>
      <c r="O145" s="133">
        <v>924.76011698936588</v>
      </c>
      <c r="P145" s="180">
        <v>75446.79782747991</v>
      </c>
      <c r="Q145" s="181">
        <v>1.7143502485362401</v>
      </c>
      <c r="R145" s="182">
        <v>1.262141142402087</v>
      </c>
      <c r="S145" s="183"/>
      <c r="T145" s="184">
        <v>17906.213818879351</v>
      </c>
      <c r="U145" s="133">
        <v>489.88847278926102</v>
      </c>
      <c r="V145" s="180">
        <v>18396.102291670592</v>
      </c>
      <c r="W145" s="133">
        <v>433.80066156040596</v>
      </c>
      <c r="X145" s="133">
        <v>8.0010609000000007E-5</v>
      </c>
      <c r="Y145" s="180">
        <v>433.80074156903396</v>
      </c>
      <c r="Z145" s="133">
        <v>18340.014480439757</v>
      </c>
      <c r="AA145" s="133">
        <v>489.88855279986996</v>
      </c>
      <c r="AB145" s="180">
        <v>18829.903033239625</v>
      </c>
      <c r="AC145" s="185">
        <v>15.429084447436075</v>
      </c>
      <c r="AD145" s="187">
        <v>2580.5702546799998</v>
      </c>
      <c r="AE145" s="187">
        <v>20.736752129999999</v>
      </c>
      <c r="AF145" s="190">
        <v>2601.3070068100001</v>
      </c>
      <c r="AG145" s="187">
        <v>197.54115537000001</v>
      </c>
      <c r="AH145" s="187">
        <v>4.1270000000000003E-5</v>
      </c>
      <c r="AI145" s="190">
        <v>197.54119664000001</v>
      </c>
      <c r="AJ145" s="187">
        <v>2778.1114100499999</v>
      </c>
      <c r="AK145" s="187">
        <v>20.7367934</v>
      </c>
      <c r="AL145" s="187">
        <v>2798.8482034499998</v>
      </c>
      <c r="AM145" s="194">
        <v>-0.69231368999999177</v>
      </c>
      <c r="AN145" s="274">
        <f t="shared" si="6"/>
        <v>7.9716665798050552E-3</v>
      </c>
      <c r="AO145" s="143">
        <f t="shared" si="7"/>
        <v>2.6630014609729219E-2</v>
      </c>
    </row>
    <row r="146" spans="1:41" x14ac:dyDescent="0.2">
      <c r="A146" s="46">
        <v>40238</v>
      </c>
      <c r="B146" s="133">
        <v>68196.596266759181</v>
      </c>
      <c r="C146" s="133">
        <v>1055.6066510195701</v>
      </c>
      <c r="D146" s="180">
        <v>69252.202917780698</v>
      </c>
      <c r="E146" s="133">
        <v>3919.7438637804485</v>
      </c>
      <c r="F146" s="133">
        <v>0</v>
      </c>
      <c r="G146" s="180">
        <v>3919.7438637804485</v>
      </c>
      <c r="H146" s="133">
        <v>72116.340130539626</v>
      </c>
      <c r="I146" s="133">
        <v>1055.6066510195701</v>
      </c>
      <c r="J146" s="180">
        <v>73171.946781559192</v>
      </c>
      <c r="K146" s="133">
        <v>1117.5320885105964</v>
      </c>
      <c r="L146" s="133">
        <v>15.289742829824402</v>
      </c>
      <c r="M146" s="180">
        <v>1132.8218313404209</v>
      </c>
      <c r="N146" s="133">
        <v>73233.872219050216</v>
      </c>
      <c r="O146" s="133">
        <v>1070.8963938493946</v>
      </c>
      <c r="P146" s="180">
        <v>74304.768612899614</v>
      </c>
      <c r="Q146" s="181">
        <v>4.4245962678768676</v>
      </c>
      <c r="R146" s="182">
        <v>3.6218623933776084</v>
      </c>
      <c r="S146" s="183"/>
      <c r="T146" s="184">
        <v>17806.967796730532</v>
      </c>
      <c r="U146" s="133">
        <v>534.51773628054241</v>
      </c>
      <c r="V146" s="180">
        <v>18341.485533009127</v>
      </c>
      <c r="W146" s="133">
        <v>377.89156991093887</v>
      </c>
      <c r="X146" s="133">
        <v>0</v>
      </c>
      <c r="Y146" s="180">
        <v>377.89156991093887</v>
      </c>
      <c r="Z146" s="133">
        <v>18184.859366639525</v>
      </c>
      <c r="AA146" s="133">
        <v>534.51773628054241</v>
      </c>
      <c r="AB146" s="180">
        <v>18719.377102920065</v>
      </c>
      <c r="AC146" s="185">
        <v>11.90065578931633</v>
      </c>
      <c r="AD146" s="187">
        <v>2590.4600282800002</v>
      </c>
      <c r="AE146" s="187">
        <v>26.788449239999998</v>
      </c>
      <c r="AF146" s="190">
        <v>2617.2484775200001</v>
      </c>
      <c r="AG146" s="187">
        <v>182.08165195999999</v>
      </c>
      <c r="AH146" s="187">
        <v>0</v>
      </c>
      <c r="AI146" s="190">
        <v>182.08165195999999</v>
      </c>
      <c r="AJ146" s="187">
        <v>2772.54168024</v>
      </c>
      <c r="AK146" s="187">
        <v>26.788449239999998</v>
      </c>
      <c r="AL146" s="187">
        <v>2799.3301294799999</v>
      </c>
      <c r="AM146" s="194">
        <v>-0.38433371999997235</v>
      </c>
      <c r="AN146" s="274">
        <f t="shared" si="6"/>
        <v>1.0235348103204806E-2</v>
      </c>
      <c r="AO146" s="143">
        <f t="shared" si="7"/>
        <v>2.9142554201434346E-2</v>
      </c>
    </row>
    <row r="147" spans="1:41" x14ac:dyDescent="0.2">
      <c r="A147" s="46">
        <v>40269</v>
      </c>
      <c r="B147" s="133">
        <v>69188.207637070067</v>
      </c>
      <c r="C147" s="133">
        <v>1035.60063139008</v>
      </c>
      <c r="D147" s="180">
        <v>70223.808268460154</v>
      </c>
      <c r="E147" s="133">
        <v>3816.5964600806396</v>
      </c>
      <c r="F147" s="133">
        <v>0</v>
      </c>
      <c r="G147" s="180">
        <v>3816.5964600806396</v>
      </c>
      <c r="H147" s="133">
        <v>73004.804097150714</v>
      </c>
      <c r="I147" s="133">
        <v>1035.60063139008</v>
      </c>
      <c r="J147" s="180">
        <v>74040.404728540801</v>
      </c>
      <c r="K147" s="133">
        <v>1088.4368962598398</v>
      </c>
      <c r="L147" s="133">
        <v>8.6897149804799998</v>
      </c>
      <c r="M147" s="180">
        <v>1097.12661124032</v>
      </c>
      <c r="N147" s="133">
        <v>74093.240993410553</v>
      </c>
      <c r="O147" s="133">
        <v>1044.29034637056</v>
      </c>
      <c r="P147" s="180">
        <v>75137.531339779205</v>
      </c>
      <c r="Q147" s="181">
        <v>22.187192103043902</v>
      </c>
      <c r="R147" s="182">
        <v>0.80167298112000929</v>
      </c>
      <c r="S147" s="183"/>
      <c r="T147" s="184">
        <v>18432.3357362592</v>
      </c>
      <c r="U147" s="133">
        <v>574.42916159999993</v>
      </c>
      <c r="V147" s="180">
        <v>19006.764897859197</v>
      </c>
      <c r="W147" s="133">
        <v>251.90004101951999</v>
      </c>
      <c r="X147" s="133">
        <v>0</v>
      </c>
      <c r="Y147" s="180">
        <v>251.90004101951999</v>
      </c>
      <c r="Z147" s="133">
        <v>18684.235777280639</v>
      </c>
      <c r="AA147" s="133">
        <v>574.42916159999993</v>
      </c>
      <c r="AB147" s="180">
        <v>19258.66493888064</v>
      </c>
      <c r="AC147" s="185">
        <v>14.185565031043565</v>
      </c>
      <c r="AD147" s="187">
        <v>2643.5349948100002</v>
      </c>
      <c r="AE147" s="187">
        <v>24.01934739</v>
      </c>
      <c r="AF147" s="190">
        <v>2667.5543422000001</v>
      </c>
      <c r="AG147" s="187">
        <v>185.66127183</v>
      </c>
      <c r="AH147" s="187">
        <v>0</v>
      </c>
      <c r="AI147" s="190">
        <v>185.66127183</v>
      </c>
      <c r="AJ147" s="187">
        <v>2829.19626664</v>
      </c>
      <c r="AK147" s="187">
        <v>24.01934739</v>
      </c>
      <c r="AL147" s="187">
        <v>2853.2156140299999</v>
      </c>
      <c r="AM147" s="194">
        <v>0.41675141000001759</v>
      </c>
      <c r="AN147" s="274">
        <f t="shared" si="6"/>
        <v>9.0042579489460865E-3</v>
      </c>
      <c r="AO147" s="143">
        <f t="shared" si="7"/>
        <v>3.0222353182508193E-2</v>
      </c>
    </row>
    <row r="148" spans="1:41" x14ac:dyDescent="0.2">
      <c r="A148" s="46">
        <v>40299</v>
      </c>
      <c r="B148" s="133">
        <v>70966.799055939395</v>
      </c>
      <c r="C148" s="133">
        <v>997.0968521591376</v>
      </c>
      <c r="D148" s="180">
        <v>71963.895908100458</v>
      </c>
      <c r="E148" s="133">
        <v>2677.8272953491032</v>
      </c>
      <c r="F148" s="133">
        <v>1.1548704453000001E-3</v>
      </c>
      <c r="G148" s="180">
        <v>2677.8284502195488</v>
      </c>
      <c r="H148" s="133">
        <v>73644.626351290426</v>
      </c>
      <c r="I148" s="133">
        <v>997.09800702958296</v>
      </c>
      <c r="J148" s="180">
        <v>74641.724358320003</v>
      </c>
      <c r="K148" s="133">
        <v>992.99314634910002</v>
      </c>
      <c r="L148" s="133">
        <v>16.2096000407562</v>
      </c>
      <c r="M148" s="180">
        <v>1009.2027463898562</v>
      </c>
      <c r="N148" s="133">
        <v>74637.61949763952</v>
      </c>
      <c r="O148" s="133">
        <v>1013.3076070703391</v>
      </c>
      <c r="P148" s="180">
        <v>75650.927104709859</v>
      </c>
      <c r="Q148" s="181">
        <v>9.3747142884364738</v>
      </c>
      <c r="R148" s="182">
        <v>-0.60614162642279312</v>
      </c>
      <c r="S148" s="183"/>
      <c r="T148" s="184">
        <v>18694.248938979461</v>
      </c>
      <c r="U148" s="133">
        <v>563.03404258984347</v>
      </c>
      <c r="V148" s="180">
        <v>19257.282981569304</v>
      </c>
      <c r="W148" s="133">
        <v>268.57351505930012</v>
      </c>
      <c r="X148" s="133">
        <v>0</v>
      </c>
      <c r="Y148" s="180">
        <v>268.57351505930012</v>
      </c>
      <c r="Z148" s="133">
        <v>18962.822454040677</v>
      </c>
      <c r="AA148" s="133">
        <v>563.03404258984347</v>
      </c>
      <c r="AB148" s="180">
        <v>19525.85649663052</v>
      </c>
      <c r="AC148" s="185">
        <v>12.836614508915845</v>
      </c>
      <c r="AD148" s="187">
        <v>2729.7796290599999</v>
      </c>
      <c r="AE148" s="187">
        <v>22.667648939999999</v>
      </c>
      <c r="AF148" s="190">
        <v>2752.4472780000001</v>
      </c>
      <c r="AG148" s="187">
        <v>125.81616692</v>
      </c>
      <c r="AH148" s="187">
        <v>6.0309999999999997E-5</v>
      </c>
      <c r="AI148" s="190">
        <v>125.81622723</v>
      </c>
      <c r="AJ148" s="187">
        <v>2855.5957959799998</v>
      </c>
      <c r="AK148" s="187">
        <v>22.667709250000001</v>
      </c>
      <c r="AL148" s="187">
        <v>2878.2635052300002</v>
      </c>
      <c r="AM148" s="194">
        <v>-0.18078751999996712</v>
      </c>
      <c r="AN148" s="274">
        <f t="shared" si="6"/>
        <v>8.2354525447880349E-3</v>
      </c>
      <c r="AO148" s="143">
        <f t="shared" si="7"/>
        <v>2.9237460088669322E-2</v>
      </c>
    </row>
    <row r="149" spans="1:41" x14ac:dyDescent="0.2">
      <c r="A149" s="46">
        <v>40330</v>
      </c>
      <c r="B149" s="133">
        <v>75765.074507500118</v>
      </c>
      <c r="C149" s="133">
        <v>930.74328354922034</v>
      </c>
      <c r="D149" s="180">
        <v>76695.81779104934</v>
      </c>
      <c r="E149" s="133">
        <v>2826.4494869204518</v>
      </c>
      <c r="F149" s="133">
        <v>0</v>
      </c>
      <c r="G149" s="180">
        <v>2826.4494869204518</v>
      </c>
      <c r="H149" s="133">
        <v>78591.523994420568</v>
      </c>
      <c r="I149" s="133">
        <v>930.74328354922034</v>
      </c>
      <c r="J149" s="180">
        <v>79522.26727796979</v>
      </c>
      <c r="K149" s="133">
        <v>1194.9886163010362</v>
      </c>
      <c r="L149" s="133">
        <v>38.570302010693595</v>
      </c>
      <c r="M149" s="180">
        <v>1233.5589183096179</v>
      </c>
      <c r="N149" s="133">
        <v>79786.512610719496</v>
      </c>
      <c r="O149" s="133">
        <v>969.31358555991392</v>
      </c>
      <c r="P149" s="180">
        <v>80755.826196279406</v>
      </c>
      <c r="Q149" s="181">
        <v>36.20163442576446</v>
      </c>
      <c r="R149" s="182">
        <v>1.6961020024494704</v>
      </c>
      <c r="S149" s="183"/>
      <c r="T149" s="184">
        <v>18870.246469318947</v>
      </c>
      <c r="U149" s="133">
        <v>499.9933369992491</v>
      </c>
      <c r="V149" s="180">
        <v>19370.239806320307</v>
      </c>
      <c r="W149" s="133">
        <v>278.08227850983297</v>
      </c>
      <c r="X149" s="133">
        <v>0</v>
      </c>
      <c r="Y149" s="180">
        <v>278.08227850983297</v>
      </c>
      <c r="Z149" s="133">
        <v>19148.328747830892</v>
      </c>
      <c r="AA149" s="133">
        <v>499.9933369992491</v>
      </c>
      <c r="AB149" s="180">
        <v>19648.322084830143</v>
      </c>
      <c r="AC149" s="185">
        <v>20.220005829895925</v>
      </c>
      <c r="AD149" s="187">
        <v>2694.0114606900001</v>
      </c>
      <c r="AE149" s="187">
        <v>20.39632306</v>
      </c>
      <c r="AF149" s="190">
        <v>2714.4077837499999</v>
      </c>
      <c r="AG149" s="187">
        <v>120.66703956000001</v>
      </c>
      <c r="AH149" s="187">
        <v>0</v>
      </c>
      <c r="AI149" s="190">
        <v>120.66703956000001</v>
      </c>
      <c r="AJ149" s="187">
        <v>2814.6785002500001</v>
      </c>
      <c r="AK149" s="187">
        <v>20.39632306</v>
      </c>
      <c r="AL149" s="187">
        <v>2835.0748233099998</v>
      </c>
      <c r="AM149" s="194">
        <v>0.75674172999993061</v>
      </c>
      <c r="AN149" s="274">
        <f t="shared" si="6"/>
        <v>7.5140968803965548E-3</v>
      </c>
      <c r="AO149" s="143">
        <f t="shared" si="7"/>
        <v>2.5812449510103974E-2</v>
      </c>
    </row>
    <row r="150" spans="1:41" x14ac:dyDescent="0.2">
      <c r="A150" s="46">
        <v>40360</v>
      </c>
      <c r="B150" s="133">
        <v>74558.296085910901</v>
      </c>
      <c r="C150" s="133">
        <v>867.65847852945012</v>
      </c>
      <c r="D150" s="180">
        <v>75425.954564440355</v>
      </c>
      <c r="E150" s="133">
        <v>2861.9737111198801</v>
      </c>
      <c r="F150" s="133">
        <v>0</v>
      </c>
      <c r="G150" s="180">
        <v>2861.9737111198801</v>
      </c>
      <c r="H150" s="133">
        <v>77420.269797030793</v>
      </c>
      <c r="I150" s="133">
        <v>867.65847852945012</v>
      </c>
      <c r="J150" s="180">
        <v>78287.928275560233</v>
      </c>
      <c r="K150" s="133">
        <v>1113.0554222601002</v>
      </c>
      <c r="L150" s="133">
        <v>17.895105891</v>
      </c>
      <c r="M150" s="180">
        <v>1130.9505281511001</v>
      </c>
      <c r="N150" s="133">
        <v>78533.325219290884</v>
      </c>
      <c r="O150" s="133">
        <v>885.55358442045008</v>
      </c>
      <c r="P150" s="180">
        <v>79418.878803711341</v>
      </c>
      <c r="Q150" s="181">
        <v>-0.32747980743964111</v>
      </c>
      <c r="R150" s="182">
        <v>0.87256535678985692</v>
      </c>
      <c r="S150" s="183"/>
      <c r="T150" s="184">
        <v>19187.79776630961</v>
      </c>
      <c r="U150" s="133">
        <v>511.02316018059003</v>
      </c>
      <c r="V150" s="180">
        <v>19698.8209264902</v>
      </c>
      <c r="W150" s="133">
        <v>294.83896749039002</v>
      </c>
      <c r="X150" s="133">
        <v>0</v>
      </c>
      <c r="Y150" s="180">
        <v>294.83896749039002</v>
      </c>
      <c r="Z150" s="133">
        <v>19482.636733800002</v>
      </c>
      <c r="AA150" s="133">
        <v>511.02316018059003</v>
      </c>
      <c r="AB150" s="180">
        <v>19993.659893980592</v>
      </c>
      <c r="AC150" s="185">
        <v>-23.451109965940482</v>
      </c>
      <c r="AD150" s="187">
        <v>2655.6593916500001</v>
      </c>
      <c r="AE150" s="187">
        <v>17.104811439999999</v>
      </c>
      <c r="AF150" s="190">
        <v>2672.7642030900001</v>
      </c>
      <c r="AG150" s="187">
        <v>123.12396852000001</v>
      </c>
      <c r="AH150" s="187">
        <v>0</v>
      </c>
      <c r="AI150" s="190">
        <v>123.12396852000001</v>
      </c>
      <c r="AJ150" s="187">
        <v>2778.7833601699999</v>
      </c>
      <c r="AK150" s="187">
        <v>17.104811439999999</v>
      </c>
      <c r="AL150" s="190">
        <v>2795.88817161</v>
      </c>
      <c r="AM150" s="194">
        <v>1.1090470100000402</v>
      </c>
      <c r="AN150" s="274">
        <f t="shared" si="6"/>
        <v>6.399670954970519E-3</v>
      </c>
      <c r="AO150" s="143">
        <f t="shared" si="7"/>
        <v>2.5941814593247365E-2</v>
      </c>
    </row>
    <row r="151" spans="1:41" x14ac:dyDescent="0.2">
      <c r="A151" s="46">
        <v>40392</v>
      </c>
      <c r="B151" s="133">
        <v>74973.817370910052</v>
      </c>
      <c r="C151" s="133">
        <v>833.90893213966376</v>
      </c>
      <c r="D151" s="180">
        <v>75807.726303049712</v>
      </c>
      <c r="E151" s="133">
        <v>3104.9151835994717</v>
      </c>
      <c r="F151" s="133">
        <v>1.06335061E-3</v>
      </c>
      <c r="G151" s="180">
        <v>3104.916246950082</v>
      </c>
      <c r="H151" s="133">
        <v>78078.732554509537</v>
      </c>
      <c r="I151" s="133">
        <v>833.90999549027379</v>
      </c>
      <c r="J151" s="180">
        <v>78912.6425499998</v>
      </c>
      <c r="K151" s="133">
        <v>1092.2509382891737</v>
      </c>
      <c r="L151" s="133">
        <v>18.803857679678401</v>
      </c>
      <c r="M151" s="180">
        <v>1111.054795968852</v>
      </c>
      <c r="N151" s="133">
        <v>79170.983492800791</v>
      </c>
      <c r="O151" s="133">
        <v>852.71385316995224</v>
      </c>
      <c r="P151" s="180">
        <v>80023.697345970737</v>
      </c>
      <c r="Q151" s="181">
        <v>79.028465117912432</v>
      </c>
      <c r="R151" s="182">
        <v>0.37199192309948464</v>
      </c>
      <c r="S151" s="183"/>
      <c r="T151" s="184">
        <v>19761.923959361004</v>
      </c>
      <c r="U151" s="133">
        <v>516.20675396044658</v>
      </c>
      <c r="V151" s="180">
        <v>20278.13071332145</v>
      </c>
      <c r="W151" s="133">
        <v>319.65776205964301</v>
      </c>
      <c r="X151" s="133">
        <v>0</v>
      </c>
      <c r="Y151" s="180">
        <v>319.65776205964301</v>
      </c>
      <c r="Z151" s="133">
        <v>20081.581721420651</v>
      </c>
      <c r="AA151" s="133">
        <v>516.20675396044658</v>
      </c>
      <c r="AB151" s="180">
        <v>20597.788475381094</v>
      </c>
      <c r="AC151" s="185">
        <v>16.595999019462035</v>
      </c>
      <c r="AD151" s="187">
        <v>2654.8008564699999</v>
      </c>
      <c r="AE151" s="187">
        <v>15.276346500000001</v>
      </c>
      <c r="AF151" s="190">
        <v>2670.0772029699997</v>
      </c>
      <c r="AG151" s="187">
        <v>133.92592304999999</v>
      </c>
      <c r="AH151" s="187">
        <v>5.113E-5</v>
      </c>
      <c r="AI151" s="190">
        <v>133.92597418</v>
      </c>
      <c r="AJ151" s="187">
        <v>2788.72677952</v>
      </c>
      <c r="AK151" s="187">
        <v>15.27639763</v>
      </c>
      <c r="AL151" s="190">
        <v>2804.0031771499998</v>
      </c>
      <c r="AM151" s="194">
        <v>3.0019938500000194</v>
      </c>
      <c r="AN151" s="274">
        <f t="shared" si="6"/>
        <v>5.7213126583035515E-3</v>
      </c>
      <c r="AO151" s="143">
        <f t="shared" si="7"/>
        <v>2.5456328359760073E-2</v>
      </c>
    </row>
    <row r="152" spans="1:41" x14ac:dyDescent="0.2">
      <c r="A152" s="46">
        <v>40423</v>
      </c>
      <c r="B152" s="133">
        <v>76717.483934639065</v>
      </c>
      <c r="C152" s="133">
        <v>822.74305365923203</v>
      </c>
      <c r="D152" s="180">
        <v>77540.226988298295</v>
      </c>
      <c r="E152" s="133">
        <v>3268.0467715506743</v>
      </c>
      <c r="F152" s="133">
        <v>0</v>
      </c>
      <c r="G152" s="180">
        <v>3268.0467715506743</v>
      </c>
      <c r="H152" s="133">
        <v>79985.530706189733</v>
      </c>
      <c r="I152" s="133">
        <v>822.74305365923203</v>
      </c>
      <c r="J152" s="180">
        <v>80808.273759848962</v>
      </c>
      <c r="K152" s="133">
        <v>1031.8404221008896</v>
      </c>
      <c r="L152" s="133">
        <v>19.325692769423998</v>
      </c>
      <c r="M152" s="180">
        <v>1051.1661148703135</v>
      </c>
      <c r="N152" s="133">
        <v>81017.37112829063</v>
      </c>
      <c r="O152" s="133">
        <v>842.06874643068556</v>
      </c>
      <c r="P152" s="180">
        <v>81859.439874721313</v>
      </c>
      <c r="Q152" s="181">
        <v>42.621168240467448</v>
      </c>
      <c r="R152" s="182">
        <v>1.9022751121624413</v>
      </c>
      <c r="S152" s="183"/>
      <c r="T152" s="184">
        <v>20837.70715591071</v>
      </c>
      <c r="U152" s="133">
        <v>509.4511776091864</v>
      </c>
      <c r="V152" s="180">
        <v>21347.158333519899</v>
      </c>
      <c r="W152" s="133">
        <v>333.18897285014236</v>
      </c>
      <c r="X152" s="133">
        <v>0</v>
      </c>
      <c r="Y152" s="180">
        <v>333.18897285014236</v>
      </c>
      <c r="Z152" s="133">
        <v>21170.896128760854</v>
      </c>
      <c r="AA152" s="133">
        <v>509.4511776091864</v>
      </c>
      <c r="AB152" s="180">
        <v>21680.34730637004</v>
      </c>
      <c r="AC152" s="185">
        <v>21.818608291908628</v>
      </c>
      <c r="AD152" s="187">
        <v>2753.2408740199999</v>
      </c>
      <c r="AE152" s="187">
        <v>15.43613895</v>
      </c>
      <c r="AF152" s="190">
        <v>2768.6770129699999</v>
      </c>
      <c r="AG152" s="187">
        <v>144.60276895999999</v>
      </c>
      <c r="AH152" s="187">
        <v>0</v>
      </c>
      <c r="AI152" s="190">
        <v>144.60276895999999</v>
      </c>
      <c r="AJ152" s="187">
        <v>2897.8436429799999</v>
      </c>
      <c r="AK152" s="187">
        <v>15.43613895</v>
      </c>
      <c r="AL152" s="190">
        <v>2913.2797819299999</v>
      </c>
      <c r="AM152" s="194">
        <v>1.0249586099999419</v>
      </c>
      <c r="AN152" s="274">
        <f t="shared" si="6"/>
        <v>5.5752761617511425E-3</v>
      </c>
      <c r="AO152" s="143">
        <f t="shared" si="7"/>
        <v>2.3865058273785888E-2</v>
      </c>
    </row>
    <row r="153" spans="1:41" x14ac:dyDescent="0.2">
      <c r="A153" s="46">
        <v>40453</v>
      </c>
      <c r="B153" s="133">
        <v>78569.715165739821</v>
      </c>
      <c r="C153" s="133">
        <v>816.31253148989526</v>
      </c>
      <c r="D153" s="180">
        <v>79386.027697229714</v>
      </c>
      <c r="E153" s="133">
        <v>3348.4609783301826</v>
      </c>
      <c r="F153" s="133">
        <v>0</v>
      </c>
      <c r="G153" s="180">
        <v>3348.4609783301826</v>
      </c>
      <c r="H153" s="133">
        <v>81918.176144070007</v>
      </c>
      <c r="I153" s="133">
        <v>816.31253148989526</v>
      </c>
      <c r="J153" s="180">
        <v>82734.4886755599</v>
      </c>
      <c r="K153" s="133">
        <v>1053.9304331109613</v>
      </c>
      <c r="L153" s="133">
        <v>18.352258199031599</v>
      </c>
      <c r="M153" s="180">
        <v>1072.282691309993</v>
      </c>
      <c r="N153" s="133">
        <v>82972.106577180966</v>
      </c>
      <c r="O153" s="133">
        <v>834.66478969092702</v>
      </c>
      <c r="P153" s="180">
        <v>83806.771366871893</v>
      </c>
      <c r="Q153" s="181">
        <v>20.981275593775152</v>
      </c>
      <c r="R153" s="182">
        <v>3.6116461732681501E-2</v>
      </c>
      <c r="S153" s="183"/>
      <c r="T153" s="184">
        <v>21576.009654209385</v>
      </c>
      <c r="U153" s="133">
        <v>519.6109262193487</v>
      </c>
      <c r="V153" s="180">
        <v>22095.620580428735</v>
      </c>
      <c r="W153" s="133">
        <v>397.91221155984726</v>
      </c>
      <c r="X153" s="133">
        <v>0</v>
      </c>
      <c r="Y153" s="180">
        <v>397.91221155984726</v>
      </c>
      <c r="Z153" s="133">
        <v>21973.921865769233</v>
      </c>
      <c r="AA153" s="133">
        <v>519.6109262193487</v>
      </c>
      <c r="AB153" s="180">
        <v>22493.532791988582</v>
      </c>
      <c r="AC153" s="185">
        <v>10.294934303425309</v>
      </c>
      <c r="AD153" s="187">
        <v>2849.5427985000001</v>
      </c>
      <c r="AE153" s="187">
        <v>14.83433855</v>
      </c>
      <c r="AF153" s="190">
        <v>2864.3771370500003</v>
      </c>
      <c r="AG153" s="187">
        <v>147.52006234000001</v>
      </c>
      <c r="AH153" s="187">
        <v>0</v>
      </c>
      <c r="AI153" s="190">
        <v>147.52006234000001</v>
      </c>
      <c r="AJ153" s="187">
        <v>2997.0628608400002</v>
      </c>
      <c r="AK153" s="187">
        <v>14.83433855</v>
      </c>
      <c r="AL153" s="190">
        <v>3011.8971993900004</v>
      </c>
      <c r="AM153" s="194">
        <v>0.53429034999999203</v>
      </c>
      <c r="AN153" s="274">
        <f t="shared" si="6"/>
        <v>5.1789055142640083E-3</v>
      </c>
      <c r="AO153" s="143">
        <f t="shared" si="7"/>
        <v>2.3516466728234632E-2</v>
      </c>
    </row>
    <row r="154" spans="1:41" x14ac:dyDescent="0.2">
      <c r="A154" s="46">
        <v>40484</v>
      </c>
      <c r="B154" s="133">
        <v>80657.889655710242</v>
      </c>
      <c r="C154" s="133">
        <v>848.40056257057506</v>
      </c>
      <c r="D154" s="180">
        <v>81506.290218280817</v>
      </c>
      <c r="E154" s="133">
        <v>2815.012761230355</v>
      </c>
      <c r="F154" s="133">
        <v>0.141469629525</v>
      </c>
      <c r="G154" s="180">
        <v>2815.15423085988</v>
      </c>
      <c r="H154" s="133">
        <v>83472.902416940604</v>
      </c>
      <c r="I154" s="133">
        <v>848.54203220009992</v>
      </c>
      <c r="J154" s="180">
        <v>84321.444449140705</v>
      </c>
      <c r="K154" s="133">
        <v>1226.7904123504049</v>
      </c>
      <c r="L154" s="133">
        <v>31.805094160559996</v>
      </c>
      <c r="M154" s="180">
        <v>1258.5955065109649</v>
      </c>
      <c r="N154" s="133">
        <v>84699.692829289008</v>
      </c>
      <c r="O154" s="133">
        <v>880.34712636066001</v>
      </c>
      <c r="P154" s="180">
        <v>85580.03995564967</v>
      </c>
      <c r="Q154" s="181">
        <v>26.283899305259805</v>
      </c>
      <c r="R154" s="182">
        <v>0.5346703560448588</v>
      </c>
      <c r="S154" s="183"/>
      <c r="T154" s="184">
        <v>21918.131233119871</v>
      </c>
      <c r="U154" s="133">
        <v>529.27769225908492</v>
      </c>
      <c r="V154" s="180">
        <v>22447.408925378953</v>
      </c>
      <c r="W154" s="133">
        <v>393.32634480919495</v>
      </c>
      <c r="X154" s="133">
        <v>0</v>
      </c>
      <c r="Y154" s="180">
        <v>393.32634480919495</v>
      </c>
      <c r="Z154" s="133">
        <v>22311.457577929064</v>
      </c>
      <c r="AA154" s="133">
        <v>529.27769225908492</v>
      </c>
      <c r="AB154" s="180">
        <v>22840.73527018815</v>
      </c>
      <c r="AC154" s="185">
        <v>15.423184142760292</v>
      </c>
      <c r="AD154" s="187">
        <v>2944.34879297</v>
      </c>
      <c r="AE154" s="187">
        <v>15.99613386</v>
      </c>
      <c r="AF154" s="190">
        <v>2960.3449268300001</v>
      </c>
      <c r="AG154" s="187">
        <v>121.38779030000001</v>
      </c>
      <c r="AH154" s="187">
        <v>7.0912099999999997E-3</v>
      </c>
      <c r="AI154" s="190">
        <v>121.39488151</v>
      </c>
      <c r="AJ154" s="187">
        <v>3065.7365832700002</v>
      </c>
      <c r="AK154" s="187">
        <v>16.003225069999999</v>
      </c>
      <c r="AL154" s="190">
        <v>3081.7398083400003</v>
      </c>
      <c r="AM154" s="194">
        <v>0.54439674999997578</v>
      </c>
      <c r="AN154" s="274">
        <f t="shared" si="6"/>
        <v>5.4034696143090994E-3</v>
      </c>
      <c r="AO154" s="143">
        <f t="shared" si="7"/>
        <v>2.357856508154425E-2</v>
      </c>
    </row>
    <row r="155" spans="1:41" x14ac:dyDescent="0.2">
      <c r="A155" s="46">
        <v>40513</v>
      </c>
      <c r="B155" s="133">
        <v>86819.928415550661</v>
      </c>
      <c r="C155" s="133">
        <v>830.51386902010086</v>
      </c>
      <c r="D155" s="180">
        <v>87650.442284570774</v>
      </c>
      <c r="E155" s="133">
        <v>2955.1450657693686</v>
      </c>
      <c r="F155" s="133">
        <v>0</v>
      </c>
      <c r="G155" s="180">
        <v>2955.1450657693686</v>
      </c>
      <c r="H155" s="133">
        <v>89775.073481320025</v>
      </c>
      <c r="I155" s="133">
        <v>830.51386902010086</v>
      </c>
      <c r="J155" s="180">
        <v>90605.587350340124</v>
      </c>
      <c r="K155" s="133">
        <v>1349.237269250757</v>
      </c>
      <c r="L155" s="133">
        <v>31.8454174093734</v>
      </c>
      <c r="M155" s="180">
        <v>1381.0826866601303</v>
      </c>
      <c r="N155" s="133">
        <v>91124.310750570774</v>
      </c>
      <c r="O155" s="133">
        <v>862.35928642947431</v>
      </c>
      <c r="P155" s="180">
        <v>91986.670037000236</v>
      </c>
      <c r="Q155" s="181">
        <v>47.00148003910946</v>
      </c>
      <c r="R155" s="182">
        <v>0.81407221467803714</v>
      </c>
      <c r="S155" s="183"/>
      <c r="T155" s="184">
        <v>22956.70527465966</v>
      </c>
      <c r="U155" s="133">
        <v>531.58284177973326</v>
      </c>
      <c r="V155" s="180">
        <v>23488.288116439395</v>
      </c>
      <c r="W155" s="133">
        <v>475.96348152062825</v>
      </c>
      <c r="X155" s="133">
        <v>0</v>
      </c>
      <c r="Y155" s="180">
        <v>475.96348152062825</v>
      </c>
      <c r="Z155" s="133">
        <v>23432.668756180286</v>
      </c>
      <c r="AA155" s="133">
        <v>531.58284177973326</v>
      </c>
      <c r="AB155" s="180">
        <v>23964.251597960021</v>
      </c>
      <c r="AC155" s="185">
        <v>17.492772511730127</v>
      </c>
      <c r="AD155" s="187">
        <v>3178.2235065599998</v>
      </c>
      <c r="AE155" s="187">
        <v>14.876631209999999</v>
      </c>
      <c r="AF155" s="190">
        <v>3193.1001377699999</v>
      </c>
      <c r="AG155" s="187">
        <v>123.37919699</v>
      </c>
      <c r="AH155" s="187">
        <v>0</v>
      </c>
      <c r="AI155" s="190">
        <v>123.37919699</v>
      </c>
      <c r="AJ155" s="187">
        <v>3301.6027035500001</v>
      </c>
      <c r="AK155" s="187">
        <v>14.876631209999999</v>
      </c>
      <c r="AL155" s="190">
        <v>3316.4793347600003</v>
      </c>
      <c r="AM155" s="194">
        <v>1.4685332699999663</v>
      </c>
      <c r="AN155" s="274">
        <f t="shared" si="6"/>
        <v>4.6589930062104325E-3</v>
      </c>
      <c r="AO155" s="143">
        <f t="shared" si="7"/>
        <v>2.2631825663262353E-2</v>
      </c>
    </row>
    <row r="156" spans="1:41" x14ac:dyDescent="0.2">
      <c r="A156" s="46">
        <v>40544</v>
      </c>
      <c r="B156" s="133">
        <v>85228.753392519167</v>
      </c>
      <c r="C156" s="133">
        <v>844.53056200940318</v>
      </c>
      <c r="D156" s="180">
        <v>86073.283954528582</v>
      </c>
      <c r="E156" s="133">
        <v>2837.7502293707594</v>
      </c>
      <c r="F156" s="133">
        <v>0</v>
      </c>
      <c r="G156" s="180">
        <v>2837.7502293707594</v>
      </c>
      <c r="H156" s="133">
        <v>88066.503621889904</v>
      </c>
      <c r="I156" s="133">
        <v>844.53056200940318</v>
      </c>
      <c r="J156" s="180">
        <v>88911.034183899319</v>
      </c>
      <c r="K156" s="133">
        <v>1170.3229539794988</v>
      </c>
      <c r="L156" s="133">
        <v>31.8961573100534</v>
      </c>
      <c r="M156" s="180">
        <v>1202.2191112895523</v>
      </c>
      <c r="N156" s="133">
        <v>89236.826575869418</v>
      </c>
      <c r="O156" s="133">
        <v>876.42671931945654</v>
      </c>
      <c r="P156" s="180">
        <v>90113.253295188872</v>
      </c>
      <c r="Q156" s="181">
        <v>-1134.4622477590319</v>
      </c>
      <c r="R156" s="182">
        <v>-2.2129751887647253</v>
      </c>
      <c r="S156" s="183"/>
      <c r="T156" s="184">
        <v>23342.380383110394</v>
      </c>
      <c r="U156" s="133">
        <v>523.99725172079741</v>
      </c>
      <c r="V156" s="180">
        <v>23866.377634831191</v>
      </c>
      <c r="W156" s="133">
        <v>440.74859000083603</v>
      </c>
      <c r="X156" s="133">
        <v>0</v>
      </c>
      <c r="Y156" s="180">
        <v>440.74859000083603</v>
      </c>
      <c r="Z156" s="133">
        <v>23783.128973109258</v>
      </c>
      <c r="AA156" s="133">
        <v>523.99725172079741</v>
      </c>
      <c r="AB156" s="180">
        <v>24307.126224830059</v>
      </c>
      <c r="AC156" s="185">
        <v>-315.04057844876201</v>
      </c>
      <c r="AD156" s="187">
        <v>3146.3914286499999</v>
      </c>
      <c r="AE156" s="187">
        <v>16.296370450000001</v>
      </c>
      <c r="AF156" s="190">
        <v>3162.6877990999997</v>
      </c>
      <c r="AG156" s="187">
        <v>121.8669805</v>
      </c>
      <c r="AH156" s="187">
        <v>0</v>
      </c>
      <c r="AI156" s="190">
        <v>121.8669805</v>
      </c>
      <c r="AJ156" s="187">
        <v>3268.2584091499998</v>
      </c>
      <c r="AK156" s="187">
        <v>16.296370450000001</v>
      </c>
      <c r="AL156" s="190">
        <v>3284.5547795999996</v>
      </c>
      <c r="AM156" s="194">
        <v>-41.660565829999996</v>
      </c>
      <c r="AN156" s="274">
        <f t="shared" si="6"/>
        <v>5.1526965306652869E-3</v>
      </c>
      <c r="AO156" s="143">
        <f t="shared" si="7"/>
        <v>2.1955457997784408E-2</v>
      </c>
    </row>
    <row r="157" spans="1:41" x14ac:dyDescent="0.2">
      <c r="A157" s="46">
        <v>40575</v>
      </c>
      <c r="B157" s="133">
        <v>84011.393526999906</v>
      </c>
      <c r="C157" s="133">
        <v>827.77945275089996</v>
      </c>
      <c r="D157" s="180">
        <v>84839.172979750801</v>
      </c>
      <c r="E157" s="133">
        <v>2491.6723794709501</v>
      </c>
      <c r="F157" s="133">
        <v>7.5859679999999999E-2</v>
      </c>
      <c r="G157" s="180">
        <v>2491.7482391509502</v>
      </c>
      <c r="H157" s="133">
        <v>86503.06590647086</v>
      </c>
      <c r="I157" s="133">
        <v>827.85531243090009</v>
      </c>
      <c r="J157" s="180">
        <v>87330.921218901756</v>
      </c>
      <c r="K157" s="133">
        <v>1203.6713395707</v>
      </c>
      <c r="L157" s="133">
        <v>31.693501000200001</v>
      </c>
      <c r="M157" s="180">
        <v>1235.3648405709</v>
      </c>
      <c r="N157" s="133">
        <v>87706.737246039615</v>
      </c>
      <c r="O157" s="133">
        <v>859.54881342914996</v>
      </c>
      <c r="P157" s="180">
        <v>88566.286059468766</v>
      </c>
      <c r="Q157" s="181">
        <v>14.526096483814296</v>
      </c>
      <c r="R157" s="182">
        <v>1.1269482392999883</v>
      </c>
      <c r="S157" s="183"/>
      <c r="T157" s="184">
        <v>23123.355680059052</v>
      </c>
      <c r="U157" s="133">
        <v>537.90117646980002</v>
      </c>
      <c r="V157" s="180">
        <v>23661.256856528849</v>
      </c>
      <c r="W157" s="133">
        <v>437.29763810070006</v>
      </c>
      <c r="X157" s="133">
        <v>0</v>
      </c>
      <c r="Y157" s="180">
        <v>437.29763810070006</v>
      </c>
      <c r="Z157" s="133">
        <v>23560.653318159752</v>
      </c>
      <c r="AA157" s="133">
        <v>537.90117646980002</v>
      </c>
      <c r="AB157" s="180">
        <v>24098.554494629549</v>
      </c>
      <c r="AC157" s="185">
        <v>11.827044348813995</v>
      </c>
      <c r="AD157" s="187">
        <v>3122.4634782500002</v>
      </c>
      <c r="AE157" s="187">
        <v>14.86555259</v>
      </c>
      <c r="AF157" s="190">
        <v>3137.3290308400001</v>
      </c>
      <c r="AG157" s="187">
        <v>105.35255084000001</v>
      </c>
      <c r="AH157" s="187">
        <v>3.8902400000000001E-3</v>
      </c>
      <c r="AI157" s="190">
        <v>105.35644108000001</v>
      </c>
      <c r="AJ157" s="187">
        <v>3227.81602909</v>
      </c>
      <c r="AK157" s="187">
        <v>14.869442830000001</v>
      </c>
      <c r="AL157" s="190">
        <v>3242.6854719200001</v>
      </c>
      <c r="AM157" s="194">
        <v>0.13841293000001542</v>
      </c>
      <c r="AN157" s="274">
        <f t="shared" si="6"/>
        <v>4.7382829291640607E-3</v>
      </c>
      <c r="AO157" s="143">
        <f t="shared" si="7"/>
        <v>2.2733415208303992E-2</v>
      </c>
    </row>
    <row r="158" spans="1:41" x14ac:dyDescent="0.2">
      <c r="A158" s="46">
        <v>40603</v>
      </c>
      <c r="B158" s="133">
        <v>83565.417982179162</v>
      </c>
      <c r="C158" s="133">
        <v>832.76215565074381</v>
      </c>
      <c r="D158" s="180">
        <v>84398.180137829913</v>
      </c>
      <c r="E158" s="133">
        <v>2162.9039140804643</v>
      </c>
      <c r="F158" s="133">
        <v>7.46653705621E-2</v>
      </c>
      <c r="G158" s="180">
        <v>2162.9785794510267</v>
      </c>
      <c r="H158" s="133">
        <v>85728.321896259629</v>
      </c>
      <c r="I158" s="133">
        <v>832.83682101938655</v>
      </c>
      <c r="J158" s="180">
        <v>86561.158717279031</v>
      </c>
      <c r="K158" s="133">
        <v>1263.8879140494507</v>
      </c>
      <c r="L158" s="133">
        <v>32.150698720829503</v>
      </c>
      <c r="M158" s="180">
        <v>1296.0386127702802</v>
      </c>
      <c r="N158" s="133">
        <v>86992.209810309083</v>
      </c>
      <c r="O158" s="133">
        <v>864.98751974021604</v>
      </c>
      <c r="P158" s="180">
        <v>87857.197330049297</v>
      </c>
      <c r="Q158" s="181">
        <v>32.046401002168444</v>
      </c>
      <c r="R158" s="182">
        <v>0.72844602050077545</v>
      </c>
      <c r="S158" s="183"/>
      <c r="T158" s="184">
        <v>23273.698921750107</v>
      </c>
      <c r="U158" s="133">
        <v>545.33036941057389</v>
      </c>
      <c r="V158" s="180">
        <v>23819.029291160681</v>
      </c>
      <c r="W158" s="133">
        <v>510.07092786021559</v>
      </c>
      <c r="X158" s="133">
        <v>0</v>
      </c>
      <c r="Y158" s="180">
        <v>510.07092786021559</v>
      </c>
      <c r="Z158" s="133">
        <v>23783.769849610318</v>
      </c>
      <c r="AA158" s="133">
        <v>545.33036941057389</v>
      </c>
      <c r="AB158" s="180">
        <v>24329.100219020893</v>
      </c>
      <c r="AC158" s="185">
        <v>16.845547689188908</v>
      </c>
      <c r="AD158" s="187">
        <v>3141.3389809199998</v>
      </c>
      <c r="AE158" s="187">
        <v>14.97586547</v>
      </c>
      <c r="AF158" s="190">
        <v>3156.3148463899997</v>
      </c>
      <c r="AG158" s="187">
        <v>86.116447989999998</v>
      </c>
      <c r="AH158" s="187">
        <v>3.8902400000000001E-3</v>
      </c>
      <c r="AI158" s="190">
        <v>86.120338230000002</v>
      </c>
      <c r="AJ158" s="187">
        <v>3227.4554289100001</v>
      </c>
      <c r="AK158" s="187">
        <v>14.979755709999999</v>
      </c>
      <c r="AL158" s="190">
        <v>3242.4351846200002</v>
      </c>
      <c r="AM158" s="194">
        <v>0.7919998599999758</v>
      </c>
      <c r="AN158" s="274">
        <f t="shared" si="6"/>
        <v>4.7447311814055818E-3</v>
      </c>
      <c r="AO158" s="143">
        <f t="shared" si="7"/>
        <v>2.289473524485516E-2</v>
      </c>
    </row>
    <row r="159" spans="1:41" x14ac:dyDescent="0.2">
      <c r="A159" s="46">
        <v>40634</v>
      </c>
      <c r="B159" s="133">
        <v>86319.171088690506</v>
      </c>
      <c r="C159" s="133">
        <v>853.73466198087999</v>
      </c>
      <c r="D159" s="180">
        <v>87172.905750671387</v>
      </c>
      <c r="E159" s="133">
        <v>2315.9250037197148</v>
      </c>
      <c r="F159" s="133">
        <v>0</v>
      </c>
      <c r="G159" s="180">
        <v>2315.9250037197148</v>
      </c>
      <c r="H159" s="133">
        <v>88635.096092410211</v>
      </c>
      <c r="I159" s="133">
        <v>853.73466198087999</v>
      </c>
      <c r="J159" s="180">
        <v>89488.830754391092</v>
      </c>
      <c r="K159" s="133">
        <v>1285.27409304968</v>
      </c>
      <c r="L159" s="133">
        <v>30.494835470489999</v>
      </c>
      <c r="M159" s="180">
        <v>1315.76892852017</v>
      </c>
      <c r="N159" s="133">
        <v>89920.370185459906</v>
      </c>
      <c r="O159" s="133">
        <v>884.22949744947505</v>
      </c>
      <c r="P159" s="180">
        <v>90804.599682909378</v>
      </c>
      <c r="Q159" s="181">
        <v>17.180832280651675</v>
      </c>
      <c r="R159" s="182">
        <v>1.1502496959798905</v>
      </c>
      <c r="S159" s="183"/>
      <c r="T159" s="184">
        <v>24253.495977310522</v>
      </c>
      <c r="U159" s="133">
        <v>552.9914064290549</v>
      </c>
      <c r="V159" s="180">
        <v>24806.487383739579</v>
      </c>
      <c r="W159" s="133">
        <v>538.10887465990493</v>
      </c>
      <c r="X159" s="133">
        <v>0</v>
      </c>
      <c r="Y159" s="180">
        <v>538.10887465990493</v>
      </c>
      <c r="Z159" s="133">
        <v>24791.604851970427</v>
      </c>
      <c r="AA159" s="133">
        <v>552.9914064290549</v>
      </c>
      <c r="AB159" s="180">
        <v>25344.596258399484</v>
      </c>
      <c r="AC159" s="185">
        <v>12.813498169651529</v>
      </c>
      <c r="AD159" s="187">
        <v>3275.2335149700002</v>
      </c>
      <c r="AE159" s="187">
        <v>15.870356490000001</v>
      </c>
      <c r="AF159" s="190">
        <v>3291.1038714600004</v>
      </c>
      <c r="AG159" s="187">
        <v>93.816154569999995</v>
      </c>
      <c r="AH159" s="187">
        <v>0</v>
      </c>
      <c r="AI159" s="190">
        <v>93.816154569999995</v>
      </c>
      <c r="AJ159" s="187">
        <v>3369.0496695400002</v>
      </c>
      <c r="AK159" s="187">
        <v>15.870356490000001</v>
      </c>
      <c r="AL159" s="190">
        <v>3384.9200260300004</v>
      </c>
      <c r="AM159" s="194">
        <v>0.23046618000000763</v>
      </c>
      <c r="AN159" s="274">
        <f t="shared" si="6"/>
        <v>4.8221986026103728E-3</v>
      </c>
      <c r="AO159" s="143">
        <f t="shared" si="7"/>
        <v>2.229220920619078E-2</v>
      </c>
    </row>
    <row r="160" spans="1:41" x14ac:dyDescent="0.2">
      <c r="A160" s="46">
        <v>40664</v>
      </c>
      <c r="B160" s="133">
        <v>86502.679307490238</v>
      </c>
      <c r="C160" s="133">
        <v>918.37700186964003</v>
      </c>
      <c r="D160" s="180">
        <v>87421.05630935989</v>
      </c>
      <c r="E160" s="133">
        <v>2831.6979604993803</v>
      </c>
      <c r="F160" s="133">
        <v>0</v>
      </c>
      <c r="G160" s="180">
        <v>2831.6979604993803</v>
      </c>
      <c r="H160" s="133">
        <v>89334.377267989621</v>
      </c>
      <c r="I160" s="133">
        <v>918.37700186964003</v>
      </c>
      <c r="J160" s="180">
        <v>90252.754269859259</v>
      </c>
      <c r="K160" s="133">
        <v>1766.7672398008801</v>
      </c>
      <c r="L160" s="133">
        <v>29.5700475093</v>
      </c>
      <c r="M160" s="180">
        <v>1796.33728731018</v>
      </c>
      <c r="N160" s="133">
        <v>91101.144507790508</v>
      </c>
      <c r="O160" s="133">
        <v>947.94704938080008</v>
      </c>
      <c r="P160" s="180">
        <v>92049.091557171298</v>
      </c>
      <c r="Q160" s="181">
        <v>16.502484291126351</v>
      </c>
      <c r="R160" s="182">
        <v>0.40658419271988611</v>
      </c>
      <c r="S160" s="183"/>
      <c r="T160" s="184">
        <v>24483.021152389745</v>
      </c>
      <c r="U160" s="133">
        <v>612.79232826930001</v>
      </c>
      <c r="V160" s="180">
        <v>25095.813480659042</v>
      </c>
      <c r="W160" s="133">
        <v>531.73699984955999</v>
      </c>
      <c r="X160" s="133">
        <v>0</v>
      </c>
      <c r="Y160" s="180">
        <v>531.73699984955999</v>
      </c>
      <c r="Z160" s="133">
        <v>25014.758152239301</v>
      </c>
      <c r="AA160" s="133">
        <v>612.79232826930001</v>
      </c>
      <c r="AB160" s="180">
        <v>25627.550480508602</v>
      </c>
      <c r="AC160" s="185">
        <v>12.888235149126448</v>
      </c>
      <c r="AD160" s="187">
        <v>3334.39022338</v>
      </c>
      <c r="AE160" s="187">
        <v>16.429283529999999</v>
      </c>
      <c r="AF160" s="190">
        <v>3350.8195069099997</v>
      </c>
      <c r="AG160" s="187">
        <v>123.65381508999999</v>
      </c>
      <c r="AH160" s="187">
        <v>0</v>
      </c>
      <c r="AI160" s="190">
        <v>123.65381508999999</v>
      </c>
      <c r="AJ160" s="187">
        <v>3458.04403847</v>
      </c>
      <c r="AK160" s="187">
        <v>16.429283529999999</v>
      </c>
      <c r="AL160" s="190">
        <v>3474.4733219999998</v>
      </c>
      <c r="AM160" s="194">
        <v>0.1943144699999948</v>
      </c>
      <c r="AN160" s="274">
        <f t="shared" si="6"/>
        <v>4.9030643089309428E-3</v>
      </c>
      <c r="AO160" s="143">
        <f t="shared" si="7"/>
        <v>2.4418109767255388E-2</v>
      </c>
    </row>
    <row r="161" spans="1:41" x14ac:dyDescent="0.2">
      <c r="A161" s="46">
        <v>40695</v>
      </c>
      <c r="B161" s="133">
        <v>88022.821525829582</v>
      </c>
      <c r="C161" s="133">
        <v>868.66971793063988</v>
      </c>
      <c r="D161" s="180">
        <v>88891.491243760232</v>
      </c>
      <c r="E161" s="133">
        <v>3549.5905512400795</v>
      </c>
      <c r="F161" s="133">
        <v>0</v>
      </c>
      <c r="G161" s="180">
        <v>3549.5905512400795</v>
      </c>
      <c r="H161" s="133">
        <v>91572.412077069675</v>
      </c>
      <c r="I161" s="133">
        <v>868.66971793063988</v>
      </c>
      <c r="J161" s="180">
        <v>92441.081795000311</v>
      </c>
      <c r="K161" s="133">
        <v>1793.9838363396798</v>
      </c>
      <c r="L161" s="133">
        <v>37.342319309199993</v>
      </c>
      <c r="M161" s="180">
        <v>1831.3261556488799</v>
      </c>
      <c r="N161" s="133">
        <v>93366.395913409346</v>
      </c>
      <c r="O161" s="133">
        <v>906.01203723983997</v>
      </c>
      <c r="P161" s="180">
        <v>94272.407950649183</v>
      </c>
      <c r="Q161" s="181">
        <v>26.28986356022661</v>
      </c>
      <c r="R161" s="182">
        <v>0.88614334864019495</v>
      </c>
      <c r="S161" s="183"/>
      <c r="T161" s="184">
        <v>24471.014845509839</v>
      </c>
      <c r="U161" s="133">
        <v>593.90369783063989</v>
      </c>
      <c r="V161" s="180">
        <v>25064.918543340482</v>
      </c>
      <c r="W161" s="133">
        <v>517.49032916976</v>
      </c>
      <c r="X161" s="133">
        <v>0</v>
      </c>
      <c r="Y161" s="180">
        <v>517.49032916976</v>
      </c>
      <c r="Z161" s="133">
        <v>24988.505174679598</v>
      </c>
      <c r="AA161" s="133">
        <v>593.90369783063989</v>
      </c>
      <c r="AB161" s="180">
        <v>25582.408872510237</v>
      </c>
      <c r="AC161" s="185">
        <v>15.171410560227111</v>
      </c>
      <c r="AD161" s="187">
        <v>3453.9025370899999</v>
      </c>
      <c r="AE161" s="187">
        <v>14.93293589</v>
      </c>
      <c r="AF161" s="190">
        <v>3468.8354729799998</v>
      </c>
      <c r="AG161" s="187">
        <v>164.78805555</v>
      </c>
      <c r="AH161" s="187">
        <v>0</v>
      </c>
      <c r="AI161" s="190">
        <v>164.78805555</v>
      </c>
      <c r="AJ161" s="187">
        <v>3618.69059264</v>
      </c>
      <c r="AK161" s="187">
        <v>14.93293589</v>
      </c>
      <c r="AL161" s="190">
        <v>3633.6235285299999</v>
      </c>
      <c r="AM161" s="194">
        <v>0.60426374999997279</v>
      </c>
      <c r="AN161" s="274">
        <f t="shared" si="6"/>
        <v>4.304884450795657E-3</v>
      </c>
      <c r="AO161" s="143">
        <f t="shared" si="7"/>
        <v>2.3694619106928421E-2</v>
      </c>
    </row>
    <row r="162" spans="1:41" x14ac:dyDescent="0.2">
      <c r="A162" s="46">
        <v>40725</v>
      </c>
      <c r="B162" s="133">
        <v>89365.359502470616</v>
      </c>
      <c r="C162" s="133">
        <v>901.5397736707157</v>
      </c>
      <c r="D162" s="180">
        <v>90266.899276141325</v>
      </c>
      <c r="E162" s="133">
        <v>3847.1758584791351</v>
      </c>
      <c r="F162" s="133">
        <v>0</v>
      </c>
      <c r="G162" s="180">
        <v>3847.1758584791351</v>
      </c>
      <c r="H162" s="133">
        <v>93212.53536094974</v>
      </c>
      <c r="I162" s="133">
        <v>901.5397736707157</v>
      </c>
      <c r="J162" s="180">
        <v>94114.075134620463</v>
      </c>
      <c r="K162" s="133">
        <v>1747.9140697306282</v>
      </c>
      <c r="L162" s="133">
        <v>28.466134379345597</v>
      </c>
      <c r="M162" s="180">
        <v>1776.3802041099739</v>
      </c>
      <c r="N162" s="133">
        <v>94960.449430680368</v>
      </c>
      <c r="O162" s="133">
        <v>930.00590805006141</v>
      </c>
      <c r="P162" s="180">
        <v>95890.455338730419</v>
      </c>
      <c r="Q162" s="181">
        <v>21.482095477815452</v>
      </c>
      <c r="R162" s="182">
        <v>0.25591755193454957</v>
      </c>
      <c r="S162" s="183"/>
      <c r="T162" s="184">
        <v>25224.8390816998</v>
      </c>
      <c r="U162" s="133">
        <v>610.66891153054848</v>
      </c>
      <c r="V162" s="180">
        <v>25835.507993230352</v>
      </c>
      <c r="W162" s="133">
        <v>681.40273400976332</v>
      </c>
      <c r="X162" s="133">
        <v>0</v>
      </c>
      <c r="Y162" s="180">
        <v>681.40273400976332</v>
      </c>
      <c r="Z162" s="133">
        <v>25906.241815709564</v>
      </c>
      <c r="AA162" s="133">
        <v>610.66891153054848</v>
      </c>
      <c r="AB162" s="180">
        <v>26516.910727240112</v>
      </c>
      <c r="AC162" s="185">
        <v>15.741824459334333</v>
      </c>
      <c r="AD162" s="187">
        <v>3482.4910642499999</v>
      </c>
      <c r="AE162" s="187">
        <v>15.79274961</v>
      </c>
      <c r="AF162" s="190">
        <v>3498.28381386</v>
      </c>
      <c r="AG162" s="187">
        <v>171.88473909000001</v>
      </c>
      <c r="AH162" s="187">
        <v>0</v>
      </c>
      <c r="AI162" s="190">
        <v>171.88473909000001</v>
      </c>
      <c r="AJ162" s="187">
        <v>3654.3758033399999</v>
      </c>
      <c r="AK162" s="187">
        <v>15.79274961</v>
      </c>
      <c r="AL162" s="190">
        <v>3670.16855295</v>
      </c>
      <c r="AM162" s="194">
        <v>0.31166636000006065</v>
      </c>
      <c r="AN162" s="274">
        <f t="shared" si="6"/>
        <v>4.5144277738215612E-3</v>
      </c>
      <c r="AO162" s="143">
        <f t="shared" si="7"/>
        <v>2.3636806819922463E-2</v>
      </c>
    </row>
    <row r="163" spans="1:41" x14ac:dyDescent="0.2">
      <c r="A163" s="46">
        <v>40756</v>
      </c>
      <c r="B163" s="133">
        <v>93365.564335559815</v>
      </c>
      <c r="C163" s="133">
        <v>1157.5733259097942</v>
      </c>
      <c r="D163" s="180">
        <v>94523.13766146962</v>
      </c>
      <c r="E163" s="133">
        <v>4143.8488195301561</v>
      </c>
      <c r="F163" s="133">
        <v>6.0649997336999998E-3</v>
      </c>
      <c r="G163" s="180">
        <v>4143.8548845298901</v>
      </c>
      <c r="H163" s="133">
        <v>97509.413155089976</v>
      </c>
      <c r="I163" s="133">
        <v>1157.5793909095278</v>
      </c>
      <c r="J163" s="180">
        <v>98666.992545999485</v>
      </c>
      <c r="K163" s="133">
        <v>2382.0880163209272</v>
      </c>
      <c r="L163" s="133">
        <v>29.608451429478801</v>
      </c>
      <c r="M163" s="180">
        <v>2411.6964677504061</v>
      </c>
      <c r="N163" s="133">
        <v>99891.501171410884</v>
      </c>
      <c r="O163" s="133">
        <v>1187.1878423408698</v>
      </c>
      <c r="P163" s="180">
        <v>101078.68901375175</v>
      </c>
      <c r="Q163" s="181">
        <v>27.771010175623598</v>
      </c>
      <c r="R163" s="182">
        <v>-0.55280231254056789</v>
      </c>
      <c r="S163" s="183"/>
      <c r="T163" s="184">
        <v>26123.841527319997</v>
      </c>
      <c r="U163" s="133">
        <v>627.07491492970655</v>
      </c>
      <c r="V163" s="180">
        <v>26750.916442249702</v>
      </c>
      <c r="W163" s="133">
        <v>717.93456597078887</v>
      </c>
      <c r="X163" s="133">
        <v>6.0649997336999998E-3</v>
      </c>
      <c r="Y163" s="180">
        <v>717.94063097052265</v>
      </c>
      <c r="Z163" s="133">
        <v>26841.776093290788</v>
      </c>
      <c r="AA163" s="133">
        <v>627.08097992944033</v>
      </c>
      <c r="AB163" s="180">
        <v>27468.857073220228</v>
      </c>
      <c r="AC163" s="185">
        <v>18.040860689034719</v>
      </c>
      <c r="AD163" s="187">
        <v>3609.13116898</v>
      </c>
      <c r="AE163" s="187">
        <v>28.473963349999998</v>
      </c>
      <c r="AF163" s="190">
        <v>3637.6051323299998</v>
      </c>
      <c r="AG163" s="187">
        <v>183.88246759</v>
      </c>
      <c r="AH163" s="187">
        <v>0</v>
      </c>
      <c r="AI163" s="190">
        <v>183.88246759</v>
      </c>
      <c r="AJ163" s="187">
        <v>3793.01363657</v>
      </c>
      <c r="AK163" s="187">
        <v>28.473963349999998</v>
      </c>
      <c r="AL163" s="190">
        <v>3821.4875999199999</v>
      </c>
      <c r="AM163" s="194">
        <v>0.52225588999993988</v>
      </c>
      <c r="AN163" s="274">
        <f t="shared" si="6"/>
        <v>7.827667466413963E-3</v>
      </c>
      <c r="AO163" s="143">
        <f t="shared" si="7"/>
        <v>2.3441249808523221E-2</v>
      </c>
    </row>
    <row r="164" spans="1:41" x14ac:dyDescent="0.2">
      <c r="A164" s="46">
        <v>40787</v>
      </c>
      <c r="B164" s="133">
        <v>101741.67095954018</v>
      </c>
      <c r="C164" s="133">
        <v>1111.182423539175</v>
      </c>
      <c r="D164" s="180">
        <v>102852.85338307936</v>
      </c>
      <c r="E164" s="133">
        <v>4577.7253509089996</v>
      </c>
      <c r="F164" s="133">
        <v>0</v>
      </c>
      <c r="G164" s="180">
        <v>4577.7253509089996</v>
      </c>
      <c r="H164" s="133">
        <v>106319.39631044917</v>
      </c>
      <c r="I164" s="133">
        <v>1111.182423539175</v>
      </c>
      <c r="J164" s="180">
        <v>107430.57873398835</v>
      </c>
      <c r="K164" s="133">
        <v>2488.6768028595752</v>
      </c>
      <c r="L164" s="133">
        <v>32.428191250125003</v>
      </c>
      <c r="M164" s="180">
        <v>2521.1049941096999</v>
      </c>
      <c r="N164" s="133">
        <v>108808.07311331078</v>
      </c>
      <c r="O164" s="133">
        <v>1143.6106147892999</v>
      </c>
      <c r="P164" s="180">
        <v>109951.68372810008</v>
      </c>
      <c r="Q164" s="181">
        <v>22.083485995180197</v>
      </c>
      <c r="R164" s="182">
        <v>-2.8994876923501351</v>
      </c>
      <c r="S164" s="183"/>
      <c r="T164" s="184">
        <v>27520.985964630599</v>
      </c>
      <c r="U164" s="133">
        <v>620.70785170964996</v>
      </c>
      <c r="V164" s="180">
        <v>28141.693816340248</v>
      </c>
      <c r="W164" s="133">
        <v>752.65620732022489</v>
      </c>
      <c r="X164" s="133">
        <v>0</v>
      </c>
      <c r="Y164" s="180">
        <v>752.65620732022489</v>
      </c>
      <c r="Z164" s="133">
        <v>28273.642171950825</v>
      </c>
      <c r="AA164" s="133">
        <v>620.70785170964996</v>
      </c>
      <c r="AB164" s="180">
        <v>28894.350023660474</v>
      </c>
      <c r="AC164" s="185">
        <v>18.135856630180683</v>
      </c>
      <c r="AD164" s="187">
        <v>3665.2190115200001</v>
      </c>
      <c r="AE164" s="187">
        <v>24.220966499999999</v>
      </c>
      <c r="AF164" s="190">
        <v>3689.4399780200001</v>
      </c>
      <c r="AG164" s="187">
        <v>188.89230339</v>
      </c>
      <c r="AH164" s="187">
        <v>0</v>
      </c>
      <c r="AI164" s="190">
        <v>188.89230339</v>
      </c>
      <c r="AJ164" s="187">
        <v>3854.1113149100001</v>
      </c>
      <c r="AK164" s="187">
        <v>24.220966499999999</v>
      </c>
      <c r="AL164" s="190">
        <v>3878.3322814100002</v>
      </c>
      <c r="AM164" s="194">
        <v>0.19494465999997601</v>
      </c>
      <c r="AN164" s="274">
        <f t="shared" si="6"/>
        <v>6.5649439059308366E-3</v>
      </c>
      <c r="AO164" s="143">
        <f t="shared" si="7"/>
        <v>2.205652068281835E-2</v>
      </c>
    </row>
    <row r="165" spans="1:41" x14ac:dyDescent="0.2">
      <c r="A165" s="46">
        <v>40818</v>
      </c>
      <c r="B165" s="133">
        <v>100748.28621828927</v>
      </c>
      <c r="C165" s="133">
        <v>1136.221876380929</v>
      </c>
      <c r="D165" s="180">
        <v>101884.50809467021</v>
      </c>
      <c r="E165" s="133">
        <v>4484.0927225905762</v>
      </c>
      <c r="F165" s="133">
        <v>0</v>
      </c>
      <c r="G165" s="180">
        <v>4484.0927225905762</v>
      </c>
      <c r="H165" s="133">
        <v>105232.37894087985</v>
      </c>
      <c r="I165" s="133">
        <v>1136.221876380929</v>
      </c>
      <c r="J165" s="180">
        <v>106368.60081726078</v>
      </c>
      <c r="K165" s="133">
        <v>2347.3363473200966</v>
      </c>
      <c r="L165" s="133">
        <v>40.710451499510398</v>
      </c>
      <c r="M165" s="180">
        <v>2388.0467988196069</v>
      </c>
      <c r="N165" s="133">
        <v>107579.71528819995</v>
      </c>
      <c r="O165" s="133">
        <v>1176.9323278804393</v>
      </c>
      <c r="P165" s="180">
        <v>108756.64761608037</v>
      </c>
      <c r="Q165" s="181">
        <v>-23.894460524745142</v>
      </c>
      <c r="R165" s="182">
        <v>2.2554075622237235</v>
      </c>
      <c r="S165" s="183"/>
      <c r="T165" s="184">
        <v>28367.378502430693</v>
      </c>
      <c r="U165" s="133">
        <v>671.42886554996517</v>
      </c>
      <c r="V165" s="180">
        <v>29038.807367980655</v>
      </c>
      <c r="W165" s="133">
        <v>792.07305086040367</v>
      </c>
      <c r="X165" s="133">
        <v>0</v>
      </c>
      <c r="Y165" s="180">
        <v>792.07305086040367</v>
      </c>
      <c r="Z165" s="133">
        <v>29159.451553289164</v>
      </c>
      <c r="AA165" s="133">
        <v>671.42886554996517</v>
      </c>
      <c r="AB165" s="180">
        <v>29830.880418839126</v>
      </c>
      <c r="AC165" s="185">
        <v>15.921261909133536</v>
      </c>
      <c r="AD165" s="187">
        <v>3745.2606704200002</v>
      </c>
      <c r="AE165" s="187">
        <v>24.050140280000001</v>
      </c>
      <c r="AF165" s="190">
        <v>3769.3108107000003</v>
      </c>
      <c r="AG165" s="187">
        <v>191.03899781999999</v>
      </c>
      <c r="AH165" s="187">
        <v>0</v>
      </c>
      <c r="AI165" s="190">
        <v>191.03899781999999</v>
      </c>
      <c r="AJ165" s="187">
        <v>3936.2996682399998</v>
      </c>
      <c r="AK165" s="187">
        <v>24.050140280000001</v>
      </c>
      <c r="AL165" s="190">
        <v>3960.3498085199999</v>
      </c>
      <c r="AM165" s="194">
        <v>-2.0602153799999314</v>
      </c>
      <c r="AN165" s="274">
        <f t="shared" si="6"/>
        <v>6.38051396868852E-3</v>
      </c>
      <c r="AO165" s="143">
        <f t="shared" si="7"/>
        <v>2.3121778282475518E-2</v>
      </c>
    </row>
    <row r="166" spans="1:41" x14ac:dyDescent="0.2">
      <c r="A166" s="46">
        <v>40848</v>
      </c>
      <c r="B166" s="133">
        <v>104986.02884645012</v>
      </c>
      <c r="C166" s="133">
        <v>1242.2528386691938</v>
      </c>
      <c r="D166" s="180">
        <v>106228.28168511931</v>
      </c>
      <c r="E166" s="133">
        <v>4365.5732041406654</v>
      </c>
      <c r="F166" s="133">
        <v>0</v>
      </c>
      <c r="G166" s="180">
        <v>4365.5732041406654</v>
      </c>
      <c r="H166" s="133">
        <v>109351.60205059079</v>
      </c>
      <c r="I166" s="133">
        <v>1242.2528386691938</v>
      </c>
      <c r="J166" s="180">
        <v>110593.85488925998</v>
      </c>
      <c r="K166" s="133">
        <v>2944.0952018192293</v>
      </c>
      <c r="L166" s="133">
        <v>32.3489764403622</v>
      </c>
      <c r="M166" s="180">
        <v>2976.4441782595914</v>
      </c>
      <c r="N166" s="133">
        <v>112295.69725241003</v>
      </c>
      <c r="O166" s="133">
        <v>1274.6018151095559</v>
      </c>
      <c r="P166" s="180">
        <v>113570.29906751958</v>
      </c>
      <c r="Q166" s="181">
        <v>-454.01853980918065</v>
      </c>
      <c r="R166" s="182">
        <v>-359.7242722538341</v>
      </c>
      <c r="S166" s="183"/>
      <c r="T166" s="184">
        <v>29296.630778640701</v>
      </c>
      <c r="U166" s="133">
        <v>684.61182222971513</v>
      </c>
      <c r="V166" s="180">
        <v>29981.242600870417</v>
      </c>
      <c r="W166" s="133">
        <v>817.29422418949343</v>
      </c>
      <c r="X166" s="133">
        <v>0</v>
      </c>
      <c r="Y166" s="180">
        <v>817.29422418949343</v>
      </c>
      <c r="Z166" s="133">
        <v>30113.925002830194</v>
      </c>
      <c r="AA166" s="133">
        <v>684.61182222971513</v>
      </c>
      <c r="AB166" s="180">
        <v>30798.536825059913</v>
      </c>
      <c r="AC166" s="185">
        <v>-166.52786402515963</v>
      </c>
      <c r="AD166" s="187">
        <v>3811.7237280899999</v>
      </c>
      <c r="AE166" s="187">
        <v>28.082843159999999</v>
      </c>
      <c r="AF166" s="190">
        <v>3839.8065712499997</v>
      </c>
      <c r="AG166" s="187">
        <v>178.69159389999999</v>
      </c>
      <c r="AH166" s="187">
        <v>0</v>
      </c>
      <c r="AI166" s="190">
        <v>178.69159389999999</v>
      </c>
      <c r="AJ166" s="187">
        <v>3990.4153219899999</v>
      </c>
      <c r="AK166" s="187">
        <v>28.082843159999999</v>
      </c>
      <c r="AL166" s="190">
        <v>4018.4981651499997</v>
      </c>
      <c r="AM166" s="194">
        <v>-14.478051860000051</v>
      </c>
      <c r="AN166" s="274">
        <f t="shared" si="6"/>
        <v>7.3136088078671084E-3</v>
      </c>
      <c r="AO166" s="143">
        <f t="shared" si="7"/>
        <v>2.2834671375823477E-2</v>
      </c>
    </row>
    <row r="167" spans="1:41" x14ac:dyDescent="0.2">
      <c r="A167" s="46">
        <v>40878</v>
      </c>
      <c r="B167" s="133">
        <v>110964.88138606097</v>
      </c>
      <c r="C167" s="133">
        <v>1210.0456533996344</v>
      </c>
      <c r="D167" s="180">
        <v>112174.92703946061</v>
      </c>
      <c r="E167" s="133">
        <v>4267.59950227011</v>
      </c>
      <c r="F167" s="133">
        <v>0</v>
      </c>
      <c r="G167" s="180">
        <v>4267.59950227011</v>
      </c>
      <c r="H167" s="133">
        <v>115232.48088832907</v>
      </c>
      <c r="I167" s="133">
        <v>1210.0456533996344</v>
      </c>
      <c r="J167" s="180">
        <v>116442.52654172872</v>
      </c>
      <c r="K167" s="133">
        <v>2776.4075521106433</v>
      </c>
      <c r="L167" s="133">
        <v>109.6525518108092</v>
      </c>
      <c r="M167" s="180">
        <v>2886.0601039214525</v>
      </c>
      <c r="N167" s="133">
        <v>118008.88844043974</v>
      </c>
      <c r="O167" s="133">
        <v>1319.6982052104436</v>
      </c>
      <c r="P167" s="180">
        <v>119328.58664565018</v>
      </c>
      <c r="Q167" s="181">
        <v>282.20776074791729</v>
      </c>
      <c r="R167" s="182">
        <v>358.8877216411359</v>
      </c>
      <c r="S167" s="183"/>
      <c r="T167" s="184">
        <v>31043.530279879469</v>
      </c>
      <c r="U167" s="133">
        <v>691.97469992078857</v>
      </c>
      <c r="V167" s="180">
        <v>31735.504979800258</v>
      </c>
      <c r="W167" s="133">
        <v>818.97418069935657</v>
      </c>
      <c r="X167" s="133">
        <v>0</v>
      </c>
      <c r="Y167" s="180">
        <v>818.97418069935657</v>
      </c>
      <c r="Z167" s="133">
        <v>31862.504460580814</v>
      </c>
      <c r="AA167" s="133">
        <v>691.97469992078857</v>
      </c>
      <c r="AB167" s="180">
        <v>32554.479160501603</v>
      </c>
      <c r="AC167" s="185">
        <v>10.42624753933667</v>
      </c>
      <c r="AD167" s="187">
        <v>4016.5519703999998</v>
      </c>
      <c r="AE167" s="187">
        <v>26.036332999999999</v>
      </c>
      <c r="AF167" s="190">
        <v>4042.5883033999999</v>
      </c>
      <c r="AG167" s="187">
        <v>173.31517346999999</v>
      </c>
      <c r="AH167" s="187">
        <v>0</v>
      </c>
      <c r="AI167" s="190">
        <v>173.31517346999999</v>
      </c>
      <c r="AJ167" s="187">
        <v>4189.8671438700003</v>
      </c>
      <c r="AK167" s="187">
        <v>26.036332999999999</v>
      </c>
      <c r="AL167" s="190">
        <v>4215.9034768700003</v>
      </c>
      <c r="AM167" s="194">
        <v>13.658735210000032</v>
      </c>
      <c r="AN167" s="274">
        <f t="shared" si="6"/>
        <v>6.4405106446536403E-3</v>
      </c>
      <c r="AO167" s="143">
        <f t="shared" si="7"/>
        <v>2.1804433247910582E-2</v>
      </c>
    </row>
    <row r="168" spans="1:41" x14ac:dyDescent="0.2">
      <c r="A168" s="46">
        <v>40909</v>
      </c>
      <c r="B168" s="133">
        <v>108121.95357916001</v>
      </c>
      <c r="C168" s="133">
        <v>1420.0922557096676</v>
      </c>
      <c r="D168" s="180">
        <v>109542.04583486967</v>
      </c>
      <c r="E168" s="133">
        <v>4223.1570033208218</v>
      </c>
      <c r="F168" s="133">
        <v>0</v>
      </c>
      <c r="G168" s="180">
        <v>4223.1570033208218</v>
      </c>
      <c r="H168" s="133">
        <v>112345.11058248083</v>
      </c>
      <c r="I168" s="133">
        <v>1420.0922557096676</v>
      </c>
      <c r="J168" s="180">
        <v>113765.2028381905</v>
      </c>
      <c r="K168" s="133">
        <v>2755.0319048702918</v>
      </c>
      <c r="L168" s="133">
        <v>112.60892397907891</v>
      </c>
      <c r="M168" s="180">
        <v>2867.6408288493712</v>
      </c>
      <c r="N168" s="133">
        <v>115100.14248734915</v>
      </c>
      <c r="O168" s="133">
        <v>1532.7011796907077</v>
      </c>
      <c r="P168" s="180">
        <v>116632.84366703987</v>
      </c>
      <c r="Q168" s="181">
        <v>5.2943105613577011</v>
      </c>
      <c r="R168" s="182">
        <v>1.3196345779466703</v>
      </c>
      <c r="S168" s="183"/>
      <c r="T168" s="184">
        <v>31351.88106318047</v>
      </c>
      <c r="U168" s="133">
        <v>781.52176916007397</v>
      </c>
      <c r="V168" s="180">
        <v>32133.40283234054</v>
      </c>
      <c r="W168" s="133">
        <v>836.78389241989589</v>
      </c>
      <c r="X168" s="133">
        <v>0</v>
      </c>
      <c r="Y168" s="180">
        <v>836.78389241989589</v>
      </c>
      <c r="Z168" s="133">
        <v>32188.664955600369</v>
      </c>
      <c r="AA168" s="133">
        <v>781.52176916007397</v>
      </c>
      <c r="AB168" s="180">
        <v>32970.186724760439</v>
      </c>
      <c r="AC168" s="185">
        <v>11.009410740448182</v>
      </c>
      <c r="AD168" s="187">
        <v>3914.6434407699999</v>
      </c>
      <c r="AE168" s="187">
        <v>32.561852379999998</v>
      </c>
      <c r="AF168" s="190">
        <v>3947.2052931499998</v>
      </c>
      <c r="AG168" s="187">
        <v>172.67722763</v>
      </c>
      <c r="AH168" s="187">
        <v>0</v>
      </c>
      <c r="AI168" s="190">
        <v>172.67722763</v>
      </c>
      <c r="AJ168" s="187">
        <v>4087.3206684000002</v>
      </c>
      <c r="AK168" s="187">
        <v>32.561852379999998</v>
      </c>
      <c r="AL168" s="190">
        <v>4119.88252078</v>
      </c>
      <c r="AM168" s="194">
        <v>-0.29142319000002448</v>
      </c>
      <c r="AN168" s="274">
        <f t="shared" si="6"/>
        <v>8.2493435131200301E-3</v>
      </c>
      <c r="AO168" s="143">
        <f t="shared" si="7"/>
        <v>2.432116427997829E-2</v>
      </c>
    </row>
    <row r="169" spans="1:41" x14ac:dyDescent="0.2">
      <c r="A169" s="46">
        <v>40940</v>
      </c>
      <c r="B169" s="133">
        <v>105293.25052044973</v>
      </c>
      <c r="C169" s="133">
        <v>1415.6099344896015</v>
      </c>
      <c r="D169" s="180">
        <v>106708.86045493933</v>
      </c>
      <c r="E169" s="133">
        <v>3669.3361898205017</v>
      </c>
      <c r="F169" s="133">
        <v>6.7507999999999999E-4</v>
      </c>
      <c r="G169" s="180">
        <v>3669.336864900502</v>
      </c>
      <c r="H169" s="133">
        <v>108962.58671027022</v>
      </c>
      <c r="I169" s="133">
        <v>1415.6106095696018</v>
      </c>
      <c r="J169" s="180">
        <v>110378.19731983982</v>
      </c>
      <c r="K169" s="133">
        <v>2700.6398709402088</v>
      </c>
      <c r="L169" s="133">
        <v>121.6151146297056</v>
      </c>
      <c r="M169" s="180">
        <v>2822.254985569914</v>
      </c>
      <c r="N169" s="133">
        <v>111663.22658121043</v>
      </c>
      <c r="O169" s="133">
        <v>1537.2257241993073</v>
      </c>
      <c r="P169" s="180">
        <v>113200.45230540974</v>
      </c>
      <c r="Q169" s="181">
        <v>-1253.3070473735199</v>
      </c>
      <c r="R169" s="182">
        <v>-68.98168849153592</v>
      </c>
      <c r="S169" s="183"/>
      <c r="T169" s="184">
        <v>31424.27240274959</v>
      </c>
      <c r="U169" s="133">
        <v>802.91720361979992</v>
      </c>
      <c r="V169" s="180">
        <v>32227.189606369389</v>
      </c>
      <c r="W169" s="133">
        <v>829.71316787965202</v>
      </c>
      <c r="X169" s="133">
        <v>0</v>
      </c>
      <c r="Y169" s="180">
        <v>829.71316787965202</v>
      </c>
      <c r="Z169" s="133">
        <v>32253.98557062924</v>
      </c>
      <c r="AA169" s="133">
        <v>802.91720361979992</v>
      </c>
      <c r="AB169" s="180">
        <v>33056.902774249043</v>
      </c>
      <c r="AC169" s="185">
        <v>-235.49577572031907</v>
      </c>
      <c r="AD169" s="187">
        <v>3829.7894089400002</v>
      </c>
      <c r="AE169" s="187">
        <v>31.765487920000002</v>
      </c>
      <c r="AF169" s="190">
        <v>3861.5548968600001</v>
      </c>
      <c r="AG169" s="187">
        <v>147.22226369000001</v>
      </c>
      <c r="AH169" s="187">
        <v>3.4999999999999997E-5</v>
      </c>
      <c r="AI169" s="190">
        <v>147.22229869</v>
      </c>
      <c r="AJ169" s="187">
        <v>3977.0116726299998</v>
      </c>
      <c r="AK169" s="187">
        <v>31.765522919999999</v>
      </c>
      <c r="AL169" s="190">
        <v>4008.7771955499998</v>
      </c>
      <c r="AM169" s="194">
        <v>-52.769145150000043</v>
      </c>
      <c r="AN169" s="274">
        <f t="shared" si="6"/>
        <v>8.2260873581856669E-3</v>
      </c>
      <c r="AO169" s="143">
        <f t="shared" si="7"/>
        <v>2.4914279322113497E-2</v>
      </c>
    </row>
    <row r="170" spans="1:41" x14ac:dyDescent="0.2">
      <c r="A170" s="46">
        <v>40969</v>
      </c>
      <c r="B170" s="133">
        <v>108264.22456503008</v>
      </c>
      <c r="C170" s="133">
        <v>1363.0611008498593</v>
      </c>
      <c r="D170" s="180">
        <v>109627.28566587994</v>
      </c>
      <c r="E170" s="133">
        <v>3909.9540207609484</v>
      </c>
      <c r="F170" s="133">
        <v>6.8397E-4</v>
      </c>
      <c r="G170" s="180">
        <v>3909.9547047309484</v>
      </c>
      <c r="H170" s="133">
        <v>112174.17858578908</v>
      </c>
      <c r="I170" s="133">
        <v>1363.0617848198594</v>
      </c>
      <c r="J170" s="180">
        <v>113537.24037060894</v>
      </c>
      <c r="K170" s="133">
        <v>2652.0953399100031</v>
      </c>
      <c r="L170" s="133">
        <v>114.45182723038201</v>
      </c>
      <c r="M170" s="180">
        <v>2766.5471671403848</v>
      </c>
      <c r="N170" s="133">
        <v>114826.27392569908</v>
      </c>
      <c r="O170" s="133">
        <v>1477.5136120502414</v>
      </c>
      <c r="P170" s="180">
        <v>116303.78753774933</v>
      </c>
      <c r="Q170" s="181">
        <v>43.314719329960639</v>
      </c>
      <c r="R170" s="182">
        <v>-0.18303830605210078</v>
      </c>
      <c r="S170" s="183"/>
      <c r="T170" s="184">
        <v>31658.244443620119</v>
      </c>
      <c r="U170" s="133">
        <v>769.54938718079825</v>
      </c>
      <c r="V170" s="180">
        <v>32427.793830800918</v>
      </c>
      <c r="W170" s="133">
        <v>888.19277396943676</v>
      </c>
      <c r="X170" s="133">
        <v>0</v>
      </c>
      <c r="Y170" s="180">
        <v>888.19277396943676</v>
      </c>
      <c r="Z170" s="133">
        <v>32546.437217589559</v>
      </c>
      <c r="AA170" s="133">
        <v>769.54938718079825</v>
      </c>
      <c r="AB170" s="180">
        <v>33315.986604770354</v>
      </c>
      <c r="AC170" s="185">
        <v>16.457082713859112</v>
      </c>
      <c r="AD170" s="187">
        <v>3920.06857653</v>
      </c>
      <c r="AE170" s="187">
        <v>30.371083519999999</v>
      </c>
      <c r="AF170" s="190">
        <v>3950.4396600499999</v>
      </c>
      <c r="AG170" s="187">
        <v>154.62906799999999</v>
      </c>
      <c r="AH170" s="187">
        <v>3.4999999999999997E-5</v>
      </c>
      <c r="AI170" s="190">
        <v>154.62910299999999</v>
      </c>
      <c r="AJ170" s="187">
        <v>4074.6976445300002</v>
      </c>
      <c r="AK170" s="187">
        <v>30.37111852</v>
      </c>
      <c r="AL170" s="190">
        <v>4105.0687630500006</v>
      </c>
      <c r="AM170" s="194">
        <v>1.3743545500000778</v>
      </c>
      <c r="AN170" s="274">
        <f t="shared" si="6"/>
        <v>7.6880261777281765E-3</v>
      </c>
      <c r="AO170" s="143">
        <f t="shared" si="7"/>
        <v>2.3731166887149026E-2</v>
      </c>
    </row>
    <row r="171" spans="1:41" x14ac:dyDescent="0.2">
      <c r="A171" s="46">
        <v>41000</v>
      </c>
      <c r="B171" s="133">
        <v>111127.28573836964</v>
      </c>
      <c r="C171" s="133">
        <v>1481.7202242595888</v>
      </c>
      <c r="D171" s="180">
        <v>112609.00596262924</v>
      </c>
      <c r="E171" s="133">
        <v>3864.4572036394443</v>
      </c>
      <c r="F171" s="133">
        <v>6.9274906210000005E-4</v>
      </c>
      <c r="G171" s="180">
        <v>3864.4578963885065</v>
      </c>
      <c r="H171" s="133">
        <v>114991.74294200908</v>
      </c>
      <c r="I171" s="133">
        <v>1481.7209170106303</v>
      </c>
      <c r="J171" s="180">
        <v>116473.46385901971</v>
      </c>
      <c r="K171" s="133">
        <v>2747.4976586592743</v>
      </c>
      <c r="L171" s="133">
        <v>108.1155894991349</v>
      </c>
      <c r="M171" s="180">
        <v>2855.6132481584091</v>
      </c>
      <c r="N171" s="133">
        <v>117739.24060067034</v>
      </c>
      <c r="O171" s="133">
        <v>1589.8365065097651</v>
      </c>
      <c r="P171" s="180">
        <v>119329.0771071801</v>
      </c>
      <c r="Q171" s="181">
        <v>19.828476659227665</v>
      </c>
      <c r="R171" s="182">
        <v>-0.39432006699325955</v>
      </c>
      <c r="S171" s="183"/>
      <c r="T171" s="184">
        <v>32475.215840250319</v>
      </c>
      <c r="U171" s="133">
        <v>857.58320014048206</v>
      </c>
      <c r="V171" s="180">
        <v>33332.799040390797</v>
      </c>
      <c r="W171" s="133">
        <v>833.96549471055675</v>
      </c>
      <c r="X171" s="133">
        <v>0</v>
      </c>
      <c r="Y171" s="180">
        <v>833.96549471055675</v>
      </c>
      <c r="Z171" s="133">
        <v>33309.181334960878</v>
      </c>
      <c r="AA171" s="133">
        <v>857.58320014048206</v>
      </c>
      <c r="AB171" s="180">
        <v>34166.764535101356</v>
      </c>
      <c r="AC171" s="185">
        <v>11.634242351287611</v>
      </c>
      <c r="AD171" s="187">
        <v>3973.7316172000001</v>
      </c>
      <c r="AE171" s="187">
        <v>31.533220060000001</v>
      </c>
      <c r="AF171" s="190">
        <v>4005.2648372600001</v>
      </c>
      <c r="AG171" s="187">
        <v>153.10926635999999</v>
      </c>
      <c r="AH171" s="187">
        <v>3.4999999999999997E-5</v>
      </c>
      <c r="AI171" s="190">
        <v>153.10930135999999</v>
      </c>
      <c r="AJ171" s="187">
        <v>4126.8408835600003</v>
      </c>
      <c r="AK171" s="187">
        <v>31.533255059999998</v>
      </c>
      <c r="AL171" s="190">
        <v>4158.3741386199999</v>
      </c>
      <c r="AM171" s="194">
        <v>0.41399658000000272</v>
      </c>
      <c r="AN171" s="274">
        <f t="shared" si="6"/>
        <v>7.8729425746467893E-3</v>
      </c>
      <c r="AO171" s="143">
        <f t="shared" si="7"/>
        <v>2.5727908391410856E-2</v>
      </c>
    </row>
    <row r="172" spans="1:41" x14ac:dyDescent="0.2">
      <c r="A172" s="46">
        <v>41030</v>
      </c>
      <c r="B172" s="133">
        <v>121410.98580922095</v>
      </c>
      <c r="C172" s="133">
        <v>1631.8478234100151</v>
      </c>
      <c r="D172" s="180">
        <v>123042.83363263097</v>
      </c>
      <c r="E172" s="133">
        <v>4158.9006339700563</v>
      </c>
      <c r="F172" s="133">
        <v>7.4322924699999997E-4</v>
      </c>
      <c r="G172" s="180">
        <v>4158.9013771993032</v>
      </c>
      <c r="H172" s="133">
        <v>125569.88644319102</v>
      </c>
      <c r="I172" s="133">
        <v>1631.8485666392621</v>
      </c>
      <c r="J172" s="180">
        <v>127201.73500983027</v>
      </c>
      <c r="K172" s="133">
        <v>2246.3657552008208</v>
      </c>
      <c r="L172" s="133">
        <v>109.50290495050699</v>
      </c>
      <c r="M172" s="180">
        <v>2355.8686601513277</v>
      </c>
      <c r="N172" s="133">
        <v>127816.2521983897</v>
      </c>
      <c r="O172" s="133">
        <v>1741.3514715897691</v>
      </c>
      <c r="P172" s="180">
        <v>129557.60366997946</v>
      </c>
      <c r="Q172" s="181">
        <v>7.9870480994350732</v>
      </c>
      <c r="R172" s="182">
        <v>-1.0477730125778515</v>
      </c>
      <c r="S172" s="183"/>
      <c r="T172" s="184">
        <v>33270.78630657983</v>
      </c>
      <c r="U172" s="133">
        <v>893.927245190387</v>
      </c>
      <c r="V172" s="180">
        <v>34164.713551770219</v>
      </c>
      <c r="W172" s="133">
        <v>911.81461389956644</v>
      </c>
      <c r="X172" s="133">
        <v>0</v>
      </c>
      <c r="Y172" s="180">
        <v>911.81461389956644</v>
      </c>
      <c r="Z172" s="133">
        <v>34182.600920479395</v>
      </c>
      <c r="AA172" s="133">
        <v>893.927245190387</v>
      </c>
      <c r="AB172" s="180">
        <v>35076.528165669784</v>
      </c>
      <c r="AC172" s="185">
        <v>15.217517820685016</v>
      </c>
      <c r="AD172" s="187">
        <v>4150.7040029099999</v>
      </c>
      <c r="AE172" s="187">
        <v>34.750203839999998</v>
      </c>
      <c r="AF172" s="190">
        <v>4185.4542067499997</v>
      </c>
      <c r="AG172" s="187">
        <v>152.91198588</v>
      </c>
      <c r="AH172" s="187">
        <v>3.4999999999999997E-5</v>
      </c>
      <c r="AI172" s="190">
        <v>152.91202088</v>
      </c>
      <c r="AJ172" s="187">
        <v>4303.6159887900003</v>
      </c>
      <c r="AK172" s="187">
        <v>34.750238840000002</v>
      </c>
      <c r="AL172" s="190">
        <v>4338.3662276300001</v>
      </c>
      <c r="AM172" s="194">
        <v>-0.34049774999999727</v>
      </c>
      <c r="AN172" s="274">
        <f t="shared" si="6"/>
        <v>8.3026123625859691E-3</v>
      </c>
      <c r="AO172" s="143">
        <f t="shared" si="7"/>
        <v>2.6165219966964096E-2</v>
      </c>
    </row>
    <row r="173" spans="1:41" x14ac:dyDescent="0.2">
      <c r="A173" s="46">
        <v>41061</v>
      </c>
      <c r="B173" s="133">
        <v>127337.19666275986</v>
      </c>
      <c r="C173" s="133">
        <v>1568.4045312193718</v>
      </c>
      <c r="D173" s="180">
        <v>128905.60119397924</v>
      </c>
      <c r="E173" s="133">
        <v>4118.5906978200355</v>
      </c>
      <c r="F173" s="133">
        <v>4.6547395916000005E-3</v>
      </c>
      <c r="G173" s="180">
        <v>4118.5953525596269</v>
      </c>
      <c r="H173" s="133">
        <v>131455.78736057988</v>
      </c>
      <c r="I173" s="133">
        <v>1568.4091859589632</v>
      </c>
      <c r="J173" s="180">
        <v>133024.19654653885</v>
      </c>
      <c r="K173" s="133">
        <v>2236.5675096789259</v>
      </c>
      <c r="L173" s="133">
        <v>114.187502249014</v>
      </c>
      <c r="M173" s="180">
        <v>2350.7550119279399</v>
      </c>
      <c r="N173" s="133">
        <v>133692.35487026101</v>
      </c>
      <c r="O173" s="133">
        <v>1682.5966882101686</v>
      </c>
      <c r="P173" s="180">
        <v>135374.95155847119</v>
      </c>
      <c r="Q173" s="181">
        <v>-248.15021521438285</v>
      </c>
      <c r="R173" s="182">
        <v>-0.46905741752183261</v>
      </c>
      <c r="S173" s="183"/>
      <c r="T173" s="184">
        <v>34174.779035090607</v>
      </c>
      <c r="U173" s="133">
        <v>894.36708740089148</v>
      </c>
      <c r="V173" s="180">
        <v>35069.146122491504</v>
      </c>
      <c r="W173" s="133">
        <v>974.42309702075124</v>
      </c>
      <c r="X173" s="133">
        <v>2.127181023E-3</v>
      </c>
      <c r="Y173" s="180">
        <v>974.42522420177431</v>
      </c>
      <c r="Z173" s="133">
        <v>35149.202132109167</v>
      </c>
      <c r="AA173" s="133">
        <v>894.36921457972301</v>
      </c>
      <c r="AB173" s="180">
        <v>36043.571346688892</v>
      </c>
      <c r="AC173" s="185">
        <v>-28.305890269642617</v>
      </c>
      <c r="AD173" s="187">
        <v>4251.2739631599998</v>
      </c>
      <c r="AE173" s="187">
        <v>30.758302650000001</v>
      </c>
      <c r="AF173" s="190">
        <v>4282.0322658099994</v>
      </c>
      <c r="AG173" s="187">
        <v>143.47757601999999</v>
      </c>
      <c r="AH173" s="187">
        <v>1.1534E-4</v>
      </c>
      <c r="AI173" s="190">
        <v>143.47769135999999</v>
      </c>
      <c r="AJ173" s="187">
        <v>4394.7515391799998</v>
      </c>
      <c r="AK173" s="187">
        <v>30.758417990000002</v>
      </c>
      <c r="AL173" s="190">
        <v>4425.5099571700002</v>
      </c>
      <c r="AM173" s="194">
        <v>-10.032140410000011</v>
      </c>
      <c r="AN173" s="274">
        <f t="shared" si="6"/>
        <v>7.1831085663670701E-3</v>
      </c>
      <c r="AO173" s="143">
        <f t="shared" si="7"/>
        <v>2.5502961614092209E-2</v>
      </c>
    </row>
    <row r="174" spans="1:41" x14ac:dyDescent="0.2">
      <c r="A174" s="46">
        <v>41091</v>
      </c>
      <c r="B174" s="133">
        <v>125268.56282083494</v>
      </c>
      <c r="C174" s="133">
        <v>1542.9252936035052</v>
      </c>
      <c r="D174" s="180">
        <v>126811.48811443844</v>
      </c>
      <c r="E174" s="133">
        <v>4051.6828631744238</v>
      </c>
      <c r="F174" s="133">
        <v>4.5791218451999996E-3</v>
      </c>
      <c r="G174" s="180">
        <v>4051.6874422962692</v>
      </c>
      <c r="H174" s="133">
        <v>129320.24568400935</v>
      </c>
      <c r="I174" s="133">
        <v>1542.9298727253504</v>
      </c>
      <c r="J174" s="180">
        <v>130863.1755567347</v>
      </c>
      <c r="K174" s="133">
        <v>2200.2337489120323</v>
      </c>
      <c r="L174" s="133">
        <v>112.332489435258</v>
      </c>
      <c r="M174" s="180">
        <v>2312.5662383472904</v>
      </c>
      <c r="N174" s="133">
        <v>131520.47943292354</v>
      </c>
      <c r="O174" s="133">
        <v>1655.2623621627642</v>
      </c>
      <c r="P174" s="180">
        <v>133175.74179508633</v>
      </c>
      <c r="Q174" s="181">
        <v>83.031023330350678</v>
      </c>
      <c r="R174" s="182">
        <v>-0.74235799318155216</v>
      </c>
      <c r="S174" s="183"/>
      <c r="T174" s="184">
        <v>33619.598724034098</v>
      </c>
      <c r="U174" s="133">
        <v>879.83780552105577</v>
      </c>
      <c r="V174" s="180">
        <v>34499.436529555154</v>
      </c>
      <c r="W174" s="133">
        <v>958.59327943658639</v>
      </c>
      <c r="X174" s="133">
        <v>2.0926242809999997E-3</v>
      </c>
      <c r="Y174" s="180">
        <v>958.59537206086748</v>
      </c>
      <c r="Z174" s="133">
        <v>34578.192003468532</v>
      </c>
      <c r="AA174" s="133">
        <v>879.83989814318102</v>
      </c>
      <c r="AB174" s="180">
        <v>35458.031901611714</v>
      </c>
      <c r="AC174" s="185">
        <v>5.9712924399716822</v>
      </c>
      <c r="AD174" s="187">
        <v>4251.2739631599998</v>
      </c>
      <c r="AE174" s="187">
        <v>30.758302650000001</v>
      </c>
      <c r="AF174" s="190">
        <v>4282.0322658099994</v>
      </c>
      <c r="AG174" s="187">
        <v>143.47757601999999</v>
      </c>
      <c r="AH174" s="187">
        <v>1.1534E-4</v>
      </c>
      <c r="AI174" s="190">
        <v>143.47769135999999</v>
      </c>
      <c r="AJ174" s="187">
        <v>4394.7515391799998</v>
      </c>
      <c r="AK174" s="187">
        <v>30.758417990000002</v>
      </c>
      <c r="AL174" s="190">
        <v>4425.5099571700002</v>
      </c>
      <c r="AM174" s="194">
        <v>3.5745306099999539</v>
      </c>
      <c r="AN174" s="274">
        <f t="shared" si="6"/>
        <v>7.1831085663670701E-3</v>
      </c>
      <c r="AO174" s="143">
        <f t="shared" si="7"/>
        <v>2.5502961614092212E-2</v>
      </c>
    </row>
    <row r="175" spans="1:41" x14ac:dyDescent="0.2">
      <c r="A175" s="46">
        <v>41122</v>
      </c>
      <c r="B175" s="133">
        <v>126068.17380784954</v>
      </c>
      <c r="C175" s="133">
        <v>1454.4006729891016</v>
      </c>
      <c r="D175" s="180">
        <v>127522.57448083865</v>
      </c>
      <c r="E175" s="133">
        <v>4272.1288292195104</v>
      </c>
      <c r="F175" s="133">
        <v>0</v>
      </c>
      <c r="G175" s="180">
        <v>4272.1288292195104</v>
      </c>
      <c r="H175" s="133">
        <v>130340.30263706905</v>
      </c>
      <c r="I175" s="133">
        <v>1454.4006729891016</v>
      </c>
      <c r="J175" s="180">
        <v>131794.70331005816</v>
      </c>
      <c r="K175" s="133">
        <v>2009.1124110704461</v>
      </c>
      <c r="L175" s="133">
        <v>95.702459950129509</v>
      </c>
      <c r="M175" s="180">
        <v>2104.8148710205755</v>
      </c>
      <c r="N175" s="133">
        <v>132349.41504813949</v>
      </c>
      <c r="O175" s="133">
        <v>1550.1031329392313</v>
      </c>
      <c r="P175" s="180">
        <v>133899.51818107875</v>
      </c>
      <c r="Q175" s="181">
        <v>19.047075886133175</v>
      </c>
      <c r="R175" s="182">
        <v>15.273618819297047</v>
      </c>
      <c r="S175" s="183"/>
      <c r="T175" s="184">
        <v>35261.271700659658</v>
      </c>
      <c r="U175" s="133">
        <v>996.65101444980303</v>
      </c>
      <c r="V175" s="180">
        <v>36257.92271510946</v>
      </c>
      <c r="W175" s="133">
        <v>1045.2942738905444</v>
      </c>
      <c r="X175" s="133">
        <v>0</v>
      </c>
      <c r="Y175" s="180">
        <v>1045.2942738905444</v>
      </c>
      <c r="Z175" s="133">
        <v>36306.565974550198</v>
      </c>
      <c r="AA175" s="133">
        <v>996.65101444980303</v>
      </c>
      <c r="AB175" s="180">
        <v>37303.216989</v>
      </c>
      <c r="AC175" s="185">
        <v>14.172923215432991</v>
      </c>
      <c r="AD175" s="187">
        <v>4242.3219858599996</v>
      </c>
      <c r="AE175" s="187">
        <v>21.38517444</v>
      </c>
      <c r="AF175" s="190">
        <v>4263.7071602999995</v>
      </c>
      <c r="AG175" s="187">
        <v>150.75143917</v>
      </c>
      <c r="AH175" s="187">
        <v>0</v>
      </c>
      <c r="AI175" s="190">
        <v>150.75143917</v>
      </c>
      <c r="AJ175" s="187">
        <v>4393.0734250300002</v>
      </c>
      <c r="AK175" s="187">
        <v>21.38517444</v>
      </c>
      <c r="AL175" s="190">
        <v>4414.4585994700001</v>
      </c>
      <c r="AM175" s="194">
        <v>0.22771094000000858</v>
      </c>
      <c r="AN175" s="274">
        <f t="shared" si="6"/>
        <v>5.0156292718975832E-3</v>
      </c>
      <c r="AO175" s="143">
        <f t="shared" si="7"/>
        <v>2.7487813416141378E-2</v>
      </c>
    </row>
    <row r="176" spans="1:41" x14ac:dyDescent="0.2">
      <c r="A176" s="46">
        <v>41153</v>
      </c>
      <c r="B176" s="133">
        <v>126299.2886056109</v>
      </c>
      <c r="C176" s="133">
        <v>1441.769316769668</v>
      </c>
      <c r="D176" s="180">
        <v>127741.05792238055</v>
      </c>
      <c r="E176" s="133">
        <v>4400.4212974601396</v>
      </c>
      <c r="F176" s="133">
        <v>0</v>
      </c>
      <c r="G176" s="180">
        <v>4400.4212974601396</v>
      </c>
      <c r="H176" s="133">
        <v>130699.70990307105</v>
      </c>
      <c r="I176" s="133">
        <v>1441.769316769668</v>
      </c>
      <c r="J176" s="180">
        <v>132141.47921984072</v>
      </c>
      <c r="K176" s="133">
        <v>2067.6517224599902</v>
      </c>
      <c r="L176" s="133">
        <v>95.67401914005201</v>
      </c>
      <c r="M176" s="180">
        <v>2163.325741600042</v>
      </c>
      <c r="N176" s="133">
        <v>132767.36162553102</v>
      </c>
      <c r="O176" s="133">
        <v>1537.44333590972</v>
      </c>
      <c r="P176" s="180">
        <v>134304.80496144074</v>
      </c>
      <c r="Q176" s="181">
        <v>20.729717643576517</v>
      </c>
      <c r="R176" s="182">
        <v>0.5007737998219457</v>
      </c>
      <c r="S176" s="183"/>
      <c r="T176" s="184">
        <v>36496.878009899148</v>
      </c>
      <c r="U176" s="133">
        <v>1034.8924733997599</v>
      </c>
      <c r="V176" s="180">
        <v>37531.770483298911</v>
      </c>
      <c r="W176" s="133">
        <v>1062.9737558397139</v>
      </c>
      <c r="X176" s="133">
        <v>0</v>
      </c>
      <c r="Y176" s="180">
        <v>1062.9737558397139</v>
      </c>
      <c r="Z176" s="133">
        <v>37559.851765740954</v>
      </c>
      <c r="AA176" s="133">
        <v>1034.8924733997599</v>
      </c>
      <c r="AB176" s="180">
        <v>38594.744239140717</v>
      </c>
      <c r="AC176" s="185">
        <v>18.548156401576403</v>
      </c>
      <c r="AD176" s="187">
        <v>4280.3818206100004</v>
      </c>
      <c r="AE176" s="187">
        <v>19.393557850000001</v>
      </c>
      <c r="AF176" s="190">
        <v>4299.7753784600009</v>
      </c>
      <c r="AG176" s="187">
        <v>159.07757587</v>
      </c>
      <c r="AH176" s="187">
        <v>0</v>
      </c>
      <c r="AI176" s="190">
        <v>159.07757587</v>
      </c>
      <c r="AJ176" s="187">
        <v>4439.4593964799997</v>
      </c>
      <c r="AK176" s="187">
        <v>19.393557850000001</v>
      </c>
      <c r="AL176" s="190">
        <v>4458.8529543300001</v>
      </c>
      <c r="AM176" s="194">
        <v>0.10398290000000543</v>
      </c>
      <c r="AN176" s="274">
        <f t="shared" si="6"/>
        <v>4.5103653430719351E-3</v>
      </c>
      <c r="AO176" s="143">
        <f t="shared" si="7"/>
        <v>2.7573771769180775E-2</v>
      </c>
    </row>
    <row r="177" spans="1:41" x14ac:dyDescent="0.2">
      <c r="A177" s="46">
        <v>41183</v>
      </c>
      <c r="B177" s="133">
        <v>119823.62562060355</v>
      </c>
      <c r="C177" s="133">
        <v>1387.5202170177865</v>
      </c>
      <c r="D177" s="180">
        <v>121191.24483762133</v>
      </c>
      <c r="E177" s="133">
        <v>4194.0089237728425</v>
      </c>
      <c r="F177" s="133">
        <v>19.901</v>
      </c>
      <c r="G177" s="180">
        <v>4194.0089237728425</v>
      </c>
      <c r="H177" s="133">
        <v>123997.7335443764</v>
      </c>
      <c r="I177" s="133">
        <v>1387.5202170177865</v>
      </c>
      <c r="J177" s="180">
        <v>125365.35276139418</v>
      </c>
      <c r="K177" s="133">
        <v>1981.2135323487255</v>
      </c>
      <c r="L177" s="133">
        <v>110.6545107200274</v>
      </c>
      <c r="M177" s="180">
        <v>2071.9670430687529</v>
      </c>
      <c r="N177" s="133">
        <v>125959.04607672512</v>
      </c>
      <c r="O177" s="133">
        <v>1478.2737277378139</v>
      </c>
      <c r="P177" s="180">
        <v>127417.41880446293</v>
      </c>
      <c r="Q177" s="181">
        <v>-38.135814343078003</v>
      </c>
      <c r="R177" s="182">
        <v>0.33412499962741438</v>
      </c>
      <c r="S177" s="183"/>
      <c r="T177" s="184">
        <v>34639.747009294704</v>
      </c>
      <c r="U177" s="133">
        <v>1001.569022551412</v>
      </c>
      <c r="V177" s="180">
        <v>35621.415031846111</v>
      </c>
      <c r="W177" s="133">
        <v>1028.2060865093492</v>
      </c>
      <c r="X177" s="133">
        <v>19.901</v>
      </c>
      <c r="Y177" s="180">
        <v>1028.2060865093492</v>
      </c>
      <c r="Z177" s="133">
        <v>35648.052095806044</v>
      </c>
      <c r="AA177" s="133">
        <v>1001.569022551412</v>
      </c>
      <c r="AB177" s="180">
        <v>36629.720118357451</v>
      </c>
      <c r="AC177" s="185">
        <v>-43.811054952718777</v>
      </c>
      <c r="AD177" s="187">
        <v>4281.3818206100004</v>
      </c>
      <c r="AE177" s="187">
        <v>20.393557850000001</v>
      </c>
      <c r="AF177" s="190">
        <v>4300.77537846</v>
      </c>
      <c r="AG177" s="187">
        <v>160.07757587</v>
      </c>
      <c r="AH177" s="187">
        <v>1</v>
      </c>
      <c r="AI177" s="190">
        <v>160.07757587</v>
      </c>
      <c r="AJ177" s="187">
        <v>4440.4593964799997</v>
      </c>
      <c r="AK177" s="187">
        <v>20.393557850000001</v>
      </c>
      <c r="AL177" s="190">
        <v>4459.8529543300001</v>
      </c>
      <c r="AM177" s="194">
        <v>0.28517364000003909</v>
      </c>
      <c r="AN177" s="274">
        <f t="shared" si="6"/>
        <v>4.7418328220857758E-3</v>
      </c>
      <c r="AO177" s="143">
        <f t="shared" si="7"/>
        <v>2.8117047614643984E-2</v>
      </c>
    </row>
    <row r="178" spans="1:41" x14ac:dyDescent="0.2">
      <c r="A178" s="46">
        <v>41214</v>
      </c>
      <c r="B178" s="133">
        <v>123141.93839760029</v>
      </c>
      <c r="C178" s="133">
        <v>1424.2364414898466</v>
      </c>
      <c r="D178" s="180">
        <v>124566.17483909013</v>
      </c>
      <c r="E178" s="133">
        <v>4423.6342904391922</v>
      </c>
      <c r="F178" s="133">
        <v>0</v>
      </c>
      <c r="G178" s="180">
        <v>4423.6342904391922</v>
      </c>
      <c r="H178" s="133">
        <v>127565.57268803949</v>
      </c>
      <c r="I178" s="133">
        <v>1424.2364414898466</v>
      </c>
      <c r="J178" s="180">
        <v>128989.80912952934</v>
      </c>
      <c r="K178" s="133">
        <v>2577.7232751103402</v>
      </c>
      <c r="L178" s="133">
        <v>85.588768049025205</v>
      </c>
      <c r="M178" s="180">
        <v>2663.3120431593657</v>
      </c>
      <c r="N178" s="133">
        <v>130143.29596314982</v>
      </c>
      <c r="O178" s="133">
        <v>1509.8252095408368</v>
      </c>
      <c r="P178" s="180">
        <v>131653.12117269068</v>
      </c>
      <c r="Q178" s="181">
        <v>9.3789168553249578</v>
      </c>
      <c r="R178" s="182">
        <v>-0.52711056753027341</v>
      </c>
      <c r="S178" s="183"/>
      <c r="T178" s="184">
        <v>38935.353792540591</v>
      </c>
      <c r="U178" s="133">
        <v>1020.4429448905449</v>
      </c>
      <c r="V178" s="180">
        <v>39955.796737431134</v>
      </c>
      <c r="W178" s="133">
        <v>1100.5248717793668</v>
      </c>
      <c r="X178" s="133">
        <v>0</v>
      </c>
      <c r="Y178" s="180">
        <v>1100.5248717793668</v>
      </c>
      <c r="Z178" s="133">
        <v>40035.878664319956</v>
      </c>
      <c r="AA178" s="133">
        <v>1020.4429448905449</v>
      </c>
      <c r="AB178" s="180">
        <v>41056.321609210499</v>
      </c>
      <c r="AC178" s="185">
        <v>6.6391528192250995</v>
      </c>
      <c r="AD178" s="187">
        <v>4285.1043003699997</v>
      </c>
      <c r="AE178" s="187">
        <v>20.548241659999999</v>
      </c>
      <c r="AF178" s="190">
        <v>4305.6525420299995</v>
      </c>
      <c r="AG178" s="187">
        <v>169.10637722000001</v>
      </c>
      <c r="AH178" s="187">
        <v>0</v>
      </c>
      <c r="AI178" s="190">
        <v>169.10637722000001</v>
      </c>
      <c r="AJ178" s="187">
        <v>4454.2106775900002</v>
      </c>
      <c r="AK178" s="187">
        <v>20.548241659999999</v>
      </c>
      <c r="AL178" s="190">
        <v>4474.75891925</v>
      </c>
      <c r="AM178" s="194">
        <v>0.13942109999999275</v>
      </c>
      <c r="AN178" s="274">
        <f t="shared" si="6"/>
        <v>4.7723873348851451E-3</v>
      </c>
      <c r="AO178" s="143">
        <f t="shared" si="7"/>
        <v>2.5539296628130558E-2</v>
      </c>
    </row>
    <row r="179" spans="1:41" x14ac:dyDescent="0.2">
      <c r="A179" s="46">
        <v>41244</v>
      </c>
      <c r="B179" s="133">
        <v>129691.75580079063</v>
      </c>
      <c r="C179" s="133">
        <v>1434.7680180290699</v>
      </c>
      <c r="D179" s="180">
        <v>131126.5238188197</v>
      </c>
      <c r="E179" s="133">
        <v>4322.3863871200792</v>
      </c>
      <c r="F179" s="133">
        <v>0</v>
      </c>
      <c r="G179" s="180">
        <v>4322.3863871200792</v>
      </c>
      <c r="H179" s="133">
        <v>134014.14218791071</v>
      </c>
      <c r="I179" s="133">
        <v>1434.7680180290699</v>
      </c>
      <c r="J179" s="180">
        <v>135448.91020593978</v>
      </c>
      <c r="K179" s="133">
        <v>2475.8560077500374</v>
      </c>
      <c r="L179" s="133">
        <v>76.823768470340909</v>
      </c>
      <c r="M179" s="180">
        <v>2552.6797762203787</v>
      </c>
      <c r="N179" s="133">
        <v>136489.99819566074</v>
      </c>
      <c r="O179" s="133">
        <v>1511.5917864994105</v>
      </c>
      <c r="P179" s="180">
        <v>138001.58998216013</v>
      </c>
      <c r="Q179" s="181">
        <v>2.7448856602229585</v>
      </c>
      <c r="R179" s="182">
        <v>0</v>
      </c>
      <c r="S179" s="183"/>
      <c r="T179" s="184">
        <v>40318.950161119436</v>
      </c>
      <c r="U179" s="133">
        <v>1022.8620258402916</v>
      </c>
      <c r="V179" s="180">
        <v>41341.812186959738</v>
      </c>
      <c r="W179" s="133">
        <v>1140.564287040311</v>
      </c>
      <c r="X179" s="133">
        <v>0</v>
      </c>
      <c r="Y179" s="180">
        <v>1140.564287040311</v>
      </c>
      <c r="Z179" s="133">
        <v>41459.514448159753</v>
      </c>
      <c r="AA179" s="133">
        <v>1022.8620258402916</v>
      </c>
      <c r="AB179" s="180">
        <v>42482.376474000048</v>
      </c>
      <c r="AC179" s="185">
        <v>2.7448856602229585</v>
      </c>
      <c r="AD179" s="187">
        <v>4607.0831301099997</v>
      </c>
      <c r="AE179" s="187">
        <v>21.233362159999999</v>
      </c>
      <c r="AF179" s="190">
        <v>4628.3164922699998</v>
      </c>
      <c r="AG179" s="187">
        <v>164.01990309999999</v>
      </c>
      <c r="AH179" s="187">
        <v>0</v>
      </c>
      <c r="AI179" s="190">
        <v>164.01990309999999</v>
      </c>
      <c r="AJ179" s="187">
        <v>4771.1030332099999</v>
      </c>
      <c r="AK179" s="187">
        <v>21.233362159999999</v>
      </c>
      <c r="AL179" s="190">
        <v>4792.33639537</v>
      </c>
      <c r="AM179" s="194">
        <v>0</v>
      </c>
      <c r="AN179" s="274">
        <f t="shared" si="6"/>
        <v>4.587707473216877E-3</v>
      </c>
      <c r="AO179" s="143">
        <f t="shared" si="7"/>
        <v>2.474158658586641E-2</v>
      </c>
    </row>
    <row r="180" spans="1:41" x14ac:dyDescent="0.2">
      <c r="A180" s="46">
        <v>41275</v>
      </c>
      <c r="B180" s="133">
        <v>127328.61271017043</v>
      </c>
      <c r="C180" s="133">
        <v>1468.1172282109283</v>
      </c>
      <c r="D180" s="180">
        <v>128796.72993837945</v>
      </c>
      <c r="E180" s="133">
        <v>4536.1639005009538</v>
      </c>
      <c r="F180" s="133">
        <v>0</v>
      </c>
      <c r="G180" s="180">
        <v>4536.1639005009538</v>
      </c>
      <c r="H180" s="133">
        <v>131864.77661066948</v>
      </c>
      <c r="I180" s="133">
        <v>1468.1172282109283</v>
      </c>
      <c r="J180" s="180">
        <v>133332.89383888038</v>
      </c>
      <c r="K180" s="133">
        <v>2411.0723875090716</v>
      </c>
      <c r="L180" s="133">
        <v>74.686017539266203</v>
      </c>
      <c r="M180" s="180">
        <v>2485.7584050502523</v>
      </c>
      <c r="N180" s="133">
        <v>134275.84899818045</v>
      </c>
      <c r="O180" s="133">
        <v>1542.8032457501943</v>
      </c>
      <c r="P180" s="180">
        <v>135818.65224393064</v>
      </c>
      <c r="Q180" s="181">
        <v>-6.8528862554551022</v>
      </c>
      <c r="R180" s="182">
        <v>13.014592927017464</v>
      </c>
      <c r="S180" s="183"/>
      <c r="T180" s="184">
        <v>39252.652059929482</v>
      </c>
      <c r="U180" s="133">
        <v>1074.9583491494238</v>
      </c>
      <c r="V180" s="180">
        <v>40327.610409080822</v>
      </c>
      <c r="W180" s="133">
        <v>1126.0180873505169</v>
      </c>
      <c r="X180" s="133">
        <v>0</v>
      </c>
      <c r="Y180" s="180">
        <v>1126.0180873505169</v>
      </c>
      <c r="Z180" s="133">
        <v>40378.670147279998</v>
      </c>
      <c r="AA180" s="133">
        <v>1074.9583491494238</v>
      </c>
      <c r="AB180" s="180">
        <v>41453.628496429425</v>
      </c>
      <c r="AC180" s="185">
        <v>4.9849355201242718</v>
      </c>
      <c r="AD180" s="187">
        <v>4600.9486837300001</v>
      </c>
      <c r="AE180" s="187">
        <v>20.537997149999999</v>
      </c>
      <c r="AF180" s="190">
        <v>4621.4866808799998</v>
      </c>
      <c r="AG180" s="187">
        <v>178.14061609000001</v>
      </c>
      <c r="AH180" s="187">
        <v>0</v>
      </c>
      <c r="AI180" s="190">
        <v>178.14061609000001</v>
      </c>
      <c r="AJ180" s="187">
        <v>4779.0892998199997</v>
      </c>
      <c r="AK180" s="187">
        <v>20.537997149999999</v>
      </c>
      <c r="AL180" s="190">
        <v>4799.6272969700003</v>
      </c>
      <c r="AM180" s="194">
        <v>-0.61838905999996729</v>
      </c>
      <c r="AN180" s="274">
        <f t="shared" si="6"/>
        <v>4.4440238754705789E-3</v>
      </c>
      <c r="AO180" s="143">
        <f t="shared" si="7"/>
        <v>2.6655642083552977E-2</v>
      </c>
    </row>
    <row r="181" spans="1:41" x14ac:dyDescent="0.2">
      <c r="A181" s="46">
        <v>41306</v>
      </c>
      <c r="B181" s="133">
        <v>127655.62203637052</v>
      </c>
      <c r="C181" s="133">
        <v>1739.6243704498202</v>
      </c>
      <c r="D181" s="180">
        <v>129395.24640682034</v>
      </c>
      <c r="E181" s="133">
        <v>4280.3219226095671</v>
      </c>
      <c r="F181" s="133">
        <v>0</v>
      </c>
      <c r="G181" s="180">
        <v>4280.3219226095671</v>
      </c>
      <c r="H181" s="133">
        <v>131935.94395898009</v>
      </c>
      <c r="I181" s="133">
        <v>1739.6243704498202</v>
      </c>
      <c r="J181" s="180">
        <v>133675.56832942992</v>
      </c>
      <c r="K181" s="133">
        <v>2358.8072840397044</v>
      </c>
      <c r="L181" s="133">
        <v>75.152526039729807</v>
      </c>
      <c r="M181" s="180">
        <v>2433.9598100794342</v>
      </c>
      <c r="N181" s="133">
        <v>134294.7512430198</v>
      </c>
      <c r="O181" s="133">
        <v>1814.7768964895499</v>
      </c>
      <c r="P181" s="180">
        <v>136109.52813950935</v>
      </c>
      <c r="Q181" s="181">
        <v>19.746190537636998</v>
      </c>
      <c r="R181" s="182">
        <v>0.49552604040015724</v>
      </c>
      <c r="S181" s="183"/>
      <c r="T181" s="184">
        <v>39904.081614130664</v>
      </c>
      <c r="U181" s="133">
        <v>1158.3365643891643</v>
      </c>
      <c r="V181" s="180">
        <v>41062.418178519823</v>
      </c>
      <c r="W181" s="133">
        <v>1030.3588426806768</v>
      </c>
      <c r="X181" s="133">
        <v>0</v>
      </c>
      <c r="Y181" s="180">
        <v>1030.3588426806768</v>
      </c>
      <c r="Z181" s="133">
        <v>40934.440456809425</v>
      </c>
      <c r="AA181" s="133">
        <v>1158.3365643891643</v>
      </c>
      <c r="AB181" s="180">
        <v>42092.777021200505</v>
      </c>
      <c r="AC181" s="185">
        <v>6.7790669584164824</v>
      </c>
      <c r="AD181" s="187">
        <v>4590.9563892100005</v>
      </c>
      <c r="AE181" s="187">
        <v>30.411625319999999</v>
      </c>
      <c r="AF181" s="190">
        <v>4621.3680145300004</v>
      </c>
      <c r="AG181" s="187">
        <v>170.03050539</v>
      </c>
      <c r="AH181" s="187">
        <v>0</v>
      </c>
      <c r="AI181" s="190">
        <v>170.03050539</v>
      </c>
      <c r="AJ181" s="187">
        <v>4760.9868945999997</v>
      </c>
      <c r="AK181" s="187">
        <v>30.411625319999999</v>
      </c>
      <c r="AL181" s="190">
        <v>4791.3985199199997</v>
      </c>
      <c r="AM181" s="194">
        <v>0.67840973000002691</v>
      </c>
      <c r="AN181" s="274">
        <f t="shared" si="6"/>
        <v>6.5806543050419466E-3</v>
      </c>
      <c r="AO181" s="143">
        <f t="shared" si="7"/>
        <v>2.8209165844867417E-2</v>
      </c>
    </row>
    <row r="182" spans="1:41" x14ac:dyDescent="0.2">
      <c r="A182" s="46">
        <v>41334</v>
      </c>
      <c r="B182" s="133">
        <v>127989.81279894004</v>
      </c>
      <c r="C182" s="133">
        <v>1516.3859895897556</v>
      </c>
      <c r="D182" s="180">
        <v>129506.1987885298</v>
      </c>
      <c r="E182" s="133">
        <v>4304.1423742392199</v>
      </c>
      <c r="F182" s="133">
        <v>6.6306931650000011E-4</v>
      </c>
      <c r="G182" s="180">
        <v>4304.1430373104304</v>
      </c>
      <c r="H182" s="133">
        <v>132293.95517317925</v>
      </c>
      <c r="I182" s="133">
        <v>1516.3866526590718</v>
      </c>
      <c r="J182" s="180">
        <v>133810.34182584021</v>
      </c>
      <c r="K182" s="133">
        <v>2672.7625684499126</v>
      </c>
      <c r="L182" s="133">
        <v>73.424402320626001</v>
      </c>
      <c r="M182" s="180">
        <v>2746.1869707705391</v>
      </c>
      <c r="N182" s="133">
        <v>134966.71774162917</v>
      </c>
      <c r="O182" s="133">
        <v>1589.8110549796982</v>
      </c>
      <c r="P182" s="180">
        <v>136556.52879661077</v>
      </c>
      <c r="Q182" s="181">
        <v>1.5633052736614741</v>
      </c>
      <c r="R182" s="182">
        <v>0.32525649175041194</v>
      </c>
      <c r="S182" s="183"/>
      <c r="T182" s="184">
        <v>39739.270086479257</v>
      </c>
      <c r="U182" s="133">
        <v>1079.4331442899754</v>
      </c>
      <c r="V182" s="180">
        <v>40818.703230769235</v>
      </c>
      <c r="W182" s="133">
        <v>1061.2533414807899</v>
      </c>
      <c r="X182" s="133">
        <v>0</v>
      </c>
      <c r="Y182" s="180">
        <v>1061.2533414807899</v>
      </c>
      <c r="Z182" s="133">
        <v>40800.523427960048</v>
      </c>
      <c r="AA182" s="133">
        <v>1079.4331442899754</v>
      </c>
      <c r="AB182" s="180">
        <v>41879.956572250027</v>
      </c>
      <c r="AC182" s="185">
        <v>1.8937280498610147</v>
      </c>
      <c r="AD182" s="187">
        <v>4658.2498132500004</v>
      </c>
      <c r="AE182" s="187">
        <v>23.06428322</v>
      </c>
      <c r="AF182" s="190">
        <v>4681.3140964699996</v>
      </c>
      <c r="AG182" s="187">
        <v>171.17387346999999</v>
      </c>
      <c r="AH182" s="187">
        <v>3.4999999999999997E-5</v>
      </c>
      <c r="AI182" s="190">
        <v>171.17390846999999</v>
      </c>
      <c r="AJ182" s="187">
        <v>4829.4236867199998</v>
      </c>
      <c r="AK182" s="187">
        <v>23.064318220000001</v>
      </c>
      <c r="AL182" s="190">
        <v>4852.4880049399999</v>
      </c>
      <c r="AM182" s="194">
        <v>-1.7441159999975753E-2</v>
      </c>
      <c r="AN182" s="274">
        <f t="shared" si="6"/>
        <v>4.9268822268071898E-3</v>
      </c>
      <c r="AO182" s="143">
        <f t="shared" si="7"/>
        <v>2.6444572190041944E-2</v>
      </c>
    </row>
    <row r="183" spans="1:41" x14ac:dyDescent="0.2">
      <c r="A183" s="46">
        <v>41365</v>
      </c>
      <c r="B183" s="133">
        <v>132193.82655830035</v>
      </c>
      <c r="C183" s="133">
        <v>1588.6018331908153</v>
      </c>
      <c r="D183" s="180">
        <v>133782.42839148929</v>
      </c>
      <c r="E183" s="133">
        <v>4318.2461599392664</v>
      </c>
      <c r="F183" s="133">
        <v>6.6301068290000001E-4</v>
      </c>
      <c r="G183" s="180">
        <v>4318.2468229499491</v>
      </c>
      <c r="H183" s="133">
        <v>136512.07271823962</v>
      </c>
      <c r="I183" s="133">
        <v>1588.602496199604</v>
      </c>
      <c r="J183" s="180">
        <v>138100.67521443922</v>
      </c>
      <c r="K183" s="133">
        <v>2814.5861442906362</v>
      </c>
      <c r="L183" s="133">
        <v>74.049829079637902</v>
      </c>
      <c r="M183" s="180">
        <v>2888.6359733702743</v>
      </c>
      <c r="N183" s="133">
        <v>139326.65886253025</v>
      </c>
      <c r="O183" s="133">
        <v>1662.6523252792419</v>
      </c>
      <c r="P183" s="180">
        <v>140989.31118780951</v>
      </c>
      <c r="Q183" s="181">
        <v>8.8985025343470401</v>
      </c>
      <c r="R183" s="182">
        <v>9.7928649641315757E-2</v>
      </c>
      <c r="S183" s="183"/>
      <c r="T183" s="184">
        <v>40281.537030639687</v>
      </c>
      <c r="U183" s="133">
        <v>1134.9172159491395</v>
      </c>
      <c r="V183" s="180">
        <v>41416.454246590714</v>
      </c>
      <c r="W183" s="133">
        <v>1049.6173533902056</v>
      </c>
      <c r="X183" s="133">
        <v>0</v>
      </c>
      <c r="Y183" s="180">
        <v>1049.6173533902056</v>
      </c>
      <c r="Z183" s="133">
        <v>41331.154384029891</v>
      </c>
      <c r="AA183" s="133">
        <v>1134.9172159491395</v>
      </c>
      <c r="AB183" s="180">
        <v>42466.071599980925</v>
      </c>
      <c r="AC183" s="185">
        <v>5.20605151944764</v>
      </c>
      <c r="AD183" s="187">
        <v>4852.0450576900002</v>
      </c>
      <c r="AE183" s="187">
        <v>23.949987749999998</v>
      </c>
      <c r="AF183" s="190">
        <v>4875.9950454399996</v>
      </c>
      <c r="AG183" s="187">
        <v>172.55074733000001</v>
      </c>
      <c r="AH183" s="187">
        <v>3.4999999999999997E-5</v>
      </c>
      <c r="AI183" s="190">
        <v>172.55078233</v>
      </c>
      <c r="AJ183" s="187">
        <v>5024.5958050199997</v>
      </c>
      <c r="AK183" s="187">
        <v>23.950022749999999</v>
      </c>
      <c r="AL183" s="190">
        <v>5048.54582777</v>
      </c>
      <c r="AM183" s="194">
        <v>0.1949242999999683</v>
      </c>
      <c r="AN183" s="274">
        <f t="shared" si="6"/>
        <v>4.9118154400911215E-3</v>
      </c>
      <c r="AO183" s="143">
        <f t="shared" si="7"/>
        <v>2.7402568293073103E-2</v>
      </c>
    </row>
    <row r="184" spans="1:41" x14ac:dyDescent="0.2">
      <c r="A184" s="46">
        <v>41395</v>
      </c>
      <c r="B184" s="133">
        <v>142172.4117504998</v>
      </c>
      <c r="C184" s="133">
        <v>1595.6094694009141</v>
      </c>
      <c r="D184" s="180">
        <v>143768.02121990072</v>
      </c>
      <c r="E184" s="133">
        <v>4782.0023631208769</v>
      </c>
      <c r="F184" s="133">
        <v>7.0938000000000001E-4</v>
      </c>
      <c r="G184" s="180">
        <v>4782.0030725008764</v>
      </c>
      <c r="H184" s="133">
        <v>146954.41411362067</v>
      </c>
      <c r="I184" s="133">
        <v>1595.6101787809141</v>
      </c>
      <c r="J184" s="180">
        <v>148550.02429239958</v>
      </c>
      <c r="K184" s="133">
        <v>3903.6057698503801</v>
      </c>
      <c r="L184" s="133">
        <v>74.387136229822801</v>
      </c>
      <c r="M184" s="180">
        <v>3977.9929060802033</v>
      </c>
      <c r="N184" s="133">
        <v>150858.01988346904</v>
      </c>
      <c r="O184" s="133">
        <v>1669.9973150107369</v>
      </c>
      <c r="P184" s="180">
        <v>152528.01719847976</v>
      </c>
      <c r="Q184" s="181">
        <v>27.908222987979659</v>
      </c>
      <c r="R184" s="182">
        <v>-0.50666247785188689</v>
      </c>
      <c r="S184" s="183"/>
      <c r="T184" s="184">
        <v>41434.039945219323</v>
      </c>
      <c r="U184" s="133">
        <v>1146.0899777902705</v>
      </c>
      <c r="V184" s="180">
        <v>42580.129923009597</v>
      </c>
      <c r="W184" s="133">
        <v>1101.1994174394431</v>
      </c>
      <c r="X184" s="133">
        <v>0</v>
      </c>
      <c r="Y184" s="180">
        <v>1101.1994174394431</v>
      </c>
      <c r="Z184" s="133">
        <v>42535.239362660795</v>
      </c>
      <c r="AA184" s="133">
        <v>1146.0899777902705</v>
      </c>
      <c r="AB184" s="180">
        <v>43681.329340449032</v>
      </c>
      <c r="AC184" s="185">
        <v>16.601416992100106</v>
      </c>
      <c r="AD184" s="187">
        <v>4970.3163513</v>
      </c>
      <c r="AE184" s="187">
        <v>22.178778950000002</v>
      </c>
      <c r="AF184" s="190">
        <v>4992.4951302500003</v>
      </c>
      <c r="AG184" s="187">
        <v>181.60661859999999</v>
      </c>
      <c r="AH184" s="187">
        <v>3.4999999999999997E-5</v>
      </c>
      <c r="AI184" s="190">
        <v>181.60665359999999</v>
      </c>
      <c r="AJ184" s="187">
        <v>5151.9229698999998</v>
      </c>
      <c r="AK184" s="187">
        <v>22.178813949999999</v>
      </c>
      <c r="AL184" s="190">
        <v>5174.1017838500002</v>
      </c>
      <c r="AM184" s="194">
        <v>0.55786490999997795</v>
      </c>
      <c r="AN184" s="274">
        <f t="shared" si="6"/>
        <v>4.4424237523271043E-3</v>
      </c>
      <c r="AO184" s="143">
        <f t="shared" si="7"/>
        <v>2.6916075170802672E-2</v>
      </c>
    </row>
    <row r="185" spans="1:41" x14ac:dyDescent="0.2">
      <c r="A185" s="46">
        <v>41426</v>
      </c>
      <c r="B185" s="133">
        <v>147224.27738390013</v>
      </c>
      <c r="C185" s="133">
        <v>1589.9299486702434</v>
      </c>
      <c r="D185" s="180">
        <v>148814.20733257037</v>
      </c>
      <c r="E185" s="133">
        <v>4537.1252552502738</v>
      </c>
      <c r="F185" s="133">
        <v>7.191491094E-4</v>
      </c>
      <c r="G185" s="180">
        <v>4537.1259743993833</v>
      </c>
      <c r="H185" s="133">
        <v>151761.40263915042</v>
      </c>
      <c r="I185" s="133">
        <v>1589.9306678193527</v>
      </c>
      <c r="J185" s="180">
        <v>153351.33330696975</v>
      </c>
      <c r="K185" s="133">
        <v>3362.4006025393082</v>
      </c>
      <c r="L185" s="133">
        <v>81.403213721007603</v>
      </c>
      <c r="M185" s="180">
        <v>3443.8038162603157</v>
      </c>
      <c r="N185" s="133">
        <v>155123.80324168969</v>
      </c>
      <c r="O185" s="133">
        <v>1671.3338815403604</v>
      </c>
      <c r="P185" s="180">
        <v>156795.13712323006</v>
      </c>
      <c r="Q185" s="181">
        <v>-26.029364137282567</v>
      </c>
      <c r="R185" s="182">
        <v>-2.0147488241218283E-2</v>
      </c>
      <c r="S185" s="183"/>
      <c r="T185" s="184">
        <v>41760.358136899871</v>
      </c>
      <c r="U185" s="133">
        <v>1109.0214000605808</v>
      </c>
      <c r="V185" s="180">
        <v>42869.379536960449</v>
      </c>
      <c r="W185" s="133">
        <v>1125.4045038503984</v>
      </c>
      <c r="X185" s="133">
        <v>0</v>
      </c>
      <c r="Y185" s="180">
        <v>1125.4045038503984</v>
      </c>
      <c r="Z185" s="133">
        <v>42885.762640750276</v>
      </c>
      <c r="AA185" s="133">
        <v>1109.0214000605808</v>
      </c>
      <c r="AB185" s="180">
        <v>43994.784040810853</v>
      </c>
      <c r="AC185" s="185">
        <v>-11.839683810412076</v>
      </c>
      <c r="AD185" s="187">
        <v>5132.8135128399999</v>
      </c>
      <c r="AE185" s="187">
        <v>23.40529269</v>
      </c>
      <c r="AF185" s="190">
        <v>5156.2188055300003</v>
      </c>
      <c r="AG185" s="187">
        <v>166.04471462999999</v>
      </c>
      <c r="AH185" s="187">
        <v>3.4999999999999997E-5</v>
      </c>
      <c r="AI185" s="190">
        <v>166.04474963000001</v>
      </c>
      <c r="AJ185" s="187">
        <v>5298.8582274700002</v>
      </c>
      <c r="AK185" s="187">
        <v>23.40532769</v>
      </c>
      <c r="AL185" s="190">
        <v>5322.2635551599997</v>
      </c>
      <c r="AM185" s="194">
        <v>-0.6905962100000238</v>
      </c>
      <c r="AN185" s="274">
        <f t="shared" si="6"/>
        <v>4.5392357409072756E-3</v>
      </c>
      <c r="AO185" s="143">
        <f t="shared" si="7"/>
        <v>2.5869779596516488E-2</v>
      </c>
    </row>
    <row r="186" spans="1:41" x14ac:dyDescent="0.2">
      <c r="A186" s="46">
        <v>41456</v>
      </c>
      <c r="B186" s="133">
        <v>151081.44944399039</v>
      </c>
      <c r="C186" s="133">
        <v>1632.4510251899999</v>
      </c>
      <c r="D186" s="180">
        <v>152713.9004691804</v>
      </c>
      <c r="E186" s="133">
        <v>4810.7991761891499</v>
      </c>
      <c r="F186" s="133">
        <v>0</v>
      </c>
      <c r="G186" s="180">
        <v>4810.7991761891499</v>
      </c>
      <c r="H186" s="133">
        <v>155892.24862017954</v>
      </c>
      <c r="I186" s="133">
        <v>1632.4510251899999</v>
      </c>
      <c r="J186" s="180">
        <v>157524.69964536955</v>
      </c>
      <c r="K186" s="133">
        <v>3524.5116272098999</v>
      </c>
      <c r="L186" s="133">
        <v>75.605255310200008</v>
      </c>
      <c r="M186" s="180">
        <v>3600.1168825200998</v>
      </c>
      <c r="N186" s="133">
        <v>159416.76024738947</v>
      </c>
      <c r="O186" s="133">
        <v>1708.0562805001998</v>
      </c>
      <c r="P186" s="180">
        <v>161124.81652788966</v>
      </c>
      <c r="Q186" s="181">
        <v>9.1982625602321892</v>
      </c>
      <c r="R186" s="182">
        <v>1.5582473622500359</v>
      </c>
      <c r="S186" s="183"/>
      <c r="T186" s="184">
        <v>42067.668843799045</v>
      </c>
      <c r="U186" s="133">
        <v>1168.9197317096</v>
      </c>
      <c r="V186" s="180">
        <v>43236.588575508649</v>
      </c>
      <c r="W186" s="133">
        <v>1118.42916421975</v>
      </c>
      <c r="X186" s="133">
        <v>0</v>
      </c>
      <c r="Y186" s="180">
        <v>1118.42916421975</v>
      </c>
      <c r="Z186" s="133">
        <v>43186.098008020948</v>
      </c>
      <c r="AA186" s="133">
        <v>1168.9197317096</v>
      </c>
      <c r="AB186" s="180">
        <v>44355.017739730545</v>
      </c>
      <c r="AC186" s="185">
        <v>5.4394966802304854</v>
      </c>
      <c r="AD186" s="187">
        <v>5070.4083989500004</v>
      </c>
      <c r="AE186" s="187">
        <v>21.559595040000001</v>
      </c>
      <c r="AF186" s="190">
        <v>5091.9679939900007</v>
      </c>
      <c r="AG186" s="187">
        <v>171.73814009</v>
      </c>
      <c r="AH186" s="187">
        <v>0</v>
      </c>
      <c r="AI186" s="190">
        <v>171.73814009</v>
      </c>
      <c r="AJ186" s="187">
        <v>5242.1465390399999</v>
      </c>
      <c r="AK186" s="187">
        <v>21.559595040000001</v>
      </c>
      <c r="AL186" s="190">
        <v>5263.7061340800001</v>
      </c>
      <c r="AM186" s="194">
        <v>0.17482632000007925</v>
      </c>
      <c r="AN186" s="274">
        <f t="shared" si="6"/>
        <v>4.2340397790101153E-3</v>
      </c>
      <c r="AO186" s="143">
        <f t="shared" si="7"/>
        <v>2.7035429256130863E-2</v>
      </c>
    </row>
    <row r="187" spans="1:41" x14ac:dyDescent="0.2">
      <c r="A187" s="46">
        <v>41487</v>
      </c>
      <c r="B187" s="133">
        <v>156602.65956975101</v>
      </c>
      <c r="C187" s="133">
        <v>1922.2087812695654</v>
      </c>
      <c r="D187" s="180">
        <v>158524.86835102056</v>
      </c>
      <c r="E187" s="133">
        <v>5586.5910666406317</v>
      </c>
      <c r="F187" s="133">
        <v>13.6433973408936</v>
      </c>
      <c r="G187" s="180">
        <v>5600.2344639815256</v>
      </c>
      <c r="H187" s="133">
        <v>162189.25063638936</v>
      </c>
      <c r="I187" s="133">
        <v>1935.8521786104591</v>
      </c>
      <c r="J187" s="180">
        <v>164125.10281499982</v>
      </c>
      <c r="K187" s="133">
        <v>3671.9546282510169</v>
      </c>
      <c r="L187" s="133">
        <v>81.334172178982797</v>
      </c>
      <c r="M187" s="180">
        <v>3753.2888004299994</v>
      </c>
      <c r="N187" s="133">
        <v>165861.20526464039</v>
      </c>
      <c r="O187" s="133">
        <v>2017.1863507894418</v>
      </c>
      <c r="P187" s="180">
        <v>167878.39161542983</v>
      </c>
      <c r="Q187" s="181">
        <v>10.591784093094779</v>
      </c>
      <c r="R187" s="182">
        <v>-0.88462646266607681</v>
      </c>
      <c r="S187" s="183"/>
      <c r="T187" s="184">
        <v>42633.884873640236</v>
      </c>
      <c r="U187" s="133">
        <v>1220.0663359209218</v>
      </c>
      <c r="V187" s="180">
        <v>43853.951209561164</v>
      </c>
      <c r="W187" s="133">
        <v>1219.5632589606471</v>
      </c>
      <c r="X187" s="133">
        <v>13.6433973408936</v>
      </c>
      <c r="Y187" s="180">
        <v>1233.2066563015408</v>
      </c>
      <c r="Z187" s="133">
        <v>43853.44813260089</v>
      </c>
      <c r="AA187" s="133">
        <v>1233.7097332595567</v>
      </c>
      <c r="AB187" s="180">
        <v>45087.157865860441</v>
      </c>
      <c r="AC187" s="185">
        <v>3.7156839092746856</v>
      </c>
      <c r="AD187" s="187">
        <v>5045.3218246200004</v>
      </c>
      <c r="AE187" s="187">
        <v>31.083378889999999</v>
      </c>
      <c r="AF187" s="190">
        <v>5076.4052035100003</v>
      </c>
      <c r="AG187" s="187">
        <v>193.32541537</v>
      </c>
      <c r="AH187" s="187">
        <v>0</v>
      </c>
      <c r="AI187" s="190">
        <v>193.32541537</v>
      </c>
      <c r="AJ187" s="187">
        <v>5238.6472399900003</v>
      </c>
      <c r="AK187" s="187">
        <v>31.083378889999999</v>
      </c>
      <c r="AL187" s="190">
        <v>5269.7306188800003</v>
      </c>
      <c r="AM187" s="194">
        <v>0.30440038000000413</v>
      </c>
      <c r="AN187" s="274">
        <f t="shared" si="6"/>
        <v>6.1231083106817177E-3</v>
      </c>
      <c r="AO187" s="143">
        <f t="shared" si="7"/>
        <v>2.7821126768958492E-2</v>
      </c>
    </row>
    <row r="188" spans="1:41" x14ac:dyDescent="0.2">
      <c r="A188" s="46">
        <v>41547</v>
      </c>
      <c r="B188" s="133">
        <v>152208.38701413071</v>
      </c>
      <c r="C188" s="133">
        <v>1961.5998115901052</v>
      </c>
      <c r="D188" s="180">
        <v>154169.98682572081</v>
      </c>
      <c r="E188" s="133">
        <v>5613.9948039002547</v>
      </c>
      <c r="F188" s="133">
        <v>0</v>
      </c>
      <c r="G188" s="180">
        <v>5613.9948039002547</v>
      </c>
      <c r="H188" s="133">
        <v>157822.38181803096</v>
      </c>
      <c r="I188" s="133">
        <v>1961.5998115901052</v>
      </c>
      <c r="J188" s="180">
        <v>159783.98162962106</v>
      </c>
      <c r="K188" s="133">
        <v>3459.5634131106813</v>
      </c>
      <c r="L188" s="133">
        <v>77.827816419862202</v>
      </c>
      <c r="M188" s="180">
        <v>3537.3912295305431</v>
      </c>
      <c r="N188" s="133">
        <v>161281.94523113943</v>
      </c>
      <c r="O188" s="133">
        <v>2039.4276280099673</v>
      </c>
      <c r="P188" s="180">
        <v>163321.37285914939</v>
      </c>
      <c r="Q188" s="181">
        <v>-4.5512295294509633</v>
      </c>
      <c r="R188" s="182">
        <v>3.0341678295990007</v>
      </c>
      <c r="S188" s="183"/>
      <c r="T188" s="184">
        <v>42904.745360770925</v>
      </c>
      <c r="U188" s="133">
        <v>1199.0762441089867</v>
      </c>
      <c r="V188" s="180">
        <v>44103.821604879908</v>
      </c>
      <c r="W188" s="133">
        <v>1473.019217340408</v>
      </c>
      <c r="X188" s="133">
        <v>0</v>
      </c>
      <c r="Y188" s="180">
        <v>1473.019217340408</v>
      </c>
      <c r="Z188" s="133">
        <v>44377.764578109127</v>
      </c>
      <c r="AA188" s="133">
        <v>1199.0762441089867</v>
      </c>
      <c r="AB188" s="180">
        <v>45576.84082221811</v>
      </c>
      <c r="AC188" s="185">
        <v>6.4897207593097139</v>
      </c>
      <c r="AD188" s="187">
        <v>4959.7804544500004</v>
      </c>
      <c r="AE188" s="187">
        <v>34.60039785</v>
      </c>
      <c r="AF188" s="190">
        <v>4994.3808523000007</v>
      </c>
      <c r="AG188" s="187">
        <v>187.90160571000001</v>
      </c>
      <c r="AH188" s="187">
        <v>0</v>
      </c>
      <c r="AI188" s="190">
        <v>187.90160571000001</v>
      </c>
      <c r="AJ188" s="187">
        <v>5147.6820601600002</v>
      </c>
      <c r="AK188" s="187">
        <v>34.60039785</v>
      </c>
      <c r="AL188" s="190">
        <v>5182.2824580100005</v>
      </c>
      <c r="AM188" s="194">
        <v>-0.50099602000003074</v>
      </c>
      <c r="AN188" s="274">
        <f t="shared" si="6"/>
        <v>6.9278653096841638E-3</v>
      </c>
      <c r="AO188" s="143">
        <f t="shared" si="7"/>
        <v>2.718758149466834E-2</v>
      </c>
    </row>
    <row r="189" spans="1:41" x14ac:dyDescent="0.2">
      <c r="A189" s="46">
        <v>41548</v>
      </c>
      <c r="B189" s="133">
        <v>152465.04325681023</v>
      </c>
      <c r="C189" s="133">
        <v>1825.1054465908462</v>
      </c>
      <c r="D189" s="180">
        <v>154290.14870340106</v>
      </c>
      <c r="E189" s="133">
        <v>5628.0508412198933</v>
      </c>
      <c r="F189" s="133">
        <v>0</v>
      </c>
      <c r="G189" s="180">
        <v>5628.0508412198933</v>
      </c>
      <c r="H189" s="133">
        <v>158093.09409803012</v>
      </c>
      <c r="I189" s="133">
        <v>1825.1054465908462</v>
      </c>
      <c r="J189" s="180">
        <v>159918.19954462096</v>
      </c>
      <c r="K189" s="133">
        <v>3334.3161531203932</v>
      </c>
      <c r="L189" s="133">
        <v>6.008333449100399</v>
      </c>
      <c r="M189" s="180">
        <v>3340.3244865694937</v>
      </c>
      <c r="N189" s="133">
        <v>161427.41025115052</v>
      </c>
      <c r="O189" s="133">
        <v>1831.1137800399467</v>
      </c>
      <c r="P189" s="180">
        <v>163258.52403119046</v>
      </c>
      <c r="Q189" s="181">
        <v>-35.004732182880545</v>
      </c>
      <c r="R189" s="182">
        <v>65.723010793382855</v>
      </c>
      <c r="S189" s="183"/>
      <c r="T189" s="184">
        <v>44775.913797080444</v>
      </c>
      <c r="U189" s="133">
        <v>1300.5132722395103</v>
      </c>
      <c r="V189" s="180">
        <v>46076.427069319958</v>
      </c>
      <c r="W189" s="133">
        <v>1815.1679428103487</v>
      </c>
      <c r="X189" s="133">
        <v>0</v>
      </c>
      <c r="Y189" s="180">
        <v>1815.1679428103487</v>
      </c>
      <c r="Z189" s="133">
        <v>46591.081739890804</v>
      </c>
      <c r="AA189" s="133">
        <v>1300.5132722395103</v>
      </c>
      <c r="AB189" s="180">
        <v>47891.595012130318</v>
      </c>
      <c r="AC189" s="185">
        <v>12.726331179498839</v>
      </c>
      <c r="AD189" s="187">
        <v>5003.4441974499996</v>
      </c>
      <c r="AE189" s="187">
        <v>24.373561989999999</v>
      </c>
      <c r="AF189" s="190">
        <v>5027.8177594399995</v>
      </c>
      <c r="AG189" s="187">
        <v>177.15387717999999</v>
      </c>
      <c r="AH189" s="187">
        <v>0</v>
      </c>
      <c r="AI189" s="190">
        <v>177.15387717999999</v>
      </c>
      <c r="AJ189" s="187">
        <v>5180.5980746300002</v>
      </c>
      <c r="AK189" s="187">
        <v>24.373561989999999</v>
      </c>
      <c r="AL189" s="190">
        <v>5204.97163662</v>
      </c>
      <c r="AM189" s="194">
        <v>-2.2176770599999713</v>
      </c>
      <c r="AN189" s="274">
        <f t="shared" si="6"/>
        <v>4.847741735315947E-3</v>
      </c>
      <c r="AO189" s="143">
        <f t="shared" si="7"/>
        <v>2.8225132783905864E-2</v>
      </c>
    </row>
    <row r="190" spans="1:41" x14ac:dyDescent="0.2">
      <c r="A190" s="46">
        <v>41579</v>
      </c>
      <c r="B190" s="133">
        <v>154469.16165017063</v>
      </c>
      <c r="C190" s="133">
        <v>1769.5956627599928</v>
      </c>
      <c r="D190" s="180">
        <v>156238.75731293063</v>
      </c>
      <c r="E190" s="133">
        <v>5929.8552415601216</v>
      </c>
      <c r="F190" s="133">
        <v>0</v>
      </c>
      <c r="G190" s="180">
        <v>5929.8552415601216</v>
      </c>
      <c r="H190" s="133">
        <v>160399.01689173075</v>
      </c>
      <c r="I190" s="133">
        <v>1769.5956627599928</v>
      </c>
      <c r="J190" s="180">
        <v>162168.61255449074</v>
      </c>
      <c r="K190" s="133">
        <v>3259.8518030101491</v>
      </c>
      <c r="L190" s="133">
        <v>14.405840370505798</v>
      </c>
      <c r="M190" s="180">
        <v>3274.2576433806553</v>
      </c>
      <c r="N190" s="133">
        <v>163658.8686947409</v>
      </c>
      <c r="O190" s="133">
        <v>1784.0015031304988</v>
      </c>
      <c r="P190" s="180">
        <v>165442.87019787141</v>
      </c>
      <c r="Q190" s="181">
        <v>-31.422368994830755</v>
      </c>
      <c r="R190" s="182">
        <v>0.73034906663321497</v>
      </c>
      <c r="S190" s="183"/>
      <c r="T190" s="184">
        <v>46333.573591389715</v>
      </c>
      <c r="U190" s="133">
        <v>1203.2112634292366</v>
      </c>
      <c r="V190" s="180">
        <v>47536.78485481895</v>
      </c>
      <c r="W190" s="133">
        <v>2026.0289657394198</v>
      </c>
      <c r="X190" s="133">
        <v>0</v>
      </c>
      <c r="Y190" s="180">
        <v>2026.0289657394198</v>
      </c>
      <c r="Z190" s="133">
        <v>48359.602557129139</v>
      </c>
      <c r="AA190" s="133">
        <v>1203.2112634292366</v>
      </c>
      <c r="AB190" s="180">
        <v>49562.813820558375</v>
      </c>
      <c r="AC190" s="185">
        <v>-25.616250950210052</v>
      </c>
      <c r="AD190" s="187">
        <v>5110.6190302000005</v>
      </c>
      <c r="AE190" s="187">
        <v>26.7680136</v>
      </c>
      <c r="AF190" s="190">
        <v>5137.3870438000004</v>
      </c>
      <c r="AG190" s="187">
        <v>184.49956406000001</v>
      </c>
      <c r="AH190" s="187">
        <v>0</v>
      </c>
      <c r="AI190" s="190">
        <v>184.49956406000001</v>
      </c>
      <c r="AJ190" s="187">
        <v>5295.1185942599996</v>
      </c>
      <c r="AK190" s="187">
        <v>26.7680136</v>
      </c>
      <c r="AL190" s="190">
        <v>5321.8866078599995</v>
      </c>
      <c r="AM190" s="194">
        <v>-0.27440418000003319</v>
      </c>
      <c r="AN190" s="274">
        <f t="shared" si="6"/>
        <v>5.2104335086655944E-3</v>
      </c>
      <c r="AO190" s="143">
        <f t="shared" si="7"/>
        <v>2.5311162021241815E-2</v>
      </c>
    </row>
    <row r="191" spans="1:41" x14ac:dyDescent="0.2">
      <c r="A191" s="46">
        <v>41609</v>
      </c>
      <c r="B191" s="133">
        <v>164205.64005618088</v>
      </c>
      <c r="C191" s="133">
        <v>1737.1202337990314</v>
      </c>
      <c r="D191" s="180">
        <v>165942.76028997992</v>
      </c>
      <c r="E191" s="133">
        <v>5867.5535078404073</v>
      </c>
      <c r="F191" s="133">
        <v>3.0864968670000001E-4</v>
      </c>
      <c r="G191" s="180">
        <v>5867.5538164900936</v>
      </c>
      <c r="H191" s="133">
        <v>170073.19356401917</v>
      </c>
      <c r="I191" s="133">
        <v>1737.1205424508569</v>
      </c>
      <c r="J191" s="180">
        <v>171810.31410647</v>
      </c>
      <c r="K191" s="133">
        <v>3098.5283817800509</v>
      </c>
      <c r="L191" s="133">
        <v>13.9914617801241</v>
      </c>
      <c r="M191" s="180">
        <v>3112.5198435601751</v>
      </c>
      <c r="N191" s="133">
        <v>173171.72194579919</v>
      </c>
      <c r="O191" s="133">
        <v>1751.1120042309808</v>
      </c>
      <c r="P191" s="180">
        <v>174922.83395003018</v>
      </c>
      <c r="Q191" s="181">
        <v>-1286.0676633150508</v>
      </c>
      <c r="R191" s="182">
        <v>1.5432412189905087</v>
      </c>
      <c r="S191" s="183"/>
      <c r="T191" s="184">
        <v>47730.193391359207</v>
      </c>
      <c r="U191" s="133">
        <v>1154.968779439703</v>
      </c>
      <c r="V191" s="180">
        <v>48885.162170798911</v>
      </c>
      <c r="W191" s="133">
        <v>2398.3243359999151</v>
      </c>
      <c r="X191" s="133">
        <v>3.0864968670000001E-4</v>
      </c>
      <c r="Y191" s="180">
        <v>2398.3246446496019</v>
      </c>
      <c r="Z191" s="133">
        <v>50128.517727359118</v>
      </c>
      <c r="AA191" s="133">
        <v>1154.9690880893895</v>
      </c>
      <c r="AB191" s="180">
        <v>51283.486815448516</v>
      </c>
      <c r="AC191" s="185">
        <v>-303.54796110700056</v>
      </c>
      <c r="AD191" s="187">
        <v>5445.5770106999998</v>
      </c>
      <c r="AE191" s="187">
        <v>27.217329230000001</v>
      </c>
      <c r="AF191" s="190">
        <v>5472.7943399300002</v>
      </c>
      <c r="AG191" s="187">
        <v>162.19688493999999</v>
      </c>
      <c r="AH191" s="187">
        <v>0</v>
      </c>
      <c r="AI191" s="190">
        <v>162.19688493999999</v>
      </c>
      <c r="AJ191" s="187">
        <v>5607.7738956399999</v>
      </c>
      <c r="AK191" s="187">
        <v>27.217329230000001</v>
      </c>
      <c r="AL191" s="190">
        <v>5634.9912248700002</v>
      </c>
      <c r="AM191" s="194">
        <v>-45.935747450000008</v>
      </c>
      <c r="AN191" s="274">
        <f t="shared" si="6"/>
        <v>4.9732051927147925E-3</v>
      </c>
      <c r="AO191" s="143">
        <f t="shared" si="7"/>
        <v>2.3626162380404513E-2</v>
      </c>
    </row>
    <row r="192" spans="1:41" x14ac:dyDescent="0.2">
      <c r="A192" s="46">
        <v>41640</v>
      </c>
      <c r="B192" s="133">
        <v>167449.39523049959</v>
      </c>
      <c r="C192" s="133">
        <v>1845.3419689893606</v>
      </c>
      <c r="D192" s="180">
        <v>169294.73719948894</v>
      </c>
      <c r="E192" s="133">
        <v>5396.7898398498473</v>
      </c>
      <c r="F192" s="133">
        <v>6.7565942340000007E-4</v>
      </c>
      <c r="G192" s="180">
        <v>5396.7905155092703</v>
      </c>
      <c r="H192" s="133">
        <v>172846.18507034943</v>
      </c>
      <c r="I192" s="133">
        <v>1845.3426446510016</v>
      </c>
      <c r="J192" s="180">
        <v>174691.52771500044</v>
      </c>
      <c r="K192" s="133">
        <v>3457.4646487708574</v>
      </c>
      <c r="L192" s="133">
        <v>18.908026890617801</v>
      </c>
      <c r="M192" s="180">
        <v>3476.3726756614751</v>
      </c>
      <c r="N192" s="133">
        <v>176303.64971912029</v>
      </c>
      <c r="O192" s="133">
        <v>1864.2506715394018</v>
      </c>
      <c r="P192" s="180">
        <v>178167.90039065969</v>
      </c>
      <c r="Q192" s="181">
        <v>29.211340081650931</v>
      </c>
      <c r="R192" s="182">
        <v>-2.02495548578979</v>
      </c>
      <c r="S192" s="183"/>
      <c r="T192" s="184">
        <v>47170.838273840505</v>
      </c>
      <c r="U192" s="133">
        <v>1215.8792334100881</v>
      </c>
      <c r="V192" s="180">
        <v>48386.717507250592</v>
      </c>
      <c r="W192" s="133">
        <v>2227.6980420298555</v>
      </c>
      <c r="X192" s="133">
        <v>6.7565942340000007E-4</v>
      </c>
      <c r="Y192" s="180">
        <v>2227.698717689279</v>
      </c>
      <c r="Z192" s="133">
        <v>49398.536315870355</v>
      </c>
      <c r="AA192" s="133">
        <v>1215.8799090695115</v>
      </c>
      <c r="AB192" s="180">
        <v>50614.416224939865</v>
      </c>
      <c r="AC192" s="185">
        <v>21.600863129130865</v>
      </c>
      <c r="AD192" s="187">
        <v>5423.3274856099997</v>
      </c>
      <c r="AE192" s="187">
        <v>28.382303919999998</v>
      </c>
      <c r="AF192" s="190">
        <v>5451.7097895299994</v>
      </c>
      <c r="AG192" s="187">
        <v>142.89348895000001</v>
      </c>
      <c r="AH192" s="187">
        <v>0</v>
      </c>
      <c r="AI192" s="190">
        <v>142.89348895000001</v>
      </c>
      <c r="AJ192" s="187">
        <v>5566.2209745600003</v>
      </c>
      <c r="AK192" s="187">
        <v>28.382303919999998</v>
      </c>
      <c r="AL192" s="190">
        <v>5594.60327848</v>
      </c>
      <c r="AM192" s="194">
        <v>0.343154340000003</v>
      </c>
      <c r="AN192" s="274">
        <f t="shared" si="6"/>
        <v>5.2061289055606317E-3</v>
      </c>
      <c r="AO192" s="143">
        <f t="shared" si="7"/>
        <v>2.5128367784565932E-2</v>
      </c>
    </row>
    <row r="193" spans="1:41" x14ac:dyDescent="0.2">
      <c r="A193" s="46">
        <v>41671</v>
      </c>
      <c r="B193" s="133">
        <v>170587.22183946107</v>
      </c>
      <c r="C193" s="133">
        <v>1853.0403360590069</v>
      </c>
      <c r="D193" s="180">
        <v>172440.2621755201</v>
      </c>
      <c r="E193" s="133">
        <v>5510.064799919106</v>
      </c>
      <c r="F193" s="133">
        <v>5.0415090254999993E-3</v>
      </c>
      <c r="G193" s="180">
        <v>5510.0698414281314</v>
      </c>
      <c r="H193" s="133">
        <v>176097.28663938015</v>
      </c>
      <c r="I193" s="133">
        <v>1853.0453775702777</v>
      </c>
      <c r="J193" s="180">
        <v>177950.33201695044</v>
      </c>
      <c r="K193" s="133">
        <v>3373.1830477602443</v>
      </c>
      <c r="L193" s="133">
        <v>14.377260790876498</v>
      </c>
      <c r="M193" s="180">
        <v>3387.5603085511211</v>
      </c>
      <c r="N193" s="133">
        <v>179470.46968714043</v>
      </c>
      <c r="O193" s="133">
        <v>1867.4226383589089</v>
      </c>
      <c r="P193" s="180">
        <v>181337.89232549933</v>
      </c>
      <c r="Q193" s="181">
        <v>18.947286442718518</v>
      </c>
      <c r="R193" s="182">
        <v>2.9074010050800938</v>
      </c>
      <c r="S193" s="183"/>
      <c r="T193" s="184">
        <v>47395.458759879679</v>
      </c>
      <c r="U193" s="133">
        <v>1275.3736053691543</v>
      </c>
      <c r="V193" s="180">
        <v>48670.832365248833</v>
      </c>
      <c r="W193" s="133">
        <v>2307.3866727008217</v>
      </c>
      <c r="X193" s="133">
        <v>1.1433210254999998E-3</v>
      </c>
      <c r="Y193" s="180">
        <v>2307.3878160218474</v>
      </c>
      <c r="Z193" s="133">
        <v>49702.8454325805</v>
      </c>
      <c r="AA193" s="133">
        <v>1275.37474869018</v>
      </c>
      <c r="AB193" s="180">
        <v>50978.220181270677</v>
      </c>
      <c r="AC193" s="185">
        <v>17.98011927846872</v>
      </c>
      <c r="AD193" s="187">
        <v>5486.1617943900001</v>
      </c>
      <c r="AE193" s="187">
        <v>25.725528000000001</v>
      </c>
      <c r="AF193" s="190">
        <v>5511.88732239</v>
      </c>
      <c r="AG193" s="187">
        <v>142.62650310999999</v>
      </c>
      <c r="AH193" s="187">
        <v>1.7359999999999999E-4</v>
      </c>
      <c r="AI193" s="190">
        <v>142.62667671</v>
      </c>
      <c r="AJ193" s="187">
        <v>5628.7882975000002</v>
      </c>
      <c r="AK193" s="187">
        <v>25.725701600000001</v>
      </c>
      <c r="AL193" s="190">
        <v>5654.5139991000005</v>
      </c>
      <c r="AM193" s="194">
        <v>4.3071349999991071E-2</v>
      </c>
      <c r="AN193" s="274">
        <f t="shared" si="6"/>
        <v>4.6672811861555247E-3</v>
      </c>
      <c r="AO193" s="143">
        <f t="shared" si="7"/>
        <v>2.6204063982266639E-2</v>
      </c>
    </row>
    <row r="194" spans="1:41" x14ac:dyDescent="0.2">
      <c r="A194" s="46">
        <v>41699</v>
      </c>
      <c r="B194" s="133">
        <v>174007.6857731092</v>
      </c>
      <c r="C194" s="133">
        <v>1859.0851888701623</v>
      </c>
      <c r="D194" s="180">
        <v>175866.77096197937</v>
      </c>
      <c r="E194" s="133">
        <v>5631.5037352306663</v>
      </c>
      <c r="F194" s="133">
        <v>0</v>
      </c>
      <c r="G194" s="180">
        <v>5631.5037352306663</v>
      </c>
      <c r="H194" s="133">
        <v>179639.18950833988</v>
      </c>
      <c r="I194" s="133">
        <v>1859.0851888701623</v>
      </c>
      <c r="J194" s="180">
        <v>181498.27469721006</v>
      </c>
      <c r="K194" s="133">
        <v>3317.2517951190921</v>
      </c>
      <c r="L194" s="133">
        <v>26.575657249187199</v>
      </c>
      <c r="M194" s="180">
        <v>3343.827452368279</v>
      </c>
      <c r="N194" s="133">
        <v>182956.44130345897</v>
      </c>
      <c r="O194" s="133">
        <v>1885.6608461193493</v>
      </c>
      <c r="P194" s="180">
        <v>184842.10214957831</v>
      </c>
      <c r="Q194" s="181">
        <v>-20.813909644087321</v>
      </c>
      <c r="R194" s="182">
        <v>2.5011707358500437</v>
      </c>
      <c r="S194" s="183"/>
      <c r="T194" s="184">
        <v>48365.574822871124</v>
      </c>
      <c r="U194" s="133">
        <v>1258.974481850152</v>
      </c>
      <c r="V194" s="180">
        <v>49624.54930472128</v>
      </c>
      <c r="W194" s="133">
        <v>2459.9278832594741</v>
      </c>
      <c r="X194" s="133">
        <v>0</v>
      </c>
      <c r="Y194" s="180">
        <v>2459.9278832594741</v>
      </c>
      <c r="Z194" s="133">
        <v>50825.502706130603</v>
      </c>
      <c r="AA194" s="133">
        <v>1258.974481850152</v>
      </c>
      <c r="AB194" s="180">
        <v>52084.477187980752</v>
      </c>
      <c r="AC194" s="185">
        <v>18.771833935853142</v>
      </c>
      <c r="AD194" s="187">
        <v>5551.0343273400003</v>
      </c>
      <c r="AE194" s="187">
        <v>26.5136833</v>
      </c>
      <c r="AF194" s="190">
        <v>5577.54801064</v>
      </c>
      <c r="AG194" s="187">
        <v>140.12440806000001</v>
      </c>
      <c r="AH194" s="187">
        <v>0</v>
      </c>
      <c r="AI194" s="190">
        <v>140.12440806000001</v>
      </c>
      <c r="AJ194" s="187">
        <v>5691.1587354000003</v>
      </c>
      <c r="AK194" s="187">
        <v>26.5136833</v>
      </c>
      <c r="AL194" s="190">
        <v>5717.6724187</v>
      </c>
      <c r="AM194" s="194">
        <v>-1.7489504100000204</v>
      </c>
      <c r="AN194" s="274">
        <f t="shared" si="6"/>
        <v>4.753645015591299E-3</v>
      </c>
      <c r="AO194" s="143">
        <f t="shared" si="7"/>
        <v>2.5369993269246136E-2</v>
      </c>
    </row>
    <row r="195" spans="1:41" x14ac:dyDescent="0.2">
      <c r="A195" s="46">
        <v>41730</v>
      </c>
      <c r="B195" s="133">
        <v>180938.28086357945</v>
      </c>
      <c r="C195" s="133">
        <v>2004.1363855097186</v>
      </c>
      <c r="D195" s="180">
        <v>182942.41724908917</v>
      </c>
      <c r="E195" s="133">
        <v>5691.6315726402017</v>
      </c>
      <c r="F195" s="133">
        <v>0</v>
      </c>
      <c r="G195" s="180">
        <v>5691.6315726402017</v>
      </c>
      <c r="H195" s="133">
        <v>186629.91243621966</v>
      </c>
      <c r="I195" s="133">
        <v>2004.1363855097186</v>
      </c>
      <c r="J195" s="180">
        <v>188634.04882172935</v>
      </c>
      <c r="K195" s="133">
        <v>3428.4397813993778</v>
      </c>
      <c r="L195" s="133">
        <v>27.143726539388101</v>
      </c>
      <c r="M195" s="180">
        <v>3455.5835079387657</v>
      </c>
      <c r="N195" s="133">
        <v>190058.35221761902</v>
      </c>
      <c r="O195" s="133">
        <v>2031.2801120491069</v>
      </c>
      <c r="P195" s="180">
        <v>192089.63232966815</v>
      </c>
      <c r="Q195" s="181">
        <v>22.288636390418805</v>
      </c>
      <c r="R195" s="182">
        <v>1.4801279977314532</v>
      </c>
      <c r="S195" s="183"/>
      <c r="T195" s="184">
        <v>49609.989773200905</v>
      </c>
      <c r="U195" s="133">
        <v>1325.9880436589567</v>
      </c>
      <c r="V195" s="180">
        <v>50935.977816859857</v>
      </c>
      <c r="W195" s="133">
        <v>2485.5005291310176</v>
      </c>
      <c r="X195" s="133">
        <v>0</v>
      </c>
      <c r="Y195" s="180">
        <v>2485.5005291310176</v>
      </c>
      <c r="Z195" s="133">
        <v>52095.490302329614</v>
      </c>
      <c r="AA195" s="133">
        <v>1325.9880436589567</v>
      </c>
      <c r="AB195" s="180">
        <v>53421.478345988566</v>
      </c>
      <c r="AC195" s="185">
        <v>24.824491673517986</v>
      </c>
      <c r="AD195" s="187">
        <v>5703.2306033799996</v>
      </c>
      <c r="AE195" s="187">
        <v>29.450138639999999</v>
      </c>
      <c r="AF195" s="190">
        <v>5732.6807420199993</v>
      </c>
      <c r="AG195" s="187">
        <v>139.23355380999999</v>
      </c>
      <c r="AH195" s="187">
        <v>0</v>
      </c>
      <c r="AI195" s="190">
        <v>139.23355380999999</v>
      </c>
      <c r="AJ195" s="187">
        <v>5842.4641571900002</v>
      </c>
      <c r="AK195" s="187">
        <v>29.450138639999999</v>
      </c>
      <c r="AL195" s="190">
        <v>5871.9142958299999</v>
      </c>
      <c r="AM195" s="194">
        <v>-0.11012529999996445</v>
      </c>
      <c r="AN195" s="274">
        <f t="shared" si="6"/>
        <v>5.1372368295574721E-3</v>
      </c>
      <c r="AO195" s="143">
        <f t="shared" si="7"/>
        <v>2.6032445051443646E-2</v>
      </c>
    </row>
    <row r="196" spans="1:41" x14ac:dyDescent="0.2">
      <c r="A196" s="46">
        <v>41760</v>
      </c>
      <c r="B196" s="133">
        <v>184019.57045552914</v>
      </c>
      <c r="C196" s="133">
        <v>2008.1575816909562</v>
      </c>
      <c r="D196" s="180">
        <v>186027.72803722011</v>
      </c>
      <c r="E196" s="133">
        <v>5441.8782706110615</v>
      </c>
      <c r="F196" s="133">
        <v>0</v>
      </c>
      <c r="G196" s="180">
        <v>5441.8782706110615</v>
      </c>
      <c r="H196" s="133">
        <v>189461.4487261402</v>
      </c>
      <c r="I196" s="133">
        <v>2008.1575816909562</v>
      </c>
      <c r="J196" s="180">
        <v>191469.60630783116</v>
      </c>
      <c r="K196" s="133">
        <v>3466.6347319793513</v>
      </c>
      <c r="L196" s="133">
        <v>14.214878489424601</v>
      </c>
      <c r="M196" s="180">
        <v>3480.8496104687765</v>
      </c>
      <c r="N196" s="133">
        <v>192928.08345811954</v>
      </c>
      <c r="O196" s="133">
        <v>2022.3724601803808</v>
      </c>
      <c r="P196" s="180">
        <v>194950.45591829994</v>
      </c>
      <c r="Q196" s="181">
        <v>21.02639021402922</v>
      </c>
      <c r="R196" s="182">
        <v>-0.44072623077468365</v>
      </c>
      <c r="S196" s="183"/>
      <c r="T196" s="184">
        <v>50156.736478099367</v>
      </c>
      <c r="U196" s="133">
        <v>1410.9344443502011</v>
      </c>
      <c r="V196" s="180">
        <v>51567.670922449564</v>
      </c>
      <c r="W196" s="133">
        <v>2482.7502918602322</v>
      </c>
      <c r="X196" s="133">
        <v>0</v>
      </c>
      <c r="Y196" s="180">
        <v>2482.7502918602322</v>
      </c>
      <c r="Z196" s="133">
        <v>52639.4867699596</v>
      </c>
      <c r="AA196" s="133">
        <v>1410.9344443502011</v>
      </c>
      <c r="AB196" s="180">
        <v>54050.421214309805</v>
      </c>
      <c r="AC196" s="185">
        <v>24.624110021549583</v>
      </c>
      <c r="AD196" s="187">
        <v>5841.9670939600001</v>
      </c>
      <c r="AE196" s="187">
        <v>26.063678880000001</v>
      </c>
      <c r="AF196" s="190">
        <v>5868.0307728400003</v>
      </c>
      <c r="AG196" s="187">
        <v>129.14061179999999</v>
      </c>
      <c r="AH196" s="187">
        <v>0</v>
      </c>
      <c r="AI196" s="190">
        <v>129.14061179999999</v>
      </c>
      <c r="AJ196" s="187">
        <v>5971.1077057599996</v>
      </c>
      <c r="AK196" s="187">
        <v>26.063678880000001</v>
      </c>
      <c r="AL196" s="190">
        <v>5997.1713846399998</v>
      </c>
      <c r="AM196" s="194">
        <v>-0.15700968000001581</v>
      </c>
      <c r="AN196" s="274">
        <f t="shared" si="6"/>
        <v>4.4416397747324256E-3</v>
      </c>
      <c r="AO196" s="143">
        <f t="shared" si="7"/>
        <v>2.7360833233520392E-2</v>
      </c>
    </row>
    <row r="197" spans="1:41" x14ac:dyDescent="0.2">
      <c r="A197" s="46">
        <v>41791</v>
      </c>
      <c r="B197" s="133">
        <v>183702.70922995076</v>
      </c>
      <c r="C197" s="133">
        <v>2000.2782265797759</v>
      </c>
      <c r="D197" s="180">
        <v>185702.98745653054</v>
      </c>
      <c r="E197" s="133">
        <v>5508.2332468591994</v>
      </c>
      <c r="F197" s="133">
        <v>0</v>
      </c>
      <c r="G197" s="180">
        <v>5508.2332468591994</v>
      </c>
      <c r="H197" s="133">
        <v>189210.94247680996</v>
      </c>
      <c r="I197" s="133">
        <v>2000.2782265797759</v>
      </c>
      <c r="J197" s="180">
        <v>191211.22070338973</v>
      </c>
      <c r="K197" s="133">
        <v>3138.4598354000323</v>
      </c>
      <c r="L197" s="133">
        <v>13.135036959615999</v>
      </c>
      <c r="M197" s="180">
        <v>3151.594872359648</v>
      </c>
      <c r="N197" s="133">
        <v>192349.40231221</v>
      </c>
      <c r="O197" s="133">
        <v>2013.4132635393919</v>
      </c>
      <c r="P197" s="180">
        <v>194362.81557574938</v>
      </c>
      <c r="Q197" s="181">
        <v>33.623485579228849</v>
      </c>
      <c r="R197" s="182">
        <v>1.2646820655039492</v>
      </c>
      <c r="S197" s="183"/>
      <c r="T197" s="184">
        <v>50409.05627147104</v>
      </c>
      <c r="U197" s="133">
        <v>1293.1405257902559</v>
      </c>
      <c r="V197" s="180">
        <v>51702.196797261298</v>
      </c>
      <c r="W197" s="133">
        <v>2763.6987028393596</v>
      </c>
      <c r="X197" s="133">
        <v>0</v>
      </c>
      <c r="Y197" s="180">
        <v>2763.6987028393596</v>
      </c>
      <c r="Z197" s="133">
        <v>53172.754974310403</v>
      </c>
      <c r="AA197" s="133">
        <v>1293.1405257902559</v>
      </c>
      <c r="AB197" s="180">
        <v>54465.895500100662</v>
      </c>
      <c r="AC197" s="185">
        <v>16.312407337628592</v>
      </c>
      <c r="AD197" s="187">
        <v>5825.7715459499996</v>
      </c>
      <c r="AE197" s="187">
        <v>30.906368069999999</v>
      </c>
      <c r="AF197" s="190">
        <v>5856.6779140199997</v>
      </c>
      <c r="AG197" s="187">
        <v>119.95343287</v>
      </c>
      <c r="AH197" s="187">
        <v>0</v>
      </c>
      <c r="AI197" s="190">
        <v>119.95343287</v>
      </c>
      <c r="AJ197" s="187">
        <v>5945.7249788199997</v>
      </c>
      <c r="AK197" s="187">
        <v>30.906368069999999</v>
      </c>
      <c r="AL197" s="190">
        <v>5976.6313468899998</v>
      </c>
      <c r="AM197" s="194">
        <v>0.75660307000001126</v>
      </c>
      <c r="AN197" s="274">
        <f t="shared" si="6"/>
        <v>5.2771158878337559E-3</v>
      </c>
      <c r="AO197" s="143">
        <f t="shared" si="7"/>
        <v>2.5011326517923788E-2</v>
      </c>
    </row>
    <row r="198" spans="1:41" x14ac:dyDescent="0.2">
      <c r="A198" s="46">
        <v>41821</v>
      </c>
      <c r="B198" s="133">
        <v>180521.04708045901</v>
      </c>
      <c r="C198" s="133">
        <v>2004.4226839197859</v>
      </c>
      <c r="D198" s="180">
        <v>182525.46976437879</v>
      </c>
      <c r="E198" s="133">
        <v>5959.8995599008649</v>
      </c>
      <c r="F198" s="133">
        <v>0</v>
      </c>
      <c r="G198" s="180">
        <v>5959.8995599008649</v>
      </c>
      <c r="H198" s="133">
        <v>186480.94664035988</v>
      </c>
      <c r="I198" s="133">
        <v>2004.4226839197859</v>
      </c>
      <c r="J198" s="180">
        <v>188485.36932427966</v>
      </c>
      <c r="K198" s="133">
        <v>3290.6209494706563</v>
      </c>
      <c r="L198" s="133">
        <v>14.0869860397785</v>
      </c>
      <c r="M198" s="180">
        <v>3304.7079355104352</v>
      </c>
      <c r="N198" s="133">
        <v>189771.56758983052</v>
      </c>
      <c r="O198" s="133">
        <v>2018.5096699595647</v>
      </c>
      <c r="P198" s="180">
        <v>191790.07725979012</v>
      </c>
      <c r="Q198" s="181">
        <v>17.155009126444689</v>
      </c>
      <c r="R198" s="182">
        <v>-9.5570343493847645</v>
      </c>
      <c r="S198" s="183"/>
      <c r="T198" s="184">
        <v>50872.345842980387</v>
      </c>
      <c r="U198" s="133">
        <v>1333.4533713699705</v>
      </c>
      <c r="V198" s="180">
        <v>52205.799214350351</v>
      </c>
      <c r="W198" s="133">
        <v>2987.7082307906198</v>
      </c>
      <c r="X198" s="133">
        <v>0</v>
      </c>
      <c r="Y198" s="180">
        <v>2987.7082307906198</v>
      </c>
      <c r="Z198" s="133">
        <v>53860.054073771011</v>
      </c>
      <c r="AA198" s="133">
        <v>1333.4533713699705</v>
      </c>
      <c r="AB198" s="180">
        <v>55193.507445140975</v>
      </c>
      <c r="AC198" s="185">
        <v>23.189061950555381</v>
      </c>
      <c r="AD198" s="187">
        <v>5564.0831403100001</v>
      </c>
      <c r="AE198" s="187">
        <v>28.79573036</v>
      </c>
      <c r="AF198" s="190">
        <v>5592.8788706699997</v>
      </c>
      <c r="AG198" s="187">
        <v>127.5563851</v>
      </c>
      <c r="AH198" s="187">
        <v>0</v>
      </c>
      <c r="AI198" s="190">
        <v>127.5563851</v>
      </c>
      <c r="AJ198" s="187">
        <v>5691.6395254099998</v>
      </c>
      <c r="AK198" s="187">
        <v>28.79573036</v>
      </c>
      <c r="AL198" s="190">
        <v>5720.4352557699995</v>
      </c>
      <c r="AM198" s="194">
        <v>-0.25896111000002975</v>
      </c>
      <c r="AN198" s="274">
        <f t="shared" si="6"/>
        <v>5.148641875834227E-3</v>
      </c>
      <c r="AO198" s="143">
        <f t="shared" si="7"/>
        <v>2.5542246099805523E-2</v>
      </c>
    </row>
    <row r="199" spans="1:41" x14ac:dyDescent="0.2">
      <c r="A199" s="46">
        <v>41852</v>
      </c>
      <c r="B199" s="133">
        <v>180872.24172917951</v>
      </c>
      <c r="C199" s="133">
        <v>2093.9451109708943</v>
      </c>
      <c r="D199" s="180">
        <v>182966.18684015042</v>
      </c>
      <c r="E199" s="133">
        <v>6511.252322870012</v>
      </c>
      <c r="F199" s="133">
        <v>0</v>
      </c>
      <c r="G199" s="180">
        <v>6511.252322870012</v>
      </c>
      <c r="H199" s="133">
        <v>187383.4940520495</v>
      </c>
      <c r="I199" s="133">
        <v>2093.9451109708943</v>
      </c>
      <c r="J199" s="180">
        <v>189477.4391630204</v>
      </c>
      <c r="K199" s="133">
        <v>3189.2626616098091</v>
      </c>
      <c r="L199" s="133">
        <v>13.658981160752999</v>
      </c>
      <c r="M199" s="180">
        <v>3202.9216427705624</v>
      </c>
      <c r="N199" s="133">
        <v>190572.75671365933</v>
      </c>
      <c r="O199" s="133">
        <v>2107.6040921292756</v>
      </c>
      <c r="P199" s="180">
        <v>192680.3608057886</v>
      </c>
      <c r="Q199" s="181">
        <v>23.100715842111121</v>
      </c>
      <c r="R199" s="182">
        <v>0</v>
      </c>
      <c r="S199" s="183"/>
      <c r="T199" s="184">
        <v>51422.628770920717</v>
      </c>
      <c r="U199" s="133">
        <v>1391.1549222999413</v>
      </c>
      <c r="V199" s="180">
        <v>52813.783693220663</v>
      </c>
      <c r="W199" s="133">
        <v>3300.8089944808044</v>
      </c>
      <c r="X199" s="133">
        <v>0</v>
      </c>
      <c r="Y199" s="180">
        <v>3300.8089944808044</v>
      </c>
      <c r="Z199" s="133">
        <v>54723.437765399154</v>
      </c>
      <c r="AA199" s="133">
        <v>1391.1549222999413</v>
      </c>
      <c r="AB199" s="180">
        <v>56114.5926876991</v>
      </c>
      <c r="AC199" s="185">
        <v>23.100715842111121</v>
      </c>
      <c r="AD199" s="187">
        <v>5457.8637732300003</v>
      </c>
      <c r="AE199" s="187">
        <v>29.631089849999999</v>
      </c>
      <c r="AF199" s="190">
        <v>5487.49486308</v>
      </c>
      <c r="AG199" s="187">
        <v>135.35893956000001</v>
      </c>
      <c r="AH199" s="187">
        <v>0</v>
      </c>
      <c r="AI199" s="190">
        <v>135.35893956000001</v>
      </c>
      <c r="AJ199" s="187">
        <v>5593.2227127899996</v>
      </c>
      <c r="AK199" s="187">
        <v>29.631089849999999</v>
      </c>
      <c r="AL199" s="190">
        <v>5622.8538026399992</v>
      </c>
      <c r="AM199" s="194">
        <v>0</v>
      </c>
      <c r="AN199" s="274">
        <f t="shared" si="6"/>
        <v>5.3997480798312356E-3</v>
      </c>
      <c r="AO199" s="143">
        <f t="shared" si="7"/>
        <v>2.63407547238187E-2</v>
      </c>
    </row>
    <row r="200" spans="1:41" x14ac:dyDescent="0.2">
      <c r="A200" s="46">
        <v>41883</v>
      </c>
      <c r="B200" s="133">
        <v>187086.79753406075</v>
      </c>
      <c r="C200" s="133">
        <v>2109.8406909294913</v>
      </c>
      <c r="D200" s="180">
        <v>189196.63822499022</v>
      </c>
      <c r="E200" s="133">
        <v>7086.7832008704199</v>
      </c>
      <c r="F200" s="133">
        <v>0</v>
      </c>
      <c r="G200" s="180">
        <v>7086.7832008704199</v>
      </c>
      <c r="H200" s="133">
        <v>194173.58073493117</v>
      </c>
      <c r="I200" s="133">
        <v>2109.8406909294913</v>
      </c>
      <c r="J200" s="180">
        <v>196283.42142586067</v>
      </c>
      <c r="K200" s="133">
        <v>4486.3669571596192</v>
      </c>
      <c r="L200" s="133">
        <v>15.136726171055498</v>
      </c>
      <c r="M200" s="180">
        <v>4501.5036833306749</v>
      </c>
      <c r="N200" s="133">
        <v>198659.94769209079</v>
      </c>
      <c r="O200" s="133">
        <v>2124.977417100547</v>
      </c>
      <c r="P200" s="180">
        <v>200784.92510919133</v>
      </c>
      <c r="Q200" s="181">
        <v>31.945388087167757</v>
      </c>
      <c r="R200" s="182">
        <v>-6.8971842987435839</v>
      </c>
      <c r="S200" s="183"/>
      <c r="T200" s="184">
        <v>52463.635642080691</v>
      </c>
      <c r="U200" s="133">
        <v>1380.1281232511503</v>
      </c>
      <c r="V200" s="180">
        <v>53843.763765331838</v>
      </c>
      <c r="W200" s="133">
        <v>3478.0201173095124</v>
      </c>
      <c r="X200" s="133">
        <v>0</v>
      </c>
      <c r="Y200" s="180">
        <v>3478.0201173095124</v>
      </c>
      <c r="Z200" s="133">
        <v>55941.655759390203</v>
      </c>
      <c r="AA200" s="133">
        <v>1380.1281232511503</v>
      </c>
      <c r="AB200" s="180">
        <v>57321.783882641357</v>
      </c>
      <c r="AC200" s="185">
        <v>19.997445281816972</v>
      </c>
      <c r="AD200" s="187">
        <v>5458.0645412699996</v>
      </c>
      <c r="AE200" s="187">
        <v>29.584940929999998</v>
      </c>
      <c r="AF200" s="190">
        <v>5487.6494821999995</v>
      </c>
      <c r="AG200" s="187">
        <v>146.31109197999999</v>
      </c>
      <c r="AH200" s="187">
        <v>0</v>
      </c>
      <c r="AI200" s="190">
        <v>146.31109197999999</v>
      </c>
      <c r="AJ200" s="187">
        <v>5604.3756332499997</v>
      </c>
      <c r="AK200" s="187">
        <v>29.584940929999998</v>
      </c>
      <c r="AL200" s="190">
        <v>5633.9605741799996</v>
      </c>
      <c r="AM200" s="194">
        <v>0.48440879000003179</v>
      </c>
      <c r="AN200" s="274">
        <f t="shared" si="6"/>
        <v>5.3911863405203117E-3</v>
      </c>
      <c r="AO200" s="143">
        <f t="shared" si="7"/>
        <v>2.5632088597412794E-2</v>
      </c>
    </row>
    <row r="201" spans="1:41" x14ac:dyDescent="0.2">
      <c r="A201" s="46">
        <v>41913</v>
      </c>
      <c r="B201" s="133">
        <v>186259.44348892928</v>
      </c>
      <c r="C201" s="133">
        <v>2355.4458492998929</v>
      </c>
      <c r="D201" s="180">
        <v>188614.88933822917</v>
      </c>
      <c r="E201" s="133">
        <v>7367.1010011594217</v>
      </c>
      <c r="F201" s="133">
        <v>0</v>
      </c>
      <c r="G201" s="180">
        <v>7367.1010011594217</v>
      </c>
      <c r="H201" s="133">
        <v>193626.5444900911</v>
      </c>
      <c r="I201" s="133">
        <v>2355.4458492998929</v>
      </c>
      <c r="J201" s="180">
        <v>195981.99033939099</v>
      </c>
      <c r="K201" s="133">
        <v>4323.1596787992248</v>
      </c>
      <c r="L201" s="133">
        <v>20.842054170892197</v>
      </c>
      <c r="M201" s="180">
        <v>4344.0017329701177</v>
      </c>
      <c r="N201" s="133">
        <v>197949.70416889034</v>
      </c>
      <c r="O201" s="133">
        <v>2376.2879034707848</v>
      </c>
      <c r="P201" s="180">
        <v>200325.99207236114</v>
      </c>
      <c r="Q201" s="181">
        <v>31.887560989459164</v>
      </c>
      <c r="R201" s="182">
        <v>-0.73072417055637384</v>
      </c>
      <c r="S201" s="183"/>
      <c r="T201" s="184">
        <v>53396.511962739358</v>
      </c>
      <c r="U201" s="133">
        <v>1419.532608389871</v>
      </c>
      <c r="V201" s="180">
        <v>54816.044571129227</v>
      </c>
      <c r="W201" s="133">
        <v>3642.8643312489094</v>
      </c>
      <c r="X201" s="133">
        <v>0</v>
      </c>
      <c r="Y201" s="180">
        <v>3642.8643312489094</v>
      </c>
      <c r="Z201" s="133">
        <v>57039.376293990681</v>
      </c>
      <c r="AA201" s="133">
        <v>1419.532608389871</v>
      </c>
      <c r="AB201" s="180">
        <v>58458.90890238055</v>
      </c>
      <c r="AC201" s="185">
        <v>20.841541225939849</v>
      </c>
      <c r="AD201" s="187">
        <v>5498.8383221599997</v>
      </c>
      <c r="AE201" s="187">
        <v>38.734924319999998</v>
      </c>
      <c r="AF201" s="190">
        <v>5537.5732464799994</v>
      </c>
      <c r="AG201" s="187">
        <v>154.13610918000001</v>
      </c>
      <c r="AH201" s="187">
        <v>0</v>
      </c>
      <c r="AI201" s="190">
        <v>154.13610918000001</v>
      </c>
      <c r="AJ201" s="187">
        <v>5652.9744313399997</v>
      </c>
      <c r="AK201" s="187">
        <v>38.734924319999998</v>
      </c>
      <c r="AL201" s="190">
        <v>5691.7093556599993</v>
      </c>
      <c r="AM201" s="194">
        <v>0.45716495999997164</v>
      </c>
      <c r="AN201" s="274">
        <f t="shared" si="6"/>
        <v>6.9949276688343843E-3</v>
      </c>
      <c r="AO201" s="143">
        <f t="shared" si="7"/>
        <v>2.5896297689773792E-2</v>
      </c>
    </row>
    <row r="202" spans="1:41" x14ac:dyDescent="0.2">
      <c r="A202" s="46">
        <v>41944</v>
      </c>
      <c r="B202" s="133">
        <v>185391.10332052063</v>
      </c>
      <c r="C202" s="133">
        <v>2215.276802660303</v>
      </c>
      <c r="D202" s="180">
        <v>187606.38012318092</v>
      </c>
      <c r="E202" s="133">
        <v>7565.2343072706544</v>
      </c>
      <c r="F202" s="133">
        <v>8.2914999999999996E-4</v>
      </c>
      <c r="G202" s="180">
        <v>7565.2351364206552</v>
      </c>
      <c r="H202" s="133">
        <v>192956.33762778892</v>
      </c>
      <c r="I202" s="133">
        <v>2215.2776318103033</v>
      </c>
      <c r="J202" s="180">
        <v>195171.6152595992</v>
      </c>
      <c r="K202" s="133">
        <v>4261.9159978911321</v>
      </c>
      <c r="L202" s="133">
        <v>21.401603230302001</v>
      </c>
      <c r="M202" s="180">
        <v>4283.3176011214346</v>
      </c>
      <c r="N202" s="133">
        <v>197218.25362568005</v>
      </c>
      <c r="O202" s="133">
        <v>2236.6792350406049</v>
      </c>
      <c r="P202" s="180">
        <v>199454.93286072067</v>
      </c>
      <c r="Q202" s="181">
        <v>-5.6522090163646013</v>
      </c>
      <c r="R202" s="182">
        <v>-39.76552513879988</v>
      </c>
      <c r="S202" s="183"/>
      <c r="T202" s="184">
        <v>54311.588625678916</v>
      </c>
      <c r="U202" s="133">
        <v>1462.8727193301611</v>
      </c>
      <c r="V202" s="180">
        <v>55774.461345009076</v>
      </c>
      <c r="W202" s="133">
        <v>3823.45009151058</v>
      </c>
      <c r="X202" s="133">
        <v>0</v>
      </c>
      <c r="Y202" s="180">
        <v>3823.45009151058</v>
      </c>
      <c r="Z202" s="133">
        <v>58135.038717189498</v>
      </c>
      <c r="AA202" s="133">
        <v>1462.8727193301611</v>
      </c>
      <c r="AB202" s="180">
        <v>59597.911436519658</v>
      </c>
      <c r="AC202" s="185">
        <v>18.968598800935702</v>
      </c>
      <c r="AD202" s="187">
        <v>5533.1158587999998</v>
      </c>
      <c r="AE202" s="187">
        <v>31.760408770000002</v>
      </c>
      <c r="AF202" s="190">
        <v>5564.87626757</v>
      </c>
      <c r="AG202" s="187">
        <v>157.94783519999999</v>
      </c>
      <c r="AH202" s="187">
        <v>3.4999999999999997E-5</v>
      </c>
      <c r="AI202" s="190">
        <v>157.94787019999998</v>
      </c>
      <c r="AJ202" s="187">
        <v>5691.0636940000004</v>
      </c>
      <c r="AK202" s="187">
        <v>31.760443769999998</v>
      </c>
      <c r="AL202" s="190">
        <v>5722.8241377700006</v>
      </c>
      <c r="AM202" s="194">
        <v>-1.0392911700000127</v>
      </c>
      <c r="AN202" s="274">
        <f t="shared" si="6"/>
        <v>5.7072982835373511E-3</v>
      </c>
      <c r="AO202" s="143">
        <f t="shared" si="7"/>
        <v>2.6228361225779276E-2</v>
      </c>
    </row>
    <row r="203" spans="1:41" x14ac:dyDescent="0.2">
      <c r="A203" s="46">
        <v>41974</v>
      </c>
      <c r="B203" s="133">
        <v>195798.81176492109</v>
      </c>
      <c r="C203" s="133">
        <v>2083.1187373492776</v>
      </c>
      <c r="D203" s="180">
        <v>197881.93050227038</v>
      </c>
      <c r="E203" s="133">
        <v>8280.4254933692246</v>
      </c>
      <c r="F203" s="133">
        <v>8.5165986659999993E-4</v>
      </c>
      <c r="G203" s="180">
        <v>8280.426345029091</v>
      </c>
      <c r="H203" s="133">
        <v>204079.23725829029</v>
      </c>
      <c r="I203" s="133">
        <v>2083.1195890091444</v>
      </c>
      <c r="J203" s="180">
        <v>206162.35684729947</v>
      </c>
      <c r="K203" s="133">
        <v>4119.8767693290438</v>
      </c>
      <c r="L203" s="133">
        <v>22.224063488936999</v>
      </c>
      <c r="M203" s="180">
        <v>4142.1008328179805</v>
      </c>
      <c r="N203" s="133">
        <v>208199.11402761936</v>
      </c>
      <c r="O203" s="133">
        <v>2105.343652500515</v>
      </c>
      <c r="P203" s="180">
        <v>210304.45768011987</v>
      </c>
      <c r="Q203" s="181">
        <v>5.0838976426471572</v>
      </c>
      <c r="R203" s="182">
        <v>-3.0864856667620786</v>
      </c>
      <c r="S203" s="183"/>
      <c r="T203" s="184">
        <v>55838.78671620891</v>
      </c>
      <c r="U203" s="133">
        <v>1361.1976225707226</v>
      </c>
      <c r="V203" s="180">
        <v>57199.984338779635</v>
      </c>
      <c r="W203" s="133">
        <v>3970.509654769864</v>
      </c>
      <c r="X203" s="133">
        <v>0</v>
      </c>
      <c r="Y203" s="180">
        <v>3970.509654769864</v>
      </c>
      <c r="Z203" s="133">
        <v>59809.29637098121</v>
      </c>
      <c r="AA203" s="133">
        <v>1361.1976225707226</v>
      </c>
      <c r="AB203" s="180">
        <v>61170.493993551936</v>
      </c>
      <c r="AC203" s="185">
        <v>9.1200267091157077</v>
      </c>
      <c r="AD203" s="187">
        <v>5751.8606444799998</v>
      </c>
      <c r="AE203" s="187">
        <v>29.668397460000001</v>
      </c>
      <c r="AF203" s="190">
        <v>5781.5290419399998</v>
      </c>
      <c r="AG203" s="187">
        <v>177.12225531999999</v>
      </c>
      <c r="AH203" s="187">
        <v>3.4999999999999997E-5</v>
      </c>
      <c r="AI203" s="190">
        <v>177.12229031999999</v>
      </c>
      <c r="AJ203" s="187">
        <v>5928.9828998000003</v>
      </c>
      <c r="AK203" s="187">
        <v>29.668432459999998</v>
      </c>
      <c r="AL203" s="190">
        <v>5958.6513322600003</v>
      </c>
      <c r="AM203" s="194">
        <v>-0.16587058999994042</v>
      </c>
      <c r="AN203" s="274">
        <f t="shared" si="6"/>
        <v>5.1315832273402763E-3</v>
      </c>
      <c r="AO203" s="143">
        <f t="shared" si="7"/>
        <v>2.3797167749360328E-2</v>
      </c>
    </row>
    <row r="204" spans="1:41" x14ac:dyDescent="0.2">
      <c r="A204" s="46">
        <v>42005</v>
      </c>
      <c r="B204" s="133">
        <v>195415.37256582003</v>
      </c>
      <c r="C204" s="133">
        <v>2250.9616749292272</v>
      </c>
      <c r="D204" s="180">
        <v>197666.33424074925</v>
      </c>
      <c r="E204" s="133">
        <v>7916.0833029397381</v>
      </c>
      <c r="F204" s="133">
        <v>8.5571011020000014E-4</v>
      </c>
      <c r="G204" s="180">
        <v>7916.0841586498482</v>
      </c>
      <c r="H204" s="133">
        <v>203331.45586875975</v>
      </c>
      <c r="I204" s="133">
        <v>2250.9625306393377</v>
      </c>
      <c r="J204" s="180">
        <v>205582.41839939912</v>
      </c>
      <c r="K204" s="133">
        <v>4273.5077034994929</v>
      </c>
      <c r="L204" s="133">
        <v>20.596805288975101</v>
      </c>
      <c r="M204" s="180">
        <v>4294.1045087884677</v>
      </c>
      <c r="N204" s="133">
        <v>207604.96357225926</v>
      </c>
      <c r="O204" s="133">
        <v>2271.5593359307577</v>
      </c>
      <c r="P204" s="180">
        <v>209876.52290819003</v>
      </c>
      <c r="Q204" s="181">
        <v>34.530756894152717</v>
      </c>
      <c r="R204" s="182">
        <v>-1.1066434534476739</v>
      </c>
      <c r="S204" s="183"/>
      <c r="T204" s="184">
        <v>55576.849551529216</v>
      </c>
      <c r="U204" s="133">
        <v>1485.5374419293325</v>
      </c>
      <c r="V204" s="180">
        <v>57062.386993458545</v>
      </c>
      <c r="W204" s="133">
        <v>3964.2897694600042</v>
      </c>
      <c r="X204" s="133">
        <v>0</v>
      </c>
      <c r="Y204" s="180">
        <v>3964.2897694600042</v>
      </c>
      <c r="Z204" s="133">
        <v>59541.139320989219</v>
      </c>
      <c r="AA204" s="133">
        <v>1485.5374419293325</v>
      </c>
      <c r="AB204" s="180">
        <v>61026.676762918549</v>
      </c>
      <c r="AC204" s="185">
        <v>22.922435017063069</v>
      </c>
      <c r="AD204" s="187">
        <v>5719.6009254399996</v>
      </c>
      <c r="AE204" s="187">
        <v>31.306975080000001</v>
      </c>
      <c r="AF204" s="190">
        <v>5750.9079005199992</v>
      </c>
      <c r="AG204" s="187">
        <v>161.63415818999999</v>
      </c>
      <c r="AH204" s="187">
        <v>3.4999999999999997E-5</v>
      </c>
      <c r="AI204" s="190">
        <v>161.63419318999999</v>
      </c>
      <c r="AJ204" s="187">
        <v>5881.2350836300002</v>
      </c>
      <c r="AK204" s="187">
        <v>31.307010080000001</v>
      </c>
      <c r="AL204" s="190">
        <v>5912.5420937099998</v>
      </c>
      <c r="AM204" s="194">
        <v>0.47479740999998554</v>
      </c>
      <c r="AN204" s="274">
        <f t="shared" ref="AN204:AN222" si="8">+AE204/AF204</f>
        <v>5.4438317604024247E-3</v>
      </c>
      <c r="AO204" s="143">
        <f t="shared" ref="AO204:AO267" si="9">+U204/V204</f>
        <v>2.6033566420900513E-2</v>
      </c>
    </row>
    <row r="205" spans="1:41" x14ac:dyDescent="0.2">
      <c r="A205" s="46">
        <v>42036</v>
      </c>
      <c r="B205" s="133">
        <v>197139.09771576943</v>
      </c>
      <c r="C205" s="133">
        <v>2357.1865219696642</v>
      </c>
      <c r="D205" s="180">
        <v>199496.28423773911</v>
      </c>
      <c r="E205" s="133">
        <v>7261.2515419998399</v>
      </c>
      <c r="F205" s="133">
        <v>2.6672800000000002E-3</v>
      </c>
      <c r="G205" s="180">
        <v>7261.2542092798394</v>
      </c>
      <c r="H205" s="133">
        <v>204400.3492577693</v>
      </c>
      <c r="I205" s="133">
        <v>2357.1891892496642</v>
      </c>
      <c r="J205" s="180">
        <v>206757.53844701897</v>
      </c>
      <c r="K205" s="133">
        <v>4336.4099471295685</v>
      </c>
      <c r="L205" s="133">
        <v>15.859003790784001</v>
      </c>
      <c r="M205" s="180">
        <v>4352.2689509203519</v>
      </c>
      <c r="N205" s="133">
        <v>208736.75920489884</v>
      </c>
      <c r="O205" s="133">
        <v>2373.048193040448</v>
      </c>
      <c r="P205" s="180">
        <v>211109.80739793929</v>
      </c>
      <c r="Q205" s="181">
        <v>36.879143963867598</v>
      </c>
      <c r="R205" s="182">
        <v>-4.9814908035202166</v>
      </c>
      <c r="S205" s="183"/>
      <c r="T205" s="184">
        <v>55708.538732739195</v>
      </c>
      <c r="U205" s="133">
        <v>1551.422682899936</v>
      </c>
      <c r="V205" s="180">
        <v>57259.96141563914</v>
      </c>
      <c r="W205" s="133">
        <v>3940.6337751802562</v>
      </c>
      <c r="X205" s="133">
        <v>0</v>
      </c>
      <c r="Y205" s="180">
        <v>3940.6337751802562</v>
      </c>
      <c r="Z205" s="133">
        <v>59649.172507919458</v>
      </c>
      <c r="AA205" s="133">
        <v>1551.422682899936</v>
      </c>
      <c r="AB205" s="180">
        <v>61200.595190819404</v>
      </c>
      <c r="AC205" s="185">
        <v>18.781006059867952</v>
      </c>
      <c r="AD205" s="187">
        <v>5739.8765826099998</v>
      </c>
      <c r="AE205" s="187">
        <v>32.701454529999999</v>
      </c>
      <c r="AF205" s="190">
        <v>5772.5780371399997</v>
      </c>
      <c r="AG205" s="187">
        <v>134.76533144999999</v>
      </c>
      <c r="AH205" s="187">
        <v>1.0825E-4</v>
      </c>
      <c r="AI205" s="190">
        <v>134.7654397</v>
      </c>
      <c r="AJ205" s="187">
        <v>5874.6419140600001</v>
      </c>
      <c r="AK205" s="187">
        <v>32.701562780000003</v>
      </c>
      <c r="AL205" s="190">
        <v>5907.3434768400002</v>
      </c>
      <c r="AM205" s="194">
        <v>0.73450234999998543</v>
      </c>
      <c r="AN205" s="274">
        <f t="shared" si="8"/>
        <v>5.6649653447044266E-3</v>
      </c>
      <c r="AO205" s="143">
        <f t="shared" si="9"/>
        <v>2.7094371783425678E-2</v>
      </c>
    </row>
    <row r="206" spans="1:41" ht="15" customHeight="1" x14ac:dyDescent="0.2">
      <c r="A206" s="46">
        <v>42064</v>
      </c>
      <c r="B206" s="133">
        <v>206450.5162344712</v>
      </c>
      <c r="C206" s="133">
        <v>2549.6782744511738</v>
      </c>
      <c r="D206" s="180">
        <v>209000.19450892237</v>
      </c>
      <c r="E206" s="133">
        <v>7331.5866207895551</v>
      </c>
      <c r="F206" s="133">
        <v>2.7795301146000002E-3</v>
      </c>
      <c r="G206" s="180">
        <v>7331.5894003196699</v>
      </c>
      <c r="H206" s="133">
        <v>213782.10285526075</v>
      </c>
      <c r="I206" s="133">
        <v>2549.6810539787202</v>
      </c>
      <c r="J206" s="180">
        <v>216331.78390923946</v>
      </c>
      <c r="K206" s="133">
        <v>4502.665161770773</v>
      </c>
      <c r="L206" s="133">
        <v>17.270618961159002</v>
      </c>
      <c r="M206" s="180">
        <v>4519.935780731932</v>
      </c>
      <c r="N206" s="133">
        <v>218284.76801702895</v>
      </c>
      <c r="O206" s="133">
        <v>2566.9516729398797</v>
      </c>
      <c r="P206" s="180">
        <v>220851.71968996883</v>
      </c>
      <c r="Q206" s="181">
        <v>31.464835571956865</v>
      </c>
      <c r="R206" s="182">
        <v>-8.6485635320119503</v>
      </c>
      <c r="S206" s="183"/>
      <c r="T206" s="184">
        <v>57242.858185950186</v>
      </c>
      <c r="U206" s="133">
        <v>1516.6741367795264</v>
      </c>
      <c r="V206" s="180">
        <v>58759.532322729712</v>
      </c>
      <c r="W206" s="133">
        <v>3967.5967773698812</v>
      </c>
      <c r="X206" s="133">
        <v>0</v>
      </c>
      <c r="Y206" s="180">
        <v>3967.5967773698812</v>
      </c>
      <c r="Z206" s="133">
        <v>61210.454963320066</v>
      </c>
      <c r="AA206" s="133">
        <v>1516.6741367795264</v>
      </c>
      <c r="AB206" s="180">
        <v>62727.129100099592</v>
      </c>
      <c r="AC206" s="185">
        <v>23.509893758566797</v>
      </c>
      <c r="AD206" s="187">
        <v>5810.9459073099997</v>
      </c>
      <c r="AE206" s="187">
        <v>40.2307177</v>
      </c>
      <c r="AF206" s="190">
        <v>5851.17662501</v>
      </c>
      <c r="AG206" s="187">
        <v>131.01179435</v>
      </c>
      <c r="AH206" s="187">
        <v>1.0825E-4</v>
      </c>
      <c r="AI206" s="190">
        <v>131.01190260000001</v>
      </c>
      <c r="AJ206" s="187">
        <v>5941.9577016599997</v>
      </c>
      <c r="AK206" s="187">
        <v>40.230825950000003</v>
      </c>
      <c r="AL206" s="190">
        <v>5982.1885276099993</v>
      </c>
      <c r="AM206" s="194">
        <v>0.30980807000000254</v>
      </c>
      <c r="AN206" s="274">
        <f t="shared" si="8"/>
        <v>6.8756628415624424E-3</v>
      </c>
      <c r="AO206" s="143">
        <f t="shared" si="9"/>
        <v>2.5811542005633653E-2</v>
      </c>
    </row>
    <row r="207" spans="1:41" ht="15" customHeight="1" x14ac:dyDescent="0.2">
      <c r="A207" s="46">
        <v>42095</v>
      </c>
      <c r="B207" s="133">
        <v>213137.49116339962</v>
      </c>
      <c r="C207" s="133">
        <v>2557.7917313492785</v>
      </c>
      <c r="D207" s="180">
        <v>215695.2828947489</v>
      </c>
      <c r="E207" s="133">
        <v>7519.5387531108117</v>
      </c>
      <c r="F207" s="133">
        <v>2.8557511642999999E-3</v>
      </c>
      <c r="G207" s="180">
        <v>7519.5416088619759</v>
      </c>
      <c r="H207" s="133">
        <v>220657.02991651045</v>
      </c>
      <c r="I207" s="133">
        <v>2557.7945871004426</v>
      </c>
      <c r="J207" s="180">
        <v>223214.82450361087</v>
      </c>
      <c r="K207" s="133">
        <v>4807.0396099990285</v>
      </c>
      <c r="L207" s="133">
        <v>17.493179059802298</v>
      </c>
      <c r="M207" s="180">
        <v>4824.5327890588314</v>
      </c>
      <c r="N207" s="133">
        <v>225464.06952650947</v>
      </c>
      <c r="O207" s="133">
        <v>2575.2877661602452</v>
      </c>
      <c r="P207" s="180">
        <v>228039.35729266971</v>
      </c>
      <c r="Q207" s="181">
        <v>-276.51575452153941</v>
      </c>
      <c r="R207" s="182">
        <v>2.2612037122352633</v>
      </c>
      <c r="S207" s="183"/>
      <c r="T207" s="184">
        <v>58062.405279581224</v>
      </c>
      <c r="U207" s="133">
        <v>1573.081942050203</v>
      </c>
      <c r="V207" s="180">
        <v>59635.487221631425</v>
      </c>
      <c r="W207" s="133">
        <v>4064.9525877702908</v>
      </c>
      <c r="X207" s="133">
        <v>0</v>
      </c>
      <c r="Y207" s="180">
        <v>4064.9525877702908</v>
      </c>
      <c r="Z207" s="133">
        <v>62127.357867348874</v>
      </c>
      <c r="AA207" s="133">
        <v>1573.081942050203</v>
      </c>
      <c r="AB207" s="180">
        <v>63700.439809399075</v>
      </c>
      <c r="AC207" s="185">
        <v>17.159445880000792</v>
      </c>
      <c r="AD207" s="187">
        <v>5878.2868691699996</v>
      </c>
      <c r="AE207" s="187">
        <v>37.326477009999998</v>
      </c>
      <c r="AF207" s="190">
        <v>5915.61334618</v>
      </c>
      <c r="AG207" s="187">
        <v>130.94978072999999</v>
      </c>
      <c r="AH207" s="187">
        <v>1.0825E-4</v>
      </c>
      <c r="AI207" s="190">
        <v>130.94988898</v>
      </c>
      <c r="AJ207" s="187">
        <v>6009.2366499</v>
      </c>
      <c r="AK207" s="187">
        <v>37.326585260000002</v>
      </c>
      <c r="AL207" s="190">
        <v>6046.5632351599997</v>
      </c>
      <c r="AM207" s="194">
        <v>-11.132072340000008</v>
      </c>
      <c r="AN207" s="274">
        <f t="shared" si="8"/>
        <v>6.3098236523696271E-3</v>
      </c>
      <c r="AO207" s="143">
        <f t="shared" si="9"/>
        <v>2.637828607325611E-2</v>
      </c>
    </row>
    <row r="208" spans="1:41" x14ac:dyDescent="0.2">
      <c r="A208" s="46">
        <v>42125</v>
      </c>
      <c r="B208" s="133">
        <v>216479.79611641035</v>
      </c>
      <c r="C208" s="133">
        <v>2786.6674482992312</v>
      </c>
      <c r="D208" s="180">
        <v>219266.46356470959</v>
      </c>
      <c r="E208" s="133">
        <v>7526.5848304608271</v>
      </c>
      <c r="F208" s="133">
        <v>2.8984993224000001E-3</v>
      </c>
      <c r="G208" s="180">
        <v>7526.5877289601494</v>
      </c>
      <c r="H208" s="133">
        <v>224006.38094687116</v>
      </c>
      <c r="I208" s="133">
        <v>2786.6703468012311</v>
      </c>
      <c r="J208" s="180">
        <v>226793.05129367241</v>
      </c>
      <c r="K208" s="133">
        <v>4630.3281792486641</v>
      </c>
      <c r="L208" s="133">
        <v>19.703280949498399</v>
      </c>
      <c r="M208" s="180">
        <v>4650.0314601981627</v>
      </c>
      <c r="N208" s="133">
        <v>228636.70912611982</v>
      </c>
      <c r="O208" s="133">
        <v>2806.3736277507296</v>
      </c>
      <c r="P208" s="180">
        <v>231443.08275387058</v>
      </c>
      <c r="Q208" s="181">
        <v>40.143833797521644</v>
      </c>
      <c r="R208" s="182">
        <v>-4.3004006400670951</v>
      </c>
      <c r="S208" s="183"/>
      <c r="T208" s="184">
        <v>59264.339531750556</v>
      </c>
      <c r="U208" s="133">
        <v>1734.2026342196225</v>
      </c>
      <c r="V208" s="180">
        <v>60998.54216597019</v>
      </c>
      <c r="W208" s="133">
        <v>4069.857426271004</v>
      </c>
      <c r="X208" s="133">
        <v>0</v>
      </c>
      <c r="Y208" s="180">
        <v>4069.857426271004</v>
      </c>
      <c r="Z208" s="133">
        <v>63334.196958018882</v>
      </c>
      <c r="AA208" s="133">
        <v>1734.2026342196225</v>
      </c>
      <c r="AB208" s="180">
        <v>65068.399592238507</v>
      </c>
      <c r="AC208" s="185">
        <v>22.198839210001431</v>
      </c>
      <c r="AD208" s="187">
        <v>5871.5064460900003</v>
      </c>
      <c r="AE208" s="187">
        <v>39.30627483</v>
      </c>
      <c r="AF208" s="190">
        <v>5910.8127209200002</v>
      </c>
      <c r="AG208" s="187">
        <v>129.09797596000001</v>
      </c>
      <c r="AH208" s="187">
        <v>1.0825E-4</v>
      </c>
      <c r="AI208" s="190">
        <v>129.09808421000002</v>
      </c>
      <c r="AJ208" s="187">
        <v>6000.6044220499998</v>
      </c>
      <c r="AK208" s="187">
        <v>39.306383080000003</v>
      </c>
      <c r="AL208" s="190">
        <v>6039.91080513</v>
      </c>
      <c r="AM208" s="194">
        <v>0.67018952000000809</v>
      </c>
      <c r="AN208" s="274">
        <f t="shared" si="8"/>
        <v>6.6498934555791669E-3</v>
      </c>
      <c r="AO208" s="143">
        <f t="shared" si="9"/>
        <v>2.8430230832419759E-2</v>
      </c>
    </row>
    <row r="209" spans="1:41" x14ac:dyDescent="0.2">
      <c r="A209" s="46">
        <v>42156</v>
      </c>
      <c r="B209" s="133">
        <v>219338.05801601047</v>
      </c>
      <c r="C209" s="133">
        <v>2765.503205309913</v>
      </c>
      <c r="D209" s="180">
        <v>222103.56122132039</v>
      </c>
      <c r="E209" s="133">
        <v>7413.2006192799709</v>
      </c>
      <c r="F209" s="133">
        <v>9.457404042E-4</v>
      </c>
      <c r="G209" s="180">
        <v>7413.2015650203748</v>
      </c>
      <c r="H209" s="133">
        <v>226751.25863529046</v>
      </c>
      <c r="I209" s="133">
        <v>2765.5041510503174</v>
      </c>
      <c r="J209" s="180">
        <v>229516.76278634075</v>
      </c>
      <c r="K209" s="133">
        <v>4949.2965253099046</v>
      </c>
      <c r="L209" s="133">
        <v>17.277850798788901</v>
      </c>
      <c r="M209" s="180">
        <v>4966.5743761086942</v>
      </c>
      <c r="N209" s="133">
        <v>231700.55516060037</v>
      </c>
      <c r="O209" s="133">
        <v>2782.7820018491061</v>
      </c>
      <c r="P209" s="180">
        <v>234483.33716244949</v>
      </c>
      <c r="Q209" s="181">
        <v>18.263177102640963</v>
      </c>
      <c r="R209" s="182">
        <v>1.9783284748885173</v>
      </c>
      <c r="S209" s="183"/>
      <c r="T209" s="184">
        <v>60207.937895949486</v>
      </c>
      <c r="U209" s="133">
        <v>1679.8007504710929</v>
      </c>
      <c r="V209" s="180">
        <v>61887.738646420577</v>
      </c>
      <c r="W209" s="133">
        <v>4234.2851988706998</v>
      </c>
      <c r="X209" s="133">
        <v>0</v>
      </c>
      <c r="Y209" s="180">
        <v>4234.2851988706998</v>
      </c>
      <c r="Z209" s="133">
        <v>64442.223094820176</v>
      </c>
      <c r="AA209" s="133">
        <v>1679.8007504710929</v>
      </c>
      <c r="AB209" s="180">
        <v>66122.023845291274</v>
      </c>
      <c r="AC209" s="185">
        <v>14.822705580001033</v>
      </c>
      <c r="AD209" s="187">
        <v>5889.12772038</v>
      </c>
      <c r="AE209" s="187">
        <v>40.179950980000001</v>
      </c>
      <c r="AF209" s="190">
        <v>5929.3076713600003</v>
      </c>
      <c r="AG209" s="187">
        <v>117.64610564</v>
      </c>
      <c r="AH209" s="187">
        <v>3.4999999999999997E-5</v>
      </c>
      <c r="AI209" s="190">
        <v>117.64614064</v>
      </c>
      <c r="AJ209" s="187">
        <v>6006.7738260200003</v>
      </c>
      <c r="AK209" s="187">
        <v>40.179985979999998</v>
      </c>
      <c r="AL209" s="190">
        <v>6046.9538120000007</v>
      </c>
      <c r="AM209" s="194">
        <v>0.12732583999999747</v>
      </c>
      <c r="AN209" s="274">
        <f t="shared" si="8"/>
        <v>6.7764995859599169E-3</v>
      </c>
      <c r="AO209" s="143">
        <f t="shared" si="9"/>
        <v>2.7142706894950477E-2</v>
      </c>
    </row>
    <row r="210" spans="1:41" x14ac:dyDescent="0.2">
      <c r="A210" s="46">
        <v>42186</v>
      </c>
      <c r="B210" s="133">
        <v>227629.55593466011</v>
      </c>
      <c r="C210" s="133">
        <v>2920.1840630789152</v>
      </c>
      <c r="D210" s="180">
        <v>230549.73999773903</v>
      </c>
      <c r="E210" s="133">
        <v>7567.3325877986308</v>
      </c>
      <c r="F210" s="133">
        <v>9.9672999999999993E-4</v>
      </c>
      <c r="G210" s="180">
        <v>7567.3335845286319</v>
      </c>
      <c r="H210" s="133">
        <v>235196.88852245876</v>
      </c>
      <c r="I210" s="133">
        <v>2920.1850598089154</v>
      </c>
      <c r="J210" s="180">
        <v>238117.07358226765</v>
      </c>
      <c r="K210" s="133">
        <v>5161.29263740038</v>
      </c>
      <c r="L210" s="133">
        <v>18.590562219496199</v>
      </c>
      <c r="M210" s="180">
        <v>5179.883199619876</v>
      </c>
      <c r="N210" s="133">
        <v>240358.18115985909</v>
      </c>
      <c r="O210" s="133">
        <v>2938.7756220312594</v>
      </c>
      <c r="P210" s="180">
        <v>243296.95678189036</v>
      </c>
      <c r="Q210" s="181">
        <v>28.459441056121012</v>
      </c>
      <c r="R210" s="182">
        <v>-7.5349653198717075</v>
      </c>
      <c r="S210" s="183"/>
      <c r="T210" s="184">
        <v>61385.695869088624</v>
      </c>
      <c r="U210" s="133">
        <v>1722.7156641296792</v>
      </c>
      <c r="V210" s="180">
        <v>63108.411533218314</v>
      </c>
      <c r="W210" s="133">
        <v>4236.4775708801835</v>
      </c>
      <c r="X210" s="133">
        <v>0</v>
      </c>
      <c r="Y210" s="180">
        <v>4236.4775708801835</v>
      </c>
      <c r="Z210" s="133">
        <v>65622.173439968814</v>
      </c>
      <c r="AA210" s="133">
        <v>1722.7156641296792</v>
      </c>
      <c r="AB210" s="180">
        <v>67344.889104098504</v>
      </c>
      <c r="AC210" s="185">
        <v>21.321671280000906</v>
      </c>
      <c r="AD210" s="187">
        <v>5837.6241337000001</v>
      </c>
      <c r="AE210" s="187">
        <v>42.04889386</v>
      </c>
      <c r="AF210" s="190">
        <v>5879.6730275600003</v>
      </c>
      <c r="AG210" s="187">
        <v>116.96239262</v>
      </c>
      <c r="AH210" s="187">
        <v>3.4999999999999997E-5</v>
      </c>
      <c r="AI210" s="190">
        <v>116.96242762</v>
      </c>
      <c r="AJ210" s="187">
        <v>5954.5865263200003</v>
      </c>
      <c r="AK210" s="187">
        <v>42.048928859999997</v>
      </c>
      <c r="AL210" s="190">
        <v>5996.6354551800005</v>
      </c>
      <c r="AM210" s="194">
        <v>0.25064154000000372</v>
      </c>
      <c r="AN210" s="274">
        <f t="shared" si="8"/>
        <v>7.1515701065182919E-3</v>
      </c>
      <c r="AO210" s="143">
        <f t="shared" si="9"/>
        <v>2.7297718676105403E-2</v>
      </c>
    </row>
    <row r="211" spans="1:41" x14ac:dyDescent="0.2">
      <c r="A211" s="46">
        <v>42217</v>
      </c>
      <c r="B211" s="133">
        <v>225000.87223636016</v>
      </c>
      <c r="C211" s="133">
        <v>3205.1781140513281</v>
      </c>
      <c r="D211" s="180">
        <v>228206.05035041147</v>
      </c>
      <c r="E211" s="133">
        <v>8285.9409136903687</v>
      </c>
      <c r="F211" s="133">
        <v>20.111114900339203</v>
      </c>
      <c r="G211" s="180">
        <v>8306.0520285907078</v>
      </c>
      <c r="H211" s="133">
        <v>233286.81315005053</v>
      </c>
      <c r="I211" s="133">
        <v>3225.2892289488127</v>
      </c>
      <c r="J211" s="180">
        <v>236512.10237899932</v>
      </c>
      <c r="K211" s="133">
        <v>5104.2828477302528</v>
      </c>
      <c r="L211" s="133">
        <v>22.793842549875201</v>
      </c>
      <c r="M211" s="180">
        <v>5127.0766902801279</v>
      </c>
      <c r="N211" s="133">
        <v>238391.09599778077</v>
      </c>
      <c r="O211" s="133">
        <v>3248.0830714986882</v>
      </c>
      <c r="P211" s="180">
        <v>241639.17906927943</v>
      </c>
      <c r="Q211" s="181">
        <v>7.8390155281621583</v>
      </c>
      <c r="R211" s="182">
        <v>-4.179957499135841</v>
      </c>
      <c r="S211" s="183"/>
      <c r="T211" s="184">
        <v>61909.620528248874</v>
      </c>
      <c r="U211" s="133">
        <v>1858.2173266106111</v>
      </c>
      <c r="V211" s="180">
        <v>63767.837854859485</v>
      </c>
      <c r="W211" s="133">
        <v>4500.445385339789</v>
      </c>
      <c r="X211" s="133">
        <v>20.110115860339199</v>
      </c>
      <c r="Y211" s="180">
        <v>4520.5555012001278</v>
      </c>
      <c r="Z211" s="133">
        <v>66410.065913588667</v>
      </c>
      <c r="AA211" s="133">
        <v>1878.3274424709505</v>
      </c>
      <c r="AB211" s="180">
        <v>68288.39335605962</v>
      </c>
      <c r="AC211" s="185">
        <v>16.403838540001697</v>
      </c>
      <c r="AD211" s="187">
        <v>5713.6789416000001</v>
      </c>
      <c r="AE211" s="187">
        <v>47.188928939999997</v>
      </c>
      <c r="AF211" s="190">
        <v>5760.8678705399998</v>
      </c>
      <c r="AG211" s="187">
        <v>132.61965837</v>
      </c>
      <c r="AH211" s="187">
        <v>3.4999999999999997E-5</v>
      </c>
      <c r="AI211" s="190">
        <v>132.61969336999999</v>
      </c>
      <c r="AJ211" s="187">
        <v>5846.2985999700004</v>
      </c>
      <c r="AK211" s="187">
        <v>47.188963940000001</v>
      </c>
      <c r="AL211" s="190">
        <v>5893.4875639100001</v>
      </c>
      <c r="AM211" s="194">
        <v>-0.30005685999998377</v>
      </c>
      <c r="AN211" s="274">
        <f t="shared" si="8"/>
        <v>8.1912881878987969E-3</v>
      </c>
      <c r="AO211" s="143">
        <f t="shared" si="9"/>
        <v>2.9140353336740959E-2</v>
      </c>
    </row>
    <row r="212" spans="1:41" x14ac:dyDescent="0.2">
      <c r="A212" s="46">
        <v>42248</v>
      </c>
      <c r="B212" s="133">
        <v>228984.10017665077</v>
      </c>
      <c r="C212" s="133">
        <v>3297.1389765413069</v>
      </c>
      <c r="D212" s="180">
        <v>232281.23915319206</v>
      </c>
      <c r="E212" s="133">
        <v>8724.00615589892</v>
      </c>
      <c r="F212" s="133">
        <v>20.348257729715101</v>
      </c>
      <c r="G212" s="180">
        <v>8744.3544136286346</v>
      </c>
      <c r="H212" s="133">
        <v>237708.10633254968</v>
      </c>
      <c r="I212" s="133">
        <v>3317.4872342710223</v>
      </c>
      <c r="J212" s="180">
        <v>241025.59356682072</v>
      </c>
      <c r="K212" s="133">
        <v>5018.4460250011771</v>
      </c>
      <c r="L212" s="133">
        <v>14.091868430233202</v>
      </c>
      <c r="M212" s="180">
        <v>5032.5378934314094</v>
      </c>
      <c r="N212" s="133">
        <v>242726.55235755089</v>
      </c>
      <c r="O212" s="133">
        <v>3331.5791027012551</v>
      </c>
      <c r="P212" s="180">
        <v>246058.13146025213</v>
      </c>
      <c r="Q212" s="181">
        <v>31.961401520550751</v>
      </c>
      <c r="R212" s="182">
        <v>5.0101858586192769</v>
      </c>
      <c r="S212" s="183"/>
      <c r="T212" s="184">
        <v>63937.965158989471</v>
      </c>
      <c r="U212" s="133">
        <v>1978.7841539988606</v>
      </c>
      <c r="V212" s="180">
        <v>65916.749312988337</v>
      </c>
      <c r="W212" s="133">
        <v>4715.8753148713004</v>
      </c>
      <c r="X212" s="133">
        <v>20.3472393288957</v>
      </c>
      <c r="Y212" s="180">
        <v>4736.222554200197</v>
      </c>
      <c r="Z212" s="133">
        <v>68653.840473860779</v>
      </c>
      <c r="AA212" s="133">
        <v>1999.1313933306662</v>
      </c>
      <c r="AB212" s="180">
        <v>70652.971867191431</v>
      </c>
      <c r="AC212" s="185">
        <v>16.904921730001284</v>
      </c>
      <c r="AD212" s="187">
        <v>5672.27325939</v>
      </c>
      <c r="AE212" s="187">
        <v>45.308960489999997</v>
      </c>
      <c r="AF212" s="190">
        <v>5717.5822198799997</v>
      </c>
      <c r="AG212" s="187">
        <v>137.75065612</v>
      </c>
      <c r="AH212" s="187">
        <v>3.4999999999999997E-5</v>
      </c>
      <c r="AI212" s="190">
        <v>137.75069112</v>
      </c>
      <c r="AJ212" s="187">
        <v>5810.0239155099998</v>
      </c>
      <c r="AK212" s="187">
        <v>45.308995490000001</v>
      </c>
      <c r="AL212" s="190">
        <v>5855.3329109999995</v>
      </c>
      <c r="AM212" s="194">
        <v>0.51745814999998174</v>
      </c>
      <c r="AN212" s="274">
        <f t="shared" si="8"/>
        <v>7.9244965349970845E-3</v>
      </c>
      <c r="AO212" s="143">
        <f t="shared" si="9"/>
        <v>3.0019443838213634E-2</v>
      </c>
    </row>
    <row r="213" spans="1:41" x14ac:dyDescent="0.2">
      <c r="A213" s="46">
        <v>42278</v>
      </c>
      <c r="B213" s="133">
        <v>232309.02045759885</v>
      </c>
      <c r="C213" s="133">
        <v>3235.9018726198324</v>
      </c>
      <c r="D213" s="180">
        <v>235544.92233021869</v>
      </c>
      <c r="E213" s="133">
        <v>9338.651046100711</v>
      </c>
      <c r="F213" s="133">
        <v>3.0833191270000001E-3</v>
      </c>
      <c r="G213" s="180">
        <v>9338.6541294198378</v>
      </c>
      <c r="H213" s="133">
        <v>241647.67150369959</v>
      </c>
      <c r="I213" s="133">
        <v>3235.9049559389591</v>
      </c>
      <c r="J213" s="180">
        <v>244883.57645963857</v>
      </c>
      <c r="K213" s="133">
        <v>4986.0751430810042</v>
      </c>
      <c r="L213" s="133">
        <v>13.906611600731498</v>
      </c>
      <c r="M213" s="180">
        <v>4999.9817546817358</v>
      </c>
      <c r="N213" s="133">
        <v>246633.74664678055</v>
      </c>
      <c r="O213" s="133">
        <v>3249.8115675396907</v>
      </c>
      <c r="P213" s="180">
        <v>249883.55821432025</v>
      </c>
      <c r="Q213" s="181">
        <v>33.893360433951436</v>
      </c>
      <c r="R213" s="182">
        <v>2.1338698848321545</v>
      </c>
      <c r="S213" s="183"/>
      <c r="T213" s="184">
        <v>66063.723362329925</v>
      </c>
      <c r="U213" s="133">
        <v>1933.463632239286</v>
      </c>
      <c r="V213" s="180">
        <v>67997.186994569216</v>
      </c>
      <c r="W213" s="133">
        <v>5110.5802818094808</v>
      </c>
      <c r="X213" s="133">
        <v>0</v>
      </c>
      <c r="Y213" s="180">
        <v>5110.5802818094808</v>
      </c>
      <c r="Z213" s="133">
        <v>71174.303644139422</v>
      </c>
      <c r="AA213" s="133">
        <v>1933.463632239286</v>
      </c>
      <c r="AB213" s="180">
        <v>73107.767276378698</v>
      </c>
      <c r="AC213" s="185">
        <v>23.607029100001203</v>
      </c>
      <c r="AD213" s="187">
        <v>5661.3416348199999</v>
      </c>
      <c r="AE213" s="187">
        <v>44.353422139999999</v>
      </c>
      <c r="AF213" s="190">
        <v>5705.6950569599994</v>
      </c>
      <c r="AG213" s="187">
        <v>143.9833395</v>
      </c>
      <c r="AH213" s="187">
        <v>1.05E-4</v>
      </c>
      <c r="AI213" s="190">
        <v>143.98344449999999</v>
      </c>
      <c r="AJ213" s="187">
        <v>5805.3249743200004</v>
      </c>
      <c r="AK213" s="187">
        <v>44.353527139999997</v>
      </c>
      <c r="AL213" s="190">
        <v>5849.67850146</v>
      </c>
      <c r="AM213" s="194">
        <v>0.35029223000000798</v>
      </c>
      <c r="AN213" s="274">
        <f t="shared" si="8"/>
        <v>7.7735353356987065E-3</v>
      </c>
      <c r="AO213" s="143">
        <f t="shared" si="9"/>
        <v>2.8434464978583707E-2</v>
      </c>
    </row>
    <row r="214" spans="1:41" x14ac:dyDescent="0.2">
      <c r="A214" s="46">
        <v>42309</v>
      </c>
      <c r="B214" s="133">
        <v>234529.08030529905</v>
      </c>
      <c r="C214" s="133">
        <v>3500.3320306110259</v>
      </c>
      <c r="D214" s="180">
        <v>238029.41233591008</v>
      </c>
      <c r="E214" s="133">
        <v>9368.7099646498918</v>
      </c>
      <c r="F214" s="133">
        <v>3.1060109162000002E-3</v>
      </c>
      <c r="G214" s="180">
        <v>9368.7130706608077</v>
      </c>
      <c r="H214" s="133">
        <v>243897.79026994895</v>
      </c>
      <c r="I214" s="133">
        <v>3500.3351366189841</v>
      </c>
      <c r="J214" s="180">
        <v>247398.12540656791</v>
      </c>
      <c r="K214" s="133">
        <v>4849.7424646693098</v>
      </c>
      <c r="L214" s="133">
        <v>14.944093089076599</v>
      </c>
      <c r="M214" s="180">
        <v>4864.6865577583858</v>
      </c>
      <c r="N214" s="133">
        <v>248747.53273462123</v>
      </c>
      <c r="O214" s="133">
        <v>3515.2792297110186</v>
      </c>
      <c r="P214" s="180">
        <v>252262.81196433224</v>
      </c>
      <c r="Q214" s="181">
        <v>44.583582099132016</v>
      </c>
      <c r="R214" s="182">
        <v>-4.7481581794257668</v>
      </c>
      <c r="S214" s="183"/>
      <c r="T214" s="184">
        <v>67910.059169418819</v>
      </c>
      <c r="U214" s="133">
        <v>2085.4456954105694</v>
      </c>
      <c r="V214" s="180">
        <v>69995.504864829389</v>
      </c>
      <c r="W214" s="133">
        <v>4924.6071672511362</v>
      </c>
      <c r="X214" s="133">
        <v>0</v>
      </c>
      <c r="Y214" s="180">
        <v>4924.6071672511362</v>
      </c>
      <c r="Z214" s="133">
        <v>72834.666336669965</v>
      </c>
      <c r="AA214" s="133">
        <v>2085.4456954105694</v>
      </c>
      <c r="AB214" s="180">
        <v>74920.11203208052</v>
      </c>
      <c r="AC214" s="185">
        <v>18.835814390002291</v>
      </c>
      <c r="AD214" s="187">
        <v>5632.6365286299997</v>
      </c>
      <c r="AE214" s="187">
        <v>47.83091632</v>
      </c>
      <c r="AF214" s="190">
        <v>5680.4674449499998</v>
      </c>
      <c r="AG214" s="187">
        <v>150.23504267999999</v>
      </c>
      <c r="AH214" s="187">
        <v>1.05E-4</v>
      </c>
      <c r="AI214" s="190">
        <v>150.23514767999998</v>
      </c>
      <c r="AJ214" s="187">
        <v>5782.87157131</v>
      </c>
      <c r="AK214" s="187">
        <v>47.831021319999998</v>
      </c>
      <c r="AL214" s="190">
        <v>5830.7025926300003</v>
      </c>
      <c r="AM214" s="194">
        <v>0.87041572999999062</v>
      </c>
      <c r="AN214" s="274">
        <f t="shared" si="8"/>
        <v>8.4202430140713561E-3</v>
      </c>
      <c r="AO214" s="143">
        <f t="shared" si="9"/>
        <v>2.9793994620623737E-2</v>
      </c>
    </row>
    <row r="215" spans="1:41" x14ac:dyDescent="0.2">
      <c r="A215" s="46">
        <v>42339</v>
      </c>
      <c r="B215" s="133">
        <v>240625.47632925009</v>
      </c>
      <c r="C215" s="133">
        <v>3366.8066934905305</v>
      </c>
      <c r="D215" s="180">
        <v>243992.28302274062</v>
      </c>
      <c r="E215" s="133">
        <v>9070.3052711290693</v>
      </c>
      <c r="F215" s="133">
        <v>3.1366709746000004E-3</v>
      </c>
      <c r="G215" s="180">
        <v>9070.3084078000447</v>
      </c>
      <c r="H215" s="133">
        <v>249695.78160037918</v>
      </c>
      <c r="I215" s="133">
        <v>3366.8098301585173</v>
      </c>
      <c r="J215" s="180">
        <v>253062.59143053769</v>
      </c>
      <c r="K215" s="133">
        <v>4563.3262201986381</v>
      </c>
      <c r="L215" s="133">
        <v>7.8595278893230995</v>
      </c>
      <c r="M215" s="180">
        <v>4571.1857480879617</v>
      </c>
      <c r="N215" s="133">
        <v>254259.10782058083</v>
      </c>
      <c r="O215" s="133">
        <v>3374.6693580508281</v>
      </c>
      <c r="P215" s="180">
        <v>257633.77717863163</v>
      </c>
      <c r="Q215" s="181">
        <v>69.369286148128211</v>
      </c>
      <c r="R215" s="182">
        <v>-1.0981747480529898</v>
      </c>
      <c r="S215" s="183"/>
      <c r="T215" s="184">
        <v>70678.400445170089</v>
      </c>
      <c r="U215" s="133">
        <v>1957.9376401190327</v>
      </c>
      <c r="V215" s="180">
        <v>72636.338085289128</v>
      </c>
      <c r="W215" s="133">
        <v>5073.4242304806867</v>
      </c>
      <c r="X215" s="133">
        <v>0</v>
      </c>
      <c r="Y215" s="180">
        <v>5073.4242304806867</v>
      </c>
      <c r="Z215" s="133">
        <v>75751.824675650772</v>
      </c>
      <c r="AA215" s="133">
        <v>1957.9376401190327</v>
      </c>
      <c r="AB215" s="180">
        <v>77709.762315769811</v>
      </c>
      <c r="AC215" s="185">
        <v>48.43215391973802</v>
      </c>
      <c r="AD215" s="187">
        <v>5688.98590358</v>
      </c>
      <c r="AE215" s="187">
        <v>47.16195407</v>
      </c>
      <c r="AF215" s="190">
        <v>5736.1478576500003</v>
      </c>
      <c r="AG215" s="187">
        <v>133.79577011999999</v>
      </c>
      <c r="AH215" s="187">
        <v>1.05E-4</v>
      </c>
      <c r="AI215" s="190">
        <v>133.79587511999998</v>
      </c>
      <c r="AJ215" s="187">
        <v>5822.7816737000003</v>
      </c>
      <c r="AK215" s="187">
        <v>47.162059069999998</v>
      </c>
      <c r="AL215" s="190">
        <v>5869.9437327700007</v>
      </c>
      <c r="AM215" s="194">
        <v>0.70087143000000651</v>
      </c>
      <c r="AN215" s="274">
        <f t="shared" si="8"/>
        <v>8.2218860532164584E-3</v>
      </c>
      <c r="AO215" s="143">
        <f t="shared" si="9"/>
        <v>2.6955346204540691E-2</v>
      </c>
    </row>
    <row r="216" spans="1:41" x14ac:dyDescent="0.2">
      <c r="A216" s="46">
        <v>42370</v>
      </c>
      <c r="B216" s="133">
        <v>245384.29850299051</v>
      </c>
      <c r="C216" s="133">
        <v>3603.5645952101663</v>
      </c>
      <c r="D216" s="180">
        <v>248987.8630982007</v>
      </c>
      <c r="E216" s="133">
        <v>8912.7433499593335</v>
      </c>
      <c r="F216" s="133">
        <v>5.4263999999999996E-3</v>
      </c>
      <c r="G216" s="180">
        <v>8912.7487763593344</v>
      </c>
      <c r="H216" s="133">
        <v>254297.04185294983</v>
      </c>
      <c r="I216" s="133">
        <v>3603.5700216101664</v>
      </c>
      <c r="J216" s="180">
        <v>257900.61187455998</v>
      </c>
      <c r="K216" s="133">
        <v>4720.089612659779</v>
      </c>
      <c r="L216" s="133">
        <v>8.3345476711968001</v>
      </c>
      <c r="M216" s="180">
        <v>4728.4241603309765</v>
      </c>
      <c r="N216" s="133">
        <v>259017.13146560962</v>
      </c>
      <c r="O216" s="133">
        <v>3611.9045692813634</v>
      </c>
      <c r="P216" s="180">
        <v>262629.03603489097</v>
      </c>
      <c r="Q216" s="181">
        <v>45.051062982333221</v>
      </c>
      <c r="R216" s="182">
        <v>-0.86580630624025801</v>
      </c>
      <c r="S216" s="183"/>
      <c r="T216" s="184">
        <v>70350.447266080388</v>
      </c>
      <c r="U216" s="133">
        <v>2031.140297748979</v>
      </c>
      <c r="V216" s="180">
        <v>72381.587563829366</v>
      </c>
      <c r="W216" s="133">
        <v>5093.6651257609055</v>
      </c>
      <c r="X216" s="133">
        <v>0</v>
      </c>
      <c r="Y216" s="180">
        <v>5093.6651257609055</v>
      </c>
      <c r="Z216" s="133">
        <v>75444.112391841278</v>
      </c>
      <c r="AA216" s="133">
        <v>2031.140297748979</v>
      </c>
      <c r="AB216" s="180">
        <v>77475.252689590256</v>
      </c>
      <c r="AC216" s="185">
        <v>28.305919409853669</v>
      </c>
      <c r="AD216" s="187">
        <v>5644.7965442599998</v>
      </c>
      <c r="AE216" s="187">
        <v>50.710277929999997</v>
      </c>
      <c r="AF216" s="190">
        <v>5695.5068221900001</v>
      </c>
      <c r="AG216" s="187">
        <v>123.16428741999999</v>
      </c>
      <c r="AH216" s="187">
        <v>1.75E-4</v>
      </c>
      <c r="AI216" s="190">
        <v>123.16446241999999</v>
      </c>
      <c r="AJ216" s="187">
        <v>5767.9608316800004</v>
      </c>
      <c r="AK216" s="187">
        <v>50.710452930000002</v>
      </c>
      <c r="AL216" s="190">
        <v>5818.6712846100008</v>
      </c>
      <c r="AM216" s="194">
        <v>0.54002655999998572</v>
      </c>
      <c r="AN216" s="274">
        <f t="shared" si="8"/>
        <v>8.903558456365996E-3</v>
      </c>
      <c r="AO216" s="143">
        <f t="shared" si="9"/>
        <v>2.8061560489507465E-2</v>
      </c>
    </row>
    <row r="217" spans="1:41" x14ac:dyDescent="0.2">
      <c r="A217" s="46">
        <v>42401</v>
      </c>
      <c r="B217" s="133">
        <v>250938.74329525855</v>
      </c>
      <c r="C217" s="133">
        <v>4553.0892154710173</v>
      </c>
      <c r="D217" s="180">
        <v>255491.83251072955</v>
      </c>
      <c r="E217" s="133">
        <v>8138.4212599097718</v>
      </c>
      <c r="F217" s="133">
        <v>5.6519814594000002E-3</v>
      </c>
      <c r="G217" s="180">
        <v>8138.4269118912307</v>
      </c>
      <c r="H217" s="133">
        <v>259077.16455517153</v>
      </c>
      <c r="I217" s="133">
        <v>4553.0948674492474</v>
      </c>
      <c r="J217" s="180">
        <v>263630.25942262076</v>
      </c>
      <c r="K217" s="133">
        <v>4911.0456695092826</v>
      </c>
      <c r="L217" s="133">
        <v>8.6726556306670002</v>
      </c>
      <c r="M217" s="180">
        <v>4919.7183251399492</v>
      </c>
      <c r="N217" s="133">
        <v>263988.21022468084</v>
      </c>
      <c r="O217" s="133">
        <v>4561.767523079915</v>
      </c>
      <c r="P217" s="180">
        <v>268549.97774776077</v>
      </c>
      <c r="Q217" s="181">
        <v>0</v>
      </c>
      <c r="R217" s="182">
        <v>0</v>
      </c>
      <c r="S217" s="183"/>
      <c r="T217" s="184">
        <v>70218.658891349478</v>
      </c>
      <c r="U217" s="133">
        <v>2124.2620390894399</v>
      </c>
      <c r="V217" s="180">
        <v>72342.920930438922</v>
      </c>
      <c r="W217" s="133">
        <v>5151.5739378705239</v>
      </c>
      <c r="X217" s="133">
        <v>0</v>
      </c>
      <c r="Y217" s="180">
        <v>5151.5739378705239</v>
      </c>
      <c r="Z217" s="133">
        <v>75370.232829220011</v>
      </c>
      <c r="AA217" s="133">
        <v>2124.2620390894399</v>
      </c>
      <c r="AB217" s="180">
        <v>77494.494868309455</v>
      </c>
      <c r="AC217" s="185">
        <v>0</v>
      </c>
      <c r="AD217" s="187">
        <v>5595.5687650899999</v>
      </c>
      <c r="AE217" s="187">
        <v>75.20287261</v>
      </c>
      <c r="AF217" s="190">
        <v>5670.7716376999997</v>
      </c>
      <c r="AG217" s="187">
        <v>92.480642849999995</v>
      </c>
      <c r="AH217" s="187">
        <v>1.75E-4</v>
      </c>
      <c r="AI217" s="190">
        <v>92.480817849999994</v>
      </c>
      <c r="AJ217" s="187">
        <v>5688.0494079399996</v>
      </c>
      <c r="AK217" s="187">
        <v>75.203047609999999</v>
      </c>
      <c r="AL217" s="190">
        <v>5763.2524555499995</v>
      </c>
      <c r="AM217" s="194">
        <v>0</v>
      </c>
      <c r="AN217" s="274">
        <f t="shared" si="8"/>
        <v>1.3261488456005156E-2</v>
      </c>
      <c r="AO217" s="143">
        <f t="shared" si="9"/>
        <v>2.9363785865544695E-2</v>
      </c>
    </row>
    <row r="218" spans="1:41" x14ac:dyDescent="0.2">
      <c r="A218" s="46">
        <v>42430</v>
      </c>
      <c r="B218" s="133">
        <v>250287.59352839921</v>
      </c>
      <c r="C218" s="133">
        <v>4742.6104188313057</v>
      </c>
      <c r="D218" s="180">
        <v>255030.2039472305</v>
      </c>
      <c r="E218" s="133">
        <v>8062.1468415305917</v>
      </c>
      <c r="F218" s="133">
        <v>5.5506499999999999E-3</v>
      </c>
      <c r="G218" s="180">
        <v>8062.152392180592</v>
      </c>
      <c r="H218" s="133">
        <v>258349.74036992982</v>
      </c>
      <c r="I218" s="133">
        <v>4742.6159694813059</v>
      </c>
      <c r="J218" s="180">
        <v>263092.35633941111</v>
      </c>
      <c r="K218" s="133">
        <v>4627.7648888698941</v>
      </c>
      <c r="L218" s="133">
        <v>9.8808519096619989</v>
      </c>
      <c r="M218" s="180">
        <v>4637.6457407795551</v>
      </c>
      <c r="N218" s="133">
        <v>262977.50525879971</v>
      </c>
      <c r="O218" s="133">
        <v>4752.4968213909679</v>
      </c>
      <c r="P218" s="180">
        <v>267730.00208019064</v>
      </c>
      <c r="Q218" s="181">
        <v>61.540342398031115</v>
      </c>
      <c r="R218" s="182">
        <v>10.483989151342264</v>
      </c>
      <c r="S218" s="183"/>
      <c r="T218" s="184">
        <v>72294.804059589413</v>
      </c>
      <c r="U218" s="133">
        <v>2119.8376896991108</v>
      </c>
      <c r="V218" s="180">
        <v>74414.641749288523</v>
      </c>
      <c r="W218" s="133">
        <v>5225.4809224185765</v>
      </c>
      <c r="X218" s="133">
        <v>0</v>
      </c>
      <c r="Y218" s="180">
        <v>5225.4809224185765</v>
      </c>
      <c r="Z218" s="133">
        <v>77520.284982011159</v>
      </c>
      <c r="AA218" s="133">
        <v>2119.8376896991108</v>
      </c>
      <c r="AB218" s="180">
        <v>79640.122671710269</v>
      </c>
      <c r="AC218" s="185">
        <v>67.850582039991295</v>
      </c>
      <c r="AD218" s="187">
        <v>5611.7280242799998</v>
      </c>
      <c r="AE218" s="187">
        <v>82.690356570000006</v>
      </c>
      <c r="AF218" s="190">
        <v>5694.4183808500002</v>
      </c>
      <c r="AG218" s="187">
        <v>89.433946629999994</v>
      </c>
      <c r="AH218" s="187">
        <v>1.75E-4</v>
      </c>
      <c r="AI218" s="190">
        <v>89.434121629999993</v>
      </c>
      <c r="AJ218" s="187">
        <v>5701.1619709099996</v>
      </c>
      <c r="AK218" s="187">
        <v>82.690531570000005</v>
      </c>
      <c r="AL218" s="190">
        <v>5783.8525024799992</v>
      </c>
      <c r="AM218" s="194">
        <v>-0.19894822000000545</v>
      </c>
      <c r="AN218" s="274">
        <f t="shared" si="8"/>
        <v>1.4521299813178972E-2</v>
      </c>
      <c r="AO218" s="143">
        <f t="shared" si="9"/>
        <v>2.8486835921902137E-2</v>
      </c>
    </row>
    <row r="219" spans="1:41" x14ac:dyDescent="0.2">
      <c r="A219" s="46">
        <v>42461</v>
      </c>
      <c r="B219" s="133">
        <v>250051.11564730902</v>
      </c>
      <c r="C219" s="133">
        <v>4314.1122768397699</v>
      </c>
      <c r="D219" s="180">
        <v>254365.22792414878</v>
      </c>
      <c r="E219" s="133">
        <v>8585.9118626086274</v>
      </c>
      <c r="F219" s="133">
        <v>5.5156500000000004E-3</v>
      </c>
      <c r="G219" s="180">
        <v>8585.9173782586277</v>
      </c>
      <c r="H219" s="133">
        <v>258637.02750992079</v>
      </c>
      <c r="I219" s="133">
        <v>4314.1177924897693</v>
      </c>
      <c r="J219" s="180">
        <v>262951.14530241053</v>
      </c>
      <c r="K219" s="133">
        <v>4513.2602998596785</v>
      </c>
      <c r="L219" s="133">
        <v>26.913341500174802</v>
      </c>
      <c r="M219" s="180">
        <v>4540.1736413598537</v>
      </c>
      <c r="N219" s="133">
        <v>263150.28780978045</v>
      </c>
      <c r="O219" s="133">
        <v>4341.0311339899445</v>
      </c>
      <c r="P219" s="180">
        <v>267491.31894377043</v>
      </c>
      <c r="Q219" s="181">
        <v>34.366917855880033</v>
      </c>
      <c r="R219" s="182">
        <v>3.5399997330822255</v>
      </c>
      <c r="S219" s="183"/>
      <c r="T219" s="184">
        <v>72239.213225721367</v>
      </c>
      <c r="U219" s="133">
        <v>2247.0232850607399</v>
      </c>
      <c r="V219" s="180">
        <v>74486.236510782095</v>
      </c>
      <c r="W219" s="133">
        <v>5653.7684421197264</v>
      </c>
      <c r="X219" s="133">
        <v>0</v>
      </c>
      <c r="Y219" s="180">
        <v>5653.7684421197264</v>
      </c>
      <c r="Z219" s="133">
        <v>77892.981667841101</v>
      </c>
      <c r="AA219" s="133">
        <v>2247.0232850607399</v>
      </c>
      <c r="AB219" s="180">
        <v>80140.004952901829</v>
      </c>
      <c r="AC219" s="185">
        <v>26.495497179999802</v>
      </c>
      <c r="AD219" s="187">
        <v>5641.5985285699999</v>
      </c>
      <c r="AE219" s="187">
        <v>65.584395979999996</v>
      </c>
      <c r="AF219" s="190">
        <v>5707.1829245500003</v>
      </c>
      <c r="AG219" s="187">
        <v>93.030757679999994</v>
      </c>
      <c r="AH219" s="187">
        <v>1.75E-4</v>
      </c>
      <c r="AI219" s="190">
        <v>93.030932679999992</v>
      </c>
      <c r="AJ219" s="187">
        <v>5734.6292862500004</v>
      </c>
      <c r="AK219" s="187">
        <v>65.584570979999995</v>
      </c>
      <c r="AL219" s="190">
        <v>5800.21385723</v>
      </c>
      <c r="AM219" s="194">
        <v>0.24974366000000714</v>
      </c>
      <c r="AN219" s="274">
        <f t="shared" si="8"/>
        <v>1.1491553161522537E-2</v>
      </c>
      <c r="AO219" s="143">
        <f t="shared" si="9"/>
        <v>3.0166959566221029E-2</v>
      </c>
    </row>
    <row r="220" spans="1:41" x14ac:dyDescent="0.2">
      <c r="A220" s="46">
        <v>42491</v>
      </c>
      <c r="B220" s="133">
        <v>246813.95672590885</v>
      </c>
      <c r="C220" s="133">
        <v>4807.4580652993272</v>
      </c>
      <c r="D220" s="180">
        <v>251621.41479120817</v>
      </c>
      <c r="E220" s="133">
        <v>8089.082738900478</v>
      </c>
      <c r="F220" s="133">
        <v>5.3824688486000007E-3</v>
      </c>
      <c r="G220" s="180">
        <v>8089.0881213693265</v>
      </c>
      <c r="H220" s="133">
        <v>254903.03946480932</v>
      </c>
      <c r="I220" s="133">
        <v>4807.4634477712516</v>
      </c>
      <c r="J220" s="180">
        <v>259710.50291258059</v>
      </c>
      <c r="K220" s="133">
        <v>4409.7642047612262</v>
      </c>
      <c r="L220" s="133">
        <v>23.817487359350903</v>
      </c>
      <c r="M220" s="180">
        <v>4433.581692120576</v>
      </c>
      <c r="N220" s="133">
        <v>259312.8036695706</v>
      </c>
      <c r="O220" s="133">
        <v>4831.2809351306032</v>
      </c>
      <c r="P220" s="180">
        <v>264144.0846047012</v>
      </c>
      <c r="Q220" s="181">
        <v>28.861130402238985</v>
      </c>
      <c r="R220" s="182">
        <v>-2.9432526964312111</v>
      </c>
      <c r="S220" s="183"/>
      <c r="T220" s="184">
        <v>72834.119346989464</v>
      </c>
      <c r="U220" s="133">
        <v>2356.192501030423</v>
      </c>
      <c r="V220" s="180">
        <v>75190.31184801989</v>
      </c>
      <c r="W220" s="133">
        <v>5553.9850727002777</v>
      </c>
      <c r="X220" s="133">
        <v>0</v>
      </c>
      <c r="Y220" s="180">
        <v>5553.9850727002777</v>
      </c>
      <c r="Z220" s="133">
        <v>78388.104419689742</v>
      </c>
      <c r="AA220" s="133">
        <v>2356.192501030423</v>
      </c>
      <c r="AB220" s="180">
        <v>80744.296920720168</v>
      </c>
      <c r="AC220" s="185">
        <v>22.728174759999131</v>
      </c>
      <c r="AD220" s="187">
        <v>5656.5932106999999</v>
      </c>
      <c r="AE220" s="187">
        <v>79.69781073</v>
      </c>
      <c r="AF220" s="190">
        <v>5736.29102143</v>
      </c>
      <c r="AG220" s="187">
        <v>82.423437469999996</v>
      </c>
      <c r="AH220" s="187">
        <v>1.75E-4</v>
      </c>
      <c r="AI220" s="190">
        <v>82.423612469999995</v>
      </c>
      <c r="AJ220" s="187">
        <v>5739.0166481699998</v>
      </c>
      <c r="AK220" s="187">
        <v>79.697985729999999</v>
      </c>
      <c r="AL220" s="190">
        <v>5818.7146339000001</v>
      </c>
      <c r="AM220" s="194">
        <v>0.19940031999999519</v>
      </c>
      <c r="AN220" s="274">
        <f t="shared" si="8"/>
        <v>1.3893613561839848E-2</v>
      </c>
      <c r="AO220" s="143">
        <f t="shared" si="9"/>
        <v>3.1336384211212348E-2</v>
      </c>
    </row>
    <row r="221" spans="1:41" x14ac:dyDescent="0.2">
      <c r="A221" s="46">
        <v>42522</v>
      </c>
      <c r="B221" s="133">
        <v>248480.15316257067</v>
      </c>
      <c r="C221" s="133">
        <v>4432.9495379410864</v>
      </c>
      <c r="D221" s="180">
        <v>252913.10270051178</v>
      </c>
      <c r="E221" s="133">
        <v>9837.4985867614669</v>
      </c>
      <c r="F221" s="133">
        <v>6.4224299999999998E-3</v>
      </c>
      <c r="G221" s="180">
        <v>9837.5050091914654</v>
      </c>
      <c r="H221" s="133">
        <v>258317.65174932906</v>
      </c>
      <c r="I221" s="133">
        <v>4432.9559603710868</v>
      </c>
      <c r="J221" s="180">
        <v>262750.60770970013</v>
      </c>
      <c r="K221" s="133">
        <v>4142.0433589401227</v>
      </c>
      <c r="L221" s="133">
        <v>30.054906209461699</v>
      </c>
      <c r="M221" s="180">
        <v>4172.0982651495842</v>
      </c>
      <c r="N221" s="133">
        <v>262459.69510826917</v>
      </c>
      <c r="O221" s="133">
        <v>4463.0108665805483</v>
      </c>
      <c r="P221" s="180">
        <v>266922.7059748497</v>
      </c>
      <c r="Q221" s="181">
        <v>36.365208960138425</v>
      </c>
      <c r="R221" s="182">
        <v>9.9300488698298111</v>
      </c>
      <c r="S221" s="183"/>
      <c r="T221" s="184">
        <v>74188.297021831182</v>
      </c>
      <c r="U221" s="133">
        <v>2053.7743060699149</v>
      </c>
      <c r="V221" s="180">
        <v>76242.071327901096</v>
      </c>
      <c r="W221" s="133">
        <v>7211.8914616398215</v>
      </c>
      <c r="X221" s="133">
        <v>0</v>
      </c>
      <c r="Y221" s="180">
        <v>7211.8914616398215</v>
      </c>
      <c r="Z221" s="133">
        <v>81400.188483471007</v>
      </c>
      <c r="AA221" s="133">
        <v>2053.7743060699149</v>
      </c>
      <c r="AB221" s="180">
        <v>83453.962789540921</v>
      </c>
      <c r="AC221" s="185">
        <v>22.197494139998071</v>
      </c>
      <c r="AD221" s="187">
        <v>5698.9783913800002</v>
      </c>
      <c r="AE221" s="187">
        <v>77.794043500000001</v>
      </c>
      <c r="AF221" s="190">
        <v>5776.7724348800002</v>
      </c>
      <c r="AG221" s="187">
        <v>85.851849889999997</v>
      </c>
      <c r="AH221" s="187">
        <v>2.1000000000000001E-4</v>
      </c>
      <c r="AI221" s="190">
        <v>85.852059889999992</v>
      </c>
      <c r="AJ221" s="187">
        <v>5784.8302412700004</v>
      </c>
      <c r="AK221" s="187">
        <v>77.794253499999996</v>
      </c>
      <c r="AL221" s="190">
        <v>5862.6244947700006</v>
      </c>
      <c r="AM221" s="194">
        <v>0.46325458000001163</v>
      </c>
      <c r="AN221" s="274">
        <f t="shared" si="8"/>
        <v>1.3466696910247253E-2</v>
      </c>
      <c r="AO221" s="143">
        <f t="shared" si="9"/>
        <v>2.6937546033305733E-2</v>
      </c>
    </row>
    <row r="222" spans="1:41" x14ac:dyDescent="0.2">
      <c r="A222" s="46">
        <v>42552</v>
      </c>
      <c r="B222" s="133">
        <v>240325.35160863065</v>
      </c>
      <c r="C222" s="133">
        <v>4585.3092367814397</v>
      </c>
      <c r="D222" s="180">
        <v>244910.66084541209</v>
      </c>
      <c r="E222" s="133">
        <v>9718.6502935308581</v>
      </c>
      <c r="F222" s="133">
        <v>0</v>
      </c>
      <c r="G222" s="180">
        <v>9718.6502935308581</v>
      </c>
      <c r="H222" s="133">
        <v>250044.00190215855</v>
      </c>
      <c r="I222" s="133">
        <v>4585.3092367814397</v>
      </c>
      <c r="J222" s="180">
        <v>254629.31113894001</v>
      </c>
      <c r="K222" s="133">
        <v>4707.2773112603418</v>
      </c>
      <c r="L222" s="133">
        <v>30.066783339157599</v>
      </c>
      <c r="M222" s="180">
        <v>4737.3440945994989</v>
      </c>
      <c r="N222" s="133">
        <v>254751.27921341886</v>
      </c>
      <c r="O222" s="133">
        <v>4615.3760201205969</v>
      </c>
      <c r="P222" s="180">
        <v>259366.6552335395</v>
      </c>
      <c r="Q222" s="181">
        <v>57.767517112557393</v>
      </c>
      <c r="R222" s="182">
        <v>-0.78519257115679775</v>
      </c>
      <c r="S222" s="183"/>
      <c r="T222" s="184">
        <v>73791.786912080628</v>
      </c>
      <c r="U222" s="133">
        <v>2185.414580060462</v>
      </c>
      <c r="V222" s="180">
        <v>75977.201492141088</v>
      </c>
      <c r="W222" s="133">
        <v>7308.1965304908117</v>
      </c>
      <c r="X222" s="133">
        <v>0</v>
      </c>
      <c r="Y222" s="180">
        <v>7308.1965304908117</v>
      </c>
      <c r="Z222" s="133">
        <v>81099.983442571422</v>
      </c>
      <c r="AA222" s="133">
        <v>2185.414580060462</v>
      </c>
      <c r="AB222" s="180">
        <v>83285.398022631882</v>
      </c>
      <c r="AC222" s="185">
        <v>45.12220960999813</v>
      </c>
      <c r="AD222" s="187">
        <v>5597.3905854799996</v>
      </c>
      <c r="AE222" s="187">
        <v>80.66330524</v>
      </c>
      <c r="AF222" s="190">
        <v>5678.0538907199998</v>
      </c>
      <c r="AG222" s="187">
        <v>81.018209299999995</v>
      </c>
      <c r="AH222" s="187">
        <v>0</v>
      </c>
      <c r="AI222" s="190">
        <v>81.018209299999995</v>
      </c>
      <c r="AJ222" s="187">
        <v>5678.4087947799999</v>
      </c>
      <c r="AK222" s="187">
        <v>80.66330524</v>
      </c>
      <c r="AL222" s="190">
        <v>5759.0721000200001</v>
      </c>
      <c r="AM222" s="194">
        <v>0.4250237799999752</v>
      </c>
      <c r="AN222" s="274">
        <f t="shared" si="8"/>
        <v>1.4206153515350234E-2</v>
      </c>
      <c r="AO222" s="143">
        <f t="shared" si="9"/>
        <v>2.8764083661156122E-2</v>
      </c>
    </row>
    <row r="223" spans="1:41" x14ac:dyDescent="0.2">
      <c r="A223" s="46">
        <v>42583</v>
      </c>
      <c r="B223" s="133">
        <v>233029.54638283903</v>
      </c>
      <c r="C223" s="133">
        <v>4310.2873392806305</v>
      </c>
      <c r="D223" s="180">
        <v>237339.83372211966</v>
      </c>
      <c r="E223" s="133">
        <v>9938.3391885709934</v>
      </c>
      <c r="F223" s="133">
        <v>0</v>
      </c>
      <c r="G223" s="180">
        <v>9938.3391885709934</v>
      </c>
      <c r="H223" s="133">
        <v>242967.88557141004</v>
      </c>
      <c r="I223" s="133">
        <v>4310.2873392806305</v>
      </c>
      <c r="J223" s="180">
        <v>247278.17291069069</v>
      </c>
      <c r="K223" s="133">
        <v>4557.2814673392468</v>
      </c>
      <c r="L223" s="133">
        <v>30.513347530850801</v>
      </c>
      <c r="M223" s="180">
        <v>4587.7948148700971</v>
      </c>
      <c r="N223" s="133">
        <v>247525.16703874926</v>
      </c>
      <c r="O223" s="133">
        <v>4340.8006868086013</v>
      </c>
      <c r="P223" s="180">
        <v>251865.96772555786</v>
      </c>
      <c r="Q223" s="181">
        <v>152.07603997078604</v>
      </c>
      <c r="R223" s="182">
        <v>0.77017412381120032</v>
      </c>
      <c r="S223" s="183"/>
      <c r="T223" s="184">
        <v>74275.566479610221</v>
      </c>
      <c r="U223" s="133">
        <v>2221.0473605195107</v>
      </c>
      <c r="V223" s="180">
        <v>76496.613840129736</v>
      </c>
      <c r="W223" s="133">
        <v>7305.8648141686281</v>
      </c>
      <c r="X223" s="133">
        <v>0</v>
      </c>
      <c r="Y223" s="180">
        <v>7305.8648141686281</v>
      </c>
      <c r="Z223" s="133">
        <v>81581.431293778835</v>
      </c>
      <c r="AA223" s="133">
        <v>2221.0473605195107</v>
      </c>
      <c r="AB223" s="180">
        <v>83802.478654298349</v>
      </c>
      <c r="AC223" s="185">
        <v>62.905376840006035</v>
      </c>
      <c r="AD223" s="187">
        <v>5512.67379351</v>
      </c>
      <c r="AE223" s="187">
        <v>72.5480929</v>
      </c>
      <c r="AF223" s="190">
        <v>5585.2218864099996</v>
      </c>
      <c r="AG223" s="187">
        <v>91.411708259999997</v>
      </c>
      <c r="AH223" s="187">
        <v>0</v>
      </c>
      <c r="AI223" s="190">
        <v>91.411708259999997</v>
      </c>
      <c r="AJ223" s="187">
        <v>5604.0855017699996</v>
      </c>
      <c r="AK223" s="187">
        <v>72.5480929</v>
      </c>
      <c r="AL223" s="190">
        <v>5676.6335946699992</v>
      </c>
      <c r="AM223" s="194">
        <v>3.0964186100000006</v>
      </c>
      <c r="AN223" s="274">
        <f>+AK223/AL223</f>
        <v>1.2780126053602981E-2</v>
      </c>
      <c r="AO223" s="143">
        <f t="shared" si="9"/>
        <v>2.9034584003434154E-2</v>
      </c>
    </row>
    <row r="224" spans="1:41" x14ac:dyDescent="0.2">
      <c r="A224" s="46">
        <v>42614</v>
      </c>
      <c r="B224" s="133">
        <v>228866.5917342692</v>
      </c>
      <c r="C224" s="133">
        <v>4322.5383859287958</v>
      </c>
      <c r="D224" s="180">
        <v>233189.13012019801</v>
      </c>
      <c r="E224" s="133">
        <v>10039.321133820264</v>
      </c>
      <c r="F224" s="133">
        <v>0</v>
      </c>
      <c r="G224" s="180">
        <v>10039.321133820264</v>
      </c>
      <c r="H224" s="133">
        <v>238905.91286808945</v>
      </c>
      <c r="I224" s="133">
        <v>4322.5383859287958</v>
      </c>
      <c r="J224" s="180">
        <v>243228.45125401826</v>
      </c>
      <c r="K224" s="133">
        <v>4830.1671430809056</v>
      </c>
      <c r="L224" s="133">
        <v>27.76011395091</v>
      </c>
      <c r="M224" s="180">
        <v>4857.9272570318153</v>
      </c>
      <c r="N224" s="133">
        <v>243736.08001117036</v>
      </c>
      <c r="O224" s="133">
        <v>4350.2984998797056</v>
      </c>
      <c r="P224" s="180">
        <v>248086.37851105008</v>
      </c>
      <c r="Q224" s="181">
        <v>52.956956603401338</v>
      </c>
      <c r="R224" s="182">
        <v>3.341133113009962</v>
      </c>
      <c r="S224" s="183"/>
      <c r="T224" s="184">
        <v>74455.559940248713</v>
      </c>
      <c r="U224" s="133">
        <v>2148.0604296395636</v>
      </c>
      <c r="V224" s="180">
        <v>76603.620369888289</v>
      </c>
      <c r="W224" s="133">
        <v>7504.6277786487481</v>
      </c>
      <c r="X224" s="133">
        <v>0</v>
      </c>
      <c r="Y224" s="180">
        <v>7504.6277786487481</v>
      </c>
      <c r="Z224" s="133">
        <v>81960.187718900299</v>
      </c>
      <c r="AA224" s="133">
        <v>2148.0604296395636</v>
      </c>
      <c r="AB224" s="180">
        <v>84108.248148539875</v>
      </c>
      <c r="AC224" s="185">
        <v>18.092923230001805</v>
      </c>
      <c r="AD224" s="187">
        <v>5440.8397390099999</v>
      </c>
      <c r="AE224" s="187">
        <v>76.620083050000005</v>
      </c>
      <c r="AF224" s="190">
        <v>5517.4598220600001</v>
      </c>
      <c r="AG224" s="187">
        <v>89.312662270000004</v>
      </c>
      <c r="AH224" s="187">
        <v>0</v>
      </c>
      <c r="AI224" s="190">
        <v>89.312662270000004</v>
      </c>
      <c r="AJ224" s="187">
        <v>5530.15240128</v>
      </c>
      <c r="AK224" s="187">
        <v>76.620083050000005</v>
      </c>
      <c r="AL224" s="190">
        <v>5606.7724843300002</v>
      </c>
      <c r="AM224" s="194">
        <v>1.2284719299999836</v>
      </c>
      <c r="AN224" s="274">
        <f t="shared" ref="AN224:AN287" si="10">+AK224/AL224</f>
        <v>1.3665630853426002E-2</v>
      </c>
      <c r="AO224" s="143">
        <f t="shared" si="9"/>
        <v>2.8041239033709343E-2</v>
      </c>
    </row>
    <row r="225" spans="1:41" x14ac:dyDescent="0.2">
      <c r="A225" s="46">
        <v>42644</v>
      </c>
      <c r="B225" s="133">
        <v>227430.72251503036</v>
      </c>
      <c r="C225" s="133">
        <v>4506.1032272812317</v>
      </c>
      <c r="D225" s="180">
        <v>231936.8257423116</v>
      </c>
      <c r="E225" s="133">
        <v>10256.008039851222</v>
      </c>
      <c r="F225" s="133">
        <v>0</v>
      </c>
      <c r="G225" s="180">
        <v>10256.008039851222</v>
      </c>
      <c r="H225" s="133">
        <v>237686.73055487874</v>
      </c>
      <c r="I225" s="133">
        <v>4506.1032272812317</v>
      </c>
      <c r="J225" s="180">
        <v>242192.83378215999</v>
      </c>
      <c r="K225" s="133">
        <v>4887.8212938492434</v>
      </c>
      <c r="L225" s="133">
        <v>27.761449271348301</v>
      </c>
      <c r="M225" s="180">
        <v>4915.5827431205917</v>
      </c>
      <c r="N225" s="133">
        <v>242574.55184873083</v>
      </c>
      <c r="O225" s="133">
        <v>4533.8646765497515</v>
      </c>
      <c r="P225" s="180">
        <v>247108.4165252806</v>
      </c>
      <c r="Q225" s="181">
        <v>17.324711306792178</v>
      </c>
      <c r="R225" s="182">
        <v>1.7569010584971159</v>
      </c>
      <c r="S225" s="183"/>
      <c r="T225" s="184">
        <v>73560.214811079</v>
      </c>
      <c r="U225" s="133">
        <v>2285.0085138712352</v>
      </c>
      <c r="V225" s="180">
        <v>75845.223324950246</v>
      </c>
      <c r="W225" s="133">
        <v>7445.9410985713585</v>
      </c>
      <c r="X225" s="133">
        <v>0</v>
      </c>
      <c r="Y225" s="180">
        <v>7445.9410985713585</v>
      </c>
      <c r="Z225" s="133">
        <v>81006.155909650348</v>
      </c>
      <c r="AA225" s="133">
        <v>2285.0085138712352</v>
      </c>
      <c r="AB225" s="180">
        <v>83291.164423521594</v>
      </c>
      <c r="AC225" s="185">
        <v>30.501424190002254</v>
      </c>
      <c r="AD225" s="187">
        <v>5441.1580220100004</v>
      </c>
      <c r="AE225" s="187">
        <v>78.542194339999995</v>
      </c>
      <c r="AF225" s="190">
        <v>5519.7002163500001</v>
      </c>
      <c r="AG225" s="187">
        <v>99.369388639999997</v>
      </c>
      <c r="AH225" s="187">
        <v>0</v>
      </c>
      <c r="AI225" s="190">
        <v>99.369388639999997</v>
      </c>
      <c r="AJ225" s="187">
        <v>5540.5274106500001</v>
      </c>
      <c r="AK225" s="187">
        <v>78.542194339999995</v>
      </c>
      <c r="AL225" s="190">
        <v>5619.0696049899998</v>
      </c>
      <c r="AM225" s="194">
        <v>-0.4659539900000027</v>
      </c>
      <c r="AN225" s="274">
        <f t="shared" si="10"/>
        <v>1.3977793453608549E-2</v>
      </c>
      <c r="AO225" s="143">
        <f t="shared" si="9"/>
        <v>3.0127256717029836E-2</v>
      </c>
    </row>
    <row r="226" spans="1:41" x14ac:dyDescent="0.2">
      <c r="A226" s="46">
        <v>42675</v>
      </c>
      <c r="B226" s="133">
        <v>233356.36097260073</v>
      </c>
      <c r="C226" s="133">
        <v>4783.5351517200625</v>
      </c>
      <c r="D226" s="180">
        <v>238139.89612432077</v>
      </c>
      <c r="E226" s="133">
        <v>10405.840720930106</v>
      </c>
      <c r="F226" s="133">
        <v>0</v>
      </c>
      <c r="G226" s="180">
        <v>10405.840720930106</v>
      </c>
      <c r="H226" s="133">
        <v>243762.20169353083</v>
      </c>
      <c r="I226" s="133">
        <v>4783.5351517200625</v>
      </c>
      <c r="J226" s="180">
        <v>248545.73684525088</v>
      </c>
      <c r="K226" s="133">
        <v>5026.2556351686098</v>
      </c>
      <c r="L226" s="133">
        <v>27.789370951194801</v>
      </c>
      <c r="M226" s="180">
        <v>5054.0450061198044</v>
      </c>
      <c r="N226" s="133">
        <v>248788.45732869947</v>
      </c>
      <c r="O226" s="133">
        <v>4811.3245226712561</v>
      </c>
      <c r="P226" s="180">
        <v>253599.78185137073</v>
      </c>
      <c r="Q226" s="181">
        <v>-124.78419834801545</v>
      </c>
      <c r="R226" s="182">
        <v>-4.5657919880301758</v>
      </c>
      <c r="S226" s="183"/>
      <c r="T226" s="184">
        <v>74324.302972129823</v>
      </c>
      <c r="U226" s="133">
        <v>2268.9367464593383</v>
      </c>
      <c r="V226" s="180">
        <v>76593.23971858916</v>
      </c>
      <c r="W226" s="133">
        <v>7430.1416632709688</v>
      </c>
      <c r="X226" s="133">
        <v>0</v>
      </c>
      <c r="Y226" s="180">
        <v>7430.1416632709688</v>
      </c>
      <c r="Z226" s="133">
        <v>81754.444635400796</v>
      </c>
      <c r="AA226" s="133">
        <v>2268.9367464593383</v>
      </c>
      <c r="AB226" s="180">
        <v>84023.381381860134</v>
      </c>
      <c r="AC226" s="185">
        <v>-142.578772889996</v>
      </c>
      <c r="AD226" s="187">
        <v>5493.5250959599998</v>
      </c>
      <c r="AE226" s="187">
        <v>86.863049009999997</v>
      </c>
      <c r="AF226" s="190">
        <v>5580.3881449700002</v>
      </c>
      <c r="AG226" s="187">
        <v>102.79108286</v>
      </c>
      <c r="AH226" s="187">
        <v>0</v>
      </c>
      <c r="AI226" s="190">
        <v>102.79108286</v>
      </c>
      <c r="AJ226" s="187">
        <v>5596.3161788199995</v>
      </c>
      <c r="AK226" s="187">
        <v>86.863049009999997</v>
      </c>
      <c r="AL226" s="190">
        <v>5683.1792278299999</v>
      </c>
      <c r="AM226" s="194">
        <v>0.6146870200000194</v>
      </c>
      <c r="AN226" s="274">
        <f t="shared" si="10"/>
        <v>1.5284235377381682E-2</v>
      </c>
      <c r="AO226" s="143">
        <f t="shared" si="9"/>
        <v>2.9623198532868274E-2</v>
      </c>
    </row>
    <row r="227" spans="1:41" x14ac:dyDescent="0.2">
      <c r="A227" s="46">
        <v>42705</v>
      </c>
      <c r="B227" s="133">
        <v>243572.25795853094</v>
      </c>
      <c r="C227" s="133">
        <v>4879.4783537985413</v>
      </c>
      <c r="D227" s="180">
        <v>248451.73631232948</v>
      </c>
      <c r="E227" s="133">
        <v>10759.992186178735</v>
      </c>
      <c r="F227" s="133">
        <v>0</v>
      </c>
      <c r="G227" s="180">
        <v>10759.992186178735</v>
      </c>
      <c r="H227" s="133">
        <v>254332.25014470966</v>
      </c>
      <c r="I227" s="133">
        <v>4879.4783537985413</v>
      </c>
      <c r="J227" s="180">
        <v>259211.72849850822</v>
      </c>
      <c r="K227" s="133">
        <v>4842.4119459598751</v>
      </c>
      <c r="L227" s="133">
        <v>28.100078140927199</v>
      </c>
      <c r="M227" s="180">
        <v>4870.5120241008017</v>
      </c>
      <c r="N227" s="133">
        <v>259174.66209066953</v>
      </c>
      <c r="O227" s="133">
        <v>4907.5784319394679</v>
      </c>
      <c r="P227" s="180">
        <v>264082.24052260898</v>
      </c>
      <c r="Q227" s="181">
        <v>27.039689093680931</v>
      </c>
      <c r="R227" s="182">
        <v>3.0561684279743861</v>
      </c>
      <c r="S227" s="183"/>
      <c r="T227" s="184">
        <v>77058.817322870658</v>
      </c>
      <c r="U227" s="133">
        <v>2248.0262371712065</v>
      </c>
      <c r="V227" s="180">
        <v>79306.843560041874</v>
      </c>
      <c r="W227" s="133">
        <v>7539.7481604714549</v>
      </c>
      <c r="X227" s="133">
        <v>0</v>
      </c>
      <c r="Y227" s="180">
        <v>7539.7481604714549</v>
      </c>
      <c r="Z227" s="133">
        <v>84598.565483339189</v>
      </c>
      <c r="AA227" s="133">
        <v>2248.0262371712065</v>
      </c>
      <c r="AB227" s="180">
        <v>86846.591720510391</v>
      </c>
      <c r="AC227" s="185">
        <v>27.079154560001204</v>
      </c>
      <c r="AD227" s="187">
        <v>5691.5996936700003</v>
      </c>
      <c r="AE227" s="187">
        <v>89.945724530000007</v>
      </c>
      <c r="AF227" s="190">
        <v>5781.5454182000003</v>
      </c>
      <c r="AG227" s="187">
        <v>110.07123412999999</v>
      </c>
      <c r="AH227" s="187">
        <v>0</v>
      </c>
      <c r="AI227" s="190">
        <v>110.07123412999999</v>
      </c>
      <c r="AJ227" s="187">
        <v>5801.6709277999998</v>
      </c>
      <c r="AK227" s="187">
        <v>89.945724530000007</v>
      </c>
      <c r="AL227" s="190">
        <v>5891.6166523299999</v>
      </c>
      <c r="AM227" s="194">
        <v>-1.3489700000093308E-3</v>
      </c>
      <c r="AN227" s="274">
        <f t="shared" si="10"/>
        <v>1.5266730650988387E-2</v>
      </c>
      <c r="AO227" s="143">
        <f t="shared" si="9"/>
        <v>2.8345930013836243E-2</v>
      </c>
    </row>
    <row r="228" spans="1:41" x14ac:dyDescent="0.2">
      <c r="A228" s="46">
        <v>42736</v>
      </c>
      <c r="B228" s="133">
        <v>234055.33604122919</v>
      </c>
      <c r="C228" s="133">
        <v>5120.4941687311848</v>
      </c>
      <c r="D228" s="180">
        <v>239175.8302099604</v>
      </c>
      <c r="E228" s="133">
        <v>10220.469767860195</v>
      </c>
      <c r="F228" s="133">
        <v>0</v>
      </c>
      <c r="G228" s="180">
        <v>10220.469767860195</v>
      </c>
      <c r="H228" s="133">
        <v>244275.80580908945</v>
      </c>
      <c r="I228" s="133">
        <v>5120.4941687311848</v>
      </c>
      <c r="J228" s="180">
        <v>249396.29997782063</v>
      </c>
      <c r="K228" s="133">
        <v>4621.3176045393766</v>
      </c>
      <c r="L228" s="133">
        <v>28.257875491130996</v>
      </c>
      <c r="M228" s="180">
        <v>4649.5754800305076</v>
      </c>
      <c r="N228" s="133">
        <v>248897.12341362878</v>
      </c>
      <c r="O228" s="133">
        <v>5148.7520442194964</v>
      </c>
      <c r="P228" s="180">
        <v>254045.87545784828</v>
      </c>
      <c r="Q228" s="181">
        <v>49.762370253199258</v>
      </c>
      <c r="R228" s="182">
        <v>3.0492918972989789</v>
      </c>
      <c r="S228" s="183"/>
      <c r="T228" s="184">
        <v>75471.714460309013</v>
      </c>
      <c r="U228" s="133">
        <v>2389.6372925911514</v>
      </c>
      <c r="V228" s="180">
        <v>77861.351752900155</v>
      </c>
      <c r="W228" s="133">
        <v>7375.7626400294075</v>
      </c>
      <c r="X228" s="133">
        <v>0</v>
      </c>
      <c r="Y228" s="180">
        <v>7375.7626400294075</v>
      </c>
      <c r="Z228" s="133">
        <v>82847.477100341246</v>
      </c>
      <c r="AA228" s="133">
        <v>2389.6372925911514</v>
      </c>
      <c r="AB228" s="180">
        <v>85237.114392932388</v>
      </c>
      <c r="AC228" s="185">
        <v>29.984653609999704</v>
      </c>
      <c r="AD228" s="187">
        <v>5626.52551288</v>
      </c>
      <c r="AE228" s="187">
        <v>96.890433790000003</v>
      </c>
      <c r="AF228" s="190">
        <v>5723.4159466700003</v>
      </c>
      <c r="AG228" s="187">
        <v>100.92982536</v>
      </c>
      <c r="AH228" s="187">
        <v>0</v>
      </c>
      <c r="AI228" s="190">
        <v>100.92982536</v>
      </c>
      <c r="AJ228" s="187">
        <v>5727.4553382399999</v>
      </c>
      <c r="AK228" s="187">
        <v>96.890433790000003</v>
      </c>
      <c r="AL228" s="190">
        <v>5824.3457720300003</v>
      </c>
      <c r="AM228" s="194">
        <v>0.70171071999998424</v>
      </c>
      <c r="AN228" s="274">
        <f t="shared" si="10"/>
        <v>1.6635419252629655E-2</v>
      </c>
      <c r="AO228" s="143">
        <f t="shared" si="9"/>
        <v>3.0690929951677125E-2</v>
      </c>
    </row>
    <row r="229" spans="1:41" x14ac:dyDescent="0.2">
      <c r="A229" s="46">
        <v>42767</v>
      </c>
      <c r="B229" s="133">
        <v>236565.90730601974</v>
      </c>
      <c r="C229" s="133">
        <v>6000.6467021090766</v>
      </c>
      <c r="D229" s="180">
        <v>242566.55400812879</v>
      </c>
      <c r="E229" s="133">
        <v>9919.6638934896037</v>
      </c>
      <c r="F229" s="133">
        <v>145.47511444916231</v>
      </c>
      <c r="G229" s="180">
        <v>10065.139007938766</v>
      </c>
      <c r="H229" s="133">
        <v>246485.57119950932</v>
      </c>
      <c r="I229" s="133">
        <v>6146.1218165610908</v>
      </c>
      <c r="J229" s="180">
        <v>252631.69301607038</v>
      </c>
      <c r="K229" s="133">
        <v>4409.4092347491196</v>
      </c>
      <c r="L229" s="133">
        <v>27.076317538755099</v>
      </c>
      <c r="M229" s="180">
        <v>4436.4855522878752</v>
      </c>
      <c r="N229" s="133">
        <v>250894.98043426129</v>
      </c>
      <c r="O229" s="133">
        <v>6173.1981340998464</v>
      </c>
      <c r="P229" s="180">
        <v>257068.17856836112</v>
      </c>
      <c r="Q229" s="181">
        <v>2.116381231149651</v>
      </c>
      <c r="R229" s="182">
        <v>1.1880507833985559</v>
      </c>
      <c r="S229" s="183"/>
      <c r="T229" s="184">
        <v>76129.17174268949</v>
      </c>
      <c r="U229" s="133">
        <v>2412.8607087708792</v>
      </c>
      <c r="V229" s="180">
        <v>78542.032451460385</v>
      </c>
      <c r="W229" s="133">
        <v>7180.3090975006016</v>
      </c>
      <c r="X229" s="133">
        <v>0</v>
      </c>
      <c r="Y229" s="180">
        <v>7180.3090975006016</v>
      </c>
      <c r="Z229" s="133">
        <v>83309.480840190095</v>
      </c>
      <c r="AA229" s="133">
        <v>2412.8607087708792</v>
      </c>
      <c r="AB229" s="180">
        <v>85722.341548960976</v>
      </c>
      <c r="AC229" s="185">
        <v>7.1904788900003282</v>
      </c>
      <c r="AD229" s="187">
        <v>5624.8198143299996</v>
      </c>
      <c r="AE229" s="187">
        <v>125.78571657000001</v>
      </c>
      <c r="AF229" s="190">
        <v>5750.6055308999994</v>
      </c>
      <c r="AG229" s="187">
        <v>96.040206010000006</v>
      </c>
      <c r="AH229" s="187">
        <v>5.1002739699999999</v>
      </c>
      <c r="AI229" s="190">
        <v>101.14047998000001</v>
      </c>
      <c r="AJ229" s="187">
        <v>5720.8600203400001</v>
      </c>
      <c r="AK229" s="187">
        <v>130.88599053999999</v>
      </c>
      <c r="AL229" s="190">
        <v>5851.7460108800005</v>
      </c>
      <c r="AM229" s="194">
        <v>-0.17789495000002375</v>
      </c>
      <c r="AN229" s="274">
        <f t="shared" si="10"/>
        <v>2.2366997866388433E-2</v>
      </c>
      <c r="AO229" s="143">
        <f t="shared" si="9"/>
        <v>3.0720629877537823E-2</v>
      </c>
    </row>
    <row r="230" spans="1:41" x14ac:dyDescent="0.2">
      <c r="A230" s="46">
        <v>42795</v>
      </c>
      <c r="B230" s="133">
        <v>235276.58321550005</v>
      </c>
      <c r="C230" s="133">
        <v>5494.0909914910826</v>
      </c>
      <c r="D230" s="180">
        <v>240770.67420699116</v>
      </c>
      <c r="E230" s="133">
        <v>10792.208810589731</v>
      </c>
      <c r="F230" s="133">
        <v>1.9971804599999998E-3</v>
      </c>
      <c r="G230" s="180">
        <v>10792.210807770192</v>
      </c>
      <c r="H230" s="133">
        <v>246068.79202608977</v>
      </c>
      <c r="I230" s="133">
        <v>5494.0929886686899</v>
      </c>
      <c r="J230" s="180">
        <v>251562.88501475847</v>
      </c>
      <c r="K230" s="133">
        <v>2782.3371528693201</v>
      </c>
      <c r="L230" s="133">
        <v>28.5827730697685</v>
      </c>
      <c r="M230" s="180">
        <v>2810.9199259390884</v>
      </c>
      <c r="N230" s="133">
        <v>248851.12917895906</v>
      </c>
      <c r="O230" s="133">
        <v>5522.6757617413105</v>
      </c>
      <c r="P230" s="180">
        <v>254373.80494070039</v>
      </c>
      <c r="Q230" s="181">
        <v>95.671183768456629</v>
      </c>
      <c r="R230" s="182">
        <v>-0.12102177408940744</v>
      </c>
      <c r="S230" s="183"/>
      <c r="T230" s="184">
        <v>75312.838425110938</v>
      </c>
      <c r="U230" s="133">
        <v>2345.7526934899993</v>
      </c>
      <c r="V230" s="180">
        <v>77658.591118600933</v>
      </c>
      <c r="W230" s="133">
        <v>7949.3216571712301</v>
      </c>
      <c r="X230" s="133">
        <v>0</v>
      </c>
      <c r="Y230" s="180">
        <v>7949.3216571712301</v>
      </c>
      <c r="Z230" s="133">
        <v>83262.160082279297</v>
      </c>
      <c r="AA230" s="133">
        <v>2345.7526934899993</v>
      </c>
      <c r="AB230" s="180">
        <v>85607.912775769291</v>
      </c>
      <c r="AC230" s="185">
        <v>58.211353130005548</v>
      </c>
      <c r="AD230" s="187">
        <v>5608.2370295000001</v>
      </c>
      <c r="AE230" s="187">
        <v>110.37893274</v>
      </c>
      <c r="AF230" s="190">
        <v>5718.61596224</v>
      </c>
      <c r="AG230" s="187">
        <v>99.669991010000004</v>
      </c>
      <c r="AH230" s="187">
        <v>7.0019999999999997E-5</v>
      </c>
      <c r="AI230" s="190">
        <v>99.670061029999999</v>
      </c>
      <c r="AJ230" s="187">
        <v>5707.9070205099997</v>
      </c>
      <c r="AK230" s="187">
        <v>110.37900276000001</v>
      </c>
      <c r="AL230" s="190">
        <v>5818.2860232699995</v>
      </c>
      <c r="AM230" s="194">
        <v>1.3133201500000382</v>
      </c>
      <c r="AN230" s="274">
        <f t="shared" si="10"/>
        <v>1.8971051323111936E-2</v>
      </c>
      <c r="AO230" s="143">
        <f t="shared" si="9"/>
        <v>3.0205965105747846E-2</v>
      </c>
    </row>
    <row r="231" spans="1:41" x14ac:dyDescent="0.2">
      <c r="A231" s="46">
        <v>42826</v>
      </c>
      <c r="B231" s="133">
        <v>233181.41581138028</v>
      </c>
      <c r="C231" s="133">
        <v>5583.5473329107726</v>
      </c>
      <c r="D231" s="180">
        <v>238764.96314429105</v>
      </c>
      <c r="E231" s="133">
        <v>11641.206968131393</v>
      </c>
      <c r="F231" s="133">
        <v>1.9681893691000001E-3</v>
      </c>
      <c r="G231" s="180">
        <v>11641.208936320761</v>
      </c>
      <c r="H231" s="133">
        <v>244822.62277950885</v>
      </c>
      <c r="I231" s="133">
        <v>5583.5493011001417</v>
      </c>
      <c r="J231" s="180">
        <v>250406.17208060899</v>
      </c>
      <c r="K231" s="133">
        <v>3622.3011873100372</v>
      </c>
      <c r="L231" s="133">
        <v>35.326495709099802</v>
      </c>
      <c r="M231" s="180">
        <v>3657.6276830191368</v>
      </c>
      <c r="N231" s="133">
        <v>248444.92396681893</v>
      </c>
      <c r="O231" s="133">
        <v>5618.8757968092414</v>
      </c>
      <c r="P231" s="180">
        <v>254063.79976362817</v>
      </c>
      <c r="Q231" s="181">
        <v>34.250108994044609</v>
      </c>
      <c r="R231" s="182">
        <v>-4.6758759348109304</v>
      </c>
      <c r="S231" s="183"/>
      <c r="T231" s="184">
        <v>75724.773771501059</v>
      </c>
      <c r="U231" s="133">
        <v>2433.7753100209138</v>
      </c>
      <c r="V231" s="180">
        <v>78158.549081521967</v>
      </c>
      <c r="W231" s="133">
        <v>8209.2430365210439</v>
      </c>
      <c r="X231" s="133">
        <v>0</v>
      </c>
      <c r="Y231" s="180">
        <v>8209.2430365210439</v>
      </c>
      <c r="Z231" s="133">
        <v>83934.016808019296</v>
      </c>
      <c r="AA231" s="133">
        <v>2433.7753100209138</v>
      </c>
      <c r="AB231" s="180">
        <v>86367.792118040205</v>
      </c>
      <c r="AC231" s="185">
        <v>91.825280100005642</v>
      </c>
      <c r="AD231" s="187">
        <v>5601.6450973800002</v>
      </c>
      <c r="AE231" s="187">
        <v>112.05564138</v>
      </c>
      <c r="AF231" s="190">
        <v>5713.7007387600006</v>
      </c>
      <c r="AG231" s="187">
        <v>122.09484264</v>
      </c>
      <c r="AH231" s="187">
        <v>7.0019999999999997E-5</v>
      </c>
      <c r="AI231" s="190">
        <v>122.09491265999999</v>
      </c>
      <c r="AJ231" s="187">
        <v>5723.7399400200002</v>
      </c>
      <c r="AK231" s="187">
        <v>112.05571140000001</v>
      </c>
      <c r="AL231" s="190">
        <v>5835.7956514200005</v>
      </c>
      <c r="AM231" s="194">
        <v>-2.0482824400000368</v>
      </c>
      <c r="AN231" s="274">
        <f t="shared" si="10"/>
        <v>1.9201445371503704E-2</v>
      </c>
      <c r="AO231" s="143">
        <f t="shared" si="9"/>
        <v>3.1138952022796703E-2</v>
      </c>
    </row>
    <row r="232" spans="1:41" x14ac:dyDescent="0.2">
      <c r="A232" s="46">
        <v>42856</v>
      </c>
      <c r="B232" s="133">
        <v>230371.20514554967</v>
      </c>
      <c r="C232" s="133">
        <v>5645.5895613197063</v>
      </c>
      <c r="D232" s="180">
        <v>236016.79470686938</v>
      </c>
      <c r="E232" s="133">
        <v>11732.695115759325</v>
      </c>
      <c r="F232" s="133">
        <v>1.9800199043999997E-3</v>
      </c>
      <c r="G232" s="180">
        <v>11732.697095779229</v>
      </c>
      <c r="H232" s="133">
        <v>242103.90026130903</v>
      </c>
      <c r="I232" s="133">
        <v>5645.5915413396106</v>
      </c>
      <c r="J232" s="180">
        <v>247749.49180264861</v>
      </c>
      <c r="K232" s="133">
        <v>3062.1115665100097</v>
      </c>
      <c r="L232" s="133">
        <v>37.7413262210016</v>
      </c>
      <c r="M232" s="180">
        <v>3099.8528927310113</v>
      </c>
      <c r="N232" s="133">
        <v>245166.01182781899</v>
      </c>
      <c r="O232" s="133">
        <v>5683.3328675606126</v>
      </c>
      <c r="P232" s="180">
        <v>250849.34469537958</v>
      </c>
      <c r="Q232" s="181">
        <v>-0.61205975322124284</v>
      </c>
      <c r="R232" s="182">
        <v>-1.2103115351311247</v>
      </c>
      <c r="S232" s="183"/>
      <c r="T232" s="184">
        <v>75487.030625068903</v>
      </c>
      <c r="U232" s="133">
        <v>2575.9818634897492</v>
      </c>
      <c r="V232" s="180">
        <v>78063.012488558656</v>
      </c>
      <c r="W232" s="133">
        <v>8429.1613093011165</v>
      </c>
      <c r="X232" s="133">
        <v>0</v>
      </c>
      <c r="Y232" s="180">
        <v>8429.1613093011165</v>
      </c>
      <c r="Z232" s="133">
        <v>83916.191934370014</v>
      </c>
      <c r="AA232" s="133">
        <v>2575.9818634897492</v>
      </c>
      <c r="AB232" s="180">
        <v>86492.173797859767</v>
      </c>
      <c r="AC232" s="185">
        <v>40.973481929998471</v>
      </c>
      <c r="AD232" s="187">
        <v>5477.1969206399999</v>
      </c>
      <c r="AE232" s="187">
        <v>108.55108914</v>
      </c>
      <c r="AF232" s="190">
        <v>5585.7480097799998</v>
      </c>
      <c r="AG232" s="187">
        <v>116.82346016</v>
      </c>
      <c r="AH232" s="187">
        <v>7.0019999999999997E-5</v>
      </c>
      <c r="AI232" s="190">
        <v>116.82353017999999</v>
      </c>
      <c r="AJ232" s="187">
        <v>5594.0203807999997</v>
      </c>
      <c r="AK232" s="187">
        <v>108.55115916</v>
      </c>
      <c r="AL232" s="190">
        <v>5702.5715399599994</v>
      </c>
      <c r="AM232" s="194">
        <v>-1.47059698999999</v>
      </c>
      <c r="AN232" s="274">
        <f t="shared" si="10"/>
        <v>1.9035475206114018E-2</v>
      </c>
      <c r="AO232" s="143">
        <f t="shared" si="9"/>
        <v>3.2998750386007705E-2</v>
      </c>
    </row>
    <row r="233" spans="1:41" x14ac:dyDescent="0.2">
      <c r="A233" s="46">
        <v>42887</v>
      </c>
      <c r="B233" s="133">
        <v>230990.87946145108</v>
      </c>
      <c r="C233" s="133">
        <v>5687.4206562497175</v>
      </c>
      <c r="D233" s="180">
        <v>236678.30011770083</v>
      </c>
      <c r="E233" s="133">
        <v>11745.792276990811</v>
      </c>
      <c r="F233" s="133">
        <v>1.9942396200000002E-3</v>
      </c>
      <c r="G233" s="180">
        <v>11745.79427123043</v>
      </c>
      <c r="H233" s="133">
        <v>242736.67173843904</v>
      </c>
      <c r="I233" s="133">
        <v>5687.4226504893377</v>
      </c>
      <c r="J233" s="180">
        <v>248424.09438892835</v>
      </c>
      <c r="K233" s="133">
        <v>3046.7768854503888</v>
      </c>
      <c r="L233" s="133">
        <v>26.397220311251299</v>
      </c>
      <c r="M233" s="180">
        <v>3073.17410576164</v>
      </c>
      <c r="N233" s="133">
        <v>245783.44862388948</v>
      </c>
      <c r="O233" s="133">
        <v>5713.8198708005884</v>
      </c>
      <c r="P233" s="180">
        <v>251497.26849469004</v>
      </c>
      <c r="Q233" s="181">
        <v>50.977884409859158</v>
      </c>
      <c r="R233" s="182">
        <v>-1.4195724421798326</v>
      </c>
      <c r="S233" s="183"/>
      <c r="T233" s="184">
        <v>75723.091847379139</v>
      </c>
      <c r="U233" s="133">
        <v>2428.2846919609301</v>
      </c>
      <c r="V233" s="180">
        <v>78151.376539340068</v>
      </c>
      <c r="W233" s="133">
        <v>8412.4819109301479</v>
      </c>
      <c r="X233" s="133">
        <v>0</v>
      </c>
      <c r="Y233" s="180">
        <v>8412.4819109301479</v>
      </c>
      <c r="Z233" s="133">
        <v>84135.573758309285</v>
      </c>
      <c r="AA233" s="133">
        <v>2428.2846919609301</v>
      </c>
      <c r="AB233" s="180">
        <v>86563.858450270214</v>
      </c>
      <c r="AC233" s="185">
        <v>18.269989009999129</v>
      </c>
      <c r="AD233" s="187">
        <v>5451.6269658700003</v>
      </c>
      <c r="AE233" s="187">
        <v>114.43193587</v>
      </c>
      <c r="AF233" s="190">
        <v>5566.0589017400007</v>
      </c>
      <c r="AG233" s="187">
        <v>117.03628265</v>
      </c>
      <c r="AH233" s="187">
        <v>7.0019999999999997E-5</v>
      </c>
      <c r="AI233" s="190">
        <v>117.03635267</v>
      </c>
      <c r="AJ233" s="187">
        <v>5568.6632485199998</v>
      </c>
      <c r="AK233" s="187">
        <v>114.43200589</v>
      </c>
      <c r="AL233" s="190">
        <v>5683.0952544100001</v>
      </c>
      <c r="AM233" s="194">
        <v>1.1484110600000008</v>
      </c>
      <c r="AN233" s="274">
        <f t="shared" si="10"/>
        <v>2.0135507283852477E-2</v>
      </c>
      <c r="AO233" s="143">
        <f t="shared" si="9"/>
        <v>3.1071553688354715E-2</v>
      </c>
    </row>
    <row r="234" spans="1:41" x14ac:dyDescent="0.2">
      <c r="A234" s="46">
        <v>42917</v>
      </c>
      <c r="B234" s="133">
        <v>227669.07055967129</v>
      </c>
      <c r="C234" s="133">
        <v>5791.2201685186019</v>
      </c>
      <c r="D234" s="180">
        <v>233460.29072818992</v>
      </c>
      <c r="E234" s="133">
        <v>11693.827916561188</v>
      </c>
      <c r="F234" s="133">
        <v>2.9661792311999999E-3</v>
      </c>
      <c r="G234" s="180">
        <v>11693.830882740418</v>
      </c>
      <c r="H234" s="133">
        <v>239362.89847622966</v>
      </c>
      <c r="I234" s="133">
        <v>5791.2231347006573</v>
      </c>
      <c r="J234" s="180">
        <v>245154.12161093034</v>
      </c>
      <c r="K234" s="133">
        <v>3122.0788422902674</v>
      </c>
      <c r="L234" s="133">
        <v>27.4333915907416</v>
      </c>
      <c r="M234" s="180">
        <v>3149.5122338810088</v>
      </c>
      <c r="N234" s="133">
        <v>242484.97731851996</v>
      </c>
      <c r="O234" s="133">
        <v>5818.6565262913982</v>
      </c>
      <c r="P234" s="180">
        <v>248303.63384481138</v>
      </c>
      <c r="Q234" s="181">
        <v>19.720276252797966</v>
      </c>
      <c r="R234" s="182">
        <v>4.8383183385159514</v>
      </c>
      <c r="S234" s="183"/>
      <c r="T234" s="184">
        <v>74820.613146021191</v>
      </c>
      <c r="U234" s="133">
        <v>2548.9936460108056</v>
      </c>
      <c r="V234" s="180">
        <v>77369.606792032006</v>
      </c>
      <c r="W234" s="133">
        <v>8358.9672336291842</v>
      </c>
      <c r="X234" s="133">
        <v>0</v>
      </c>
      <c r="Y234" s="180">
        <v>8358.9672336291842</v>
      </c>
      <c r="Z234" s="133">
        <v>83179.580379650375</v>
      </c>
      <c r="AA234" s="133">
        <v>2548.9936460108056</v>
      </c>
      <c r="AB234" s="180">
        <v>85728.574025661175</v>
      </c>
      <c r="AC234" s="185">
        <v>25.199860799998937</v>
      </c>
      <c r="AD234" s="187">
        <v>5411.7142548299998</v>
      </c>
      <c r="AE234" s="187">
        <v>114.79346138</v>
      </c>
      <c r="AF234" s="190">
        <v>5526.5077162099997</v>
      </c>
      <c r="AG234" s="187">
        <v>118.07324328</v>
      </c>
      <c r="AH234" s="187">
        <v>1.0501999999999999E-4</v>
      </c>
      <c r="AI234" s="190">
        <v>118.07334830000001</v>
      </c>
      <c r="AJ234" s="187">
        <v>5529.7874981100003</v>
      </c>
      <c r="AK234" s="187">
        <v>114.7935664</v>
      </c>
      <c r="AL234" s="190">
        <v>5644.58106451</v>
      </c>
      <c r="AM234" s="194">
        <v>-0.1940088000000344</v>
      </c>
      <c r="AN234" s="274">
        <f t="shared" si="10"/>
        <v>2.0336950623627035E-2</v>
      </c>
      <c r="AO234" s="143">
        <f t="shared" si="9"/>
        <v>3.2945671455490926E-2</v>
      </c>
    </row>
    <row r="235" spans="1:41" x14ac:dyDescent="0.2">
      <c r="A235" s="46">
        <v>42948</v>
      </c>
      <c r="B235" s="133">
        <v>227409.33826789135</v>
      </c>
      <c r="C235" s="133">
        <v>6157.6339146599857</v>
      </c>
      <c r="D235" s="180">
        <v>233566.97218255134</v>
      </c>
      <c r="E235" s="133">
        <v>11812.636577380959</v>
      </c>
      <c r="F235" s="133">
        <v>3.0266792820000002E-3</v>
      </c>
      <c r="G235" s="180">
        <v>11812.639604060241</v>
      </c>
      <c r="H235" s="133">
        <v>239221.9748452694</v>
      </c>
      <c r="I235" s="133">
        <v>6157.6369413392686</v>
      </c>
      <c r="J235" s="180">
        <v>245379.61178660867</v>
      </c>
      <c r="K235" s="133">
        <v>2178.413795350386</v>
      </c>
      <c r="L235" s="133">
        <v>25.429584440414001</v>
      </c>
      <c r="M235" s="180">
        <v>2203.8433797908001</v>
      </c>
      <c r="N235" s="133">
        <v>241400.38864061979</v>
      </c>
      <c r="O235" s="133">
        <v>6183.0665257796818</v>
      </c>
      <c r="P235" s="180">
        <v>247583.45516639948</v>
      </c>
      <c r="Q235" s="181">
        <v>64.713306126797377</v>
      </c>
      <c r="R235" s="182">
        <v>-0.90500491085368173</v>
      </c>
      <c r="S235" s="183"/>
      <c r="T235" s="184">
        <v>74399.014094459286</v>
      </c>
      <c r="U235" s="133">
        <v>2417.7509842785862</v>
      </c>
      <c r="V235" s="180">
        <v>76816.765078737881</v>
      </c>
      <c r="W235" s="133">
        <v>8314.1575678192021</v>
      </c>
      <c r="X235" s="133">
        <v>0</v>
      </c>
      <c r="Y235" s="180">
        <v>8314.1575678192021</v>
      </c>
      <c r="Z235" s="133">
        <v>82713.171662281384</v>
      </c>
      <c r="AA235" s="133">
        <v>2417.7509842785862</v>
      </c>
      <c r="AB235" s="180">
        <v>85130.922646559979</v>
      </c>
      <c r="AC235" s="185">
        <v>25.879530829998025</v>
      </c>
      <c r="AD235" s="187">
        <v>5309.17155361</v>
      </c>
      <c r="AE235" s="187">
        <v>129.76693030000001</v>
      </c>
      <c r="AF235" s="190">
        <v>5438.9384839100003</v>
      </c>
      <c r="AG235" s="187">
        <v>121.39066654</v>
      </c>
      <c r="AH235" s="187">
        <v>1.0501999999999999E-4</v>
      </c>
      <c r="AI235" s="190">
        <v>121.39077156</v>
      </c>
      <c r="AJ235" s="187">
        <v>5430.56222015</v>
      </c>
      <c r="AK235" s="187">
        <v>129.76703531999999</v>
      </c>
      <c r="AL235" s="190">
        <v>5560.3292554700001</v>
      </c>
      <c r="AM235" s="194">
        <v>1.3474592399999779</v>
      </c>
      <c r="AN235" s="274">
        <f t="shared" si="10"/>
        <v>2.333801279705533E-2</v>
      </c>
      <c r="AO235" s="143">
        <f t="shared" si="9"/>
        <v>3.1474261924468824E-2</v>
      </c>
    </row>
    <row r="236" spans="1:41" x14ac:dyDescent="0.2">
      <c r="A236" s="46">
        <v>42979</v>
      </c>
      <c r="B236" s="133">
        <v>228260.15140272141</v>
      </c>
      <c r="C236" s="133">
        <v>6212.5532379885544</v>
      </c>
      <c r="D236" s="180">
        <v>234472.70464070997</v>
      </c>
      <c r="E236" s="133">
        <v>11951.834312239964</v>
      </c>
      <c r="F236" s="133">
        <v>3.0404311249000002E-3</v>
      </c>
      <c r="G236" s="180">
        <v>11951.837352671088</v>
      </c>
      <c r="H236" s="133">
        <v>240211.9857149614</v>
      </c>
      <c r="I236" s="133">
        <v>6212.5562784196791</v>
      </c>
      <c r="J236" s="180">
        <v>246424.54199338111</v>
      </c>
      <c r="K236" s="133">
        <v>2047.2219116090819</v>
      </c>
      <c r="L236" s="133">
        <v>26.5022567586179</v>
      </c>
      <c r="M236" s="180">
        <v>2073.7241683676998</v>
      </c>
      <c r="N236" s="133">
        <v>242259.20762657048</v>
      </c>
      <c r="O236" s="133">
        <v>6239.0585351811924</v>
      </c>
      <c r="P236" s="180">
        <v>248498.26616175167</v>
      </c>
      <c r="Q236" s="181">
        <v>201.50482779417311</v>
      </c>
      <c r="R236" s="182">
        <v>-0.22013796410754183</v>
      </c>
      <c r="S236" s="183"/>
      <c r="T236" s="184">
        <v>76004.926342159655</v>
      </c>
      <c r="U236" s="133">
        <v>2380.7947505504176</v>
      </c>
      <c r="V236" s="180">
        <v>78385.721092710068</v>
      </c>
      <c r="W236" s="133">
        <v>8387.8906141988791</v>
      </c>
      <c r="X236" s="133">
        <v>0</v>
      </c>
      <c r="Y236" s="180">
        <v>8387.8906141988791</v>
      </c>
      <c r="Z236" s="133">
        <v>84392.816956361421</v>
      </c>
      <c r="AA236" s="133">
        <v>2380.7947505504176</v>
      </c>
      <c r="AB236" s="180">
        <v>86773.611706911834</v>
      </c>
      <c r="AC236" s="185">
        <v>29.187964230002169</v>
      </c>
      <c r="AD236" s="187">
        <v>5259.0661829600003</v>
      </c>
      <c r="AE236" s="187">
        <v>132.35323435999999</v>
      </c>
      <c r="AF236" s="190">
        <v>5391.4194173200003</v>
      </c>
      <c r="AG236" s="187">
        <v>123.10261124</v>
      </c>
      <c r="AH236" s="187">
        <v>1.0501999999999999E-4</v>
      </c>
      <c r="AI236" s="190">
        <v>123.10271626000001</v>
      </c>
      <c r="AJ236" s="187">
        <v>5382.1687941999999</v>
      </c>
      <c r="AK236" s="187">
        <v>132.35333937999999</v>
      </c>
      <c r="AL236" s="190">
        <v>5514.5221335799997</v>
      </c>
      <c r="AM236" s="194">
        <v>5.952017670000032</v>
      </c>
      <c r="AN236" s="274">
        <f t="shared" si="10"/>
        <v>2.4000871911285065E-2</v>
      </c>
      <c r="AO236" s="143">
        <f t="shared" si="9"/>
        <v>3.0372811748896871E-2</v>
      </c>
    </row>
    <row r="237" spans="1:41" x14ac:dyDescent="0.2">
      <c r="A237" s="46">
        <v>43009</v>
      </c>
      <c r="B237" s="133">
        <v>228469.3999717593</v>
      </c>
      <c r="C237" s="133">
        <v>6401.7345651999794</v>
      </c>
      <c r="D237" s="180">
        <v>234871.13453695929</v>
      </c>
      <c r="E237" s="133">
        <v>12267.064536980055</v>
      </c>
      <c r="F237" s="133">
        <v>4.0811600252999994E-3</v>
      </c>
      <c r="G237" s="180">
        <v>12267.068618140082</v>
      </c>
      <c r="H237" s="133">
        <v>240736.46450873936</v>
      </c>
      <c r="I237" s="133">
        <v>6401.7386463600042</v>
      </c>
      <c r="J237" s="180">
        <v>247138.20315509939</v>
      </c>
      <c r="K237" s="133">
        <v>3291.6213211306112</v>
      </c>
      <c r="L237" s="133">
        <v>25.070999990527397</v>
      </c>
      <c r="M237" s="180">
        <v>3316.6923211211383</v>
      </c>
      <c r="N237" s="133">
        <v>244028.08582986999</v>
      </c>
      <c r="O237" s="133">
        <v>6426.8096463505317</v>
      </c>
      <c r="P237" s="180">
        <v>250454.8954762205</v>
      </c>
      <c r="Q237" s="181">
        <v>123.45382748959091</v>
      </c>
      <c r="R237" s="182">
        <v>-2.7864231698458783</v>
      </c>
      <c r="S237" s="183"/>
      <c r="T237" s="184">
        <v>76580.468753849287</v>
      </c>
      <c r="U237" s="133">
        <v>2305.9200900709557</v>
      </c>
      <c r="V237" s="180">
        <v>78886.388843920256</v>
      </c>
      <c r="W237" s="133">
        <v>8620.6428084908821</v>
      </c>
      <c r="X237" s="133">
        <v>0</v>
      </c>
      <c r="Y237" s="180">
        <v>8620.6428084908821</v>
      </c>
      <c r="Z237" s="133">
        <v>85201.111562340171</v>
      </c>
      <c r="AA237" s="133">
        <v>2305.9200900709557</v>
      </c>
      <c r="AB237" s="180">
        <v>87507.031652411126</v>
      </c>
      <c r="AC237" s="185">
        <v>41.404965069999342</v>
      </c>
      <c r="AD237" s="187">
        <v>5211.1342923700004</v>
      </c>
      <c r="AE237" s="187">
        <v>140.52267732000001</v>
      </c>
      <c r="AF237" s="190">
        <v>5351.6569696900006</v>
      </c>
      <c r="AG237" s="187">
        <v>125.10452975</v>
      </c>
      <c r="AH237" s="187">
        <v>1.4002E-4</v>
      </c>
      <c r="AI237" s="190">
        <v>125.10466977</v>
      </c>
      <c r="AJ237" s="187">
        <v>5336.2388221199999</v>
      </c>
      <c r="AK237" s="187">
        <v>140.52281733999999</v>
      </c>
      <c r="AL237" s="190">
        <v>5476.76163946</v>
      </c>
      <c r="AM237" s="194">
        <v>2.8150019700000541</v>
      </c>
      <c r="AN237" s="274">
        <f t="shared" si="10"/>
        <v>2.5658012269063314E-2</v>
      </c>
      <c r="AO237" s="143">
        <f t="shared" si="9"/>
        <v>2.9230899320709266E-2</v>
      </c>
    </row>
    <row r="238" spans="1:41" x14ac:dyDescent="0.2">
      <c r="A238" s="46">
        <v>43040</v>
      </c>
      <c r="B238" s="133">
        <v>230831.67658121104</v>
      </c>
      <c r="C238" s="133">
        <v>7191.430568320332</v>
      </c>
      <c r="D238" s="180">
        <v>238023.10714953137</v>
      </c>
      <c r="E238" s="133">
        <v>12162.160807711301</v>
      </c>
      <c r="F238" s="133">
        <v>4.0562393799999999E-3</v>
      </c>
      <c r="G238" s="180">
        <v>12162.16486395068</v>
      </c>
      <c r="H238" s="133">
        <v>242993.83738891943</v>
      </c>
      <c r="I238" s="133">
        <v>7191.4346245597117</v>
      </c>
      <c r="J238" s="180">
        <v>250185.27201347915</v>
      </c>
      <c r="K238" s="133">
        <v>3501.5128255811678</v>
      </c>
      <c r="L238" s="133">
        <v>25.3463654688635</v>
      </c>
      <c r="M238" s="180">
        <v>3526.8591910500313</v>
      </c>
      <c r="N238" s="133">
        <v>246495.35021450062</v>
      </c>
      <c r="O238" s="133">
        <v>7216.7809900285756</v>
      </c>
      <c r="P238" s="180">
        <v>253712.13120452917</v>
      </c>
      <c r="Q238" s="181">
        <v>-303.53723766791552</v>
      </c>
      <c r="R238" s="182">
        <v>-1.1286163765754034</v>
      </c>
      <c r="S238" s="183"/>
      <c r="T238" s="184">
        <v>78227.264003960605</v>
      </c>
      <c r="U238" s="133">
        <v>2374.6175730987502</v>
      </c>
      <c r="V238" s="180">
        <v>80601.88157705935</v>
      </c>
      <c r="W238" s="133">
        <v>8670.5494897793524</v>
      </c>
      <c r="X238" s="133">
        <v>0</v>
      </c>
      <c r="Y238" s="180">
        <v>8670.5494897793524</v>
      </c>
      <c r="Z238" s="133">
        <v>86897.813493739959</v>
      </c>
      <c r="AA238" s="133">
        <v>2374.6175730987502</v>
      </c>
      <c r="AB238" s="180">
        <v>89272.431066838704</v>
      </c>
      <c r="AC238" s="185">
        <v>-165.22379205998394</v>
      </c>
      <c r="AD238" s="187">
        <v>5267.8522758400004</v>
      </c>
      <c r="AE238" s="187">
        <v>166.27474180999999</v>
      </c>
      <c r="AF238" s="190">
        <v>5434.1270176500002</v>
      </c>
      <c r="AG238" s="187">
        <v>120.52923187</v>
      </c>
      <c r="AH238" s="187">
        <v>1.4002E-4</v>
      </c>
      <c r="AI238" s="190">
        <v>120.52937189000001</v>
      </c>
      <c r="AJ238" s="187">
        <v>5388.3815077099998</v>
      </c>
      <c r="AK238" s="187">
        <v>166.27488183</v>
      </c>
      <c r="AL238" s="190">
        <v>5554.6563895399995</v>
      </c>
      <c r="AM238" s="194">
        <v>-4.7745329700000525</v>
      </c>
      <c r="AN238" s="274">
        <f t="shared" si="10"/>
        <v>2.9934323596165741E-2</v>
      </c>
      <c r="AO238" s="143">
        <f t="shared" si="9"/>
        <v>2.9461068732353345E-2</v>
      </c>
    </row>
    <row r="239" spans="1:41" x14ac:dyDescent="0.2">
      <c r="A239" s="46">
        <v>43070</v>
      </c>
      <c r="B239" s="133">
        <v>238860.97936396141</v>
      </c>
      <c r="C239" s="133">
        <v>5907.6272863890426</v>
      </c>
      <c r="D239" s="180">
        <v>244768.60665035044</v>
      </c>
      <c r="E239" s="133">
        <v>12841.494154380774</v>
      </c>
      <c r="F239" s="133">
        <v>4.0275410327999996E-3</v>
      </c>
      <c r="G239" s="180">
        <v>12841.498181921806</v>
      </c>
      <c r="H239" s="133">
        <v>251702.47351833931</v>
      </c>
      <c r="I239" s="133">
        <v>5907.6313139300755</v>
      </c>
      <c r="J239" s="180">
        <v>257610.1048322694</v>
      </c>
      <c r="K239" s="133">
        <v>4402.3774420194877</v>
      </c>
      <c r="L239" s="133">
        <v>25.668922101325201</v>
      </c>
      <c r="M239" s="180">
        <v>4428.0463641208125</v>
      </c>
      <c r="N239" s="133">
        <v>256104.85096035874</v>
      </c>
      <c r="O239" s="133">
        <v>5933.3002360314013</v>
      </c>
      <c r="P239" s="180">
        <v>262038.15119639019</v>
      </c>
      <c r="Q239" s="181">
        <v>74.792153521162035</v>
      </c>
      <c r="R239" s="182">
        <v>-0.82904114525046457</v>
      </c>
      <c r="S239" s="183"/>
      <c r="T239" s="184">
        <v>81584.448546328815</v>
      </c>
      <c r="U239" s="133">
        <v>2229.2446990113108</v>
      </c>
      <c r="V239" s="180">
        <v>83813.693245340124</v>
      </c>
      <c r="W239" s="133">
        <v>8808.5790989686175</v>
      </c>
      <c r="X239" s="133">
        <v>0</v>
      </c>
      <c r="Y239" s="180">
        <v>8808.5790989686175</v>
      </c>
      <c r="Z239" s="133">
        <v>90393.027645300317</v>
      </c>
      <c r="AA239" s="133">
        <v>2229.2446990113108</v>
      </c>
      <c r="AB239" s="180">
        <v>92622.272344311627</v>
      </c>
      <c r="AC239" s="185">
        <v>38.523721130002556</v>
      </c>
      <c r="AD239" s="187">
        <v>5467.8254352100003</v>
      </c>
      <c r="AE239" s="187">
        <v>127.88146948000001</v>
      </c>
      <c r="AF239" s="190">
        <v>5595.7069046900006</v>
      </c>
      <c r="AG239" s="187">
        <v>140.20703155000001</v>
      </c>
      <c r="AH239" s="187">
        <v>1.4002E-4</v>
      </c>
      <c r="AI239" s="190">
        <v>140.20717157000001</v>
      </c>
      <c r="AJ239" s="187">
        <v>5608.0324667599998</v>
      </c>
      <c r="AK239" s="187">
        <v>127.8816095</v>
      </c>
      <c r="AL239" s="190">
        <v>5735.91407626</v>
      </c>
      <c r="AM239" s="194">
        <v>1.2608966899999814</v>
      </c>
      <c r="AN239" s="274">
        <f t="shared" si="10"/>
        <v>2.2294896297223286E-2</v>
      </c>
      <c r="AO239" s="143">
        <f t="shared" si="9"/>
        <v>2.6597619227753722E-2</v>
      </c>
    </row>
    <row r="240" spans="1:41" x14ac:dyDescent="0.2">
      <c r="A240" s="46">
        <v>43101</v>
      </c>
      <c r="B240" s="133">
        <v>233265.87928122046</v>
      </c>
      <c r="C240" s="133">
        <v>6246.5089115698484</v>
      </c>
      <c r="D240" s="180">
        <v>239512.38819279033</v>
      </c>
      <c r="E240" s="133">
        <v>12110.932545169948</v>
      </c>
      <c r="F240" s="133">
        <v>3.9725102571000004E-3</v>
      </c>
      <c r="G240" s="180">
        <v>12110.936517680204</v>
      </c>
      <c r="H240" s="133">
        <v>245376.81182639042</v>
      </c>
      <c r="I240" s="133">
        <v>6246.5128840801044</v>
      </c>
      <c r="J240" s="180">
        <v>251623.32471047054</v>
      </c>
      <c r="K240" s="133">
        <v>4166.0539446099674</v>
      </c>
      <c r="L240" s="133">
        <v>35.020096929932095</v>
      </c>
      <c r="M240" s="180">
        <v>4201.0740415398996</v>
      </c>
      <c r="N240" s="133">
        <v>249542.86577100036</v>
      </c>
      <c r="O240" s="133">
        <v>6281.5329810100366</v>
      </c>
      <c r="P240" s="180">
        <v>255824.39875201043</v>
      </c>
      <c r="Q240" s="181">
        <v>94.652688200556653</v>
      </c>
      <c r="R240" s="182">
        <v>3.2529876575740326</v>
      </c>
      <c r="S240" s="183"/>
      <c r="T240" s="184">
        <v>80474.382807140457</v>
      </c>
      <c r="U240" s="133">
        <v>2299.0113096994091</v>
      </c>
      <c r="V240" s="180">
        <v>82773.39411683986</v>
      </c>
      <c r="W240" s="133">
        <v>8642.3354937707754</v>
      </c>
      <c r="X240" s="133">
        <v>0</v>
      </c>
      <c r="Y240" s="180">
        <v>8642.3354937707754</v>
      </c>
      <c r="Z240" s="133">
        <v>89116.718300911234</v>
      </c>
      <c r="AA240" s="133">
        <v>2299.0113096994091</v>
      </c>
      <c r="AB240" s="180">
        <v>91415.729610610637</v>
      </c>
      <c r="AC240" s="185">
        <v>58.455339039995692</v>
      </c>
      <c r="AD240" s="187">
        <v>5385.48152957</v>
      </c>
      <c r="AE240" s="187">
        <v>139.13847246</v>
      </c>
      <c r="AF240" s="190">
        <v>5524.6200020300003</v>
      </c>
      <c r="AG240" s="187">
        <v>122.25854046000001</v>
      </c>
      <c r="AH240" s="187">
        <v>1.4002E-4</v>
      </c>
      <c r="AI240" s="190">
        <v>122.25868048000001</v>
      </c>
      <c r="AJ240" s="187">
        <v>5507.7400700300004</v>
      </c>
      <c r="AK240" s="187">
        <v>139.13861248000001</v>
      </c>
      <c r="AL240" s="190">
        <v>5646.8786825100005</v>
      </c>
      <c r="AM240" s="194">
        <v>1.275857360000034</v>
      </c>
      <c r="AN240" s="274">
        <f t="shared" si="10"/>
        <v>2.4639915305946294E-2</v>
      </c>
      <c r="AO240" s="143">
        <f t="shared" si="9"/>
        <v>2.7774761857103623E-2</v>
      </c>
    </row>
    <row r="241" spans="1:41" x14ac:dyDescent="0.2">
      <c r="A241" s="46">
        <v>43132</v>
      </c>
      <c r="B241" s="133">
        <v>232044.31429610954</v>
      </c>
      <c r="C241" s="133">
        <v>6464.7990040099758</v>
      </c>
      <c r="D241" s="180">
        <v>238509.1133001195</v>
      </c>
      <c r="E241" s="133">
        <v>11966.936165860876</v>
      </c>
      <c r="F241" s="133">
        <v>3.9645291114E-3</v>
      </c>
      <c r="G241" s="180">
        <v>11966.940130389987</v>
      </c>
      <c r="H241" s="133">
        <v>244011.25046197043</v>
      </c>
      <c r="I241" s="133">
        <v>6464.8029685390866</v>
      </c>
      <c r="J241" s="180">
        <v>250476.05343050949</v>
      </c>
      <c r="K241" s="133">
        <v>4401.1835951000348</v>
      </c>
      <c r="L241" s="133">
        <v>23.4375159313152</v>
      </c>
      <c r="M241" s="180">
        <v>4424.6211110313498</v>
      </c>
      <c r="N241" s="133">
        <v>248412.43405707044</v>
      </c>
      <c r="O241" s="133">
        <v>6488.2404844704015</v>
      </c>
      <c r="P241" s="180">
        <v>254900.67454154082</v>
      </c>
      <c r="Q241" s="181">
        <v>81.142178652500021</v>
      </c>
      <c r="R241" s="182">
        <v>10.387015935239146</v>
      </c>
      <c r="S241" s="183"/>
      <c r="T241" s="184">
        <v>81651.191292549192</v>
      </c>
      <c r="U241" s="133">
        <v>2377.5682639104398</v>
      </c>
      <c r="V241" s="180">
        <v>84028.759556459641</v>
      </c>
      <c r="W241" s="133">
        <v>8433.3057489908369</v>
      </c>
      <c r="X241" s="133">
        <v>0</v>
      </c>
      <c r="Y241" s="180">
        <v>8433.3057489908369</v>
      </c>
      <c r="Z241" s="133">
        <v>90084.497041540031</v>
      </c>
      <c r="AA241" s="133">
        <v>2377.5682639104398</v>
      </c>
      <c r="AB241" s="180">
        <v>92462.065305450466</v>
      </c>
      <c r="AC241" s="185">
        <v>-0.10785271000009183</v>
      </c>
      <c r="AD241" s="187">
        <v>5311.6169741000003</v>
      </c>
      <c r="AE241" s="187">
        <v>144.35370280999999</v>
      </c>
      <c r="AF241" s="190">
        <v>5455.9706769100003</v>
      </c>
      <c r="AG241" s="187">
        <v>124.80152635</v>
      </c>
      <c r="AH241" s="187">
        <v>1.4002E-4</v>
      </c>
      <c r="AI241" s="190">
        <v>124.80166637000001</v>
      </c>
      <c r="AJ241" s="187">
        <v>5436.4185004499996</v>
      </c>
      <c r="AK241" s="187">
        <v>144.35384282999999</v>
      </c>
      <c r="AL241" s="190">
        <v>5580.7723432799994</v>
      </c>
      <c r="AM241" s="194">
        <v>2.8696062500000039</v>
      </c>
      <c r="AN241" s="274">
        <f t="shared" si="10"/>
        <v>2.5866284082313704E-2</v>
      </c>
      <c r="AO241" s="143">
        <f t="shared" si="9"/>
        <v>2.8294696678378684E-2</v>
      </c>
    </row>
    <row r="242" spans="1:41" x14ac:dyDescent="0.2">
      <c r="A242" s="46">
        <v>43160</v>
      </c>
      <c r="B242" s="133">
        <v>235632.34590429105</v>
      </c>
      <c r="C242" s="133">
        <v>7115.8203022312555</v>
      </c>
      <c r="D242" s="180">
        <v>242748.16620652232</v>
      </c>
      <c r="E242" s="133">
        <v>11857.801165219091</v>
      </c>
      <c r="F242" s="133">
        <v>3.9701299153999999E-3</v>
      </c>
      <c r="G242" s="180">
        <v>11857.805135349006</v>
      </c>
      <c r="H242" s="133">
        <v>247490.14706951013</v>
      </c>
      <c r="I242" s="133">
        <v>7115.8242723611711</v>
      </c>
      <c r="J242" s="180">
        <v>254605.97134187131</v>
      </c>
      <c r="K242" s="133">
        <v>4551.1357887202576</v>
      </c>
      <c r="L242" s="133">
        <v>22.416116278820997</v>
      </c>
      <c r="M242" s="180">
        <v>4573.5519049990789</v>
      </c>
      <c r="N242" s="133">
        <v>252041.28285823038</v>
      </c>
      <c r="O242" s="133">
        <v>7138.2403886399925</v>
      </c>
      <c r="P242" s="180">
        <v>259179.52324687038</v>
      </c>
      <c r="Q242" s="181">
        <v>106.00606297276191</v>
      </c>
      <c r="R242" s="182">
        <v>-1.0967525536231628</v>
      </c>
      <c r="S242" s="183"/>
      <c r="T242" s="184">
        <v>82763.699415339113</v>
      </c>
      <c r="U242" s="133">
        <v>2325.283888308732</v>
      </c>
      <c r="V242" s="180">
        <v>85088.983303647852</v>
      </c>
      <c r="W242" s="133">
        <v>8218.130998491044</v>
      </c>
      <c r="X242" s="133">
        <v>0</v>
      </c>
      <c r="Y242" s="180">
        <v>8218.130998491044</v>
      </c>
      <c r="Z242" s="133">
        <v>90981.830413830176</v>
      </c>
      <c r="AA242" s="133">
        <v>2325.283888308732</v>
      </c>
      <c r="AB242" s="180">
        <v>93307.1143021389</v>
      </c>
      <c r="AC242" s="185">
        <v>34.495547080002247</v>
      </c>
      <c r="AD242" s="187">
        <v>5391.4314202899996</v>
      </c>
      <c r="AE242" s="187">
        <v>168.95451840000001</v>
      </c>
      <c r="AF242" s="190">
        <v>5560.3859386899994</v>
      </c>
      <c r="AG242" s="187">
        <v>128.36531589000001</v>
      </c>
      <c r="AH242" s="187">
        <v>1.4002E-4</v>
      </c>
      <c r="AI242" s="190">
        <v>128.36545591000001</v>
      </c>
      <c r="AJ242" s="187">
        <v>5519.7967361800002</v>
      </c>
      <c r="AK242" s="187">
        <v>168.95465841999999</v>
      </c>
      <c r="AL242" s="190">
        <v>5688.7513945999999</v>
      </c>
      <c r="AM242" s="194">
        <v>2.5220609399999887</v>
      </c>
      <c r="AN242" s="274">
        <f t="shared" si="10"/>
        <v>2.9699778861909627E-2</v>
      </c>
      <c r="AO242" s="143">
        <f t="shared" si="9"/>
        <v>2.7327672725983139E-2</v>
      </c>
    </row>
    <row r="243" spans="1:41" x14ac:dyDescent="0.2">
      <c r="A243" s="46">
        <v>43191</v>
      </c>
      <c r="B243" s="133">
        <v>237982.17130904892</v>
      </c>
      <c r="C243" s="133">
        <v>6894.4141999103604</v>
      </c>
      <c r="D243" s="180">
        <v>244876.58550895928</v>
      </c>
      <c r="E243" s="133">
        <v>10868.615427160781</v>
      </c>
      <c r="F243" s="133">
        <v>4.0040090604000003E-3</v>
      </c>
      <c r="G243" s="180">
        <v>10868.619431169842</v>
      </c>
      <c r="H243" s="133">
        <v>248850.7867362097</v>
      </c>
      <c r="I243" s="133">
        <v>6894.4182039194211</v>
      </c>
      <c r="J243" s="180">
        <v>255745.20494012913</v>
      </c>
      <c r="K243" s="133">
        <v>3580.1747327910598</v>
      </c>
      <c r="L243" s="133">
        <v>19.988979471199201</v>
      </c>
      <c r="M243" s="180">
        <v>3600.1637122622592</v>
      </c>
      <c r="N243" s="133">
        <v>252430.96146900079</v>
      </c>
      <c r="O243" s="133">
        <v>6914.40718339062</v>
      </c>
      <c r="P243" s="180">
        <v>259345.36865239142</v>
      </c>
      <c r="Q243" s="181">
        <v>109.72501256024189</v>
      </c>
      <c r="R243" s="182">
        <v>27.87915359610232</v>
      </c>
      <c r="S243" s="183"/>
      <c r="T243" s="184">
        <v>82849.213624061187</v>
      </c>
      <c r="U243" s="133">
        <v>2405.4654018006049</v>
      </c>
      <c r="V243" s="180">
        <v>85254.679025861784</v>
      </c>
      <c r="W243" s="133">
        <v>8051.0666873787522</v>
      </c>
      <c r="X243" s="133">
        <v>0</v>
      </c>
      <c r="Y243" s="180">
        <v>8051.0666873787522</v>
      </c>
      <c r="Z243" s="133">
        <v>90900.280311439943</v>
      </c>
      <c r="AA243" s="133">
        <v>2405.4654018006049</v>
      </c>
      <c r="AB243" s="180">
        <v>93305.74571324054</v>
      </c>
      <c r="AC243" s="185">
        <v>44.503157390001086</v>
      </c>
      <c r="AD243" s="187">
        <v>5424.9880293699998</v>
      </c>
      <c r="AE243" s="187">
        <v>156.97820669000001</v>
      </c>
      <c r="AF243" s="190">
        <v>5581.9662360599996</v>
      </c>
      <c r="AG243" s="187">
        <v>98.529470549999999</v>
      </c>
      <c r="AH243" s="187">
        <v>1.4002E-4</v>
      </c>
      <c r="AI243" s="190">
        <v>98.529610570000003</v>
      </c>
      <c r="AJ243" s="187">
        <v>5523.5174999199999</v>
      </c>
      <c r="AK243" s="187">
        <v>156.97834671000001</v>
      </c>
      <c r="AL243" s="190">
        <v>5680.4958466299995</v>
      </c>
      <c r="AM243" s="194">
        <v>2.2808034400000281</v>
      </c>
      <c r="AN243" s="274">
        <f t="shared" si="10"/>
        <v>2.7634620453622669E-2</v>
      </c>
      <c r="AO243" s="143">
        <f t="shared" si="9"/>
        <v>2.821505434406613E-2</v>
      </c>
    </row>
    <row r="244" spans="1:41" x14ac:dyDescent="0.2">
      <c r="A244" s="46">
        <v>43221</v>
      </c>
      <c r="B244" s="133">
        <v>252698.35713999116</v>
      </c>
      <c r="C244" s="133">
        <v>7401.6989628003012</v>
      </c>
      <c r="D244" s="180">
        <v>260100.05610279145</v>
      </c>
      <c r="E244" s="133">
        <v>11032.058694039029</v>
      </c>
      <c r="F244" s="133">
        <v>157.99072739912</v>
      </c>
      <c r="G244" s="180">
        <v>11190.049421438149</v>
      </c>
      <c r="H244" s="133">
        <v>263730.41583403019</v>
      </c>
      <c r="I244" s="133">
        <v>7559.6896901994223</v>
      </c>
      <c r="J244" s="180">
        <v>271290.10552422964</v>
      </c>
      <c r="K244" s="133">
        <v>2994.0127138701973</v>
      </c>
      <c r="L244" s="133">
        <v>17.446258668781603</v>
      </c>
      <c r="M244" s="180">
        <v>3011.4589725389792</v>
      </c>
      <c r="N244" s="133">
        <v>266724.4285479004</v>
      </c>
      <c r="O244" s="133">
        <v>7577.1359488713224</v>
      </c>
      <c r="P244" s="180">
        <v>274301.56449677172</v>
      </c>
      <c r="Q244" s="181">
        <v>91.853834771364362</v>
      </c>
      <c r="R244" s="182">
        <v>-5.9708475288726497</v>
      </c>
      <c r="S244" s="183"/>
      <c r="T244" s="184">
        <v>84145.533260878714</v>
      </c>
      <c r="U244" s="133">
        <v>2349.3689269112269</v>
      </c>
      <c r="V244" s="180">
        <v>86494.90218778995</v>
      </c>
      <c r="W244" s="133">
        <v>8115.868478791197</v>
      </c>
      <c r="X244" s="133">
        <v>0</v>
      </c>
      <c r="Y244" s="180">
        <v>8115.868478791197</v>
      </c>
      <c r="Z244" s="133">
        <v>92261.401739669935</v>
      </c>
      <c r="AA244" s="133">
        <v>2349.3689269112269</v>
      </c>
      <c r="AB244" s="180">
        <v>94610.770666581157</v>
      </c>
      <c r="AC244" s="185">
        <v>46.618476460003457</v>
      </c>
      <c r="AD244" s="187">
        <v>5403.7196679199997</v>
      </c>
      <c r="AE244" s="187">
        <v>161.97518711000001</v>
      </c>
      <c r="AF244" s="190">
        <v>5565.6948550299994</v>
      </c>
      <c r="AG244" s="187">
        <v>93.491607310000006</v>
      </c>
      <c r="AH244" s="187">
        <v>5.06510411</v>
      </c>
      <c r="AI244" s="190">
        <v>98.556711419999999</v>
      </c>
      <c r="AJ244" s="187">
        <v>5497.21127523</v>
      </c>
      <c r="AK244" s="187">
        <v>167.04029122</v>
      </c>
      <c r="AL244" s="190">
        <v>5664.2515664499997</v>
      </c>
      <c r="AM244" s="194">
        <v>1.4502230800000291</v>
      </c>
      <c r="AN244" s="274">
        <f t="shared" si="10"/>
        <v>2.9490267030051854E-2</v>
      </c>
      <c r="AO244" s="143">
        <f t="shared" si="9"/>
        <v>2.7161935183306972E-2</v>
      </c>
    </row>
    <row r="245" spans="1:41" x14ac:dyDescent="0.2">
      <c r="A245" s="46">
        <v>43252</v>
      </c>
      <c r="B245" s="133">
        <v>257868.80419023149</v>
      </c>
      <c r="C245" s="133">
        <v>7485.477592359508</v>
      </c>
      <c r="D245" s="180">
        <v>265354.28178259096</v>
      </c>
      <c r="E245" s="133">
        <v>11263.910195309907</v>
      </c>
      <c r="F245" s="133">
        <v>0</v>
      </c>
      <c r="G245" s="180">
        <v>11263.910195309907</v>
      </c>
      <c r="H245" s="133">
        <v>269132.71438554139</v>
      </c>
      <c r="I245" s="133">
        <v>7485.477592359508</v>
      </c>
      <c r="J245" s="180">
        <v>276618.19197790092</v>
      </c>
      <c r="K245" s="133">
        <v>2567.516797909871</v>
      </c>
      <c r="L245" s="133">
        <v>17.832793391376001</v>
      </c>
      <c r="M245" s="180">
        <v>2585.3495913012471</v>
      </c>
      <c r="N245" s="133">
        <v>271700.23118345125</v>
      </c>
      <c r="O245" s="133">
        <v>7503.3103857508841</v>
      </c>
      <c r="P245" s="180">
        <v>279203.54156920209</v>
      </c>
      <c r="Q245" s="181">
        <v>88.85543128621876</v>
      </c>
      <c r="R245" s="182">
        <v>-2.7582107504665498</v>
      </c>
      <c r="S245" s="183"/>
      <c r="T245" s="184">
        <v>85536.725478709501</v>
      </c>
      <c r="U245" s="133">
        <v>2322.2743285013844</v>
      </c>
      <c r="V245" s="180">
        <v>87858.999807210872</v>
      </c>
      <c r="W245" s="133">
        <v>8297.9987159696429</v>
      </c>
      <c r="X245" s="133">
        <v>0</v>
      </c>
      <c r="Y245" s="180">
        <v>8297.9987159696429</v>
      </c>
      <c r="Z245" s="133">
        <v>93834.724194679133</v>
      </c>
      <c r="AA245" s="133">
        <v>2322.2743285013844</v>
      </c>
      <c r="AB245" s="180">
        <v>96156.998523180519</v>
      </c>
      <c r="AC245" s="185">
        <v>43.070366380000138</v>
      </c>
      <c r="AD245" s="187">
        <v>5476.7710771800002</v>
      </c>
      <c r="AE245" s="187">
        <v>164.08832595999999</v>
      </c>
      <c r="AF245" s="190">
        <v>5640.8594031399998</v>
      </c>
      <c r="AG245" s="187">
        <v>94.257658399999997</v>
      </c>
      <c r="AH245" s="187">
        <v>0</v>
      </c>
      <c r="AI245" s="190">
        <v>94.257658399999997</v>
      </c>
      <c r="AJ245" s="187">
        <v>5571.0287355800001</v>
      </c>
      <c r="AK245" s="187">
        <v>164.08832595999999</v>
      </c>
      <c r="AL245" s="190">
        <v>5735.1170615399997</v>
      </c>
      <c r="AM245" s="194">
        <v>1.4550646699999561</v>
      </c>
      <c r="AN245" s="274">
        <f t="shared" si="10"/>
        <v>2.8611155482838362E-2</v>
      </c>
      <c r="AO245" s="143">
        <f t="shared" si="9"/>
        <v>2.6431832067257244E-2</v>
      </c>
    </row>
    <row r="246" spans="1:41" x14ac:dyDescent="0.2">
      <c r="A246" s="46">
        <v>43282</v>
      </c>
      <c r="B246" s="133">
        <v>254114.65501270018</v>
      </c>
      <c r="C246" s="133">
        <v>7635.3006394691447</v>
      </c>
      <c r="D246" s="180">
        <v>261749.9556521693</v>
      </c>
      <c r="E246" s="133">
        <v>11236.046551960451</v>
      </c>
      <c r="F246" s="133">
        <v>0</v>
      </c>
      <c r="G246" s="180">
        <v>11236.046551960451</v>
      </c>
      <c r="H246" s="133">
        <v>265350.70156466059</v>
      </c>
      <c r="I246" s="133">
        <v>7635.3006394691447</v>
      </c>
      <c r="J246" s="180">
        <v>272986.00220412976</v>
      </c>
      <c r="K246" s="133">
        <v>4327.0473961614853</v>
      </c>
      <c r="L246" s="133">
        <v>17.087643951224699</v>
      </c>
      <c r="M246" s="180">
        <v>4344.1350401127092</v>
      </c>
      <c r="N246" s="133">
        <v>269677.74896083132</v>
      </c>
      <c r="O246" s="133">
        <v>7652.3882837289548</v>
      </c>
      <c r="P246" s="180">
        <v>277330.13724456029</v>
      </c>
      <c r="Q246" s="181">
        <v>188.44533922750023</v>
      </c>
      <c r="R246" s="182">
        <v>2.6343320186756278</v>
      </c>
      <c r="S246" s="183"/>
      <c r="T246" s="184">
        <v>86738.075548099339</v>
      </c>
      <c r="U246" s="133">
        <v>2537.4979289299354</v>
      </c>
      <c r="V246" s="180">
        <v>89275.573477029277</v>
      </c>
      <c r="W246" s="133">
        <v>8328.8811583485149</v>
      </c>
      <c r="X246" s="133">
        <v>0</v>
      </c>
      <c r="Y246" s="180">
        <v>8328.8811583485149</v>
      </c>
      <c r="Z246" s="133">
        <v>95066.956706438694</v>
      </c>
      <c r="AA246" s="133">
        <v>2537.4979289299354</v>
      </c>
      <c r="AB246" s="180">
        <v>97604.454635368631</v>
      </c>
      <c r="AC246" s="185">
        <v>37.542620959999773</v>
      </c>
      <c r="AD246" s="187">
        <v>5478.2371440899997</v>
      </c>
      <c r="AE246" s="187">
        <v>166.85113433999999</v>
      </c>
      <c r="AF246" s="190">
        <v>5645.0882784299993</v>
      </c>
      <c r="AG246" s="187">
        <v>95.151552839999994</v>
      </c>
      <c r="AH246" s="187">
        <v>0</v>
      </c>
      <c r="AI246" s="190">
        <v>95.151552839999994</v>
      </c>
      <c r="AJ246" s="187">
        <v>5573.38869694</v>
      </c>
      <c r="AK246" s="187">
        <v>166.85113433999999</v>
      </c>
      <c r="AL246" s="190">
        <v>5740.2398312799996</v>
      </c>
      <c r="AM246" s="194">
        <v>4.9390475000000151</v>
      </c>
      <c r="AN246" s="274">
        <f t="shared" si="10"/>
        <v>2.9066927383553997E-2</v>
      </c>
      <c r="AO246" s="143">
        <f t="shared" si="9"/>
        <v>2.8423205028000598E-2</v>
      </c>
    </row>
    <row r="247" spans="1:41" x14ac:dyDescent="0.2">
      <c r="A247" s="46">
        <v>43313</v>
      </c>
      <c r="B247" s="133">
        <v>266920.02778253885</v>
      </c>
      <c r="C247" s="133">
        <v>7824.0357719308049</v>
      </c>
      <c r="D247" s="180">
        <v>274744.06355446967</v>
      </c>
      <c r="E247" s="133">
        <v>11381.221571960286</v>
      </c>
      <c r="F247" s="133">
        <v>0</v>
      </c>
      <c r="G247" s="180">
        <v>11381.221571960286</v>
      </c>
      <c r="H247" s="133">
        <v>278301.2493544991</v>
      </c>
      <c r="I247" s="133">
        <v>7824.0357719308049</v>
      </c>
      <c r="J247" s="180">
        <v>286125.28512642992</v>
      </c>
      <c r="K247" s="133">
        <v>4502.3290579297927</v>
      </c>
      <c r="L247" s="133">
        <v>39.778623428391995</v>
      </c>
      <c r="M247" s="180">
        <v>4542.1076813581849</v>
      </c>
      <c r="N247" s="133">
        <v>282803.57841242891</v>
      </c>
      <c r="O247" s="133">
        <v>7863.8143953591962</v>
      </c>
      <c r="P247" s="180">
        <v>290667.3928077881</v>
      </c>
      <c r="Q247" s="181">
        <v>106.46619455573287</v>
      </c>
      <c r="R247" s="182">
        <v>-6.5808626804366082</v>
      </c>
      <c r="S247" s="183"/>
      <c r="T247" s="184">
        <v>89296.42975732054</v>
      </c>
      <c r="U247" s="133">
        <v>2363.5888394108906</v>
      </c>
      <c r="V247" s="180">
        <v>91660.018596731432</v>
      </c>
      <c r="W247" s="133">
        <v>8261.5657469608614</v>
      </c>
      <c r="X247" s="133">
        <v>0</v>
      </c>
      <c r="Y247" s="180">
        <v>8261.5657469608614</v>
      </c>
      <c r="Z247" s="133">
        <v>97557.995504281396</v>
      </c>
      <c r="AA247" s="133">
        <v>2363.5888394108906</v>
      </c>
      <c r="AB247" s="180">
        <v>99921.584343692288</v>
      </c>
      <c r="AC247" s="185">
        <v>71.313117190002899</v>
      </c>
      <c r="AD247" s="187">
        <v>5492.5507290400001</v>
      </c>
      <c r="AE247" s="187">
        <v>168.85020975</v>
      </c>
      <c r="AF247" s="190">
        <v>5661.4009387900005</v>
      </c>
      <c r="AG247" s="187">
        <v>96.467294140000007</v>
      </c>
      <c r="AH247" s="187">
        <v>0</v>
      </c>
      <c r="AI247" s="190">
        <v>96.467294140000007</v>
      </c>
      <c r="AJ247" s="187">
        <v>5589.0180231800005</v>
      </c>
      <c r="AK247" s="187">
        <v>168.85020975</v>
      </c>
      <c r="AL247" s="190">
        <v>5757.8682329300009</v>
      </c>
      <c r="AM247" s="194">
        <v>1.0870180699999992</v>
      </c>
      <c r="AN247" s="274">
        <f t="shared" si="10"/>
        <v>2.9325125709602658E-2</v>
      </c>
      <c r="AO247" s="143">
        <f t="shared" si="9"/>
        <v>2.5786475669503907E-2</v>
      </c>
    </row>
    <row r="248" spans="1:41" x14ac:dyDescent="0.2">
      <c r="A248" s="46">
        <v>43344</v>
      </c>
      <c r="B248" s="133">
        <v>276520.46467117046</v>
      </c>
      <c r="C248" s="133">
        <v>7707.1064129096903</v>
      </c>
      <c r="D248" s="180">
        <v>284227.57108408021</v>
      </c>
      <c r="E248" s="133">
        <v>11352.843604520271</v>
      </c>
      <c r="F248" s="133">
        <v>0</v>
      </c>
      <c r="G248" s="180">
        <v>11352.843604520271</v>
      </c>
      <c r="H248" s="133">
        <v>287873.30827569071</v>
      </c>
      <c r="I248" s="133">
        <v>7707.1064129096903</v>
      </c>
      <c r="J248" s="180">
        <v>295580.4146886004</v>
      </c>
      <c r="K248" s="133">
        <v>5117.5937496915203</v>
      </c>
      <c r="L248" s="133">
        <v>18.2602024808882</v>
      </c>
      <c r="M248" s="180">
        <v>5135.8539521724088</v>
      </c>
      <c r="N248" s="133">
        <v>292990.90202537895</v>
      </c>
      <c r="O248" s="133">
        <v>7725.3666153905788</v>
      </c>
      <c r="P248" s="180">
        <v>300716.26864076953</v>
      </c>
      <c r="Q248" s="181">
        <v>122.27785496447956</v>
      </c>
      <c r="R248" s="182">
        <v>0.18412131743305177</v>
      </c>
      <c r="S248" s="183"/>
      <c r="T248" s="184">
        <v>92791.624896228721</v>
      </c>
      <c r="U248" s="133">
        <v>2370.4768584989506</v>
      </c>
      <c r="V248" s="180">
        <v>95162.101754727686</v>
      </c>
      <c r="W248" s="133">
        <v>7844.2624256885856</v>
      </c>
      <c r="X248" s="133">
        <v>0</v>
      </c>
      <c r="Y248" s="180">
        <v>7844.2624256885856</v>
      </c>
      <c r="Z248" s="133">
        <v>100635.88732192063</v>
      </c>
      <c r="AA248" s="133">
        <v>2370.4768584989506</v>
      </c>
      <c r="AB248" s="180">
        <v>103006.36418041956</v>
      </c>
      <c r="AC248" s="185">
        <v>21.49630521000033</v>
      </c>
      <c r="AD248" s="187">
        <v>5531.6685668299997</v>
      </c>
      <c r="AE248" s="187">
        <v>160.67409992</v>
      </c>
      <c r="AF248" s="190">
        <v>5692.3426667499998</v>
      </c>
      <c r="AG248" s="187">
        <v>105.63561085000001</v>
      </c>
      <c r="AH248" s="187">
        <v>0</v>
      </c>
      <c r="AI248" s="190">
        <v>105.63561085000001</v>
      </c>
      <c r="AJ248" s="187">
        <v>5637.3041776800001</v>
      </c>
      <c r="AK248" s="187">
        <v>160.67409992</v>
      </c>
      <c r="AL248" s="190">
        <v>5797.9782776000002</v>
      </c>
      <c r="AM248" s="194">
        <v>3.0343093199999771</v>
      </c>
      <c r="AN248" s="274">
        <f t="shared" si="10"/>
        <v>2.7712090702504154E-2</v>
      </c>
      <c r="AO248" s="143">
        <f t="shared" si="9"/>
        <v>2.490988339673976E-2</v>
      </c>
    </row>
    <row r="249" spans="1:41" x14ac:dyDescent="0.2">
      <c r="A249" s="46">
        <v>43374</v>
      </c>
      <c r="B249" s="133">
        <v>275982.27544373082</v>
      </c>
      <c r="C249" s="133">
        <v>7656.1005696384309</v>
      </c>
      <c r="D249" s="180">
        <v>283638.37601336924</v>
      </c>
      <c r="E249" s="133">
        <v>11352.475419519213</v>
      </c>
      <c r="F249" s="133">
        <v>0</v>
      </c>
      <c r="G249" s="180">
        <v>11352.475419519213</v>
      </c>
      <c r="H249" s="133">
        <v>287334.75086325005</v>
      </c>
      <c r="I249" s="133">
        <v>7656.1005696384309</v>
      </c>
      <c r="J249" s="180">
        <v>294990.85143288848</v>
      </c>
      <c r="K249" s="133">
        <v>6643.8227895394848</v>
      </c>
      <c r="L249" s="133">
        <v>17.707878418707601</v>
      </c>
      <c r="M249" s="180">
        <v>6661.5306679581918</v>
      </c>
      <c r="N249" s="133">
        <v>293978.57365278952</v>
      </c>
      <c r="O249" s="133">
        <v>7673.8084480604221</v>
      </c>
      <c r="P249" s="180">
        <v>301652.38210084994</v>
      </c>
      <c r="Q249" s="181">
        <v>421.59801637822869</v>
      </c>
      <c r="R249" s="182">
        <v>6.9966517425518164</v>
      </c>
      <c r="S249" s="183"/>
      <c r="T249" s="184">
        <v>93837.167650108837</v>
      </c>
      <c r="U249" s="133">
        <v>2782.2408321610628</v>
      </c>
      <c r="V249" s="180">
        <v>96619.408482269893</v>
      </c>
      <c r="W249" s="133">
        <v>7824.5655251799744</v>
      </c>
      <c r="X249" s="133">
        <v>0</v>
      </c>
      <c r="Y249" s="180">
        <v>7824.5655251799744</v>
      </c>
      <c r="Z249" s="133">
        <v>101661.73317528881</v>
      </c>
      <c r="AA249" s="133">
        <v>2782.2408321610628</v>
      </c>
      <c r="AB249" s="180">
        <v>104443.97400744987</v>
      </c>
      <c r="AC249" s="185">
        <v>45.543738839997452</v>
      </c>
      <c r="AD249" s="187">
        <v>5548.6370303499998</v>
      </c>
      <c r="AE249" s="187">
        <v>148.47106765999999</v>
      </c>
      <c r="AF249" s="190">
        <v>5697.1080980099996</v>
      </c>
      <c r="AG249" s="187">
        <v>107.46976253</v>
      </c>
      <c r="AH249" s="187">
        <v>0</v>
      </c>
      <c r="AI249" s="190">
        <v>107.46976253</v>
      </c>
      <c r="AJ249" s="187">
        <v>5656.1067928800003</v>
      </c>
      <c r="AK249" s="187">
        <v>148.47106765999999</v>
      </c>
      <c r="AL249" s="190">
        <v>5804.5778605400001</v>
      </c>
      <c r="AM249" s="194">
        <v>11.455639490000038</v>
      </c>
      <c r="AN249" s="274">
        <f t="shared" si="10"/>
        <v>2.5578271362215427E-2</v>
      </c>
      <c r="AO249" s="143">
        <f t="shared" si="9"/>
        <v>2.8795879377295264E-2</v>
      </c>
    </row>
    <row r="250" spans="1:41" x14ac:dyDescent="0.2">
      <c r="A250" s="46">
        <v>43405</v>
      </c>
      <c r="B250" s="133">
        <v>273161.46641575044</v>
      </c>
      <c r="C250" s="133">
        <v>7944.6842164506488</v>
      </c>
      <c r="D250" s="180">
        <v>281106.15063220105</v>
      </c>
      <c r="E250" s="133">
        <v>11530.250979371251</v>
      </c>
      <c r="F250" s="133">
        <v>0</v>
      </c>
      <c r="G250" s="180">
        <v>11530.250979371251</v>
      </c>
      <c r="H250" s="133">
        <v>284691.7173951185</v>
      </c>
      <c r="I250" s="133">
        <v>7944.6842164506488</v>
      </c>
      <c r="J250" s="180">
        <v>292636.40161156916</v>
      </c>
      <c r="K250" s="133">
        <v>5097.093847100422</v>
      </c>
      <c r="L250" s="133">
        <v>17.411121109942499</v>
      </c>
      <c r="M250" s="180">
        <v>5114.5049682103636</v>
      </c>
      <c r="N250" s="133">
        <v>289788.81124221889</v>
      </c>
      <c r="O250" s="133">
        <v>7962.0953375605914</v>
      </c>
      <c r="P250" s="180">
        <v>297750.90657977946</v>
      </c>
      <c r="Q250" s="181">
        <v>80.503756986549831</v>
      </c>
      <c r="R250" s="182">
        <v>-2.7598509206237072</v>
      </c>
      <c r="S250" s="183"/>
      <c r="T250" s="184">
        <v>96550.156580200084</v>
      </c>
      <c r="U250" s="133">
        <v>3226.2468509006421</v>
      </c>
      <c r="V250" s="180">
        <v>99776.403431100713</v>
      </c>
      <c r="W250" s="133">
        <v>8008.3866737906537</v>
      </c>
      <c r="X250" s="133">
        <v>0</v>
      </c>
      <c r="Y250" s="180">
        <v>8008.3866737906537</v>
      </c>
      <c r="Z250" s="133">
        <v>104558.54325399075</v>
      </c>
      <c r="AA250" s="133">
        <v>3226.2468509006421</v>
      </c>
      <c r="AB250" s="180">
        <v>107784.79010489138</v>
      </c>
      <c r="AC250" s="185">
        <v>-95.315770429999731</v>
      </c>
      <c r="AD250" s="187">
        <v>5488.06158409</v>
      </c>
      <c r="AE250" s="187">
        <v>146.62183793</v>
      </c>
      <c r="AF250" s="190">
        <v>5634.6834220199999</v>
      </c>
      <c r="AG250" s="187">
        <v>109.43924382</v>
      </c>
      <c r="AH250" s="187">
        <v>0</v>
      </c>
      <c r="AI250" s="190">
        <v>109.43924382</v>
      </c>
      <c r="AJ250" s="187">
        <v>5597.5008279100002</v>
      </c>
      <c r="AK250" s="187">
        <v>146.62183793</v>
      </c>
      <c r="AL250" s="190">
        <v>5744.1226658400001</v>
      </c>
      <c r="AM250" s="194">
        <v>5.4634575499999869</v>
      </c>
      <c r="AN250" s="274">
        <f t="shared" si="10"/>
        <v>2.5525540880586076E-2</v>
      </c>
      <c r="AO250" s="143">
        <f t="shared" si="9"/>
        <v>3.2334767940683337E-2</v>
      </c>
    </row>
    <row r="251" spans="1:41" x14ac:dyDescent="0.2">
      <c r="A251" s="46">
        <f>+'Bcos. Públ.'!A252</f>
        <v>43435</v>
      </c>
      <c r="B251" s="133">
        <v>284714.34867984941</v>
      </c>
      <c r="C251" s="133">
        <v>7540.6995944788423</v>
      </c>
      <c r="D251" s="180">
        <v>292255.04827432829</v>
      </c>
      <c r="E251" s="133">
        <v>11951.142950138636</v>
      </c>
      <c r="F251" s="133">
        <v>0</v>
      </c>
      <c r="G251" s="180">
        <v>11951.142950138636</v>
      </c>
      <c r="H251" s="133">
        <v>296665.49162999133</v>
      </c>
      <c r="I251" s="133">
        <v>7540.6995944788423</v>
      </c>
      <c r="J251" s="180">
        <v>304206.19122447021</v>
      </c>
      <c r="K251" s="133">
        <v>3798.860202741494</v>
      </c>
      <c r="L251" s="133">
        <v>16.896966499863002</v>
      </c>
      <c r="M251" s="180">
        <v>3815.7571692413567</v>
      </c>
      <c r="N251" s="133">
        <v>300464.35183272959</v>
      </c>
      <c r="O251" s="133">
        <v>7557.5965609787054</v>
      </c>
      <c r="P251" s="180">
        <v>308021.94839370833</v>
      </c>
      <c r="Q251" s="181">
        <v>310.01703676739709</v>
      </c>
      <c r="R251" s="182">
        <v>0.23153312281728675</v>
      </c>
      <c r="S251" s="183"/>
      <c r="T251" s="184">
        <v>99977.487296540465</v>
      </c>
      <c r="U251" s="133">
        <v>3270.9974464604661</v>
      </c>
      <c r="V251" s="180">
        <v>103248.48474300094</v>
      </c>
      <c r="W251" s="133">
        <v>8344.0143607189893</v>
      </c>
      <c r="X251" s="133">
        <v>0</v>
      </c>
      <c r="Y251" s="180">
        <v>8344.0143607189893</v>
      </c>
      <c r="Z251" s="133">
        <v>108321.50165725945</v>
      </c>
      <c r="AA251" s="133">
        <v>3270.9974464604661</v>
      </c>
      <c r="AB251" s="180">
        <v>111592.49910371992</v>
      </c>
      <c r="AC251" s="185">
        <v>62.616689089998502</v>
      </c>
      <c r="AD251" s="187">
        <v>5703.5153252500004</v>
      </c>
      <c r="AE251" s="187">
        <v>131.82161621</v>
      </c>
      <c r="AF251" s="190">
        <f>+AE251+AD251</f>
        <v>5835.3369414600002</v>
      </c>
      <c r="AG251" s="187">
        <v>111.36550137</v>
      </c>
      <c r="AH251" s="187">
        <v>0</v>
      </c>
      <c r="AI251" s="190">
        <f>+AH251+AG251</f>
        <v>111.36550137</v>
      </c>
      <c r="AJ251" s="187">
        <v>5814.8808266200003</v>
      </c>
      <c r="AK251" s="187">
        <v>131.82161621</v>
      </c>
      <c r="AL251" s="190">
        <f>+AK251+AJ251</f>
        <v>5946.7024428300001</v>
      </c>
      <c r="AM251" s="194">
        <v>7.6381706599999575</v>
      </c>
      <c r="AN251" s="274">
        <f t="shared" si="10"/>
        <v>2.2167178781399878E-2</v>
      </c>
      <c r="AO251" s="143">
        <f t="shared" si="9"/>
        <v>3.1680827613135523E-2</v>
      </c>
    </row>
    <row r="252" spans="1:41" x14ac:dyDescent="0.2">
      <c r="A252" s="48">
        <v>43467</v>
      </c>
      <c r="B252" s="133">
        <v>285898.39524899627</v>
      </c>
      <c r="C252" s="133">
        <v>8358.1119902737501</v>
      </c>
      <c r="D252" s="180">
        <v>294256.50723927002</v>
      </c>
      <c r="E252" s="133">
        <v>11544.133190089502</v>
      </c>
      <c r="F252" s="133">
        <v>0</v>
      </c>
      <c r="G252" s="180">
        <v>11544.133190089502</v>
      </c>
      <c r="H252" s="133">
        <v>297442.52843908576</v>
      </c>
      <c r="I252" s="133">
        <v>8358.1119902737501</v>
      </c>
      <c r="J252" s="180">
        <v>305800.64042935951</v>
      </c>
      <c r="K252" s="133">
        <v>3481.1138474009999</v>
      </c>
      <c r="L252" s="133">
        <v>16.525939053000002</v>
      </c>
      <c r="M252" s="180">
        <v>3497.6397864540004</v>
      </c>
      <c r="N252" s="133">
        <v>300923.64228648675</v>
      </c>
      <c r="O252" s="133">
        <v>8374.6379293267491</v>
      </c>
      <c r="P252" s="180">
        <v>309298.28021581349</v>
      </c>
      <c r="Q252" s="228" t="s">
        <v>160</v>
      </c>
      <c r="R252" s="229" t="s">
        <v>160</v>
      </c>
      <c r="S252" s="183"/>
      <c r="T252" s="184">
        <v>98827.189625558996</v>
      </c>
      <c r="U252" s="133">
        <v>3384.2631138674997</v>
      </c>
      <c r="V252" s="180">
        <v>102211.45273942649</v>
      </c>
      <c r="W252" s="133">
        <v>8525.1794225317517</v>
      </c>
      <c r="X252" s="133">
        <v>0</v>
      </c>
      <c r="Y252" s="180">
        <v>8525.1794225317517</v>
      </c>
      <c r="Z252" s="133">
        <v>107352.36904809075</v>
      </c>
      <c r="AA252" s="133">
        <v>3384.2631138674997</v>
      </c>
      <c r="AB252" s="180">
        <v>110736.63216195824</v>
      </c>
      <c r="AC252" s="225" t="s">
        <v>160</v>
      </c>
      <c r="AD252" s="187">
        <v>5763.0347376299997</v>
      </c>
      <c r="AE252" s="187">
        <v>153.23839968999999</v>
      </c>
      <c r="AF252" s="190">
        <v>5916.2731373199995</v>
      </c>
      <c r="AG252" s="187">
        <v>92.962394689999996</v>
      </c>
      <c r="AH252" s="187">
        <v>0</v>
      </c>
      <c r="AI252" s="190">
        <v>92.962394689999996</v>
      </c>
      <c r="AJ252" s="187">
        <v>5855.9971323199998</v>
      </c>
      <c r="AK252" s="187">
        <v>153.23839968999999</v>
      </c>
      <c r="AL252" s="190">
        <v>6009.2355320099996</v>
      </c>
      <c r="AM252" s="225" t="s">
        <v>160</v>
      </c>
      <c r="AN252" s="274">
        <f t="shared" si="10"/>
        <v>2.5500481529427427E-2</v>
      </c>
      <c r="AO252" s="143">
        <f t="shared" si="9"/>
        <v>3.3110410068186741E-2</v>
      </c>
    </row>
    <row r="253" spans="1:41" x14ac:dyDescent="0.2">
      <c r="A253" s="46">
        <v>43497</v>
      </c>
      <c r="B253" s="133">
        <v>285496.95626545604</v>
      </c>
      <c r="C253" s="133">
        <v>7990.451566004851</v>
      </c>
      <c r="D253" s="180">
        <v>293487.40783146094</v>
      </c>
      <c r="E253" s="133">
        <v>11048.776188177641</v>
      </c>
      <c r="F253" s="133">
        <v>0</v>
      </c>
      <c r="G253" s="180">
        <v>11048.776188177641</v>
      </c>
      <c r="H253" s="133">
        <v>296545.73245363374</v>
      </c>
      <c r="I253" s="133">
        <v>7990.451566004851</v>
      </c>
      <c r="J253" s="180">
        <v>304536.18401963863</v>
      </c>
      <c r="K253" s="133">
        <v>3259.4166085826505</v>
      </c>
      <c r="L253" s="133">
        <v>17.974375500000001</v>
      </c>
      <c r="M253" s="180">
        <v>3277.3909840826504</v>
      </c>
      <c r="N253" s="133">
        <v>299805.1490622164</v>
      </c>
      <c r="O253" s="133">
        <v>7998.4984271575313</v>
      </c>
      <c r="P253" s="180">
        <v>307803.64748937392</v>
      </c>
      <c r="Q253" s="228" t="s">
        <v>160</v>
      </c>
      <c r="R253" s="229" t="s">
        <v>160</v>
      </c>
      <c r="S253" s="183"/>
      <c r="T253" s="184">
        <v>99449.425570376668</v>
      </c>
      <c r="U253" s="133">
        <v>3523.06195120548</v>
      </c>
      <c r="V253" s="180">
        <v>102972.48752158215</v>
      </c>
      <c r="W253" s="133">
        <v>8042.4223497950807</v>
      </c>
      <c r="X253" s="133">
        <v>0</v>
      </c>
      <c r="Y253" s="180">
        <v>8042.4223497950807</v>
      </c>
      <c r="Z253" s="133">
        <v>107491.84792017176</v>
      </c>
      <c r="AA253" s="133">
        <v>3523.06195120548</v>
      </c>
      <c r="AB253" s="180">
        <v>111014.90987137724</v>
      </c>
      <c r="AC253" s="225" t="s">
        <v>160</v>
      </c>
      <c r="AD253" s="187">
        <v>5698.06531791</v>
      </c>
      <c r="AE253" s="187">
        <v>136.82244387</v>
      </c>
      <c r="AF253" s="190">
        <v>5834.8877617799999</v>
      </c>
      <c r="AG253" s="187">
        <v>92.075398559999996</v>
      </c>
      <c r="AH253" s="187">
        <v>0</v>
      </c>
      <c r="AI253" s="190">
        <v>92.075398559999996</v>
      </c>
      <c r="AJ253" s="187">
        <v>5790.1407164700004</v>
      </c>
      <c r="AK253" s="187">
        <v>136.82244387</v>
      </c>
      <c r="AL253" s="190">
        <v>5926.9631603400003</v>
      </c>
      <c r="AM253" s="225" t="s">
        <v>160</v>
      </c>
      <c r="AN253" s="274">
        <f t="shared" si="10"/>
        <v>2.3084746803479571E-2</v>
      </c>
      <c r="AO253" s="143">
        <f t="shared" si="9"/>
        <v>3.4213623813516947E-2</v>
      </c>
    </row>
    <row r="254" spans="1:41" ht="15" customHeight="1" x14ac:dyDescent="0.2">
      <c r="A254" s="46">
        <v>43525</v>
      </c>
      <c r="B254" s="133">
        <v>291784.54928208608</v>
      </c>
      <c r="C254" s="133">
        <v>7865.5246490088412</v>
      </c>
      <c r="D254" s="180">
        <v>299650.0739310949</v>
      </c>
      <c r="E254" s="133">
        <v>11146.05461951476</v>
      </c>
      <c r="F254" s="133">
        <v>0</v>
      </c>
      <c r="G254" s="180">
        <v>11146.05461951476</v>
      </c>
      <c r="H254" s="133">
        <v>302930.60390160081</v>
      </c>
      <c r="I254" s="133">
        <v>7865.5246490088412</v>
      </c>
      <c r="J254" s="180">
        <v>310796.12855060969</v>
      </c>
      <c r="K254" s="133">
        <v>3532.7812974308799</v>
      </c>
      <c r="L254" s="133">
        <v>20.134979593080001</v>
      </c>
      <c r="M254" s="180">
        <v>3552.91627702396</v>
      </c>
      <c r="N254" s="133">
        <v>306463.38519903173</v>
      </c>
      <c r="O254" s="133">
        <v>7885.6596286019212</v>
      </c>
      <c r="P254" s="180">
        <v>314349.04482763365</v>
      </c>
      <c r="Q254" s="228" t="s">
        <v>160</v>
      </c>
      <c r="R254" s="229" t="s">
        <v>160</v>
      </c>
      <c r="S254" s="183"/>
      <c r="T254" s="184">
        <v>100615.76558101816</v>
      </c>
      <c r="U254" s="133">
        <v>2936.03706402732</v>
      </c>
      <c r="V254" s="180">
        <v>103551.80264504548</v>
      </c>
      <c r="W254" s="133">
        <v>8027.18823141136</v>
      </c>
      <c r="X254" s="133">
        <v>0</v>
      </c>
      <c r="Y254" s="180">
        <v>8027.18823141136</v>
      </c>
      <c r="Z254" s="133">
        <v>108642.95381242952</v>
      </c>
      <c r="AA254" s="133">
        <v>2936.03706402732</v>
      </c>
      <c r="AB254" s="180">
        <v>111578.99087645685</v>
      </c>
      <c r="AC254" s="225" t="s">
        <v>160</v>
      </c>
      <c r="AD254" s="187">
        <v>5709.25766638</v>
      </c>
      <c r="AE254" s="187">
        <v>147.21919678</v>
      </c>
      <c r="AF254" s="190">
        <v>5856.47686316</v>
      </c>
      <c r="AG254" s="187">
        <v>93.144976349999993</v>
      </c>
      <c r="AH254" s="187">
        <v>0</v>
      </c>
      <c r="AI254" s="190">
        <v>93.144976349999993</v>
      </c>
      <c r="AJ254" s="187">
        <v>5802.4026427300005</v>
      </c>
      <c r="AK254" s="187">
        <v>147.21919678</v>
      </c>
      <c r="AL254" s="190">
        <v>5949.6218395100004</v>
      </c>
      <c r="AM254" s="225" t="s">
        <v>160</v>
      </c>
      <c r="AN254" s="274">
        <f t="shared" si="10"/>
        <v>2.4744294805823273E-2</v>
      </c>
      <c r="AO254" s="143">
        <f t="shared" si="9"/>
        <v>2.8353316784754178E-2</v>
      </c>
    </row>
    <row r="255" spans="1:41" ht="15" customHeight="1" x14ac:dyDescent="0.2">
      <c r="A255" s="46">
        <v>43557</v>
      </c>
      <c r="B255" s="133">
        <v>301914.60905058164</v>
      </c>
      <c r="C255" s="133">
        <v>8389.9665823977011</v>
      </c>
      <c r="D255" s="180">
        <v>310304.57563297934</v>
      </c>
      <c r="E255" s="133">
        <v>11477.423599503829</v>
      </c>
      <c r="F255" s="133">
        <v>0</v>
      </c>
      <c r="G255" s="180">
        <v>11477.423599503829</v>
      </c>
      <c r="H255" s="133">
        <v>313392.03265008546</v>
      </c>
      <c r="I255" s="133">
        <v>8389.9665823977011</v>
      </c>
      <c r="J255" s="180">
        <v>321781.99923248315</v>
      </c>
      <c r="K255" s="133">
        <v>3622.2735766738801</v>
      </c>
      <c r="L255" s="133">
        <v>17.10470119739</v>
      </c>
      <c r="M255" s="180">
        <v>3639.3782778712703</v>
      </c>
      <c r="N255" s="133">
        <v>317014.30622675933</v>
      </c>
      <c r="O255" s="133">
        <v>8407.0712835950908</v>
      </c>
      <c r="P255" s="180">
        <v>325421.37751035439</v>
      </c>
      <c r="Q255" s="228" t="s">
        <v>160</v>
      </c>
      <c r="R255" s="229" t="s">
        <v>160</v>
      </c>
      <c r="S255" s="183"/>
      <c r="T255" s="184">
        <v>103898.22864084991</v>
      </c>
      <c r="U255" s="133">
        <v>2945.7013892084801</v>
      </c>
      <c r="V255" s="180">
        <v>106843.9300300584</v>
      </c>
      <c r="W255" s="133">
        <v>8263.7550326029905</v>
      </c>
      <c r="X255" s="133">
        <v>0</v>
      </c>
      <c r="Y255" s="180">
        <v>8263.7550326029905</v>
      </c>
      <c r="Z255" s="133">
        <v>112161.98367345289</v>
      </c>
      <c r="AA255" s="133">
        <v>2945.7013892084801</v>
      </c>
      <c r="AB255" s="180">
        <v>115107.68506266139</v>
      </c>
      <c r="AC255" s="225" t="s">
        <v>160</v>
      </c>
      <c r="AD255" s="187">
        <v>5660.6838114900002</v>
      </c>
      <c r="AE255" s="187">
        <v>155.63492162</v>
      </c>
      <c r="AF255" s="190">
        <v>5816.3187331099998</v>
      </c>
      <c r="AG255" s="187">
        <v>91.868973639999993</v>
      </c>
      <c r="AH255" s="187">
        <v>0</v>
      </c>
      <c r="AI255" s="190">
        <v>91.868973639999993</v>
      </c>
      <c r="AJ255" s="187">
        <v>5752.5527851300003</v>
      </c>
      <c r="AK255" s="187">
        <v>155.63492162</v>
      </c>
      <c r="AL255" s="190">
        <v>5908.18770675</v>
      </c>
      <c r="AM255" s="225" t="s">
        <v>160</v>
      </c>
      <c r="AN255" s="274">
        <f t="shared" si="10"/>
        <v>2.6342243907076589E-2</v>
      </c>
      <c r="AO255" s="143">
        <f t="shared" si="9"/>
        <v>2.7570133262411502E-2</v>
      </c>
    </row>
    <row r="256" spans="1:41" ht="15" customHeight="1" x14ac:dyDescent="0.2">
      <c r="A256" s="46">
        <v>43586</v>
      </c>
      <c r="B256" s="133">
        <v>304404.04088453553</v>
      </c>
      <c r="C256" s="133">
        <v>8614.6579237023197</v>
      </c>
      <c r="D256" s="180">
        <v>313018.69880823785</v>
      </c>
      <c r="E256" s="133">
        <v>11330.165854183122</v>
      </c>
      <c r="F256" s="133">
        <v>0</v>
      </c>
      <c r="G256" s="180">
        <v>11330.165854183122</v>
      </c>
      <c r="H256" s="133">
        <v>315734.20673871867</v>
      </c>
      <c r="I256" s="133">
        <v>8614.6579237023197</v>
      </c>
      <c r="J256" s="180">
        <v>324348.86466242099</v>
      </c>
      <c r="K256" s="133">
        <v>4277.6640552088802</v>
      </c>
      <c r="L256" s="133">
        <v>17.405222011800003</v>
      </c>
      <c r="M256" s="180">
        <v>4295.0692772206803</v>
      </c>
      <c r="N256" s="133">
        <v>320011.87079392758</v>
      </c>
      <c r="O256" s="133">
        <v>8632.0631457141189</v>
      </c>
      <c r="P256" s="180">
        <v>328643.93393964169</v>
      </c>
      <c r="Q256" s="228" t="s">
        <v>160</v>
      </c>
      <c r="R256" s="229" t="s">
        <v>160</v>
      </c>
      <c r="S256" s="183"/>
      <c r="T256" s="184">
        <v>103728.32925814604</v>
      </c>
      <c r="U256" s="133">
        <v>3080.1263668229603</v>
      </c>
      <c r="V256" s="180">
        <v>106808.45562496899</v>
      </c>
      <c r="W256" s="133">
        <v>8121.9719134920806</v>
      </c>
      <c r="X256" s="133">
        <v>0</v>
      </c>
      <c r="Y256" s="180">
        <v>8121.9719134920806</v>
      </c>
      <c r="Z256" s="133">
        <v>111850.30117163813</v>
      </c>
      <c r="AA256" s="133">
        <v>3080.1263668229603</v>
      </c>
      <c r="AB256" s="180">
        <v>114930.42753846108</v>
      </c>
      <c r="AC256" s="225" t="s">
        <v>160</v>
      </c>
      <c r="AD256" s="187">
        <v>5692.6050047200006</v>
      </c>
      <c r="AE256" s="187">
        <v>156.99907967999999</v>
      </c>
      <c r="AF256" s="190">
        <v>5849.6040844000008</v>
      </c>
      <c r="AG256" s="187">
        <v>91.00743052</v>
      </c>
      <c r="AH256" s="187">
        <v>0</v>
      </c>
      <c r="AI256" s="190">
        <v>91.00743052</v>
      </c>
      <c r="AJ256" s="187">
        <v>5783.6124352400002</v>
      </c>
      <c r="AK256" s="187">
        <v>156.99907967999999</v>
      </c>
      <c r="AL256" s="190">
        <v>5940.6115149200004</v>
      </c>
      <c r="AM256" s="225" t="s">
        <v>160</v>
      </c>
      <c r="AN256" s="274">
        <f t="shared" si="10"/>
        <v>2.6428100757925798E-2</v>
      </c>
      <c r="AO256" s="143">
        <f t="shared" si="9"/>
        <v>2.883785135549613E-2</v>
      </c>
    </row>
    <row r="257" spans="1:41" ht="15" customHeight="1" x14ac:dyDescent="0.2">
      <c r="A257" s="46">
        <v>43617</v>
      </c>
      <c r="B257" s="133">
        <v>302478.86522925779</v>
      </c>
      <c r="C257" s="133">
        <v>8150.9595750044</v>
      </c>
      <c r="D257" s="180">
        <v>310629.8248042622</v>
      </c>
      <c r="E257" s="133">
        <v>11375.569461523401</v>
      </c>
      <c r="F257" s="133">
        <v>0</v>
      </c>
      <c r="G257" s="180">
        <v>11375.569461523401</v>
      </c>
      <c r="H257" s="133">
        <v>313854.43469078117</v>
      </c>
      <c r="I257" s="133">
        <v>8150.9595750044</v>
      </c>
      <c r="J257" s="180">
        <v>322005.39426578558</v>
      </c>
      <c r="K257" s="133">
        <v>4157.7705611435003</v>
      </c>
      <c r="L257" s="133">
        <v>17.621383878840003</v>
      </c>
      <c r="M257" s="180">
        <v>4175.3919450223402</v>
      </c>
      <c r="N257" s="133">
        <v>318012.20525192469</v>
      </c>
      <c r="O257" s="133">
        <v>8168.5809588832399</v>
      </c>
      <c r="P257" s="180">
        <v>326180.78621080797</v>
      </c>
      <c r="Q257" s="228" t="s">
        <v>160</v>
      </c>
      <c r="R257" s="229" t="s">
        <v>160</v>
      </c>
      <c r="S257" s="183"/>
      <c r="T257" s="184">
        <v>104696.39987228072</v>
      </c>
      <c r="U257" s="133">
        <v>3120.5392901292398</v>
      </c>
      <c r="V257" s="180">
        <v>107816.93916240997</v>
      </c>
      <c r="W257" s="133">
        <v>8199.4998855792401</v>
      </c>
      <c r="X257" s="133">
        <v>0</v>
      </c>
      <c r="Y257" s="180">
        <v>8199.4998855792401</v>
      </c>
      <c r="Z257" s="133">
        <v>112895.89975785995</v>
      </c>
      <c r="AA257" s="133">
        <v>3120.5392901292398</v>
      </c>
      <c r="AB257" s="180">
        <v>116016.4390479892</v>
      </c>
      <c r="AC257" s="225" t="s">
        <v>160</v>
      </c>
      <c r="AD257" s="187">
        <v>5621.6947688299997</v>
      </c>
      <c r="AE257" s="187">
        <v>142.98278338</v>
      </c>
      <c r="AF257" s="190">
        <v>5764.6775522099997</v>
      </c>
      <c r="AG257" s="187">
        <v>90.27541287999999</v>
      </c>
      <c r="AH257" s="187">
        <v>0</v>
      </c>
      <c r="AI257" s="190">
        <v>90.27541287999999</v>
      </c>
      <c r="AJ257" s="187">
        <v>5711.9701817099995</v>
      </c>
      <c r="AK257" s="187">
        <v>142.98278338</v>
      </c>
      <c r="AL257" s="190">
        <v>5854.9529650899995</v>
      </c>
      <c r="AM257" s="225" t="s">
        <v>160</v>
      </c>
      <c r="AN257" s="274">
        <f t="shared" si="10"/>
        <v>2.4420825279473809E-2</v>
      </c>
      <c r="AO257" s="143">
        <f t="shared" si="9"/>
        <v>2.8942940825176067E-2</v>
      </c>
    </row>
    <row r="258" spans="1:41" ht="15" customHeight="1" x14ac:dyDescent="0.2">
      <c r="A258" s="46">
        <v>43647</v>
      </c>
      <c r="B258" s="133">
        <v>296663.64487429953</v>
      </c>
      <c r="C258" s="133">
        <v>8250.252464974501</v>
      </c>
      <c r="D258" s="180">
        <v>304913.897339274</v>
      </c>
      <c r="E258" s="133">
        <v>11372.250825580501</v>
      </c>
      <c r="F258" s="133">
        <v>0</v>
      </c>
      <c r="G258" s="180">
        <v>11372.250825580501</v>
      </c>
      <c r="H258" s="133">
        <v>308035.89569988003</v>
      </c>
      <c r="I258" s="133">
        <v>8250.252464974501</v>
      </c>
      <c r="J258" s="180">
        <v>316286.14816485456</v>
      </c>
      <c r="K258" s="133">
        <v>4806.5551614209999</v>
      </c>
      <c r="L258" s="133">
        <v>17.063580279</v>
      </c>
      <c r="M258" s="180">
        <v>4823.6187417000001</v>
      </c>
      <c r="N258" s="133">
        <v>312842.45086130098</v>
      </c>
      <c r="O258" s="133">
        <v>8267.3160452534994</v>
      </c>
      <c r="P258" s="180">
        <v>321109.76690655446</v>
      </c>
      <c r="Q258" s="228" t="s">
        <v>160</v>
      </c>
      <c r="R258" s="229" t="s">
        <v>160</v>
      </c>
      <c r="S258" s="183"/>
      <c r="T258" s="184">
        <v>105631.939709955</v>
      </c>
      <c r="U258" s="133">
        <v>3444.1331428799999</v>
      </c>
      <c r="V258" s="180">
        <v>109076.072852835</v>
      </c>
      <c r="W258" s="133">
        <v>8544.4565439899998</v>
      </c>
      <c r="X258" s="133">
        <v>0</v>
      </c>
      <c r="Y258" s="180">
        <v>8544.4565439899998</v>
      </c>
      <c r="Z258" s="133">
        <v>114176.396253945</v>
      </c>
      <c r="AA258" s="133">
        <v>3444.1331428799999</v>
      </c>
      <c r="AB258" s="180">
        <v>117620.529396825</v>
      </c>
      <c r="AC258" s="225" t="s">
        <v>160</v>
      </c>
      <c r="AD258" s="187">
        <v>5561.3305724700003</v>
      </c>
      <c r="AE258" s="187">
        <v>139.91613747</v>
      </c>
      <c r="AF258" s="190">
        <v>5701.2467099400001</v>
      </c>
      <c r="AG258" s="187">
        <v>82.322977629999997</v>
      </c>
      <c r="AH258" s="187">
        <v>0</v>
      </c>
      <c r="AI258" s="190">
        <v>82.322977629999997</v>
      </c>
      <c r="AJ258" s="187">
        <v>5643.6535501000008</v>
      </c>
      <c r="AK258" s="187">
        <v>139.91613747</v>
      </c>
      <c r="AL258" s="190">
        <v>5783.5696875700005</v>
      </c>
      <c r="AM258" s="225" t="s">
        <v>160</v>
      </c>
      <c r="AN258" s="274">
        <f t="shared" si="10"/>
        <v>2.4192003386888653E-2</v>
      </c>
      <c r="AO258" s="143">
        <f t="shared" si="9"/>
        <v>3.1575514710057546E-2</v>
      </c>
    </row>
    <row r="259" spans="1:41" ht="15.75" customHeight="1" x14ac:dyDescent="0.2">
      <c r="A259" s="46">
        <v>43678</v>
      </c>
      <c r="B259" s="133">
        <v>311126.70211267791</v>
      </c>
      <c r="C259" s="133">
        <v>8582.7255146752213</v>
      </c>
      <c r="D259" s="180">
        <v>319709.42762735306</v>
      </c>
      <c r="E259" s="133">
        <v>11940.110223568981</v>
      </c>
      <c r="F259" s="133">
        <v>0</v>
      </c>
      <c r="G259" s="180">
        <v>11940.110223568981</v>
      </c>
      <c r="H259" s="133">
        <v>323066.81233624683</v>
      </c>
      <c r="I259" s="133">
        <v>8582.7255146752213</v>
      </c>
      <c r="J259" s="180">
        <v>331649.53785092209</v>
      </c>
      <c r="K259" s="133">
        <v>4024.0595998311001</v>
      </c>
      <c r="L259" s="133">
        <v>18.283352543520003</v>
      </c>
      <c r="M259" s="180">
        <v>4042.3429523746204</v>
      </c>
      <c r="N259" s="133">
        <v>327090.87193607789</v>
      </c>
      <c r="O259" s="133">
        <v>8601.0088672187412</v>
      </c>
      <c r="P259" s="180">
        <v>335691.88080329669</v>
      </c>
      <c r="Q259" s="228" t="s">
        <v>160</v>
      </c>
      <c r="R259" s="229" t="s">
        <v>160</v>
      </c>
      <c r="S259" s="183"/>
      <c r="T259" s="184">
        <v>108040.70162119207</v>
      </c>
      <c r="U259" s="133">
        <v>3726.2526246055204</v>
      </c>
      <c r="V259" s="180">
        <v>111766.95424579759</v>
      </c>
      <c r="W259" s="133">
        <v>8924.3075979341411</v>
      </c>
      <c r="X259" s="133">
        <v>0</v>
      </c>
      <c r="Y259" s="180">
        <v>8924.3075979341411</v>
      </c>
      <c r="Z259" s="133">
        <v>116965.00921912622</v>
      </c>
      <c r="AA259" s="133">
        <v>3726.2526246055204</v>
      </c>
      <c r="AB259" s="180">
        <v>120691.26184373174</v>
      </c>
      <c r="AC259" s="225" t="s">
        <v>160</v>
      </c>
      <c r="AD259" s="187">
        <v>5542.4376532800006</v>
      </c>
      <c r="AE259" s="187">
        <v>132.53842284999999</v>
      </c>
      <c r="AF259" s="190">
        <v>5674.9760761300004</v>
      </c>
      <c r="AG259" s="187">
        <v>82.304531019999999</v>
      </c>
      <c r="AH259" s="187">
        <v>0</v>
      </c>
      <c r="AI259" s="190">
        <v>82.304531019999999</v>
      </c>
      <c r="AJ259" s="187">
        <v>5624.7421843000002</v>
      </c>
      <c r="AK259" s="187">
        <v>132.53842284999999</v>
      </c>
      <c r="AL259" s="190">
        <v>5757.2806071499999</v>
      </c>
      <c r="AM259" s="225" t="s">
        <v>160</v>
      </c>
      <c r="AN259" s="274">
        <f t="shared" si="10"/>
        <v>2.3021011462494943E-2</v>
      </c>
      <c r="AO259" s="143">
        <f t="shared" si="9"/>
        <v>3.3339484373983701E-2</v>
      </c>
    </row>
    <row r="260" spans="1:41" ht="15.75" customHeight="1" x14ac:dyDescent="0.2">
      <c r="A260" s="46">
        <v>43709</v>
      </c>
      <c r="B260" s="133">
        <v>313565.20846009126</v>
      </c>
      <c r="C260" s="133">
        <v>8255.0619903740098</v>
      </c>
      <c r="D260" s="180">
        <v>321820.27045046526</v>
      </c>
      <c r="E260" s="133">
        <v>12158.591658321988</v>
      </c>
      <c r="F260" s="133">
        <v>0</v>
      </c>
      <c r="G260" s="180">
        <v>12158.591658321988</v>
      </c>
      <c r="H260" s="133">
        <v>325723.80011841329</v>
      </c>
      <c r="I260" s="133">
        <v>8255.0619903740098</v>
      </c>
      <c r="J260" s="180">
        <v>333978.86210878729</v>
      </c>
      <c r="K260" s="133">
        <v>4130.9404850187593</v>
      </c>
      <c r="L260" s="133">
        <v>19.22404630398</v>
      </c>
      <c r="M260" s="180">
        <v>4150.1645313227391</v>
      </c>
      <c r="N260" s="133">
        <v>329854.74060343212</v>
      </c>
      <c r="O260" s="133">
        <v>8274.2860366779914</v>
      </c>
      <c r="P260" s="180">
        <v>338129.02664011013</v>
      </c>
      <c r="Q260" s="228" t="s">
        <v>160</v>
      </c>
      <c r="R260" s="229" t="s">
        <v>160</v>
      </c>
      <c r="S260" s="183"/>
      <c r="T260" s="184">
        <v>109711.50345606172</v>
      </c>
      <c r="U260" s="133">
        <v>3534.9285198706502</v>
      </c>
      <c r="V260" s="180">
        <v>113246.43197593238</v>
      </c>
      <c r="W260" s="133">
        <v>9144.0665831111091</v>
      </c>
      <c r="X260" s="133">
        <v>0</v>
      </c>
      <c r="Y260" s="180">
        <v>9144.0665831111091</v>
      </c>
      <c r="Z260" s="133">
        <v>118855.57003917285</v>
      </c>
      <c r="AA260" s="133">
        <v>3534.9285198706502</v>
      </c>
      <c r="AB260" s="180">
        <v>122390.4985590435</v>
      </c>
      <c r="AC260" s="225" t="s">
        <v>160</v>
      </c>
      <c r="AD260" s="187">
        <v>5518.65792263</v>
      </c>
      <c r="AE260" s="187">
        <v>127.78184224</v>
      </c>
      <c r="AF260" s="190">
        <v>5646.4397648699996</v>
      </c>
      <c r="AG260" s="187">
        <v>81.608193919999991</v>
      </c>
      <c r="AH260" s="187">
        <v>0</v>
      </c>
      <c r="AI260" s="190">
        <v>81.608193919999991</v>
      </c>
      <c r="AJ260" s="187">
        <v>5600.2661165500003</v>
      </c>
      <c r="AK260" s="187">
        <v>127.78184224</v>
      </c>
      <c r="AL260" s="190">
        <v>5728.0479587899999</v>
      </c>
      <c r="AM260" s="225" t="s">
        <v>160</v>
      </c>
      <c r="AN260" s="274">
        <f t="shared" si="10"/>
        <v>2.2308095735111968E-2</v>
      </c>
      <c r="AO260" s="143">
        <f t="shared" si="9"/>
        <v>3.1214480299228398E-2</v>
      </c>
    </row>
    <row r="261" spans="1:41" ht="15.75" customHeight="1" x14ac:dyDescent="0.2">
      <c r="A261" s="46">
        <v>43739</v>
      </c>
      <c r="B261" s="133">
        <v>318052.3366165742</v>
      </c>
      <c r="C261" s="133">
        <v>7986.2690263898385</v>
      </c>
      <c r="D261" s="180">
        <v>326038.60564296402</v>
      </c>
      <c r="E261" s="133">
        <v>12234.942326569439</v>
      </c>
      <c r="F261" s="133">
        <v>0</v>
      </c>
      <c r="G261" s="180">
        <v>12234.942326569439</v>
      </c>
      <c r="H261" s="133">
        <v>330287.27894314361</v>
      </c>
      <c r="I261" s="133">
        <v>7986.2690263898385</v>
      </c>
      <c r="J261" s="180">
        <v>338273.54796953342</v>
      </c>
      <c r="K261" s="133">
        <v>4058.2715331424793</v>
      </c>
      <c r="L261" s="133">
        <v>19.616349728640003</v>
      </c>
      <c r="M261" s="180">
        <v>4077.8878828711195</v>
      </c>
      <c r="N261" s="133">
        <v>334345.55047628609</v>
      </c>
      <c r="O261" s="133">
        <v>8005.8853761184782</v>
      </c>
      <c r="P261" s="180">
        <v>342351.43585240457</v>
      </c>
      <c r="Q261" s="228" t="s">
        <v>160</v>
      </c>
      <c r="R261" s="229" t="s">
        <v>160</v>
      </c>
      <c r="S261" s="183"/>
      <c r="T261" s="184">
        <v>112501.4888427312</v>
      </c>
      <c r="U261" s="133">
        <v>3447.7973385803998</v>
      </c>
      <c r="V261" s="180">
        <v>115949.2861813116</v>
      </c>
      <c r="W261" s="133">
        <v>9181.4189473197584</v>
      </c>
      <c r="X261" s="133">
        <v>0</v>
      </c>
      <c r="Y261" s="180">
        <v>9181.4189473197584</v>
      </c>
      <c r="Z261" s="133">
        <v>121682.90779005096</v>
      </c>
      <c r="AA261" s="133">
        <v>3447.7973385803998</v>
      </c>
      <c r="AB261" s="180">
        <v>125130.70512863137</v>
      </c>
      <c r="AC261" s="225" t="s">
        <v>160</v>
      </c>
      <c r="AD261" s="187">
        <v>5493.6617429399994</v>
      </c>
      <c r="AE261" s="187">
        <v>121.29761834</v>
      </c>
      <c r="AF261" s="190">
        <v>5614.959361279999</v>
      </c>
      <c r="AG261" s="187">
        <v>81.610096729999995</v>
      </c>
      <c r="AH261" s="187">
        <v>0</v>
      </c>
      <c r="AI261" s="190">
        <v>81.610096729999995</v>
      </c>
      <c r="AJ261" s="187">
        <v>5575.2718396699993</v>
      </c>
      <c r="AK261" s="187">
        <v>121.29761834</v>
      </c>
      <c r="AL261" s="190">
        <v>5696.5694580099989</v>
      </c>
      <c r="AM261" s="225" t="s">
        <v>160</v>
      </c>
      <c r="AN261" s="274">
        <f t="shared" si="10"/>
        <v>2.1293099159783314E-2</v>
      </c>
      <c r="AO261" s="143">
        <f t="shared" si="9"/>
        <v>2.9735390808607726E-2</v>
      </c>
    </row>
    <row r="262" spans="1:41" ht="15.75" customHeight="1" x14ac:dyDescent="0.2">
      <c r="A262" s="46">
        <v>43770</v>
      </c>
      <c r="B262" s="133">
        <v>322699.61714814563</v>
      </c>
      <c r="C262" s="133">
        <v>8796.1732682384009</v>
      </c>
      <c r="D262" s="180">
        <v>331495.790416384</v>
      </c>
      <c r="E262" s="133">
        <v>11993.847261052802</v>
      </c>
      <c r="F262" s="133">
        <v>0</v>
      </c>
      <c r="G262" s="180">
        <v>11993.847261052802</v>
      </c>
      <c r="H262" s="133">
        <v>334693.46440919844</v>
      </c>
      <c r="I262" s="133">
        <v>8796.1732682384009</v>
      </c>
      <c r="J262" s="180">
        <v>343489.63767743681</v>
      </c>
      <c r="K262" s="133">
        <v>4151.4075197320008</v>
      </c>
      <c r="L262" s="133">
        <v>6.3036952176000005</v>
      </c>
      <c r="M262" s="180">
        <v>4157.7112149496006</v>
      </c>
      <c r="N262" s="133">
        <v>338844.87192893046</v>
      </c>
      <c r="O262" s="133">
        <v>8802.4769634559998</v>
      </c>
      <c r="P262" s="180">
        <v>347647.34889238642</v>
      </c>
      <c r="Q262" s="228" t="s">
        <v>160</v>
      </c>
      <c r="R262" s="229" t="s">
        <v>160</v>
      </c>
      <c r="S262" s="183"/>
      <c r="T262" s="184">
        <v>115760.90499028879</v>
      </c>
      <c r="U262" s="133">
        <v>3579.2580195592009</v>
      </c>
      <c r="V262" s="180">
        <v>119340.16300984799</v>
      </c>
      <c r="W262" s="133">
        <v>8908.657563977602</v>
      </c>
      <c r="X262" s="133">
        <v>0</v>
      </c>
      <c r="Y262" s="180">
        <v>8908.657563977602</v>
      </c>
      <c r="Z262" s="133">
        <v>124669.56255426639</v>
      </c>
      <c r="AA262" s="133">
        <v>3579.2580195592009</v>
      </c>
      <c r="AB262" s="180">
        <v>128248.82057382559</v>
      </c>
      <c r="AC262" s="225" t="s">
        <v>160</v>
      </c>
      <c r="AD262" s="187">
        <v>5468.7820337700005</v>
      </c>
      <c r="AE262" s="187">
        <v>137.86773912999999</v>
      </c>
      <c r="AF262" s="190">
        <v>5606.6497729000002</v>
      </c>
      <c r="AG262" s="187">
        <v>81.532497280000001</v>
      </c>
      <c r="AH262" s="187">
        <v>0</v>
      </c>
      <c r="AI262" s="190">
        <v>81.532497280000001</v>
      </c>
      <c r="AJ262" s="187">
        <v>5550.3145310500004</v>
      </c>
      <c r="AK262" s="187">
        <v>137.86773912999999</v>
      </c>
      <c r="AL262" s="190">
        <v>5688.1822701800002</v>
      </c>
      <c r="AM262" s="225" t="s">
        <v>160</v>
      </c>
      <c r="AN262" s="274">
        <f t="shared" si="10"/>
        <v>2.4237574075775391E-2</v>
      </c>
      <c r="AO262" s="143">
        <f t="shared" si="9"/>
        <v>2.9992065783116445E-2</v>
      </c>
    </row>
    <row r="263" spans="1:41" ht="15.75" customHeight="1" x14ac:dyDescent="0.2">
      <c r="A263" s="46">
        <v>43800</v>
      </c>
      <c r="B263" s="133">
        <v>325802.88230484276</v>
      </c>
      <c r="C263" s="133">
        <v>8601.6813509411186</v>
      </c>
      <c r="D263" s="180">
        <v>334404.56365578389</v>
      </c>
      <c r="E263" s="133">
        <v>12794.95606730432</v>
      </c>
      <c r="F263" s="133">
        <v>0</v>
      </c>
      <c r="G263" s="180">
        <v>12794.95606730432</v>
      </c>
      <c r="H263" s="133">
        <v>338597.83837214712</v>
      </c>
      <c r="I263" s="133">
        <v>8601.6813509411186</v>
      </c>
      <c r="J263" s="180">
        <v>347199.51972308825</v>
      </c>
      <c r="K263" s="133">
        <v>5221.4550197680001</v>
      </c>
      <c r="L263" s="133">
        <v>5.7965988132000001</v>
      </c>
      <c r="M263" s="180">
        <v>5227.2516185812001</v>
      </c>
      <c r="N263" s="133">
        <v>343819.2933919151</v>
      </c>
      <c r="O263" s="133">
        <v>8607.4779497543186</v>
      </c>
      <c r="P263" s="180">
        <v>352426.77134166943</v>
      </c>
      <c r="Q263" s="228" t="s">
        <v>160</v>
      </c>
      <c r="R263" s="229" t="s">
        <v>160</v>
      </c>
      <c r="S263" s="183"/>
      <c r="T263" s="184">
        <v>119549.45495090623</v>
      </c>
      <c r="U263" s="133">
        <v>3498.1044113412795</v>
      </c>
      <c r="V263" s="180">
        <v>123047.55936224753</v>
      </c>
      <c r="W263" s="133">
        <v>8937.5082818257597</v>
      </c>
      <c r="X263" s="133">
        <v>0</v>
      </c>
      <c r="Y263" s="180">
        <v>8937.5082818257597</v>
      </c>
      <c r="Z263" s="133">
        <v>128486.963232732</v>
      </c>
      <c r="AA263" s="133">
        <v>3498.1044113412795</v>
      </c>
      <c r="AB263" s="180">
        <v>131985.06764407328</v>
      </c>
      <c r="AC263" s="225" t="s">
        <v>160</v>
      </c>
      <c r="AD263" s="187">
        <v>5524.2507862100001</v>
      </c>
      <c r="AE263" s="187">
        <v>136.69318994</v>
      </c>
      <c r="AF263" s="190">
        <v>5660.9439761499998</v>
      </c>
      <c r="AG263" s="187">
        <v>103.31711446</v>
      </c>
      <c r="AH263" s="187">
        <v>0</v>
      </c>
      <c r="AI263" s="190">
        <v>103.31711446</v>
      </c>
      <c r="AJ263" s="187">
        <v>5627.5679006700002</v>
      </c>
      <c r="AK263" s="187">
        <v>136.69318994</v>
      </c>
      <c r="AL263" s="190">
        <v>5764.2610906099999</v>
      </c>
      <c r="AM263" s="225" t="s">
        <v>160</v>
      </c>
      <c r="AN263" s="274">
        <f t="shared" si="10"/>
        <v>2.3713913681438485E-2</v>
      </c>
      <c r="AO263" s="143">
        <f t="shared" si="9"/>
        <v>2.8428880909721968E-2</v>
      </c>
    </row>
    <row r="264" spans="1:41" ht="15.75" customHeight="1" x14ac:dyDescent="0.2">
      <c r="A264" s="46">
        <v>43831</v>
      </c>
      <c r="B264" s="133">
        <v>323630.59510775836</v>
      </c>
      <c r="C264" s="133">
        <v>9162.0855160742703</v>
      </c>
      <c r="D264" s="180">
        <v>332792.68062383262</v>
      </c>
      <c r="E264" s="133">
        <v>12232.523193518547</v>
      </c>
      <c r="F264" s="133">
        <v>0</v>
      </c>
      <c r="G264" s="180">
        <v>12232.523193518547</v>
      </c>
      <c r="H264" s="133">
        <v>335863.11830127693</v>
      </c>
      <c r="I264" s="133">
        <v>9162.0855160742703</v>
      </c>
      <c r="J264" s="180">
        <v>345025.2038173512</v>
      </c>
      <c r="K264" s="133">
        <v>5347.4451960135702</v>
      </c>
      <c r="L264" s="133">
        <v>7.6115536454099999</v>
      </c>
      <c r="M264" s="180">
        <v>5355.0567496589811</v>
      </c>
      <c r="N264" s="133">
        <v>341210.56349729048</v>
      </c>
      <c r="O264" s="133">
        <v>9169.6970697196812</v>
      </c>
      <c r="P264" s="180">
        <v>350380.26056701015</v>
      </c>
      <c r="Q264" s="228" t="s">
        <v>160</v>
      </c>
      <c r="R264" s="229" t="s">
        <v>160</v>
      </c>
      <c r="S264" s="183"/>
      <c r="T264" s="184">
        <v>119247.59446570424</v>
      </c>
      <c r="U264" s="133">
        <v>3621.2897048244799</v>
      </c>
      <c r="V264" s="180">
        <v>122868.88417052872</v>
      </c>
      <c r="W264" s="133">
        <v>8723.1797687638482</v>
      </c>
      <c r="X264" s="133">
        <v>0</v>
      </c>
      <c r="Y264" s="180">
        <v>8723.1797687638482</v>
      </c>
      <c r="Z264" s="133">
        <v>127970.77423446809</v>
      </c>
      <c r="AA264" s="133">
        <v>3621.2897048244799</v>
      </c>
      <c r="AB264" s="180">
        <v>131592.06393929257</v>
      </c>
      <c r="AC264" s="225" t="s">
        <v>160</v>
      </c>
      <c r="AD264" s="187">
        <v>5445.7115622299998</v>
      </c>
      <c r="AE264" s="187">
        <v>147.63251209000001</v>
      </c>
      <c r="AF264" s="190">
        <v>5593.3440743199999</v>
      </c>
      <c r="AG264" s="187">
        <v>93.505193699999992</v>
      </c>
      <c r="AH264" s="187">
        <v>0</v>
      </c>
      <c r="AI264" s="190">
        <v>93.505193699999992</v>
      </c>
      <c r="AJ264" s="187">
        <v>5539.2167559299996</v>
      </c>
      <c r="AK264" s="187">
        <v>147.63251209000001</v>
      </c>
      <c r="AL264" s="190">
        <v>5686.8492680199997</v>
      </c>
      <c r="AM264" s="225" t="s">
        <v>160</v>
      </c>
      <c r="AN264" s="274">
        <f t="shared" si="10"/>
        <v>2.596033499959486E-2</v>
      </c>
      <c r="AO264" s="143">
        <f t="shared" si="9"/>
        <v>2.9472797195736894E-2</v>
      </c>
    </row>
    <row r="265" spans="1:41" ht="15.75" customHeight="1" x14ac:dyDescent="0.2">
      <c r="A265" s="46">
        <v>43862</v>
      </c>
      <c r="B265" s="133">
        <v>332335.26495131932</v>
      </c>
      <c r="C265" s="133">
        <v>9439.9107549009605</v>
      </c>
      <c r="D265" s="180">
        <v>341775.17570622027</v>
      </c>
      <c r="E265" s="133">
        <v>9833.7008892646409</v>
      </c>
      <c r="F265" s="133">
        <v>0</v>
      </c>
      <c r="G265" s="180">
        <v>9833.7008892646409</v>
      </c>
      <c r="H265" s="133">
        <v>342168.96584058396</v>
      </c>
      <c r="I265" s="133">
        <v>9439.9107549009605</v>
      </c>
      <c r="J265" s="180">
        <v>351608.87659548491</v>
      </c>
      <c r="K265" s="133">
        <v>6216.4108745091198</v>
      </c>
      <c r="L265" s="133">
        <v>5.9033182009600011</v>
      </c>
      <c r="M265" s="180">
        <v>6222.3141927100805</v>
      </c>
      <c r="N265" s="133">
        <v>348385.37671509304</v>
      </c>
      <c r="O265" s="133">
        <v>9445.8140731019212</v>
      </c>
      <c r="P265" s="180">
        <v>357831.190788195</v>
      </c>
      <c r="Q265" s="228" t="s">
        <v>160</v>
      </c>
      <c r="R265" s="229" t="s">
        <v>160</v>
      </c>
      <c r="S265" s="183"/>
      <c r="T265" s="184">
        <v>121059.51277949808</v>
      </c>
      <c r="U265" s="133">
        <v>3825.3436668006402</v>
      </c>
      <c r="V265" s="180">
        <v>124884.85644629871</v>
      </c>
      <c r="W265" s="133">
        <v>6564.4155790860814</v>
      </c>
      <c r="X265" s="133">
        <v>0</v>
      </c>
      <c r="Y265" s="180">
        <v>6564.4155790860814</v>
      </c>
      <c r="Z265" s="133">
        <v>127623.92835858416</v>
      </c>
      <c r="AA265" s="133">
        <v>3825.3436668006402</v>
      </c>
      <c r="AB265" s="180">
        <v>131449.27202538479</v>
      </c>
      <c r="AC265" s="225" t="s">
        <v>160</v>
      </c>
      <c r="AD265" s="187">
        <v>5396.2952638899997</v>
      </c>
      <c r="AE265" s="187">
        <v>143.40434941000001</v>
      </c>
      <c r="AF265" s="190">
        <v>5539.6996132999993</v>
      </c>
      <c r="AG265" s="187">
        <v>83.502383280000004</v>
      </c>
      <c r="AH265" s="187">
        <v>0</v>
      </c>
      <c r="AI265" s="190">
        <v>83.502383280000004</v>
      </c>
      <c r="AJ265" s="187">
        <v>5479.7976471699994</v>
      </c>
      <c r="AK265" s="187">
        <v>143.40434941000001</v>
      </c>
      <c r="AL265" s="190">
        <v>5623.2019965799991</v>
      </c>
      <c r="AM265" s="225" t="s">
        <v>160</v>
      </c>
      <c r="AN265" s="274">
        <f t="shared" si="10"/>
        <v>2.5502258232447946E-2</v>
      </c>
      <c r="AO265" s="143">
        <f t="shared" si="9"/>
        <v>3.0630964999712056E-2</v>
      </c>
    </row>
    <row r="266" spans="1:41" ht="15.75" customHeight="1" x14ac:dyDescent="0.2">
      <c r="A266" s="46">
        <v>43891</v>
      </c>
      <c r="B266" s="133">
        <v>357059.50924578821</v>
      </c>
      <c r="C266" s="133">
        <v>10061.787198382081</v>
      </c>
      <c r="D266" s="180">
        <v>367121.29644417024</v>
      </c>
      <c r="E266" s="133">
        <v>10343.467203256321</v>
      </c>
      <c r="F266" s="133">
        <v>0</v>
      </c>
      <c r="G266" s="180">
        <v>10343.467203256321</v>
      </c>
      <c r="H266" s="133">
        <v>367402.97644904448</v>
      </c>
      <c r="I266" s="133">
        <v>10061.787198382081</v>
      </c>
      <c r="J266" s="180">
        <v>377464.76364742656</v>
      </c>
      <c r="K266" s="133">
        <v>10135.751860899842</v>
      </c>
      <c r="L266" s="133">
        <v>6.3274500710399995</v>
      </c>
      <c r="M266" s="180">
        <v>10142.079310970881</v>
      </c>
      <c r="N266" s="133">
        <v>377538.72830994427</v>
      </c>
      <c r="O266" s="133">
        <v>10068.11464845312</v>
      </c>
      <c r="P266" s="180">
        <v>387606.84295839741</v>
      </c>
      <c r="Q266" s="228" t="s">
        <v>160</v>
      </c>
      <c r="R266" s="229" t="s">
        <v>160</v>
      </c>
      <c r="S266" s="183"/>
      <c r="T266" s="184">
        <v>125156.32963835904</v>
      </c>
      <c r="U266" s="133">
        <v>3645.9210925670395</v>
      </c>
      <c r="V266" s="180">
        <v>128802.25073092608</v>
      </c>
      <c r="W266" s="133">
        <v>6678.5090964479996</v>
      </c>
      <c r="X266" s="133">
        <v>0</v>
      </c>
      <c r="Y266" s="180">
        <v>6678.5090964479996</v>
      </c>
      <c r="Z266" s="133">
        <v>131834.83873480704</v>
      </c>
      <c r="AA266" s="133">
        <v>3645.9210925670395</v>
      </c>
      <c r="AB266" s="180">
        <v>135480.75982737407</v>
      </c>
      <c r="AC266" s="225" t="s">
        <v>160</v>
      </c>
      <c r="AD266" s="187">
        <v>5392.0940198900007</v>
      </c>
      <c r="AE266" s="187">
        <v>149.17843438</v>
      </c>
      <c r="AF266" s="190">
        <v>5541.2724542700007</v>
      </c>
      <c r="AG266" s="187">
        <v>85.215729789999997</v>
      </c>
      <c r="AH266" s="187">
        <v>0</v>
      </c>
      <c r="AI266" s="190">
        <v>85.215729789999997</v>
      </c>
      <c r="AJ266" s="187">
        <v>5477.309749680001</v>
      </c>
      <c r="AK266" s="187">
        <v>149.17843438</v>
      </c>
      <c r="AL266" s="190">
        <v>5626.488184060001</v>
      </c>
      <c r="AM266" s="225" t="s">
        <v>160</v>
      </c>
      <c r="AN266" s="274">
        <f t="shared" si="10"/>
        <v>2.6513595958954771E-2</v>
      </c>
      <c r="AO266" s="143">
        <f t="shared" si="9"/>
        <v>2.8306346138186195E-2</v>
      </c>
    </row>
    <row r="267" spans="1:41" ht="15.75" customHeight="1" x14ac:dyDescent="0.2">
      <c r="A267" s="46">
        <v>43922</v>
      </c>
      <c r="B267" s="133">
        <v>353465.04465990246</v>
      </c>
      <c r="C267" s="133">
        <v>10247.331018588629</v>
      </c>
      <c r="D267" s="180">
        <v>363712.37567849114</v>
      </c>
      <c r="E267" s="133">
        <v>10262.514654661421</v>
      </c>
      <c r="F267" s="133">
        <v>0</v>
      </c>
      <c r="G267" s="180">
        <v>10262.514654661421</v>
      </c>
      <c r="H267" s="133">
        <v>363727.55931456393</v>
      </c>
      <c r="I267" s="133">
        <v>10247.331018588629</v>
      </c>
      <c r="J267" s="180">
        <v>373974.89033315261</v>
      </c>
      <c r="K267" s="133">
        <v>8824.1479629712103</v>
      </c>
      <c r="L267" s="133">
        <v>6.7713736610499993</v>
      </c>
      <c r="M267" s="180">
        <v>8830.9193366322597</v>
      </c>
      <c r="N267" s="133">
        <v>372551.70727753511</v>
      </c>
      <c r="O267" s="133">
        <v>10254.102392249679</v>
      </c>
      <c r="P267" s="180">
        <v>382805.80966978479</v>
      </c>
      <c r="Q267" s="228" t="s">
        <v>160</v>
      </c>
      <c r="R267" s="229" t="s">
        <v>160</v>
      </c>
      <c r="S267" s="183"/>
      <c r="T267" s="184">
        <v>124215.27927913412</v>
      </c>
      <c r="U267" s="133">
        <v>3959.603229366729</v>
      </c>
      <c r="V267" s="180">
        <v>128174.88250850086</v>
      </c>
      <c r="W267" s="133">
        <v>6760.9795546348005</v>
      </c>
      <c r="X267" s="133">
        <v>0</v>
      </c>
      <c r="Y267" s="180">
        <v>6760.9795546348005</v>
      </c>
      <c r="Z267" s="133">
        <v>130976.25883376892</v>
      </c>
      <c r="AA267" s="133">
        <v>3959.603229366729</v>
      </c>
      <c r="AB267" s="180">
        <v>134935.86206313566</v>
      </c>
      <c r="AC267" s="225" t="s">
        <v>160</v>
      </c>
      <c r="AD267" s="187">
        <v>5425.1311115500002</v>
      </c>
      <c r="AE267" s="187">
        <v>148.79730670000001</v>
      </c>
      <c r="AF267" s="190">
        <v>5573.9284182500005</v>
      </c>
      <c r="AG267" s="187">
        <v>82.862841660000001</v>
      </c>
      <c r="AH267" s="187">
        <v>0</v>
      </c>
      <c r="AI267" s="190">
        <v>82.862841660000001</v>
      </c>
      <c r="AJ267" s="187">
        <v>5507.9939532100007</v>
      </c>
      <c r="AK267" s="187">
        <v>148.79730670000001</v>
      </c>
      <c r="AL267" s="190">
        <v>5656.7912599100009</v>
      </c>
      <c r="AM267" s="225" t="s">
        <v>160</v>
      </c>
      <c r="AN267" s="274">
        <f t="shared" si="10"/>
        <v>2.6304189046984096E-2</v>
      </c>
      <c r="AO267" s="143">
        <f t="shared" si="9"/>
        <v>3.0892193165100962E-2</v>
      </c>
    </row>
    <row r="268" spans="1:41" ht="15" customHeight="1" x14ac:dyDescent="0.2">
      <c r="A268" s="46">
        <v>43952</v>
      </c>
      <c r="B268" s="133">
        <v>359642.42792979337</v>
      </c>
      <c r="C268" s="133">
        <v>10247.06098302948</v>
      </c>
      <c r="D268" s="180">
        <v>369889.4889128228</v>
      </c>
      <c r="E268" s="133">
        <v>10527.395523210358</v>
      </c>
      <c r="F268" s="133">
        <v>0</v>
      </c>
      <c r="G268" s="180">
        <v>10527.395523210358</v>
      </c>
      <c r="H268" s="133">
        <v>370169.82345300366</v>
      </c>
      <c r="I268" s="133">
        <v>10247.06098302948</v>
      </c>
      <c r="J268" s="180">
        <v>380416.88443603314</v>
      </c>
      <c r="K268" s="133">
        <v>10670.440554033481</v>
      </c>
      <c r="L268" s="133">
        <v>7.8048473637600004</v>
      </c>
      <c r="M268" s="180">
        <v>10678.24540139724</v>
      </c>
      <c r="N268" s="133">
        <v>380840.26400703721</v>
      </c>
      <c r="O268" s="133">
        <v>10254.865830393239</v>
      </c>
      <c r="P268" s="180">
        <v>391095.12983743043</v>
      </c>
      <c r="Q268" s="228" t="s">
        <v>160</v>
      </c>
      <c r="R268" s="229" t="s">
        <v>160</v>
      </c>
      <c r="S268" s="183"/>
      <c r="T268" s="184">
        <v>126935.91781326647</v>
      </c>
      <c r="U268" s="133">
        <v>4180.1013944917195</v>
      </c>
      <c r="V268" s="180">
        <v>131116.01920775819</v>
      </c>
      <c r="W268" s="133">
        <v>6854.1281143819187</v>
      </c>
      <c r="X268" s="133">
        <v>0</v>
      </c>
      <c r="Y268" s="180">
        <v>6854.1281143819187</v>
      </c>
      <c r="Z268" s="133">
        <v>133790.0459276484</v>
      </c>
      <c r="AA268" s="133">
        <v>4180.1013944917195</v>
      </c>
      <c r="AB268" s="180">
        <v>137970.14732214011</v>
      </c>
      <c r="AC268" s="225" t="s">
        <v>160</v>
      </c>
      <c r="AD268" s="187">
        <v>5373.2915423599998</v>
      </c>
      <c r="AE268" s="187">
        <v>140.08865771999999</v>
      </c>
      <c r="AF268" s="190">
        <v>5513.3802000799997</v>
      </c>
      <c r="AG268" s="187">
        <v>84.817294929999989</v>
      </c>
      <c r="AH268" s="187">
        <v>0</v>
      </c>
      <c r="AI268" s="190">
        <v>84.817294929999989</v>
      </c>
      <c r="AJ268" s="187">
        <v>5458.1088372899994</v>
      </c>
      <c r="AK268" s="187">
        <v>140.08865771999999</v>
      </c>
      <c r="AL268" s="190">
        <v>5598.1974950099993</v>
      </c>
      <c r="AM268" s="225" t="s">
        <v>160</v>
      </c>
      <c r="AN268" s="274">
        <f t="shared" si="10"/>
        <v>2.5023886321422065E-2</v>
      </c>
      <c r="AO268" s="143">
        <f t="shared" ref="AO268:AO331" si="11">+U268/V268</f>
        <v>3.1880935828811227E-2</v>
      </c>
    </row>
    <row r="269" spans="1:41" ht="15" customHeight="1" x14ac:dyDescent="0.2">
      <c r="A269" s="46">
        <v>43983</v>
      </c>
      <c r="B269" s="133">
        <v>354193.94018381223</v>
      </c>
      <c r="C269" s="133">
        <v>9105.9166132787595</v>
      </c>
      <c r="D269" s="180">
        <v>363299.85679709096</v>
      </c>
      <c r="E269" s="133">
        <v>10647.924441416681</v>
      </c>
      <c r="F269" s="133">
        <v>0</v>
      </c>
      <c r="G269" s="180">
        <v>10647.924441416681</v>
      </c>
      <c r="H269" s="133">
        <v>364841.86462522892</v>
      </c>
      <c r="I269" s="133">
        <v>9105.9166132787595</v>
      </c>
      <c r="J269" s="180">
        <v>373947.78123850765</v>
      </c>
      <c r="K269" s="133">
        <v>8668.0317170562812</v>
      </c>
      <c r="L269" s="133">
        <v>7.3056869819600001</v>
      </c>
      <c r="M269" s="180">
        <v>8675.3374040382405</v>
      </c>
      <c r="N269" s="133">
        <v>373509.89634228521</v>
      </c>
      <c r="O269" s="133">
        <v>9113.2223002607207</v>
      </c>
      <c r="P269" s="180">
        <v>382623.11864254595</v>
      </c>
      <c r="Q269" s="228" t="s">
        <v>160</v>
      </c>
      <c r="R269" s="229" t="s">
        <v>160</v>
      </c>
      <c r="S269" s="183"/>
      <c r="T269" s="184">
        <v>129607.51409542504</v>
      </c>
      <c r="U269" s="133">
        <v>3650.5605275646399</v>
      </c>
      <c r="V269" s="180">
        <v>133258.07462298969</v>
      </c>
      <c r="W269" s="133">
        <v>6977.2892551650802</v>
      </c>
      <c r="X269" s="133">
        <v>0</v>
      </c>
      <c r="Y269" s="180">
        <v>6977.2892551650802</v>
      </c>
      <c r="Z269" s="133">
        <v>136584.80335059011</v>
      </c>
      <c r="AA269" s="133">
        <v>3650.5605275646399</v>
      </c>
      <c r="AB269" s="180">
        <v>140235.36387815475</v>
      </c>
      <c r="AC269" s="225" t="s">
        <v>160</v>
      </c>
      <c r="AD269" s="187">
        <v>5320.4403034300003</v>
      </c>
      <c r="AE269" s="187">
        <v>129.23709101</v>
      </c>
      <c r="AF269" s="190">
        <v>5449.6773944400002</v>
      </c>
      <c r="AG269" s="187">
        <v>86.957149299999998</v>
      </c>
      <c r="AH269" s="187">
        <v>0</v>
      </c>
      <c r="AI269" s="190">
        <v>86.957149299999998</v>
      </c>
      <c r="AJ269" s="187">
        <v>5407.3974527300006</v>
      </c>
      <c r="AK269" s="187">
        <v>129.23709101</v>
      </c>
      <c r="AL269" s="190">
        <v>5536.6345437400005</v>
      </c>
      <c r="AM269" s="225" t="s">
        <v>160</v>
      </c>
      <c r="AN269" s="274">
        <f t="shared" si="10"/>
        <v>2.3342174743341514E-2</v>
      </c>
      <c r="AO269" s="143">
        <f t="shared" si="11"/>
        <v>2.7394666611330769E-2</v>
      </c>
    </row>
    <row r="270" spans="1:41" ht="15" customHeight="1" x14ac:dyDescent="0.2">
      <c r="A270" s="46">
        <v>44013</v>
      </c>
      <c r="B270" s="133">
        <v>353897.15225587325</v>
      </c>
      <c r="C270" s="133">
        <v>8347.4110094055177</v>
      </c>
      <c r="D270" s="180">
        <v>362244.56326527876</v>
      </c>
      <c r="E270" s="133">
        <v>10068.43902537256</v>
      </c>
      <c r="F270" s="133">
        <v>0</v>
      </c>
      <c r="G270" s="180">
        <v>10068.43902537256</v>
      </c>
      <c r="H270" s="133">
        <v>363965.59128124581</v>
      </c>
      <c r="I270" s="133">
        <v>8347.4110094055177</v>
      </c>
      <c r="J270" s="180">
        <v>372313.00229065132</v>
      </c>
      <c r="K270" s="133">
        <v>8638.5322674040799</v>
      </c>
      <c r="L270" s="133">
        <v>6.7847501683199996</v>
      </c>
      <c r="M270" s="180">
        <v>8645.3170175724008</v>
      </c>
      <c r="N270" s="133">
        <v>372604.12354864989</v>
      </c>
      <c r="O270" s="133">
        <v>8354.1957595738386</v>
      </c>
      <c r="P270" s="180">
        <v>380958.31930822373</v>
      </c>
      <c r="Q270" s="228" t="s">
        <v>160</v>
      </c>
      <c r="R270" s="229" t="s">
        <v>160</v>
      </c>
      <c r="S270" s="183"/>
      <c r="T270" s="184">
        <v>129969.03180404368</v>
      </c>
      <c r="U270" s="133">
        <v>3533.1831714487998</v>
      </c>
      <c r="V270" s="180">
        <v>133502.21497549248</v>
      </c>
      <c r="W270" s="133">
        <v>6717.2815928288001</v>
      </c>
      <c r="X270" s="133">
        <v>0</v>
      </c>
      <c r="Y270" s="180">
        <v>6717.2815928288001</v>
      </c>
      <c r="Z270" s="133">
        <v>136686.31339687249</v>
      </c>
      <c r="AA270" s="133">
        <v>3533.1831714487998</v>
      </c>
      <c r="AB270" s="180">
        <v>140219.49656832131</v>
      </c>
      <c r="AC270" s="225" t="s">
        <v>160</v>
      </c>
      <c r="AD270" s="187">
        <v>5284.3147171000001</v>
      </c>
      <c r="AE270" s="187">
        <v>113.60741546999999</v>
      </c>
      <c r="AF270" s="190">
        <v>5397.92213257</v>
      </c>
      <c r="AG270" s="187">
        <v>79.081495010000012</v>
      </c>
      <c r="AH270" s="187">
        <v>0</v>
      </c>
      <c r="AI270" s="190">
        <v>79.081495010000012</v>
      </c>
      <c r="AJ270" s="187">
        <v>5363.3962121100003</v>
      </c>
      <c r="AK270" s="187">
        <v>113.60741546999999</v>
      </c>
      <c r="AL270" s="190">
        <v>5477.0036275800003</v>
      </c>
      <c r="AM270" s="225" t="s">
        <v>160</v>
      </c>
      <c r="AN270" s="274">
        <f t="shared" si="10"/>
        <v>2.0742621914274163E-2</v>
      </c>
      <c r="AO270" s="143">
        <f t="shared" si="11"/>
        <v>2.6465352444507383E-2</v>
      </c>
    </row>
    <row r="271" spans="1:41" ht="15" customHeight="1" x14ac:dyDescent="0.2">
      <c r="A271" s="46">
        <v>44044</v>
      </c>
      <c r="B271" s="133">
        <v>354317.04650557693</v>
      </c>
      <c r="C271" s="133">
        <v>8018.2295439139916</v>
      </c>
      <c r="D271" s="180">
        <v>362335.27604949096</v>
      </c>
      <c r="E271" s="133">
        <v>10004.530919879471</v>
      </c>
      <c r="F271" s="133">
        <v>0</v>
      </c>
      <c r="G271" s="180">
        <v>10004.530919879471</v>
      </c>
      <c r="H271" s="133">
        <v>364321.57742545637</v>
      </c>
      <c r="I271" s="133">
        <v>8018.2295439139916</v>
      </c>
      <c r="J271" s="180">
        <v>372339.8069693704</v>
      </c>
      <c r="K271" s="133">
        <v>8228.2517711276505</v>
      </c>
      <c r="L271" s="133">
        <v>6.8484870161600009</v>
      </c>
      <c r="M271" s="180">
        <v>8235.1002581438115</v>
      </c>
      <c r="N271" s="133">
        <v>372549.829196584</v>
      </c>
      <c r="O271" s="133">
        <v>8025.0780309301508</v>
      </c>
      <c r="P271" s="180">
        <v>380574.9072275142</v>
      </c>
      <c r="Q271" s="228" t="s">
        <v>160</v>
      </c>
      <c r="R271" s="229" t="s">
        <v>160</v>
      </c>
      <c r="S271" s="183"/>
      <c r="T271" s="184">
        <v>130942.39778755893</v>
      </c>
      <c r="U271" s="133">
        <v>3242.9650890540902</v>
      </c>
      <c r="V271" s="180">
        <v>134185.36287661304</v>
      </c>
      <c r="W271" s="133">
        <v>6635.6749098917708</v>
      </c>
      <c r="X271" s="133">
        <v>0</v>
      </c>
      <c r="Y271" s="180">
        <v>6635.6749098917708</v>
      </c>
      <c r="Z271" s="133">
        <v>137578.0726974507</v>
      </c>
      <c r="AA271" s="133">
        <v>3242.9650890540902</v>
      </c>
      <c r="AB271" s="180">
        <v>140821.03778650481</v>
      </c>
      <c r="AC271" s="225" t="s">
        <v>160</v>
      </c>
      <c r="AD271" s="187">
        <v>5245.1369835400001</v>
      </c>
      <c r="AE271" s="187">
        <v>112.1296277</v>
      </c>
      <c r="AF271" s="190">
        <v>5357.2666112400002</v>
      </c>
      <c r="AG271" s="187">
        <v>79.105267100000006</v>
      </c>
      <c r="AH271" s="187">
        <v>0</v>
      </c>
      <c r="AI271" s="190">
        <v>79.105267100000006</v>
      </c>
      <c r="AJ271" s="187">
        <v>5324.2422506399998</v>
      </c>
      <c r="AK271" s="187">
        <v>112.1296277</v>
      </c>
      <c r="AL271" s="190">
        <v>5436.37187834</v>
      </c>
      <c r="AM271" s="225" t="s">
        <v>160</v>
      </c>
      <c r="AN271" s="274">
        <f t="shared" si="10"/>
        <v>2.062581997871692E-2</v>
      </c>
      <c r="AO271" s="143">
        <f t="shared" si="11"/>
        <v>2.4167800567309876E-2</v>
      </c>
    </row>
    <row r="272" spans="1:41" ht="15" customHeight="1" x14ac:dyDescent="0.2">
      <c r="A272" s="46">
        <v>44075</v>
      </c>
      <c r="B272" s="133">
        <v>353939.33457306132</v>
      </c>
      <c r="C272" s="133">
        <v>7833.703351344001</v>
      </c>
      <c r="D272" s="180">
        <v>361773.0379244053</v>
      </c>
      <c r="E272" s="133">
        <v>10153.183577322501</v>
      </c>
      <c r="F272" s="133">
        <v>0</v>
      </c>
      <c r="G272" s="180">
        <v>10153.183577322501</v>
      </c>
      <c r="H272" s="133">
        <v>364092.51815038384</v>
      </c>
      <c r="I272" s="133">
        <v>7833.703351344001</v>
      </c>
      <c r="J272" s="180">
        <v>371926.22150172782</v>
      </c>
      <c r="K272" s="133">
        <v>7757.2884675000005</v>
      </c>
      <c r="L272" s="133">
        <v>6.9273297144999999</v>
      </c>
      <c r="M272" s="180">
        <v>7764.2157972145005</v>
      </c>
      <c r="N272" s="133">
        <v>371849.80661788385</v>
      </c>
      <c r="O272" s="133">
        <v>7840.6306810585011</v>
      </c>
      <c r="P272" s="180">
        <v>379690.43729894236</v>
      </c>
      <c r="Q272" s="228" t="s">
        <v>160</v>
      </c>
      <c r="R272" s="229" t="s">
        <v>160</v>
      </c>
      <c r="S272" s="183"/>
      <c r="T272" s="184">
        <v>131658.84742834204</v>
      </c>
      <c r="U272" s="133">
        <v>3383.2825892482506</v>
      </c>
      <c r="V272" s="180">
        <v>135042.13001759027</v>
      </c>
      <c r="W272" s="133">
        <v>6773.2067856829999</v>
      </c>
      <c r="X272" s="133">
        <v>0</v>
      </c>
      <c r="Y272" s="180">
        <v>6773.2067856829999</v>
      </c>
      <c r="Z272" s="133">
        <v>138432.05421402503</v>
      </c>
      <c r="AA272" s="133">
        <v>3383.2825892482506</v>
      </c>
      <c r="AB272" s="180">
        <v>141815.33680327327</v>
      </c>
      <c r="AC272" s="225" t="s">
        <v>160</v>
      </c>
      <c r="AD272" s="187">
        <v>5220.9157285900001</v>
      </c>
      <c r="AE272" s="187">
        <v>104.53131561000001</v>
      </c>
      <c r="AF272" s="190">
        <v>5325.4470442000002</v>
      </c>
      <c r="AG272" s="187">
        <v>79.388767860000002</v>
      </c>
      <c r="AH272" s="187">
        <v>0</v>
      </c>
      <c r="AI272" s="190">
        <v>79.388767860000002</v>
      </c>
      <c r="AJ272" s="187">
        <v>5300.3044964500004</v>
      </c>
      <c r="AK272" s="187">
        <v>104.53131561000001</v>
      </c>
      <c r="AL272" s="190">
        <v>5404.8358120600005</v>
      </c>
      <c r="AM272" s="225" t="s">
        <v>160</v>
      </c>
      <c r="AN272" s="274">
        <f t="shared" si="10"/>
        <v>1.9340331370798648E-2</v>
      </c>
      <c r="AO272" s="143">
        <f t="shared" si="11"/>
        <v>2.5053533951275443E-2</v>
      </c>
    </row>
    <row r="273" spans="1:41" ht="15" customHeight="1" x14ac:dyDescent="0.2">
      <c r="A273" s="46">
        <v>44105</v>
      </c>
      <c r="B273" s="133">
        <v>357346.05860150838</v>
      </c>
      <c r="C273" s="133">
        <v>7596.8629867516302</v>
      </c>
      <c r="D273" s="180">
        <v>364942.92158825998</v>
      </c>
      <c r="E273" s="133">
        <v>10325.287574825779</v>
      </c>
      <c r="F273" s="133">
        <v>0</v>
      </c>
      <c r="G273" s="180">
        <v>10325.287574825779</v>
      </c>
      <c r="H273" s="133">
        <v>367671.34617633419</v>
      </c>
      <c r="I273" s="133">
        <v>7596.8629867516302</v>
      </c>
      <c r="J273" s="180">
        <v>375268.20916308579</v>
      </c>
      <c r="K273" s="133">
        <v>7796.4363680245506</v>
      </c>
      <c r="L273" s="133">
        <v>7.22775029647</v>
      </c>
      <c r="M273" s="180">
        <v>7803.6641183210213</v>
      </c>
      <c r="N273" s="133">
        <v>375467.78254435875</v>
      </c>
      <c r="O273" s="133">
        <v>7604.0907370481</v>
      </c>
      <c r="P273" s="180">
        <v>383071.87328140688</v>
      </c>
      <c r="Q273" s="228" t="s">
        <v>160</v>
      </c>
      <c r="R273" s="229" t="s">
        <v>160</v>
      </c>
      <c r="S273" s="183"/>
      <c r="T273" s="184">
        <v>133890.53032832418</v>
      </c>
      <c r="U273" s="133">
        <v>3294.0444420914696</v>
      </c>
      <c r="V273" s="180">
        <v>137184.57477041564</v>
      </c>
      <c r="W273" s="133">
        <v>6914.6075613765497</v>
      </c>
      <c r="X273" s="133">
        <v>0</v>
      </c>
      <c r="Y273" s="180">
        <v>6914.6075613765497</v>
      </c>
      <c r="Z273" s="133">
        <v>140805.13788970074</v>
      </c>
      <c r="AA273" s="133">
        <v>3294.0444420914696</v>
      </c>
      <c r="AB273" s="180">
        <v>144099.1823317922</v>
      </c>
      <c r="AC273" s="225" t="s">
        <v>160</v>
      </c>
      <c r="AD273" s="187">
        <v>5196.2776614000004</v>
      </c>
      <c r="AE273" s="187">
        <v>100.05856672</v>
      </c>
      <c r="AF273" s="190">
        <v>5296.3362281200007</v>
      </c>
      <c r="AG273" s="187">
        <v>79.312606410000001</v>
      </c>
      <c r="AH273" s="187">
        <v>0</v>
      </c>
      <c r="AI273" s="190">
        <v>79.312606410000001</v>
      </c>
      <c r="AJ273" s="187">
        <v>5275.5902678100001</v>
      </c>
      <c r="AK273" s="187">
        <v>100.05856672</v>
      </c>
      <c r="AL273" s="190">
        <v>5375.6488345300004</v>
      </c>
      <c r="AM273" s="225" t="s">
        <v>160</v>
      </c>
      <c r="AN273" s="274">
        <f t="shared" si="10"/>
        <v>1.8613300421947716E-2</v>
      </c>
      <c r="AO273" s="143">
        <f t="shared" si="11"/>
        <v>2.4011769891798668E-2</v>
      </c>
    </row>
    <row r="274" spans="1:41" ht="15" customHeight="1" x14ac:dyDescent="0.2">
      <c r="A274" s="46">
        <v>44136</v>
      </c>
      <c r="B274" s="133">
        <v>356872.03441199166</v>
      </c>
      <c r="C274" s="133">
        <v>8422.3772028293406</v>
      </c>
      <c r="D274" s="180">
        <v>365294.411614821</v>
      </c>
      <c r="E274" s="133">
        <v>10265.4274440153</v>
      </c>
      <c r="F274" s="133">
        <v>0</v>
      </c>
      <c r="G274" s="180">
        <v>10265.4274440153</v>
      </c>
      <c r="H274" s="133">
        <v>367137.46185600688</v>
      </c>
      <c r="I274" s="133">
        <v>8422.3772028293406</v>
      </c>
      <c r="J274" s="180">
        <v>375559.83905883622</v>
      </c>
      <c r="K274" s="133">
        <v>8158.8663477956707</v>
      </c>
      <c r="L274" s="133">
        <v>9.2442686503799987</v>
      </c>
      <c r="M274" s="180">
        <v>8168.1106164460507</v>
      </c>
      <c r="N274" s="133">
        <v>375296.32820380258</v>
      </c>
      <c r="O274" s="133">
        <v>8431.6214714797206</v>
      </c>
      <c r="P274" s="180">
        <v>383727.94967528229</v>
      </c>
      <c r="Q274" s="228" t="s">
        <v>160</v>
      </c>
      <c r="R274" s="229" t="s">
        <v>160</v>
      </c>
      <c r="S274" s="183"/>
      <c r="T274" s="184">
        <v>136619.66622586738</v>
      </c>
      <c r="U274" s="133">
        <v>3455.7276198934405</v>
      </c>
      <c r="V274" s="180">
        <v>140075.39384576082</v>
      </c>
      <c r="W274" s="133">
        <v>6949.9999786163999</v>
      </c>
      <c r="X274" s="133">
        <v>0</v>
      </c>
      <c r="Y274" s="180">
        <v>6949.9999786163999</v>
      </c>
      <c r="Z274" s="133">
        <v>143569.66620448377</v>
      </c>
      <c r="AA274" s="133">
        <v>3455.7276198934405</v>
      </c>
      <c r="AB274" s="180">
        <v>147025.39382437721</v>
      </c>
      <c r="AC274" s="225" t="s">
        <v>160</v>
      </c>
      <c r="AD274" s="187">
        <v>5179.8492083000001</v>
      </c>
      <c r="AE274" s="187">
        <v>116.80462789999999</v>
      </c>
      <c r="AF274" s="190">
        <v>5296.6538362000001</v>
      </c>
      <c r="AG274" s="187">
        <v>77.971530900000005</v>
      </c>
      <c r="AH274" s="187">
        <v>0</v>
      </c>
      <c r="AI274" s="190">
        <v>77.971530900000005</v>
      </c>
      <c r="AJ274" s="187">
        <v>5257.8207392000004</v>
      </c>
      <c r="AK274" s="187">
        <v>116.80462789999999</v>
      </c>
      <c r="AL274" s="190">
        <v>5374.6253671000004</v>
      </c>
      <c r="AM274" s="225" t="s">
        <v>160</v>
      </c>
      <c r="AN274" s="274">
        <f t="shared" si="10"/>
        <v>2.1732608306990621E-2</v>
      </c>
      <c r="AO274" s="143">
        <f t="shared" si="11"/>
        <v>2.4670482980748181E-2</v>
      </c>
    </row>
    <row r="275" spans="1:41" ht="15" customHeight="1" x14ac:dyDescent="0.2">
      <c r="A275" s="46">
        <v>44166</v>
      </c>
      <c r="B275" s="133">
        <v>368367.07749657863</v>
      </c>
      <c r="C275" s="133">
        <v>7540.0577606165998</v>
      </c>
      <c r="D275" s="180">
        <v>375907.13525719527</v>
      </c>
      <c r="E275" s="133">
        <v>10872.4361051744</v>
      </c>
      <c r="F275" s="133">
        <v>0</v>
      </c>
      <c r="G275" s="180">
        <v>10872.4361051744</v>
      </c>
      <c r="H275" s="133">
        <v>379239.51360175305</v>
      </c>
      <c r="I275" s="133">
        <v>7540.0577606165998</v>
      </c>
      <c r="J275" s="180">
        <v>386779.57136236964</v>
      </c>
      <c r="K275" s="133">
        <v>9037.4781112847995</v>
      </c>
      <c r="L275" s="133">
        <v>9.3288251250000016</v>
      </c>
      <c r="M275" s="180">
        <v>9046.8069364097992</v>
      </c>
      <c r="N275" s="133">
        <v>388276.99171303777</v>
      </c>
      <c r="O275" s="133">
        <v>7549.3865857415994</v>
      </c>
      <c r="P275" s="180">
        <v>395826.37829877937</v>
      </c>
      <c r="Q275" s="228" t="s">
        <v>160</v>
      </c>
      <c r="R275" s="229" t="s">
        <v>160</v>
      </c>
      <c r="S275" s="183"/>
      <c r="T275" s="184">
        <v>141120.93117533403</v>
      </c>
      <c r="U275" s="133">
        <v>3114.2989784514002</v>
      </c>
      <c r="V275" s="180">
        <v>144235.23015378541</v>
      </c>
      <c r="W275" s="133">
        <v>7562.9660445589998</v>
      </c>
      <c r="X275" s="133">
        <v>0</v>
      </c>
      <c r="Y275" s="180">
        <v>7562.9660445589998</v>
      </c>
      <c r="Z275" s="133">
        <v>148683.89721989303</v>
      </c>
      <c r="AA275" s="133">
        <v>3114.2989784514002</v>
      </c>
      <c r="AB275" s="180">
        <v>151798.19619834443</v>
      </c>
      <c r="AC275" s="225" t="s">
        <v>160</v>
      </c>
      <c r="AD275" s="187">
        <v>5367.1739801899994</v>
      </c>
      <c r="AE275" s="187">
        <v>104.52902177999999</v>
      </c>
      <c r="AF275" s="190">
        <v>5471.7030019699996</v>
      </c>
      <c r="AG275" s="187">
        <v>78.16414881</v>
      </c>
      <c r="AH275" s="187">
        <v>0</v>
      </c>
      <c r="AI275" s="190">
        <v>78.16414881</v>
      </c>
      <c r="AJ275" s="187">
        <v>5445.3381289999998</v>
      </c>
      <c r="AK275" s="187">
        <v>104.52902177999999</v>
      </c>
      <c r="AL275" s="190">
        <v>5549.86715078</v>
      </c>
      <c r="AM275" s="225" t="s">
        <v>160</v>
      </c>
      <c r="AN275" s="274">
        <f t="shared" si="10"/>
        <v>1.8834508816181136E-2</v>
      </c>
      <c r="AO275" s="143">
        <f t="shared" si="11"/>
        <v>2.1591805102892655E-2</v>
      </c>
    </row>
    <row r="276" spans="1:41" ht="15" customHeight="1" x14ac:dyDescent="0.2">
      <c r="A276" s="46">
        <v>44197</v>
      </c>
      <c r="B276" s="133">
        <v>367480.39407046273</v>
      </c>
      <c r="C276" s="133">
        <v>7368.724109591999</v>
      </c>
      <c r="D276" s="180">
        <v>374849.11818005476</v>
      </c>
      <c r="E276" s="133">
        <v>12875.039189251618</v>
      </c>
      <c r="F276" s="133">
        <v>0</v>
      </c>
      <c r="G276" s="180">
        <v>12875.039189251618</v>
      </c>
      <c r="H276" s="133">
        <v>380355.43325971434</v>
      </c>
      <c r="I276" s="133">
        <v>7368.724109591999</v>
      </c>
      <c r="J276" s="180">
        <v>387724.15736930637</v>
      </c>
      <c r="K276" s="133">
        <v>7307.7237073885999</v>
      </c>
      <c r="L276" s="133">
        <v>9.0020059453599988</v>
      </c>
      <c r="M276" s="180">
        <v>7316.7257133339599</v>
      </c>
      <c r="N276" s="133">
        <v>387663.15696710296</v>
      </c>
      <c r="O276" s="133">
        <v>7377.726115537359</v>
      </c>
      <c r="P276" s="180">
        <v>395040.88308264036</v>
      </c>
      <c r="Q276" s="228" t="s">
        <v>160</v>
      </c>
      <c r="R276" s="229" t="s">
        <v>160</v>
      </c>
      <c r="S276" s="183"/>
      <c r="T276" s="184">
        <v>140472.51209000757</v>
      </c>
      <c r="U276" s="133">
        <v>3341.0245598678198</v>
      </c>
      <c r="V276" s="180">
        <v>143813.5366498754</v>
      </c>
      <c r="W276" s="133">
        <v>9621.3355666146799</v>
      </c>
      <c r="X276" s="133">
        <v>0</v>
      </c>
      <c r="Y276" s="180">
        <v>9621.3355666146799</v>
      </c>
      <c r="Z276" s="133">
        <v>150093.84765662224</v>
      </c>
      <c r="AA276" s="133">
        <v>3341.0245598678198</v>
      </c>
      <c r="AB276" s="180">
        <v>153434.87221649007</v>
      </c>
      <c r="AC276" s="225" t="s">
        <v>160</v>
      </c>
      <c r="AD276" s="187">
        <v>5369.4091958100007</v>
      </c>
      <c r="AE276" s="187">
        <v>95.267031309999993</v>
      </c>
      <c r="AF276" s="190">
        <v>5464.6762271200005</v>
      </c>
      <c r="AG276" s="187">
        <v>76.959733729999996</v>
      </c>
      <c r="AH276" s="187">
        <v>0</v>
      </c>
      <c r="AI276" s="190">
        <v>76.959733729999996</v>
      </c>
      <c r="AJ276" s="187">
        <v>5446.3689295400009</v>
      </c>
      <c r="AK276" s="187">
        <v>95.267031309999993</v>
      </c>
      <c r="AL276" s="190">
        <v>5541.6359608500006</v>
      </c>
      <c r="AM276" s="225" t="s">
        <v>160</v>
      </c>
      <c r="AN276" s="274">
        <f t="shared" si="10"/>
        <v>1.7191138498276151E-2</v>
      </c>
      <c r="AO276" s="143">
        <f t="shared" si="11"/>
        <v>2.3231641733432846E-2</v>
      </c>
    </row>
    <row r="277" spans="1:41" ht="15" customHeight="1" x14ac:dyDescent="0.2">
      <c r="A277" s="46">
        <v>44228</v>
      </c>
      <c r="B277" s="133">
        <v>372202.95302242221</v>
      </c>
      <c r="C277" s="133">
        <v>7091.4784881646519</v>
      </c>
      <c r="D277" s="180">
        <v>379294.43151058687</v>
      </c>
      <c r="E277" s="133">
        <v>12286.395107060751</v>
      </c>
      <c r="F277" s="133">
        <v>0</v>
      </c>
      <c r="G277" s="180">
        <v>12286.395107060751</v>
      </c>
      <c r="H277" s="133">
        <v>384489.348129483</v>
      </c>
      <c r="I277" s="133">
        <v>7091.4784881646519</v>
      </c>
      <c r="J277" s="180">
        <v>391580.82661764766</v>
      </c>
      <c r="K277" s="133">
        <v>7882.1268555313509</v>
      </c>
      <c r="L277" s="133">
        <v>9.7592298716000005</v>
      </c>
      <c r="M277" s="180">
        <v>7891.8860854029499</v>
      </c>
      <c r="N277" s="133">
        <v>392371.47498501436</v>
      </c>
      <c r="O277" s="133">
        <v>7101.237718036251</v>
      </c>
      <c r="P277" s="180">
        <v>399472.71270305064</v>
      </c>
      <c r="Q277" s="228" t="s">
        <v>160</v>
      </c>
      <c r="R277" s="229" t="s">
        <v>160</v>
      </c>
      <c r="S277" s="183"/>
      <c r="T277" s="184">
        <v>140141.66226251732</v>
      </c>
      <c r="U277" s="133">
        <v>3536.6035804824505</v>
      </c>
      <c r="V277" s="180">
        <v>143678.26584299977</v>
      </c>
      <c r="W277" s="133">
        <v>9120.6246930551006</v>
      </c>
      <c r="X277" s="133">
        <v>0</v>
      </c>
      <c r="Y277" s="180">
        <v>9120.6246930551006</v>
      </c>
      <c r="Z277" s="133">
        <v>149262.2869555724</v>
      </c>
      <c r="AA277" s="133">
        <v>3536.6035804824505</v>
      </c>
      <c r="AB277" s="180">
        <v>152798.89053605485</v>
      </c>
      <c r="AC277" s="225" t="s">
        <v>160</v>
      </c>
      <c r="AD277" s="187">
        <v>5378.6369396199998</v>
      </c>
      <c r="AE277" s="187">
        <v>82.393670360000002</v>
      </c>
      <c r="AF277" s="190">
        <v>5461.03060998</v>
      </c>
      <c r="AG277" s="187">
        <v>73.375139970000006</v>
      </c>
      <c r="AH277" s="187">
        <v>0</v>
      </c>
      <c r="AI277" s="190">
        <v>73.375139970000006</v>
      </c>
      <c r="AJ277" s="187">
        <v>5452.0120795900002</v>
      </c>
      <c r="AK277" s="187">
        <v>82.393670360000002</v>
      </c>
      <c r="AL277" s="190">
        <v>5534.4057499500004</v>
      </c>
      <c r="AM277" s="225" t="s">
        <v>160</v>
      </c>
      <c r="AN277" s="274">
        <f t="shared" si="10"/>
        <v>1.4887536997218603E-2</v>
      </c>
      <c r="AO277" s="143">
        <f t="shared" si="11"/>
        <v>2.4614742944816519E-2</v>
      </c>
    </row>
    <row r="278" spans="1:41" ht="15" customHeight="1" x14ac:dyDescent="0.2">
      <c r="A278" s="46">
        <v>44256</v>
      </c>
      <c r="B278" s="133">
        <v>379577.52277168579</v>
      </c>
      <c r="C278" s="133">
        <v>7137.9255273397494</v>
      </c>
      <c r="D278" s="180">
        <v>386715.44829902548</v>
      </c>
      <c r="E278" s="133">
        <v>12672.504815483369</v>
      </c>
      <c r="F278" s="133">
        <v>0</v>
      </c>
      <c r="G278" s="180">
        <v>12672.504815483369</v>
      </c>
      <c r="H278" s="133">
        <v>392250.02758716908</v>
      </c>
      <c r="I278" s="133">
        <v>7137.9255273397494</v>
      </c>
      <c r="J278" s="180">
        <v>399387.95311450883</v>
      </c>
      <c r="K278" s="133">
        <v>11534.531714053919</v>
      </c>
      <c r="L278" s="133">
        <v>10.568543704290001</v>
      </c>
      <c r="M278" s="180">
        <v>11545.100257758209</v>
      </c>
      <c r="N278" s="133">
        <v>403784.55930122308</v>
      </c>
      <c r="O278" s="133">
        <v>7148.4940710440396</v>
      </c>
      <c r="P278" s="180">
        <v>410933.05337226711</v>
      </c>
      <c r="Q278" s="228" t="s">
        <v>160</v>
      </c>
      <c r="R278" s="229" t="s">
        <v>160</v>
      </c>
      <c r="S278" s="183"/>
      <c r="T278" s="184">
        <v>140095.24012620706</v>
      </c>
      <c r="U278" s="133">
        <v>3497.5894642517396</v>
      </c>
      <c r="V278" s="180">
        <v>143592.8295904588</v>
      </c>
      <c r="W278" s="133">
        <v>9169.6563894721494</v>
      </c>
      <c r="X278" s="133">
        <v>0</v>
      </c>
      <c r="Y278" s="180">
        <v>9169.6563894721494</v>
      </c>
      <c r="Z278" s="133">
        <v>149264.8965156792</v>
      </c>
      <c r="AA278" s="133">
        <v>3497.5894642517396</v>
      </c>
      <c r="AB278" s="180">
        <v>152762.48597993096</v>
      </c>
      <c r="AC278" s="225" t="s">
        <v>160</v>
      </c>
      <c r="AD278" s="187">
        <v>5419.7452337899995</v>
      </c>
      <c r="AE278" s="187">
        <v>82.384775230000002</v>
      </c>
      <c r="AF278" s="190">
        <v>5502.1300090199993</v>
      </c>
      <c r="AG278" s="187">
        <v>79.27328005999999</v>
      </c>
      <c r="AH278" s="187">
        <v>0</v>
      </c>
      <c r="AI278" s="190">
        <v>79.27328005999999</v>
      </c>
      <c r="AJ278" s="187">
        <v>5499.0185138499992</v>
      </c>
      <c r="AK278" s="187">
        <v>82.384775230000002</v>
      </c>
      <c r="AL278" s="190">
        <v>5581.403289079999</v>
      </c>
      <c r="AM278" s="225" t="s">
        <v>160</v>
      </c>
      <c r="AN278" s="274">
        <f t="shared" si="10"/>
        <v>1.4760584563237995E-2</v>
      </c>
      <c r="AO278" s="143">
        <f t="shared" si="11"/>
        <v>2.4357688849974031E-2</v>
      </c>
    </row>
    <row r="279" spans="1:41" ht="15" customHeight="1" x14ac:dyDescent="0.2">
      <c r="A279" s="46">
        <v>44287</v>
      </c>
      <c r="B279" s="133">
        <v>376633.08355837432</v>
      </c>
      <c r="C279" s="133">
        <v>7194.6691793044192</v>
      </c>
      <c r="D279" s="180">
        <v>383827.75273767876</v>
      </c>
      <c r="E279" s="133">
        <v>14325.113911325578</v>
      </c>
      <c r="F279" s="133">
        <v>0</v>
      </c>
      <c r="G279" s="180">
        <v>14325.113911325578</v>
      </c>
      <c r="H279" s="133">
        <v>390958.1974696999</v>
      </c>
      <c r="I279" s="133">
        <v>7194.6691793044192</v>
      </c>
      <c r="J279" s="180">
        <v>398152.8666490044</v>
      </c>
      <c r="K279" s="133">
        <v>15346.485010401819</v>
      </c>
      <c r="L279" s="133">
        <v>7.5762383351600002</v>
      </c>
      <c r="M279" s="180">
        <v>15354.061248736978</v>
      </c>
      <c r="N279" s="133">
        <v>406304.68248010171</v>
      </c>
      <c r="O279" s="133">
        <v>7202.2454176395795</v>
      </c>
      <c r="P279" s="180">
        <v>413506.92789774126</v>
      </c>
      <c r="Q279" s="228" t="s">
        <v>160</v>
      </c>
      <c r="R279" s="229" t="s">
        <v>160</v>
      </c>
      <c r="S279" s="183"/>
      <c r="T279" s="184">
        <v>142709.93237041551</v>
      </c>
      <c r="U279" s="133">
        <v>3700.9131087499995</v>
      </c>
      <c r="V279" s="180">
        <v>146410.84547916552</v>
      </c>
      <c r="W279" s="133">
        <v>10546.334597775458</v>
      </c>
      <c r="X279" s="133">
        <v>0</v>
      </c>
      <c r="Y279" s="180">
        <v>10546.334597775458</v>
      </c>
      <c r="Z279" s="133">
        <v>153256.26696819099</v>
      </c>
      <c r="AA279" s="133">
        <v>3700.9131087499995</v>
      </c>
      <c r="AB279" s="180">
        <v>156957.18007694097</v>
      </c>
      <c r="AC279" s="225" t="s">
        <v>160</v>
      </c>
      <c r="AD279" s="187">
        <v>5340.4673573800001</v>
      </c>
      <c r="AE279" s="187">
        <v>79.762478209999998</v>
      </c>
      <c r="AF279" s="190">
        <v>5420.2298355900002</v>
      </c>
      <c r="AG279" s="187">
        <v>86.269561059999987</v>
      </c>
      <c r="AH279" s="187">
        <v>0</v>
      </c>
      <c r="AI279" s="190">
        <v>86.269561059999987</v>
      </c>
      <c r="AJ279" s="187">
        <v>5426.7369184400004</v>
      </c>
      <c r="AK279" s="187">
        <v>79.762478209999998</v>
      </c>
      <c r="AL279" s="190">
        <v>5506.4993966500006</v>
      </c>
      <c r="AM279" s="225" t="s">
        <v>160</v>
      </c>
      <c r="AN279" s="274">
        <f t="shared" si="10"/>
        <v>1.4485151539020462E-2</v>
      </c>
      <c r="AO279" s="143">
        <f t="shared" si="11"/>
        <v>2.5277588532720035E-2</v>
      </c>
    </row>
    <row r="280" spans="1:41" ht="15" customHeight="1" x14ac:dyDescent="0.2">
      <c r="A280" s="46">
        <v>44317</v>
      </c>
      <c r="B280" s="133">
        <v>385337.4896999331</v>
      </c>
      <c r="C280" s="133">
        <v>7219.4128770952793</v>
      </c>
      <c r="D280" s="180">
        <v>392556.90257702838</v>
      </c>
      <c r="E280" s="133">
        <v>14207.67308321424</v>
      </c>
      <c r="F280" s="133">
        <v>0</v>
      </c>
      <c r="G280" s="180">
        <v>14207.67308321424</v>
      </c>
      <c r="H280" s="133">
        <v>399545.1627831473</v>
      </c>
      <c r="I280" s="133">
        <v>7219.4128770952793</v>
      </c>
      <c r="J280" s="180">
        <v>406764.57566024258</v>
      </c>
      <c r="K280" s="133">
        <v>15606.870472893059</v>
      </c>
      <c r="L280" s="133">
        <v>8.3276905501799998</v>
      </c>
      <c r="M280" s="180">
        <v>15615.198163443238</v>
      </c>
      <c r="N280" s="133">
        <v>415152.03325604036</v>
      </c>
      <c r="O280" s="133">
        <v>7227.74056764546</v>
      </c>
      <c r="P280" s="180">
        <v>422379.77382368589</v>
      </c>
      <c r="Q280" s="228" t="s">
        <v>160</v>
      </c>
      <c r="R280" s="229" t="s">
        <v>160</v>
      </c>
      <c r="S280" s="183"/>
      <c r="T280" s="184">
        <v>144346.57939427311</v>
      </c>
      <c r="U280" s="133">
        <v>3712.3499306708995</v>
      </c>
      <c r="V280" s="180">
        <v>148058.92932494401</v>
      </c>
      <c r="W280" s="133">
        <v>10474.383662807579</v>
      </c>
      <c r="X280" s="133">
        <v>0</v>
      </c>
      <c r="Y280" s="180">
        <v>10474.383662807579</v>
      </c>
      <c r="Z280" s="133">
        <v>154820.96305708066</v>
      </c>
      <c r="AA280" s="133">
        <v>3712.3499306708995</v>
      </c>
      <c r="AB280" s="180">
        <v>158533.31298775156</v>
      </c>
      <c r="AC280" s="225" t="s">
        <v>160</v>
      </c>
      <c r="AD280" s="187">
        <v>5502.8293899999999</v>
      </c>
      <c r="AE280" s="187">
        <v>80.080900270000001</v>
      </c>
      <c r="AF280" s="190">
        <v>5582.9102902699997</v>
      </c>
      <c r="AG280" s="187">
        <v>85.246595890000009</v>
      </c>
      <c r="AH280" s="187">
        <v>0</v>
      </c>
      <c r="AI280" s="190">
        <v>85.246595890000009</v>
      </c>
      <c r="AJ280" s="187">
        <v>5588.0759858900001</v>
      </c>
      <c r="AK280" s="187">
        <v>80.080900270000001</v>
      </c>
      <c r="AL280" s="190">
        <v>5668.1568861599999</v>
      </c>
      <c r="AM280" s="225" t="s">
        <v>160</v>
      </c>
      <c r="AN280" s="274">
        <f t="shared" si="10"/>
        <v>1.412820814214483E-2</v>
      </c>
      <c r="AO280" s="143">
        <f t="shared" si="11"/>
        <v>2.5073461949217724E-2</v>
      </c>
    </row>
    <row r="281" spans="1:41" ht="15" customHeight="1" x14ac:dyDescent="0.2">
      <c r="A281" s="46">
        <v>44348</v>
      </c>
      <c r="B281" s="133">
        <v>383780.85694211657</v>
      </c>
      <c r="C281" s="133">
        <v>6993.6640010911287</v>
      </c>
      <c r="D281" s="180">
        <v>390774.52094320767</v>
      </c>
      <c r="E281" s="133">
        <v>14245.80894972581</v>
      </c>
      <c r="F281" s="133">
        <v>0</v>
      </c>
      <c r="G281" s="180">
        <v>14245.80894972581</v>
      </c>
      <c r="H281" s="133">
        <v>398026.66589184233</v>
      </c>
      <c r="I281" s="133">
        <v>6993.6640010911287</v>
      </c>
      <c r="J281" s="180">
        <v>405020.32989293349</v>
      </c>
      <c r="K281" s="133">
        <v>19743.592521186736</v>
      </c>
      <c r="L281" s="133">
        <v>7.7411707994999999</v>
      </c>
      <c r="M281" s="180">
        <v>19751.333691986238</v>
      </c>
      <c r="N281" s="133">
        <v>417770.25841302908</v>
      </c>
      <c r="O281" s="133">
        <v>7001.4051718906285</v>
      </c>
      <c r="P281" s="180">
        <v>424771.6635849197</v>
      </c>
      <c r="Q281" s="228" t="s">
        <v>160</v>
      </c>
      <c r="R281" s="229" t="s">
        <v>160</v>
      </c>
      <c r="S281" s="183"/>
      <c r="T281" s="184">
        <v>144969.09113140486</v>
      </c>
      <c r="U281" s="133">
        <v>3557.9130767962597</v>
      </c>
      <c r="V281" s="180">
        <v>148527.00420820111</v>
      </c>
      <c r="W281" s="133">
        <v>10531.86660291095</v>
      </c>
      <c r="X281" s="133">
        <v>0</v>
      </c>
      <c r="Y281" s="180">
        <v>10531.86660291095</v>
      </c>
      <c r="Z281" s="133">
        <v>155500.9577343158</v>
      </c>
      <c r="AA281" s="133">
        <v>3557.9130767962597</v>
      </c>
      <c r="AB281" s="180">
        <v>159058.87081111205</v>
      </c>
      <c r="AC281" s="225" t="s">
        <v>160</v>
      </c>
      <c r="AD281" s="187">
        <v>5480.2250226199994</v>
      </c>
      <c r="AE281" s="187">
        <v>78.843218309999997</v>
      </c>
      <c r="AF281" s="190">
        <v>5559.0682409299998</v>
      </c>
      <c r="AG281" s="187">
        <v>85.227123179999992</v>
      </c>
      <c r="AH281" s="187">
        <v>0</v>
      </c>
      <c r="AI281" s="190">
        <v>85.227123179999992</v>
      </c>
      <c r="AJ281" s="187">
        <v>5565.452145799999</v>
      </c>
      <c r="AK281" s="187">
        <v>78.843218309999997</v>
      </c>
      <c r="AL281" s="190">
        <v>5644.2953641099994</v>
      </c>
      <c r="AM281" s="225" t="s">
        <v>160</v>
      </c>
      <c r="AN281" s="274">
        <f t="shared" si="10"/>
        <v>1.3968655646785436E-2</v>
      </c>
      <c r="AO281" s="143">
        <f t="shared" si="11"/>
        <v>2.3954654547592397E-2</v>
      </c>
    </row>
    <row r="282" spans="1:41" ht="15" customHeight="1" x14ac:dyDescent="0.2">
      <c r="A282" s="46">
        <v>44378</v>
      </c>
      <c r="B282" s="133">
        <v>385489.73310226412</v>
      </c>
      <c r="C282" s="133">
        <v>6599.0634352653597</v>
      </c>
      <c r="D282" s="180">
        <v>392088.79653752944</v>
      </c>
      <c r="E282" s="133">
        <v>14129.3223462924</v>
      </c>
      <c r="F282" s="133">
        <v>0</v>
      </c>
      <c r="G282" s="180">
        <v>14129.3223462924</v>
      </c>
      <c r="H282" s="133">
        <v>399619.05544855649</v>
      </c>
      <c r="I282" s="133">
        <v>6599.0634352653597</v>
      </c>
      <c r="J282" s="180">
        <v>406218.11888382182</v>
      </c>
      <c r="K282" s="133">
        <v>21312.830363541118</v>
      </c>
      <c r="L282" s="133">
        <v>7.539779116800001</v>
      </c>
      <c r="M282" s="180">
        <v>21320.370142657921</v>
      </c>
      <c r="N282" s="133">
        <v>420931.88581209764</v>
      </c>
      <c r="O282" s="133">
        <v>6606.6032143821603</v>
      </c>
      <c r="P282" s="180">
        <v>427538.48902647977</v>
      </c>
      <c r="Q282" s="228" t="s">
        <v>160</v>
      </c>
      <c r="R282" s="229" t="s">
        <v>160</v>
      </c>
      <c r="S282" s="183"/>
      <c r="T282" s="184">
        <v>146753.47832246855</v>
      </c>
      <c r="U282" s="133">
        <v>3495.10286239272</v>
      </c>
      <c r="V282" s="180">
        <v>150248.58118486125</v>
      </c>
      <c r="W282" s="133">
        <v>10447.34918210208</v>
      </c>
      <c r="X282" s="133">
        <v>0</v>
      </c>
      <c r="Y282" s="180">
        <v>10447.34918210208</v>
      </c>
      <c r="Z282" s="133">
        <v>157200.82750457063</v>
      </c>
      <c r="AA282" s="133">
        <v>3495.10286239272</v>
      </c>
      <c r="AB282" s="180">
        <v>160695.93036696332</v>
      </c>
      <c r="AC282" s="225" t="s">
        <v>160</v>
      </c>
      <c r="AD282" s="187">
        <v>5462.5721851500002</v>
      </c>
      <c r="AE282" s="187">
        <v>71.02234516</v>
      </c>
      <c r="AF282" s="190">
        <v>5533.5945303100007</v>
      </c>
      <c r="AG282" s="187">
        <v>84.247967329999994</v>
      </c>
      <c r="AH282" s="187">
        <v>0</v>
      </c>
      <c r="AI282" s="190">
        <v>84.247967329999994</v>
      </c>
      <c r="AJ282" s="187">
        <v>5546.8201524800006</v>
      </c>
      <c r="AK282" s="187">
        <v>71.02234516</v>
      </c>
      <c r="AL282" s="190">
        <v>5617.8424976400011</v>
      </c>
      <c r="AM282" s="225" t="s">
        <v>160</v>
      </c>
      <c r="AN282" s="274">
        <f t="shared" si="10"/>
        <v>1.2642281301021838E-2</v>
      </c>
      <c r="AO282" s="143">
        <f t="shared" si="11"/>
        <v>2.3262135554494537E-2</v>
      </c>
    </row>
    <row r="283" spans="1:41" ht="15" customHeight="1" x14ac:dyDescent="0.2">
      <c r="A283" s="46">
        <v>44409</v>
      </c>
      <c r="B283" s="133">
        <v>381931.53164448444</v>
      </c>
      <c r="C283" s="133">
        <v>6485.16717433952</v>
      </c>
      <c r="D283" s="180">
        <v>388416.69881882396</v>
      </c>
      <c r="E283" s="133">
        <v>14187.004941431358</v>
      </c>
      <c r="F283" s="133">
        <v>0</v>
      </c>
      <c r="G283" s="180">
        <v>14187.004941431358</v>
      </c>
      <c r="H283" s="133">
        <v>396118.53658591578</v>
      </c>
      <c r="I283" s="133">
        <v>6485.16717433952</v>
      </c>
      <c r="J283" s="180">
        <v>402603.7037602553</v>
      </c>
      <c r="K283" s="133">
        <v>24034.629872346562</v>
      </c>
      <c r="L283" s="133">
        <v>8.38236514912</v>
      </c>
      <c r="M283" s="180">
        <v>24043.012237495685</v>
      </c>
      <c r="N283" s="133">
        <v>420153.16645826236</v>
      </c>
      <c r="O283" s="133">
        <v>6493.5495394886393</v>
      </c>
      <c r="P283" s="180">
        <v>426646.71599775099</v>
      </c>
      <c r="Q283" s="228" t="s">
        <v>160</v>
      </c>
      <c r="R283" s="229" t="s">
        <v>160</v>
      </c>
      <c r="S283" s="183"/>
      <c r="T283" s="184">
        <v>149117.43751412898</v>
      </c>
      <c r="U283" s="133">
        <v>3523.3693655241595</v>
      </c>
      <c r="V283" s="180">
        <v>152640.80687965313</v>
      </c>
      <c r="W283" s="133">
        <v>10580.815034502401</v>
      </c>
      <c r="X283" s="133">
        <v>0</v>
      </c>
      <c r="Y283" s="180">
        <v>10580.815034502401</v>
      </c>
      <c r="Z283" s="133">
        <v>159698.25254863137</v>
      </c>
      <c r="AA283" s="133">
        <v>3523.3693655241595</v>
      </c>
      <c r="AB283" s="180">
        <v>163221.62191415552</v>
      </c>
      <c r="AC283" s="225" t="s">
        <v>160</v>
      </c>
      <c r="AD283" s="187">
        <v>5482.62278943</v>
      </c>
      <c r="AE283" s="187">
        <v>69.748441240000005</v>
      </c>
      <c r="AF283" s="190">
        <v>5552.3712306699999</v>
      </c>
      <c r="AG283" s="187">
        <v>84.923462389999997</v>
      </c>
      <c r="AH283" s="187">
        <v>0</v>
      </c>
      <c r="AI283" s="190">
        <v>84.923462389999997</v>
      </c>
      <c r="AJ283" s="187">
        <v>5567.5462518200002</v>
      </c>
      <c r="AK283" s="187">
        <v>69.748441240000005</v>
      </c>
      <c r="AL283" s="190">
        <v>5637.2946930600001</v>
      </c>
      <c r="AM283" s="225" t="s">
        <v>160</v>
      </c>
      <c r="AN283" s="274">
        <f t="shared" si="10"/>
        <v>1.2372679634056812E-2</v>
      </c>
      <c r="AO283" s="143">
        <f t="shared" si="11"/>
        <v>2.3082748562133167E-2</v>
      </c>
    </row>
    <row r="284" spans="1:41" ht="15" customHeight="1" x14ac:dyDescent="0.2">
      <c r="A284" s="46">
        <v>44440</v>
      </c>
      <c r="B284" s="133">
        <v>390140.51959980733</v>
      </c>
      <c r="C284" s="133">
        <v>5730.3121798150005</v>
      </c>
      <c r="D284" s="180">
        <v>395870.83177962236</v>
      </c>
      <c r="E284" s="133">
        <v>14344.625581227199</v>
      </c>
      <c r="F284" s="133">
        <v>0</v>
      </c>
      <c r="G284" s="180">
        <v>14344.625581227199</v>
      </c>
      <c r="H284" s="133">
        <v>404485.14518103458</v>
      </c>
      <c r="I284" s="133">
        <v>5730.3121798150005</v>
      </c>
      <c r="J284" s="180">
        <v>410215.45736084954</v>
      </c>
      <c r="K284" s="133">
        <v>24664.483071806197</v>
      </c>
      <c r="L284" s="133">
        <v>20.599898621399998</v>
      </c>
      <c r="M284" s="180">
        <v>24685.082970427597</v>
      </c>
      <c r="N284" s="133">
        <v>429149.62825284072</v>
      </c>
      <c r="O284" s="133">
        <v>5750.9120784363995</v>
      </c>
      <c r="P284" s="180">
        <v>434900.54033127712</v>
      </c>
      <c r="Q284" s="228" t="s">
        <v>160</v>
      </c>
      <c r="R284" s="229" t="s">
        <v>160</v>
      </c>
      <c r="S284" s="183"/>
      <c r="T284" s="184">
        <v>153293.48823449659</v>
      </c>
      <c r="U284" s="133">
        <v>3161.8856710571995</v>
      </c>
      <c r="V284" s="180">
        <v>156455.37390555377</v>
      </c>
      <c r="W284" s="133">
        <v>10746.8476127578</v>
      </c>
      <c r="X284" s="133">
        <v>0</v>
      </c>
      <c r="Y284" s="180">
        <v>10746.8476127578</v>
      </c>
      <c r="Z284" s="133">
        <v>164040.33584725441</v>
      </c>
      <c r="AA284" s="133">
        <v>3161.8856710571995</v>
      </c>
      <c r="AB284" s="180">
        <v>167202.22151831159</v>
      </c>
      <c r="AC284" s="225" t="s">
        <v>160</v>
      </c>
      <c r="AD284" s="187">
        <v>5515.7669158199997</v>
      </c>
      <c r="AE284" s="187">
        <v>59.814310870000007</v>
      </c>
      <c r="AF284" s="190">
        <v>5575.5812266899993</v>
      </c>
      <c r="AG284" s="187">
        <v>83.786166010000002</v>
      </c>
      <c r="AH284" s="187">
        <v>0</v>
      </c>
      <c r="AI284" s="190">
        <v>83.786166010000002</v>
      </c>
      <c r="AJ284" s="187">
        <v>5599.5530818299994</v>
      </c>
      <c r="AK284" s="187">
        <v>59.814310870000007</v>
      </c>
      <c r="AL284" s="190">
        <v>5659.3673926999991</v>
      </c>
      <c r="AM284" s="225" t="s">
        <v>160</v>
      </c>
      <c r="AN284" s="274">
        <f t="shared" si="10"/>
        <v>1.0569080732796091E-2</v>
      </c>
      <c r="AO284" s="143">
        <f t="shared" si="11"/>
        <v>2.0209505062868029E-2</v>
      </c>
    </row>
    <row r="285" spans="1:41" ht="15" customHeight="1" x14ac:dyDescent="0.2">
      <c r="A285" s="46">
        <v>44470</v>
      </c>
      <c r="B285" s="133">
        <v>407393.56757537671</v>
      </c>
      <c r="C285" s="133">
        <v>5939.4642681531586</v>
      </c>
      <c r="D285" s="180">
        <v>413333.0318435299</v>
      </c>
      <c r="E285" s="133">
        <v>14883.578138496599</v>
      </c>
      <c r="F285" s="133">
        <v>0</v>
      </c>
      <c r="G285" s="180">
        <v>14883.578138496599</v>
      </c>
      <c r="H285" s="133">
        <v>422277.14571387338</v>
      </c>
      <c r="I285" s="133">
        <v>5939.4642681531586</v>
      </c>
      <c r="J285" s="180">
        <v>428216.60998202651</v>
      </c>
      <c r="K285" s="133">
        <v>26247.913270499605</v>
      </c>
      <c r="L285" s="133">
        <v>20.475056637989997</v>
      </c>
      <c r="M285" s="180">
        <v>26268.388327137593</v>
      </c>
      <c r="N285" s="133">
        <v>448525.05898437294</v>
      </c>
      <c r="O285" s="133">
        <v>5959.9393247911485</v>
      </c>
      <c r="P285" s="180">
        <v>454484.99830916408</v>
      </c>
      <c r="Q285" s="228" t="s">
        <v>160</v>
      </c>
      <c r="R285" s="229" t="s">
        <v>160</v>
      </c>
      <c r="S285" s="183"/>
      <c r="T285" s="184">
        <v>158527.8660694579</v>
      </c>
      <c r="U285" s="133">
        <v>3412.8574210025995</v>
      </c>
      <c r="V285" s="180">
        <v>161940.72349046051</v>
      </c>
      <c r="W285" s="133">
        <v>11112.43541446989</v>
      </c>
      <c r="X285" s="133">
        <v>0</v>
      </c>
      <c r="Y285" s="180">
        <v>11112.43541446989</v>
      </c>
      <c r="Z285" s="133">
        <v>169640.30148392779</v>
      </c>
      <c r="AA285" s="133">
        <v>3412.8574210025995</v>
      </c>
      <c r="AB285" s="180">
        <v>173053.1589049304</v>
      </c>
      <c r="AC285" s="225" t="s">
        <v>160</v>
      </c>
      <c r="AD285" s="187">
        <v>5632.8671036400001</v>
      </c>
      <c r="AE285" s="187">
        <v>57.187633759999997</v>
      </c>
      <c r="AF285" s="190">
        <v>5690.0547373999998</v>
      </c>
      <c r="AG285" s="187">
        <v>85.356662910000011</v>
      </c>
      <c r="AH285" s="187">
        <v>0</v>
      </c>
      <c r="AI285" s="190">
        <v>85.356662910000011</v>
      </c>
      <c r="AJ285" s="187">
        <v>5718.2237665499997</v>
      </c>
      <c r="AK285" s="187">
        <v>57.187633759999997</v>
      </c>
      <c r="AL285" s="190">
        <v>5775.4114003099994</v>
      </c>
      <c r="AM285" s="225" t="s">
        <v>160</v>
      </c>
      <c r="AN285" s="274">
        <f t="shared" si="10"/>
        <v>9.9019151703946852E-3</v>
      </c>
      <c r="AO285" s="143">
        <f t="shared" si="11"/>
        <v>2.1074732454209651E-2</v>
      </c>
    </row>
    <row r="286" spans="1:41" ht="15" customHeight="1" x14ac:dyDescent="0.2">
      <c r="A286" s="46">
        <v>44501</v>
      </c>
      <c r="B286" s="133">
        <v>414767.67553172703</v>
      </c>
      <c r="C286" s="133">
        <v>5890.6967560560006</v>
      </c>
      <c r="D286" s="180">
        <v>420658.37228778302</v>
      </c>
      <c r="E286" s="133">
        <v>14973.982931061002</v>
      </c>
      <c r="F286" s="133">
        <v>0</v>
      </c>
      <c r="G286" s="180">
        <v>14973.982931061002</v>
      </c>
      <c r="H286" s="133">
        <v>429741.65846278798</v>
      </c>
      <c r="I286" s="133">
        <v>5890.6967560560006</v>
      </c>
      <c r="J286" s="180">
        <v>435632.35521884402</v>
      </c>
      <c r="K286" s="133">
        <v>26177.696560386004</v>
      </c>
      <c r="L286" s="133">
        <v>19.832211441000002</v>
      </c>
      <c r="M286" s="180">
        <v>26197.528771827001</v>
      </c>
      <c r="N286" s="133">
        <v>455919.35502317396</v>
      </c>
      <c r="O286" s="133">
        <v>5910.5289674969999</v>
      </c>
      <c r="P286" s="180">
        <v>461829.88399067096</v>
      </c>
      <c r="Q286" s="228" t="s">
        <v>160</v>
      </c>
      <c r="R286" s="229" t="s">
        <v>160</v>
      </c>
      <c r="S286" s="183"/>
      <c r="T286" s="184">
        <v>162463.16837696402</v>
      </c>
      <c r="U286" s="133">
        <v>3443.77860057</v>
      </c>
      <c r="V286" s="180">
        <v>165906.94697753401</v>
      </c>
      <c r="W286" s="133">
        <v>11263.877854299002</v>
      </c>
      <c r="X286" s="133">
        <v>0</v>
      </c>
      <c r="Y286" s="180">
        <v>11263.877854299002</v>
      </c>
      <c r="Z286" s="133">
        <v>173727.04623126303</v>
      </c>
      <c r="AA286" s="133">
        <v>3443.77860057</v>
      </c>
      <c r="AB286" s="180">
        <v>177170.82483183302</v>
      </c>
      <c r="AC286" s="225" t="s">
        <v>160</v>
      </c>
      <c r="AD286" s="187">
        <v>5721.19063843</v>
      </c>
      <c r="AE286" s="187">
        <v>55.485672460000004</v>
      </c>
      <c r="AF286" s="190">
        <v>5776.6763108900004</v>
      </c>
      <c r="AG286" s="187">
        <v>84.129366820000001</v>
      </c>
      <c r="AH286" s="187">
        <v>0</v>
      </c>
      <c r="AI286" s="190">
        <v>84.129366820000001</v>
      </c>
      <c r="AJ286" s="187">
        <v>5805.3200052499997</v>
      </c>
      <c r="AK286" s="187">
        <v>55.485672460000004</v>
      </c>
      <c r="AL286" s="190">
        <v>5860.8056777100001</v>
      </c>
      <c r="AM286" s="225" t="s">
        <v>160</v>
      </c>
      <c r="AN286" s="274">
        <f t="shared" si="10"/>
        <v>9.4672431592511003E-3</v>
      </c>
      <c r="AO286" s="143">
        <f t="shared" si="11"/>
        <v>2.0757289934557912E-2</v>
      </c>
    </row>
    <row r="287" spans="1:41" ht="15" customHeight="1" x14ac:dyDescent="0.2">
      <c r="A287" s="46">
        <v>44531</v>
      </c>
      <c r="B287" s="133">
        <v>429952.79156435194</v>
      </c>
      <c r="C287" s="133">
        <v>5157.4166550791497</v>
      </c>
      <c r="D287" s="180">
        <v>435110.20821943105</v>
      </c>
      <c r="E287" s="133">
        <v>15603.20374885055</v>
      </c>
      <c r="F287" s="133">
        <v>0</v>
      </c>
      <c r="G287" s="180">
        <v>15603.20374885055</v>
      </c>
      <c r="H287" s="133">
        <v>445555.9953132025</v>
      </c>
      <c r="I287" s="133">
        <v>5157.4166550791497</v>
      </c>
      <c r="J287" s="180">
        <v>450713.41196828161</v>
      </c>
      <c r="K287" s="133">
        <v>25132.457040754351</v>
      </c>
      <c r="L287" s="133">
        <v>19.890483552799999</v>
      </c>
      <c r="M287" s="180">
        <v>25152.347524307152</v>
      </c>
      <c r="N287" s="133">
        <v>470688.45235395682</v>
      </c>
      <c r="O287" s="133">
        <v>5177.3071386319498</v>
      </c>
      <c r="P287" s="180">
        <v>475865.75949258881</v>
      </c>
      <c r="Q287" s="228" t="s">
        <v>160</v>
      </c>
      <c r="R287" s="229" t="s">
        <v>160</v>
      </c>
      <c r="S287" s="183"/>
      <c r="T287" s="184">
        <v>171321.45526604148</v>
      </c>
      <c r="U287" s="133">
        <v>3368.1991352761497</v>
      </c>
      <c r="V287" s="180">
        <v>174689.65440131762</v>
      </c>
      <c r="W287" s="133">
        <v>11377.759732609549</v>
      </c>
      <c r="X287" s="133">
        <v>0</v>
      </c>
      <c r="Y287" s="180">
        <v>11377.759732609549</v>
      </c>
      <c r="Z287" s="133">
        <v>182699.21499865103</v>
      </c>
      <c r="AA287" s="133">
        <v>3368.1991352761497</v>
      </c>
      <c r="AB287" s="180">
        <v>186067.41413392717</v>
      </c>
      <c r="AC287" s="225" t="s">
        <v>160</v>
      </c>
      <c r="AD287" s="187">
        <v>5786.5832038999997</v>
      </c>
      <c r="AE287" s="187">
        <v>40.031715399999996</v>
      </c>
      <c r="AF287" s="190">
        <v>5826.6149193000001</v>
      </c>
      <c r="AG287" s="187">
        <v>94.539523799999998</v>
      </c>
      <c r="AH287" s="187">
        <v>0</v>
      </c>
      <c r="AI287" s="190">
        <v>94.539523799999998</v>
      </c>
      <c r="AJ287" s="187">
        <v>5881.1227276999998</v>
      </c>
      <c r="AK287" s="187">
        <v>40.031715399999996</v>
      </c>
      <c r="AL287" s="190">
        <v>5921.1544431000002</v>
      </c>
      <c r="AM287" s="225" t="s">
        <v>160</v>
      </c>
      <c r="AN287" s="274">
        <f t="shared" si="10"/>
        <v>6.7607956834582292E-3</v>
      </c>
      <c r="AO287" s="143">
        <f t="shared" si="11"/>
        <v>1.9281045273226809E-2</v>
      </c>
    </row>
    <row r="288" spans="1:41" ht="15" customHeight="1" x14ac:dyDescent="0.2">
      <c r="A288" s="46">
        <v>44562</v>
      </c>
      <c r="B288" s="133">
        <v>425471.7361088898</v>
      </c>
      <c r="C288" s="133">
        <v>5454.9222034190398</v>
      </c>
      <c r="D288" s="180">
        <v>430926.65831230883</v>
      </c>
      <c r="E288" s="133">
        <v>15153.510160061462</v>
      </c>
      <c r="F288" s="133">
        <v>0</v>
      </c>
      <c r="G288" s="180">
        <v>15153.510160061462</v>
      </c>
      <c r="H288" s="133">
        <v>440625.24626895128</v>
      </c>
      <c r="I288" s="133">
        <v>5454.9222034190398</v>
      </c>
      <c r="J288" s="180">
        <v>446080.16847237025</v>
      </c>
      <c r="K288" s="133">
        <v>24008.086122971945</v>
      </c>
      <c r="L288" s="133">
        <v>19.731911738219999</v>
      </c>
      <c r="M288" s="180">
        <v>24027.818034710162</v>
      </c>
      <c r="N288" s="133">
        <v>464633.33239192324</v>
      </c>
      <c r="O288" s="133">
        <v>5474.6541151572601</v>
      </c>
      <c r="P288" s="180">
        <v>470107.98650708044</v>
      </c>
      <c r="Q288" s="228" t="s">
        <v>160</v>
      </c>
      <c r="R288" s="229" t="s">
        <v>160</v>
      </c>
      <c r="S288" s="183"/>
      <c r="T288" s="184">
        <v>170536.73196962752</v>
      </c>
      <c r="U288" s="133">
        <v>3556.3463213889604</v>
      </c>
      <c r="V288" s="180">
        <v>174093.07829101651</v>
      </c>
      <c r="W288" s="133">
        <v>11186.131532344561</v>
      </c>
      <c r="X288" s="133">
        <v>0</v>
      </c>
      <c r="Y288" s="180">
        <v>11186.131532344561</v>
      </c>
      <c r="Z288" s="133">
        <v>181722.86350197211</v>
      </c>
      <c r="AA288" s="133">
        <v>3556.3463213889604</v>
      </c>
      <c r="AB288" s="180">
        <v>185279.20982336107</v>
      </c>
      <c r="AC288" s="225" t="s">
        <v>160</v>
      </c>
      <c r="AD288" s="187">
        <v>5773.76917469</v>
      </c>
      <c r="AE288" s="187">
        <v>42.998955519999996</v>
      </c>
      <c r="AF288" s="190">
        <v>5816.76813021</v>
      </c>
      <c r="AG288" s="187">
        <v>89.853209849999999</v>
      </c>
      <c r="AH288" s="187">
        <v>0</v>
      </c>
      <c r="AI288" s="190">
        <v>89.853209849999999</v>
      </c>
      <c r="AJ288" s="187">
        <v>5863.62238454</v>
      </c>
      <c r="AK288" s="187">
        <v>42.998955519999996</v>
      </c>
      <c r="AL288" s="190">
        <v>5906.62134006</v>
      </c>
      <c r="AM288" s="225" t="s">
        <v>160</v>
      </c>
      <c r="AN288" s="274">
        <f t="shared" ref="AN288:AN332" si="12">+AK288/AL288</f>
        <v>7.2797887395238386E-3</v>
      </c>
      <c r="AO288" s="143">
        <f t="shared" si="11"/>
        <v>2.0427844439881292E-2</v>
      </c>
    </row>
    <row r="289" spans="1:41" ht="15" customHeight="1" x14ac:dyDescent="0.2">
      <c r="A289" s="46">
        <v>44593</v>
      </c>
      <c r="B289" s="133">
        <v>417950.00928628707</v>
      </c>
      <c r="C289" s="133">
        <v>5430.1881674195502</v>
      </c>
      <c r="D289" s="180">
        <v>423380.19745370658</v>
      </c>
      <c r="E289" s="133">
        <v>13906.177399975062</v>
      </c>
      <c r="F289" s="133">
        <v>0</v>
      </c>
      <c r="G289" s="180">
        <v>13906.177399975062</v>
      </c>
      <c r="H289" s="133">
        <v>431856.18668626208</v>
      </c>
      <c r="I289" s="133">
        <v>5430.1881674195502</v>
      </c>
      <c r="J289" s="180">
        <v>437286.37485368166</v>
      </c>
      <c r="K289" s="133">
        <v>25762.044905756738</v>
      </c>
      <c r="L289" s="133">
        <v>19.861130568619998</v>
      </c>
      <c r="M289" s="180">
        <v>25781.906036325359</v>
      </c>
      <c r="N289" s="133">
        <v>457618.23159201886</v>
      </c>
      <c r="O289" s="133">
        <v>5450.0492979881701</v>
      </c>
      <c r="P289" s="180">
        <v>463068.2808900071</v>
      </c>
      <c r="Q289" s="228" t="s">
        <v>160</v>
      </c>
      <c r="R289" s="229" t="s">
        <v>160</v>
      </c>
      <c r="S289" s="183"/>
      <c r="T289" s="184">
        <v>173291.90130780512</v>
      </c>
      <c r="U289" s="133">
        <v>3765.6585871844504</v>
      </c>
      <c r="V289" s="180">
        <v>177057.55989498954</v>
      </c>
      <c r="W289" s="133">
        <v>10311.120569785102</v>
      </c>
      <c r="X289" s="133">
        <v>0</v>
      </c>
      <c r="Y289" s="180">
        <v>10311.120569785102</v>
      </c>
      <c r="Z289" s="133">
        <v>183603.02187759022</v>
      </c>
      <c r="AA289" s="133">
        <v>3765.6585871844504</v>
      </c>
      <c r="AB289" s="180">
        <v>187368.68046477466</v>
      </c>
      <c r="AC289" s="225" t="s">
        <v>160</v>
      </c>
      <c r="AD289" s="187">
        <v>5752.1949539999996</v>
      </c>
      <c r="AE289" s="187">
        <v>39.135014699999999</v>
      </c>
      <c r="AF289" s="190">
        <v>5791.3299686999999</v>
      </c>
      <c r="AG289" s="187">
        <v>84.523942120000001</v>
      </c>
      <c r="AH289" s="187">
        <v>0</v>
      </c>
      <c r="AI289" s="190">
        <v>84.523942120000001</v>
      </c>
      <c r="AJ289" s="187">
        <v>5836.71889612</v>
      </c>
      <c r="AK289" s="187">
        <v>39.135014699999999</v>
      </c>
      <c r="AL289" s="190">
        <v>5875.8539108200002</v>
      </c>
      <c r="AM289" s="225" t="s">
        <v>160</v>
      </c>
      <c r="AN289" s="274">
        <f t="shared" si="12"/>
        <v>6.6603110448228524E-3</v>
      </c>
      <c r="AO289" s="143">
        <f t="shared" si="11"/>
        <v>2.1267990982242226E-2</v>
      </c>
    </row>
    <row r="290" spans="1:41" ht="15" customHeight="1" x14ac:dyDescent="0.2">
      <c r="A290" s="46">
        <v>44621</v>
      </c>
      <c r="B290" s="133">
        <v>416565.62041784066</v>
      </c>
      <c r="C290" s="133">
        <v>4893.7897579942501</v>
      </c>
      <c r="D290" s="180">
        <v>421459.4101758349</v>
      </c>
      <c r="E290" s="133">
        <v>13435.539730444501</v>
      </c>
      <c r="F290" s="133">
        <v>0</v>
      </c>
      <c r="G290" s="180">
        <v>13435.539730444501</v>
      </c>
      <c r="H290" s="133">
        <v>430001.16014828515</v>
      </c>
      <c r="I290" s="133">
        <v>4893.7897579942501</v>
      </c>
      <c r="J290" s="180">
        <v>434894.94990627939</v>
      </c>
      <c r="K290" s="133">
        <v>25164.092971778096</v>
      </c>
      <c r="L290" s="133">
        <v>19.110533637750002</v>
      </c>
      <c r="M290" s="180">
        <v>25183.203505415844</v>
      </c>
      <c r="N290" s="133">
        <v>455165.25312006328</v>
      </c>
      <c r="O290" s="133">
        <v>4912.9002916320005</v>
      </c>
      <c r="P290" s="180">
        <v>460078.15341169533</v>
      </c>
      <c r="Q290" s="228" t="s">
        <v>160</v>
      </c>
      <c r="R290" s="229" t="s">
        <v>160</v>
      </c>
      <c r="S290" s="183"/>
      <c r="T290" s="184">
        <v>175277.16724888849</v>
      </c>
      <c r="U290" s="133">
        <v>3597.7102237281006</v>
      </c>
      <c r="V290" s="180">
        <v>178874.87747261659</v>
      </c>
      <c r="W290" s="133">
        <v>9965.6968450647</v>
      </c>
      <c r="X290" s="133">
        <v>0</v>
      </c>
      <c r="Y290" s="180">
        <v>9965.6968450647</v>
      </c>
      <c r="Z290" s="133">
        <v>185242.86409395319</v>
      </c>
      <c r="AA290" s="133">
        <v>3597.7102237281006</v>
      </c>
      <c r="AB290" s="180">
        <v>188840.57431768128</v>
      </c>
      <c r="AC290" s="225" t="s">
        <v>160</v>
      </c>
      <c r="AD290" s="187">
        <v>5868.6234505400007</v>
      </c>
      <c r="AE290" s="187">
        <v>31.523277010000001</v>
      </c>
      <c r="AF290" s="190">
        <v>5900.1467275500008</v>
      </c>
      <c r="AG290" s="187">
        <v>84.393600520000007</v>
      </c>
      <c r="AH290" s="187">
        <v>0</v>
      </c>
      <c r="AI290" s="190">
        <v>84.393600520000007</v>
      </c>
      <c r="AJ290" s="187">
        <v>5953.017051060001</v>
      </c>
      <c r="AK290" s="187">
        <v>31.523277010000001</v>
      </c>
      <c r="AL290" s="190">
        <v>5984.5403280700011</v>
      </c>
      <c r="AM290" s="225" t="s">
        <v>160</v>
      </c>
      <c r="AN290" s="274">
        <f t="shared" si="12"/>
        <v>5.2674516808154217E-3</v>
      </c>
      <c r="AO290" s="143">
        <f t="shared" si="11"/>
        <v>2.0112998955254983E-2</v>
      </c>
    </row>
    <row r="291" spans="1:41" ht="15" customHeight="1" x14ac:dyDescent="0.2">
      <c r="A291" s="46">
        <v>44652</v>
      </c>
      <c r="B291" s="133">
        <v>421984.05295505025</v>
      </c>
      <c r="C291" s="133">
        <v>5120.5937080456197</v>
      </c>
      <c r="D291" s="180">
        <v>427104.64666309586</v>
      </c>
      <c r="E291" s="133">
        <v>13798.624868905619</v>
      </c>
      <c r="F291" s="133">
        <v>0</v>
      </c>
      <c r="G291" s="180">
        <v>13798.624868905619</v>
      </c>
      <c r="H291" s="133">
        <v>435782.67782395583</v>
      </c>
      <c r="I291" s="133">
        <v>5120.5937080456197</v>
      </c>
      <c r="J291" s="180">
        <v>440903.27153200144</v>
      </c>
      <c r="K291" s="133">
        <v>25272.46297153506</v>
      </c>
      <c r="L291" s="133">
        <v>18.026383687379997</v>
      </c>
      <c r="M291" s="180">
        <v>25290.489355222442</v>
      </c>
      <c r="N291" s="133">
        <v>461055.14079549094</v>
      </c>
      <c r="O291" s="133">
        <v>5138.6200917329998</v>
      </c>
      <c r="P291" s="180">
        <v>466193.76088722388</v>
      </c>
      <c r="Q291" s="228" t="s">
        <v>160</v>
      </c>
      <c r="R291" s="229" t="s">
        <v>160</v>
      </c>
      <c r="S291" s="183"/>
      <c r="T291" s="184">
        <v>178504.73583689379</v>
      </c>
      <c r="U291" s="133">
        <v>3840.4277325689395</v>
      </c>
      <c r="V291" s="180">
        <v>182345.16356946272</v>
      </c>
      <c r="W291" s="133">
        <v>10169.60537370939</v>
      </c>
      <c r="X291" s="133">
        <v>0</v>
      </c>
      <c r="Y291" s="180">
        <v>10169.60537370939</v>
      </c>
      <c r="Z291" s="133">
        <v>188674.34121060316</v>
      </c>
      <c r="AA291" s="133">
        <v>3840.4277325689395</v>
      </c>
      <c r="AB291" s="180">
        <v>192514.76894317209</v>
      </c>
      <c r="AC291" s="225" t="s">
        <v>160</v>
      </c>
      <c r="AD291" s="187">
        <v>5963.6837660900001</v>
      </c>
      <c r="AE291" s="187">
        <v>31.355866839999997</v>
      </c>
      <c r="AF291" s="190">
        <v>5995.0396329300002</v>
      </c>
      <c r="AG291" s="187">
        <v>88.887733490000002</v>
      </c>
      <c r="AH291" s="187">
        <v>0</v>
      </c>
      <c r="AI291" s="190">
        <v>88.887733490000002</v>
      </c>
      <c r="AJ291" s="187">
        <v>6052.5714995799999</v>
      </c>
      <c r="AK291" s="187">
        <v>31.355866839999997</v>
      </c>
      <c r="AL291" s="190">
        <v>6083.92736642</v>
      </c>
      <c r="AM291" s="225" t="s">
        <v>160</v>
      </c>
      <c r="AN291" s="274">
        <f t="shared" si="12"/>
        <v>5.1538857963800621E-3</v>
      </c>
      <c r="AO291" s="143">
        <f t="shared" si="11"/>
        <v>2.1061308440494853E-2</v>
      </c>
    </row>
    <row r="292" spans="1:41" ht="15" customHeight="1" x14ac:dyDescent="0.2">
      <c r="A292" s="46">
        <v>44682</v>
      </c>
      <c r="B292" s="133">
        <v>430501.88774328411</v>
      </c>
      <c r="C292" s="133">
        <v>5224.0639596405408</v>
      </c>
      <c r="D292" s="180">
        <v>435725.95170292462</v>
      </c>
      <c r="E292" s="133">
        <v>14047.037002519381</v>
      </c>
      <c r="F292" s="133">
        <v>0</v>
      </c>
      <c r="G292" s="180">
        <v>14047.037002519381</v>
      </c>
      <c r="H292" s="133">
        <v>444548.92474580347</v>
      </c>
      <c r="I292" s="133">
        <v>5224.0639596405408</v>
      </c>
      <c r="J292" s="180">
        <v>449772.98870544398</v>
      </c>
      <c r="K292" s="133">
        <v>23165.785007790757</v>
      </c>
      <c r="L292" s="133">
        <v>16.943184845879998</v>
      </c>
      <c r="M292" s="180">
        <v>23182.728192636638</v>
      </c>
      <c r="N292" s="133">
        <v>467714.70975359424</v>
      </c>
      <c r="O292" s="133">
        <v>5241.0071444864216</v>
      </c>
      <c r="P292" s="180">
        <v>472955.71689808066</v>
      </c>
      <c r="Q292" s="228" t="s">
        <v>160</v>
      </c>
      <c r="R292" s="229" t="s">
        <v>160</v>
      </c>
      <c r="S292" s="183"/>
      <c r="T292" s="184">
        <v>180925.7835580151</v>
      </c>
      <c r="U292" s="133">
        <v>4039.1472535014404</v>
      </c>
      <c r="V292" s="180">
        <v>184964.93081151653</v>
      </c>
      <c r="W292" s="133">
        <v>10377.523913536561</v>
      </c>
      <c r="X292" s="133">
        <v>0</v>
      </c>
      <c r="Y292" s="180">
        <v>10377.523913536561</v>
      </c>
      <c r="Z292" s="133">
        <v>191303.30747155164</v>
      </c>
      <c r="AA292" s="133">
        <v>4039.1472535014404</v>
      </c>
      <c r="AB292" s="180">
        <v>195342.45472505307</v>
      </c>
      <c r="AC292" s="225" t="s">
        <v>160</v>
      </c>
      <c r="AD292" s="187">
        <v>6254.7266850099995</v>
      </c>
      <c r="AE292" s="187">
        <v>29.695672049999999</v>
      </c>
      <c r="AF292" s="190">
        <v>6284.4223570599997</v>
      </c>
      <c r="AG292" s="187">
        <v>91.963136910000003</v>
      </c>
      <c r="AH292" s="187">
        <v>0</v>
      </c>
      <c r="AI292" s="190">
        <v>91.963136910000003</v>
      </c>
      <c r="AJ292" s="187">
        <v>6346.6898219199993</v>
      </c>
      <c r="AK292" s="187">
        <v>29.695672049999999</v>
      </c>
      <c r="AL292" s="190">
        <v>6376.3854939699995</v>
      </c>
      <c r="AM292" s="225" t="s">
        <v>160</v>
      </c>
      <c r="AN292" s="274">
        <f t="shared" si="12"/>
        <v>4.6571324895714836E-3</v>
      </c>
      <c r="AO292" s="143">
        <f t="shared" si="11"/>
        <v>2.1837367958239734E-2</v>
      </c>
    </row>
    <row r="293" spans="1:41" ht="15" customHeight="1" x14ac:dyDescent="0.2">
      <c r="A293" s="46">
        <v>44713</v>
      </c>
      <c r="B293" s="133">
        <v>440329.37876283214</v>
      </c>
      <c r="C293" s="133">
        <v>5250.4600594435997</v>
      </c>
      <c r="D293" s="180">
        <v>445579.83882227581</v>
      </c>
      <c r="E293" s="133">
        <v>14162.587766322829</v>
      </c>
      <c r="F293" s="133">
        <v>0</v>
      </c>
      <c r="G293" s="180">
        <v>14162.587766322829</v>
      </c>
      <c r="H293" s="133">
        <v>454491.96652915498</v>
      </c>
      <c r="I293" s="133">
        <v>5250.4600594435997</v>
      </c>
      <c r="J293" s="180">
        <v>459742.42658859858</v>
      </c>
      <c r="K293" s="133">
        <v>22015.139016378078</v>
      </c>
      <c r="L293" s="133">
        <v>16.460357920229999</v>
      </c>
      <c r="M293" s="180">
        <v>22031.599374298312</v>
      </c>
      <c r="N293" s="133">
        <v>476507.10554553306</v>
      </c>
      <c r="O293" s="133">
        <v>5266.9204173638291</v>
      </c>
      <c r="P293" s="180">
        <v>481774.02596289688</v>
      </c>
      <c r="Q293" s="228" t="s">
        <v>160</v>
      </c>
      <c r="R293" s="229" t="s">
        <v>160</v>
      </c>
      <c r="S293" s="183"/>
      <c r="T293" s="184">
        <v>182884.89605139947</v>
      </c>
      <c r="U293" s="133">
        <v>4127.6487802196698</v>
      </c>
      <c r="V293" s="180">
        <v>187012.5448316191</v>
      </c>
      <c r="W293" s="133">
        <v>10431.341630613781</v>
      </c>
      <c r="X293" s="133">
        <v>0</v>
      </c>
      <c r="Y293" s="180">
        <v>10431.341630613781</v>
      </c>
      <c r="Z293" s="133">
        <v>193316.23768201325</v>
      </c>
      <c r="AA293" s="133">
        <v>4127.6487802196698</v>
      </c>
      <c r="AB293" s="180">
        <v>197443.88646223288</v>
      </c>
      <c r="AC293" s="225" t="s">
        <v>160</v>
      </c>
      <c r="AD293" s="187">
        <v>6458.2315107099994</v>
      </c>
      <c r="AE293" s="187">
        <v>28.166753109999998</v>
      </c>
      <c r="AF293" s="190">
        <v>6486.3982638199996</v>
      </c>
      <c r="AG293" s="187">
        <v>93.601739350000003</v>
      </c>
      <c r="AH293" s="187">
        <v>0</v>
      </c>
      <c r="AI293" s="190">
        <v>93.601739350000003</v>
      </c>
      <c r="AJ293" s="187">
        <v>6551.833250059999</v>
      </c>
      <c r="AK293" s="187">
        <v>28.166753109999998</v>
      </c>
      <c r="AL293" s="190">
        <v>6580.0000031699992</v>
      </c>
      <c r="AM293" s="225" t="s">
        <v>160</v>
      </c>
      <c r="AN293" s="274">
        <f t="shared" si="12"/>
        <v>4.2806615648070369E-3</v>
      </c>
      <c r="AO293" s="143">
        <f t="shared" si="11"/>
        <v>2.2071507469919142E-2</v>
      </c>
    </row>
    <row r="294" spans="1:41" ht="15" customHeight="1" x14ac:dyDescent="0.2">
      <c r="A294" s="46">
        <v>44743</v>
      </c>
      <c r="B294" s="133">
        <v>449942.84355767636</v>
      </c>
      <c r="C294" s="133">
        <v>5479.9114008378001</v>
      </c>
      <c r="D294" s="180">
        <v>455422.75495851412</v>
      </c>
      <c r="E294" s="133">
        <v>14460.232553535259</v>
      </c>
      <c r="F294" s="133">
        <v>0</v>
      </c>
      <c r="G294" s="180">
        <v>14460.232553535259</v>
      </c>
      <c r="H294" s="133">
        <v>464403.07611121162</v>
      </c>
      <c r="I294" s="133">
        <v>5479.9114008378001</v>
      </c>
      <c r="J294" s="180">
        <v>469882.98751204938</v>
      </c>
      <c r="K294" s="133">
        <v>22931.833817654122</v>
      </c>
      <c r="L294" s="133">
        <v>16.943700507540001</v>
      </c>
      <c r="M294" s="180">
        <v>22948.77751816166</v>
      </c>
      <c r="N294" s="133">
        <v>487334.90992886573</v>
      </c>
      <c r="O294" s="133">
        <v>5496.8551013453398</v>
      </c>
      <c r="P294" s="180">
        <v>492831.76503021107</v>
      </c>
      <c r="Q294" s="228" t="s">
        <v>160</v>
      </c>
      <c r="R294" s="229" t="s">
        <v>160</v>
      </c>
      <c r="S294" s="183"/>
      <c r="T294" s="184">
        <v>183724.15871400898</v>
      </c>
      <c r="U294" s="133">
        <v>4318.0840055263598</v>
      </c>
      <c r="V294" s="180">
        <v>188042.24271953537</v>
      </c>
      <c r="W294" s="133">
        <v>10522.477368809819</v>
      </c>
      <c r="X294" s="133">
        <v>0</v>
      </c>
      <c r="Y294" s="180">
        <v>10522.477368809819</v>
      </c>
      <c r="Z294" s="133">
        <v>194246.63608281882</v>
      </c>
      <c r="AA294" s="133">
        <v>4318.0840055263598</v>
      </c>
      <c r="AB294" s="180">
        <v>198564.72008834517</v>
      </c>
      <c r="AC294" s="225" t="s">
        <v>160</v>
      </c>
      <c r="AD294" s="187">
        <v>6503.6078771599996</v>
      </c>
      <c r="AE294" s="187">
        <v>28.382943160000004</v>
      </c>
      <c r="AF294" s="190">
        <v>6531.9908203199993</v>
      </c>
      <c r="AG294" s="187">
        <v>96.197664160000002</v>
      </c>
      <c r="AH294" s="187">
        <v>0</v>
      </c>
      <c r="AI294" s="190">
        <v>96.197664160000002</v>
      </c>
      <c r="AJ294" s="187">
        <v>6599.80554132</v>
      </c>
      <c r="AK294" s="187">
        <v>28.382943160000004</v>
      </c>
      <c r="AL294" s="190">
        <v>6628.1884844799997</v>
      </c>
      <c r="AM294" s="225" t="s">
        <v>160</v>
      </c>
      <c r="AN294" s="274">
        <f t="shared" si="12"/>
        <v>4.2821569160954127E-3</v>
      </c>
      <c r="AO294" s="143">
        <f t="shared" si="11"/>
        <v>2.2963372182104706E-2</v>
      </c>
    </row>
    <row r="295" spans="1:41" ht="15" customHeight="1" x14ac:dyDescent="0.2">
      <c r="A295" s="46">
        <v>44774</v>
      </c>
      <c r="B295" s="133">
        <v>452944.51417866244</v>
      </c>
      <c r="C295" s="133">
        <v>5661.8742136831997</v>
      </c>
      <c r="D295" s="180">
        <v>458606.38839234569</v>
      </c>
      <c r="E295" s="133">
        <v>14704.334799257602</v>
      </c>
      <c r="F295" s="133">
        <v>0</v>
      </c>
      <c r="G295" s="180">
        <v>14704.334799257602</v>
      </c>
      <c r="H295" s="133">
        <v>467648.84897792008</v>
      </c>
      <c r="I295" s="133">
        <v>5661.8742136831997</v>
      </c>
      <c r="J295" s="180">
        <v>473310.72319160326</v>
      </c>
      <c r="K295" s="133">
        <v>23383.9184777216</v>
      </c>
      <c r="L295" s="133">
        <v>17.048009932799999</v>
      </c>
      <c r="M295" s="180">
        <v>23400.966487654401</v>
      </c>
      <c r="N295" s="133">
        <v>491032.76745564165</v>
      </c>
      <c r="O295" s="133">
        <v>5678.9222236160003</v>
      </c>
      <c r="P295" s="180">
        <v>496711.68967925763</v>
      </c>
      <c r="Q295" s="228" t="s">
        <v>160</v>
      </c>
      <c r="R295" s="229" t="s">
        <v>160</v>
      </c>
      <c r="S295" s="183"/>
      <c r="T295" s="184">
        <v>187071.27475896321</v>
      </c>
      <c r="U295" s="133">
        <v>4531.4394542079999</v>
      </c>
      <c r="V295" s="180">
        <v>191602.71421317125</v>
      </c>
      <c r="W295" s="133">
        <v>10689.4596907008</v>
      </c>
      <c r="X295" s="133">
        <v>0</v>
      </c>
      <c r="Y295" s="180">
        <v>10689.4596907008</v>
      </c>
      <c r="Z295" s="133">
        <v>197760.73444966401</v>
      </c>
      <c r="AA295" s="133">
        <v>4531.4394542079999</v>
      </c>
      <c r="AB295" s="180">
        <v>202292.17390387203</v>
      </c>
      <c r="AC295" s="225" t="s">
        <v>160</v>
      </c>
      <c r="AD295" s="187">
        <v>6491.04588427</v>
      </c>
      <c r="AE295" s="187">
        <v>27.598504869999999</v>
      </c>
      <c r="AF295" s="190">
        <v>6518.6443891400004</v>
      </c>
      <c r="AG295" s="187">
        <v>98.01941183000001</v>
      </c>
      <c r="AH295" s="187">
        <v>0</v>
      </c>
      <c r="AI295" s="190">
        <v>98.01941183000001</v>
      </c>
      <c r="AJ295" s="187">
        <v>6589.0652960999996</v>
      </c>
      <c r="AK295" s="187">
        <v>27.598504869999999</v>
      </c>
      <c r="AL295" s="190">
        <v>6616.66380097</v>
      </c>
      <c r="AM295" s="225" t="s">
        <v>160</v>
      </c>
      <c r="AN295" s="274">
        <f t="shared" si="12"/>
        <v>4.1710604770268172E-3</v>
      </c>
      <c r="AO295" s="143">
        <f t="shared" si="11"/>
        <v>2.3650184042625099E-2</v>
      </c>
    </row>
    <row r="296" spans="1:41" ht="15" customHeight="1" x14ac:dyDescent="0.2">
      <c r="A296" s="46">
        <v>44805</v>
      </c>
      <c r="B296" s="133">
        <v>460405.32720985898</v>
      </c>
      <c r="C296" s="133">
        <v>5280.6104699003999</v>
      </c>
      <c r="D296" s="180">
        <v>465685.93767975934</v>
      </c>
      <c r="E296" s="133">
        <v>14965.598517836397</v>
      </c>
      <c r="F296" s="133">
        <v>0</v>
      </c>
      <c r="G296" s="180">
        <v>14965.598517836397</v>
      </c>
      <c r="H296" s="133">
        <v>475370.92572769534</v>
      </c>
      <c r="I296" s="133">
        <v>5280.6104699003999</v>
      </c>
      <c r="J296" s="180">
        <v>480651.53619759571</v>
      </c>
      <c r="K296" s="133">
        <v>21619.13343217584</v>
      </c>
      <c r="L296" s="133">
        <v>18.258869369039996</v>
      </c>
      <c r="M296" s="180">
        <v>21637.392301544878</v>
      </c>
      <c r="N296" s="133">
        <v>496990.05915987125</v>
      </c>
      <c r="O296" s="133">
        <v>5298.8693392694395</v>
      </c>
      <c r="P296" s="180">
        <v>502288.92849914066</v>
      </c>
      <c r="Q296" s="228" t="s">
        <v>160</v>
      </c>
      <c r="R296" s="229" t="s">
        <v>160</v>
      </c>
      <c r="S296" s="183"/>
      <c r="T296" s="184">
        <v>188251.18094848873</v>
      </c>
      <c r="U296" s="133">
        <v>4259.500033536</v>
      </c>
      <c r="V296" s="180">
        <v>192510.68098202476</v>
      </c>
      <c r="W296" s="133">
        <v>10868.914637390399</v>
      </c>
      <c r="X296" s="133">
        <v>0</v>
      </c>
      <c r="Y296" s="180">
        <v>10868.914637390399</v>
      </c>
      <c r="Z296" s="133">
        <v>199120.09558587911</v>
      </c>
      <c r="AA296" s="133">
        <v>4259.500033536</v>
      </c>
      <c r="AB296" s="180">
        <v>203379.59561941511</v>
      </c>
      <c r="AC296" s="225" t="s">
        <v>160</v>
      </c>
      <c r="AD296" s="187">
        <v>6520.8488178400003</v>
      </c>
      <c r="AE296" s="187">
        <v>24.465939149999997</v>
      </c>
      <c r="AF296" s="190">
        <v>6545.3147569900002</v>
      </c>
      <c r="AG296" s="187">
        <v>98.157079750000008</v>
      </c>
      <c r="AH296" s="187">
        <v>0</v>
      </c>
      <c r="AI296" s="190">
        <v>98.157079750000008</v>
      </c>
      <c r="AJ296" s="187">
        <v>6619.0058975900001</v>
      </c>
      <c r="AK296" s="187">
        <v>24.465939149999997</v>
      </c>
      <c r="AL296" s="190">
        <v>6643.4718367400001</v>
      </c>
      <c r="AM296" s="225" t="s">
        <v>160</v>
      </c>
      <c r="AN296" s="274">
        <f t="shared" si="12"/>
        <v>3.6827038258365843E-3</v>
      </c>
      <c r="AO296" s="143">
        <f t="shared" si="11"/>
        <v>2.212604522412822E-2</v>
      </c>
    </row>
    <row r="297" spans="1:41" ht="15" customHeight="1" x14ac:dyDescent="0.2">
      <c r="A297" s="46">
        <v>44835</v>
      </c>
      <c r="B297" s="133">
        <v>463967.15751988982</v>
      </c>
      <c r="C297" s="133">
        <v>5348.912516611199</v>
      </c>
      <c r="D297" s="180">
        <v>469316.07003650098</v>
      </c>
      <c r="E297" s="133">
        <v>14968.633793218558</v>
      </c>
      <c r="F297" s="133">
        <v>0</v>
      </c>
      <c r="G297" s="180">
        <v>14968.633793218558</v>
      </c>
      <c r="H297" s="133">
        <v>478935.79131310841</v>
      </c>
      <c r="I297" s="133">
        <v>5348.912516611199</v>
      </c>
      <c r="J297" s="180">
        <v>484284.70382971957</v>
      </c>
      <c r="K297" s="133">
        <v>21957.566839136634</v>
      </c>
      <c r="L297" s="133">
        <v>18.838004094719999</v>
      </c>
      <c r="M297" s="180">
        <v>21976.404843231354</v>
      </c>
      <c r="N297" s="133">
        <v>500893.35815224505</v>
      </c>
      <c r="O297" s="133">
        <v>5367.7505207059194</v>
      </c>
      <c r="P297" s="180">
        <v>506261.10867295094</v>
      </c>
      <c r="Q297" s="228" t="s">
        <v>160</v>
      </c>
      <c r="R297" s="229" t="s">
        <v>160</v>
      </c>
      <c r="S297" s="183"/>
      <c r="T297" s="184">
        <v>190465.81138988063</v>
      </c>
      <c r="U297" s="133">
        <v>4343.4702580060793</v>
      </c>
      <c r="V297" s="180">
        <v>194809.28164788667</v>
      </c>
      <c r="W297" s="133">
        <v>10866.313424450878</v>
      </c>
      <c r="X297" s="133">
        <v>0</v>
      </c>
      <c r="Y297" s="180">
        <v>10866.313424450878</v>
      </c>
      <c r="Z297" s="133">
        <v>201332.1248143315</v>
      </c>
      <c r="AA297" s="133">
        <v>4343.4702580060793</v>
      </c>
      <c r="AB297" s="180">
        <v>205675.59507233757</v>
      </c>
      <c r="AC297" s="225" t="s">
        <v>160</v>
      </c>
      <c r="AD297" s="187">
        <v>6735.1592329099994</v>
      </c>
      <c r="AE297" s="187">
        <v>24.759708889999999</v>
      </c>
      <c r="AF297" s="190">
        <v>6759.9189417999996</v>
      </c>
      <c r="AG297" s="187">
        <v>101.02246771</v>
      </c>
      <c r="AH297" s="187">
        <v>0</v>
      </c>
      <c r="AI297" s="190">
        <v>101.02246771</v>
      </c>
      <c r="AJ297" s="187">
        <v>6836.1817006199999</v>
      </c>
      <c r="AK297" s="187">
        <v>24.759708889999999</v>
      </c>
      <c r="AL297" s="190">
        <v>6860.9414095100001</v>
      </c>
      <c r="AM297" s="225" t="s">
        <v>160</v>
      </c>
      <c r="AN297" s="274">
        <f t="shared" si="12"/>
        <v>3.6087917695493492E-3</v>
      </c>
      <c r="AO297" s="143">
        <f t="shared" si="11"/>
        <v>2.2296012906904521E-2</v>
      </c>
    </row>
    <row r="298" spans="1:41" x14ac:dyDescent="0.2">
      <c r="A298" s="46">
        <v>44866</v>
      </c>
      <c r="B298" s="133">
        <v>463180.60466134275</v>
      </c>
      <c r="C298" s="133">
        <v>5486.5390939193603</v>
      </c>
      <c r="D298" s="180">
        <v>468667.14375526208</v>
      </c>
      <c r="E298" s="133">
        <v>15410.771989609279</v>
      </c>
      <c r="F298" s="133">
        <v>0</v>
      </c>
      <c r="G298" s="180">
        <v>15410.771989609279</v>
      </c>
      <c r="H298" s="133">
        <v>478591.37665095204</v>
      </c>
      <c r="I298" s="133">
        <v>5486.5390939193603</v>
      </c>
      <c r="J298" s="180">
        <v>484077.91574487137</v>
      </c>
      <c r="K298" s="133">
        <v>23623.206828280319</v>
      </c>
      <c r="L298" s="133">
        <v>20.201285123200002</v>
      </c>
      <c r="M298" s="180">
        <v>23643.408113403519</v>
      </c>
      <c r="N298" s="133">
        <v>502214.58347923239</v>
      </c>
      <c r="O298" s="133">
        <v>5506.7403790425606</v>
      </c>
      <c r="P298" s="180">
        <v>507721.32385827496</v>
      </c>
      <c r="Q298" s="228" t="s">
        <v>160</v>
      </c>
      <c r="R298" s="229" t="s">
        <v>160</v>
      </c>
      <c r="S298" s="183"/>
      <c r="T298" s="184">
        <v>192984.89005308255</v>
      </c>
      <c r="U298" s="133">
        <v>4478.6239679811206</v>
      </c>
      <c r="V298" s="180">
        <v>197463.51402106369</v>
      </c>
      <c r="W298" s="133">
        <v>11277.19046781408</v>
      </c>
      <c r="X298" s="133">
        <v>0</v>
      </c>
      <c r="Y298" s="180">
        <v>11277.19046781408</v>
      </c>
      <c r="Z298" s="133">
        <v>204262.08052089665</v>
      </c>
      <c r="AA298" s="133">
        <v>4478.6239679811206</v>
      </c>
      <c r="AB298" s="180">
        <v>208740.70448887776</v>
      </c>
      <c r="AC298" s="225" t="s">
        <v>160</v>
      </c>
      <c r="AD298" s="187">
        <v>6859.1519752300001</v>
      </c>
      <c r="AE298" s="187">
        <v>25.58679747</v>
      </c>
      <c r="AF298" s="190">
        <v>6884.7387727000005</v>
      </c>
      <c r="AG298" s="187">
        <v>104.9345431</v>
      </c>
      <c r="AH298" s="187">
        <v>0</v>
      </c>
      <c r="AI298" s="190">
        <v>104.9345431</v>
      </c>
      <c r="AJ298" s="187">
        <v>6964.0865183300002</v>
      </c>
      <c r="AK298" s="187">
        <v>25.58679747</v>
      </c>
      <c r="AL298" s="190">
        <v>6989.6733158000006</v>
      </c>
      <c r="AM298" s="225" t="s">
        <v>160</v>
      </c>
      <c r="AN298" s="274">
        <f t="shared" si="12"/>
        <v>3.6606571314515683E-3</v>
      </c>
      <c r="AO298" s="143">
        <f t="shared" si="11"/>
        <v>2.2680767078334177E-2</v>
      </c>
    </row>
    <row r="299" spans="1:41" ht="15" customHeight="1" x14ac:dyDescent="0.2">
      <c r="A299" s="46">
        <v>44896</v>
      </c>
      <c r="B299" s="133">
        <v>475455.15519818326</v>
      </c>
      <c r="C299" s="133">
        <v>5267.0659733561106</v>
      </c>
      <c r="D299" s="180">
        <v>480722.22117153939</v>
      </c>
      <c r="E299" s="133">
        <v>15688.084210180712</v>
      </c>
      <c r="F299" s="133">
        <v>0</v>
      </c>
      <c r="G299" s="180">
        <v>15688.084210180712</v>
      </c>
      <c r="H299" s="133">
        <v>491143.23940836394</v>
      </c>
      <c r="I299" s="133">
        <v>5267.0659733561106</v>
      </c>
      <c r="J299" s="180">
        <v>496410.30538172007</v>
      </c>
      <c r="K299" s="133">
        <v>23801.595284199539</v>
      </c>
      <c r="L299" s="133">
        <v>18.215046420299998</v>
      </c>
      <c r="M299" s="180">
        <v>23819.810330619839</v>
      </c>
      <c r="N299" s="133">
        <v>514944.83469256345</v>
      </c>
      <c r="O299" s="133">
        <v>5285.2810197764111</v>
      </c>
      <c r="P299" s="180">
        <v>520230.11571233987</v>
      </c>
      <c r="Q299" s="228" t="s">
        <v>160</v>
      </c>
      <c r="R299" s="229" t="s">
        <v>160</v>
      </c>
      <c r="S299" s="183"/>
      <c r="T299" s="184">
        <v>197128.91248404165</v>
      </c>
      <c r="U299" s="133">
        <v>4283.9730244409411</v>
      </c>
      <c r="V299" s="180">
        <v>201412.88550848258</v>
      </c>
      <c r="W299" s="133">
        <v>11320.651108187611</v>
      </c>
      <c r="X299" s="133">
        <v>0</v>
      </c>
      <c r="Y299" s="180">
        <v>11320.651108187611</v>
      </c>
      <c r="Z299" s="133">
        <v>208449.56359222927</v>
      </c>
      <c r="AA299" s="133">
        <v>4283.9730244409411</v>
      </c>
      <c r="AB299" s="180">
        <v>212733.5366166702</v>
      </c>
      <c r="AC299" s="225" t="s">
        <v>160</v>
      </c>
      <c r="AD299" s="187">
        <v>6945.8272245299995</v>
      </c>
      <c r="AE299" s="187">
        <v>24.533776270000004</v>
      </c>
      <c r="AF299" s="190">
        <v>6970.3610007999996</v>
      </c>
      <c r="AG299" s="187">
        <v>108.9923661</v>
      </c>
      <c r="AH299" s="187">
        <v>0</v>
      </c>
      <c r="AI299" s="190">
        <v>108.9923661</v>
      </c>
      <c r="AJ299" s="187">
        <v>7054.8195906299998</v>
      </c>
      <c r="AK299" s="187">
        <v>24.533776270000004</v>
      </c>
      <c r="AL299" s="190">
        <v>7079.3533668999999</v>
      </c>
      <c r="AM299" s="225" t="s">
        <v>160</v>
      </c>
      <c r="AN299" s="274">
        <f t="shared" si="12"/>
        <v>3.4655391528708472E-3</v>
      </c>
      <c r="AO299" s="143">
        <f t="shared" si="11"/>
        <v>2.126960752101692E-2</v>
      </c>
    </row>
    <row r="300" spans="1:41" ht="15" customHeight="1" x14ac:dyDescent="0.2">
      <c r="A300" s="46">
        <v>44927</v>
      </c>
      <c r="B300" s="133">
        <v>466494.67166757083</v>
      </c>
      <c r="C300" s="133">
        <v>5645.2936387019599</v>
      </c>
      <c r="D300" s="180">
        <v>472139.96530627285</v>
      </c>
      <c r="E300" s="133">
        <v>14959.052338752517</v>
      </c>
      <c r="F300" s="133">
        <v>0</v>
      </c>
      <c r="G300" s="180">
        <v>14959.052338752517</v>
      </c>
      <c r="H300" s="133">
        <v>481453.72400632338</v>
      </c>
      <c r="I300" s="133">
        <v>5645.2936387019599</v>
      </c>
      <c r="J300" s="180">
        <v>487099.01764502533</v>
      </c>
      <c r="K300" s="133">
        <v>23921.214608205377</v>
      </c>
      <c r="L300" s="133">
        <v>17.018758073200001</v>
      </c>
      <c r="M300" s="180">
        <v>23938.233366278579</v>
      </c>
      <c r="N300" s="133">
        <v>505374.93861452874</v>
      </c>
      <c r="O300" s="133">
        <v>5662.3123967751599</v>
      </c>
      <c r="P300" s="180">
        <v>511037.25101130392</v>
      </c>
      <c r="Q300" s="228" t="s">
        <v>160</v>
      </c>
      <c r="R300" s="229" t="s">
        <v>160</v>
      </c>
      <c r="S300" s="183"/>
      <c r="T300" s="184">
        <v>196773.33792018754</v>
      </c>
      <c r="U300" s="133">
        <v>4510.8915989290299</v>
      </c>
      <c r="V300" s="180">
        <v>201284.22951911655</v>
      </c>
      <c r="W300" s="133">
        <v>10821.590973800479</v>
      </c>
      <c r="X300" s="133">
        <v>0</v>
      </c>
      <c r="Y300" s="180">
        <v>10821.590973800479</v>
      </c>
      <c r="Z300" s="133">
        <v>207594.92889398799</v>
      </c>
      <c r="AA300" s="133">
        <v>4510.8915989290299</v>
      </c>
      <c r="AB300" s="180">
        <v>212105.82049291703</v>
      </c>
      <c r="AC300" s="225" t="s">
        <v>160</v>
      </c>
      <c r="AD300" s="187">
        <v>6972.9669281400002</v>
      </c>
      <c r="AE300" s="187">
        <v>29.327112530000001</v>
      </c>
      <c r="AF300" s="190">
        <v>7002.29404067</v>
      </c>
      <c r="AG300" s="187">
        <v>106.96366084</v>
      </c>
      <c r="AH300" s="187">
        <v>0</v>
      </c>
      <c r="AI300" s="190">
        <v>106.96366084</v>
      </c>
      <c r="AJ300" s="187">
        <v>7079.9305889799998</v>
      </c>
      <c r="AK300" s="187">
        <v>29.327112530000001</v>
      </c>
      <c r="AL300" s="190">
        <v>7109.2577015099996</v>
      </c>
      <c r="AM300" s="225" t="s">
        <v>160</v>
      </c>
      <c r="AN300" s="274">
        <f t="shared" si="12"/>
        <v>4.1252003741221741E-3</v>
      </c>
      <c r="AO300" s="143">
        <f t="shared" si="11"/>
        <v>2.2410556503636155E-2</v>
      </c>
    </row>
    <row r="301" spans="1:41" ht="15" customHeight="1" x14ac:dyDescent="0.2">
      <c r="A301" s="46">
        <v>44958</v>
      </c>
      <c r="B301" s="133">
        <v>466223.87852961826</v>
      </c>
      <c r="C301" s="133">
        <v>6071.0427232718703</v>
      </c>
      <c r="D301" s="180">
        <v>472294.92125289014</v>
      </c>
      <c r="E301" s="133">
        <v>14563.227342886401</v>
      </c>
      <c r="F301" s="133">
        <v>0</v>
      </c>
      <c r="G301" s="180">
        <v>14563.227342886401</v>
      </c>
      <c r="H301" s="133">
        <v>480787.10587250465</v>
      </c>
      <c r="I301" s="133">
        <v>6071.0427232718703</v>
      </c>
      <c r="J301" s="180">
        <v>486858.14859577658</v>
      </c>
      <c r="K301" s="133">
        <v>28995.185223404424</v>
      </c>
      <c r="L301" s="133">
        <v>6.4623103640900004</v>
      </c>
      <c r="M301" s="180">
        <v>29001.647533768511</v>
      </c>
      <c r="N301" s="133">
        <v>509782.29109590902</v>
      </c>
      <c r="O301" s="133">
        <v>6077.50503363596</v>
      </c>
      <c r="P301" s="180">
        <v>515859.79612954502</v>
      </c>
      <c r="Q301" s="228" t="s">
        <v>160</v>
      </c>
      <c r="R301" s="229" t="s">
        <v>160</v>
      </c>
      <c r="S301" s="183"/>
      <c r="T301" s="184">
        <v>196794.50650858591</v>
      </c>
      <c r="U301" s="133">
        <v>4843.9254588256499</v>
      </c>
      <c r="V301" s="180">
        <v>201638.43196741157</v>
      </c>
      <c r="W301" s="133">
        <v>10699.83608674346</v>
      </c>
      <c r="X301" s="133">
        <v>0</v>
      </c>
      <c r="Y301" s="180">
        <v>10699.83608674346</v>
      </c>
      <c r="Z301" s="133">
        <v>207494.34259532936</v>
      </c>
      <c r="AA301" s="133">
        <v>4843.9254588256499</v>
      </c>
      <c r="AB301" s="180">
        <v>212338.26805415502</v>
      </c>
      <c r="AC301" s="225" t="s">
        <v>160</v>
      </c>
      <c r="AD301" s="187">
        <v>6927.4515213799996</v>
      </c>
      <c r="AE301" s="187">
        <v>31.551108540000001</v>
      </c>
      <c r="AF301" s="190">
        <v>6959.0026299199999</v>
      </c>
      <c r="AG301" s="187">
        <v>99.333845580000002</v>
      </c>
      <c r="AH301" s="187">
        <v>0</v>
      </c>
      <c r="AI301" s="190">
        <v>99.333845580000002</v>
      </c>
      <c r="AJ301" s="187">
        <v>7026.7853669599999</v>
      </c>
      <c r="AK301" s="187">
        <v>31.551108540000001</v>
      </c>
      <c r="AL301" s="190">
        <v>7058.3364755000002</v>
      </c>
      <c r="AM301" s="225" t="s">
        <v>160</v>
      </c>
      <c r="AN301" s="274">
        <f t="shared" si="12"/>
        <v>4.4700488067572573E-3</v>
      </c>
      <c r="AO301" s="143">
        <f t="shared" si="11"/>
        <v>2.4022828443778597E-2</v>
      </c>
    </row>
    <row r="302" spans="1:41" ht="15" customHeight="1" x14ac:dyDescent="0.2">
      <c r="A302" s="46">
        <v>44986</v>
      </c>
      <c r="B302" s="133">
        <v>467047.24837781338</v>
      </c>
      <c r="C302" s="133">
        <v>6039.2566466804801</v>
      </c>
      <c r="D302" s="180">
        <v>473086.50502449385</v>
      </c>
      <c r="E302" s="133">
        <v>15188.029404477762</v>
      </c>
      <c r="F302" s="133">
        <v>0</v>
      </c>
      <c r="G302" s="180">
        <v>15188.029404477762</v>
      </c>
      <c r="H302" s="133">
        <v>482235.27778229117</v>
      </c>
      <c r="I302" s="133">
        <v>6039.2566466804801</v>
      </c>
      <c r="J302" s="180">
        <v>488274.53442897164</v>
      </c>
      <c r="K302" s="133">
        <v>34658.717071072562</v>
      </c>
      <c r="L302" s="133">
        <v>6.1852552924800008</v>
      </c>
      <c r="M302" s="180">
        <v>34664.902326365045</v>
      </c>
      <c r="N302" s="133">
        <v>516893.99485336372</v>
      </c>
      <c r="O302" s="133">
        <v>6045.4419019729594</v>
      </c>
      <c r="P302" s="180">
        <v>522939.4367553367</v>
      </c>
      <c r="Q302" s="228" t="s">
        <v>160</v>
      </c>
      <c r="R302" s="229" t="s">
        <v>160</v>
      </c>
      <c r="S302" s="183"/>
      <c r="T302" s="184">
        <v>198281.50864216103</v>
      </c>
      <c r="U302" s="133">
        <v>4827.1457710009599</v>
      </c>
      <c r="V302" s="180">
        <v>203108.654413162</v>
      </c>
      <c r="W302" s="133">
        <v>10711.902700602881</v>
      </c>
      <c r="X302" s="133">
        <v>0</v>
      </c>
      <c r="Y302" s="180">
        <v>10711.902700602881</v>
      </c>
      <c r="Z302" s="133">
        <v>208993.41134276389</v>
      </c>
      <c r="AA302" s="133">
        <v>4827.1457710009599</v>
      </c>
      <c r="AB302" s="180">
        <v>213820.55711376487</v>
      </c>
      <c r="AC302" s="225" t="s">
        <v>160</v>
      </c>
      <c r="AD302" s="187">
        <v>6954.1952943400001</v>
      </c>
      <c r="AE302" s="187">
        <v>31.362835739999998</v>
      </c>
      <c r="AF302" s="190">
        <v>6985.5581300800004</v>
      </c>
      <c r="AG302" s="187">
        <v>115.81780956</v>
      </c>
      <c r="AH302" s="187">
        <v>0</v>
      </c>
      <c r="AI302" s="190">
        <v>115.81780956</v>
      </c>
      <c r="AJ302" s="187">
        <v>7070.0131038999998</v>
      </c>
      <c r="AK302" s="187">
        <v>31.362835739999998</v>
      </c>
      <c r="AL302" s="190">
        <v>7101.3759396400001</v>
      </c>
      <c r="AM302" s="225" t="s">
        <v>160</v>
      </c>
      <c r="AN302" s="274">
        <f t="shared" si="12"/>
        <v>4.4164449265292546E-3</v>
      </c>
      <c r="AO302" s="143">
        <f t="shared" si="11"/>
        <v>2.3766322439326582E-2</v>
      </c>
    </row>
    <row r="303" spans="1:41" ht="15" customHeight="1" x14ac:dyDescent="0.2">
      <c r="A303" s="46">
        <v>45017</v>
      </c>
      <c r="B303" s="133">
        <v>468318.77742860926</v>
      </c>
      <c r="C303" s="133">
        <v>6515.1882757308904</v>
      </c>
      <c r="D303" s="180">
        <v>474833.9657043402</v>
      </c>
      <c r="E303" s="133">
        <v>15450.483139245989</v>
      </c>
      <c r="F303" s="133">
        <v>0</v>
      </c>
      <c r="G303" s="180">
        <v>15450.483139245989</v>
      </c>
      <c r="H303" s="133">
        <v>483769.26056785526</v>
      </c>
      <c r="I303" s="133">
        <v>6515.1882757308904</v>
      </c>
      <c r="J303" s="180">
        <v>490284.4488435862</v>
      </c>
      <c r="K303" s="133">
        <v>38322.403115848916</v>
      </c>
      <c r="L303" s="133">
        <v>7.7489190268499994</v>
      </c>
      <c r="M303" s="180">
        <v>38330.152034875762</v>
      </c>
      <c r="N303" s="133">
        <v>522091.66368370416</v>
      </c>
      <c r="O303" s="133">
        <v>6522.9371947577401</v>
      </c>
      <c r="P303" s="180">
        <v>528614.60087846196</v>
      </c>
      <c r="Q303" s="228" t="s">
        <v>160</v>
      </c>
      <c r="R303" s="229" t="s">
        <v>160</v>
      </c>
      <c r="S303" s="183"/>
      <c r="T303" s="184">
        <v>199766.71440003876</v>
      </c>
      <c r="U303" s="133">
        <v>5192.3320144976497</v>
      </c>
      <c r="V303" s="180">
        <v>204959.04641453639</v>
      </c>
      <c r="W303" s="133">
        <v>10985.562984283788</v>
      </c>
      <c r="X303" s="133">
        <v>0</v>
      </c>
      <c r="Y303" s="180">
        <v>10985.562984283788</v>
      </c>
      <c r="Z303" s="133">
        <v>210752.27738432257</v>
      </c>
      <c r="AA303" s="133">
        <v>5192.3320144976497</v>
      </c>
      <c r="AB303" s="180">
        <v>215944.6093988202</v>
      </c>
      <c r="AC303" s="225" t="s">
        <v>160</v>
      </c>
      <c r="AD303" s="187">
        <v>6924.4788445599997</v>
      </c>
      <c r="AE303" s="187">
        <v>34.109178280000002</v>
      </c>
      <c r="AF303" s="190">
        <v>6958.5880228400001</v>
      </c>
      <c r="AG303" s="187">
        <v>115.12570340000001</v>
      </c>
      <c r="AH303" s="187">
        <v>0</v>
      </c>
      <c r="AI303" s="190">
        <v>115.12570340000001</v>
      </c>
      <c r="AJ303" s="187">
        <v>7039.6045479599998</v>
      </c>
      <c r="AK303" s="187">
        <v>34.109178280000002</v>
      </c>
      <c r="AL303" s="190">
        <v>7073.7137262400001</v>
      </c>
      <c r="AM303" s="225" t="s">
        <v>160</v>
      </c>
      <c r="AN303" s="274">
        <f t="shared" si="12"/>
        <v>4.8219619283533799E-3</v>
      </c>
      <c r="AO303" s="143">
        <f t="shared" si="11"/>
        <v>2.5333509817351451E-2</v>
      </c>
    </row>
    <row r="304" spans="1:41" ht="15" customHeight="1" x14ac:dyDescent="0.2">
      <c r="A304" s="46">
        <v>45047</v>
      </c>
      <c r="B304" s="133">
        <v>477248.75030301738</v>
      </c>
      <c r="C304" s="133">
        <v>6752.2335155527207</v>
      </c>
      <c r="D304" s="180">
        <v>484000.98381857009</v>
      </c>
      <c r="E304" s="133">
        <v>16800.25527208834</v>
      </c>
      <c r="F304" s="133">
        <v>0</v>
      </c>
      <c r="G304" s="180">
        <v>16800.25527208834</v>
      </c>
      <c r="H304" s="133">
        <v>494049.00557510572</v>
      </c>
      <c r="I304" s="133">
        <v>6752.2335155527207</v>
      </c>
      <c r="J304" s="180">
        <v>500801.23909065843</v>
      </c>
      <c r="K304" s="133">
        <v>42502.790353441218</v>
      </c>
      <c r="L304" s="133">
        <v>11.821263164880001</v>
      </c>
      <c r="M304" s="180">
        <v>42514.611616606097</v>
      </c>
      <c r="N304" s="133">
        <v>536551.79592854693</v>
      </c>
      <c r="O304" s="133">
        <v>6764.054778717601</v>
      </c>
      <c r="P304" s="180">
        <v>543315.85070726462</v>
      </c>
      <c r="Q304" s="228" t="s">
        <v>160</v>
      </c>
      <c r="R304" s="229" t="s">
        <v>160</v>
      </c>
      <c r="S304" s="183"/>
      <c r="T304" s="184">
        <v>203009.83921719578</v>
      </c>
      <c r="U304" s="133">
        <v>5413.5111636286201</v>
      </c>
      <c r="V304" s="180">
        <v>208423.35038082438</v>
      </c>
      <c r="W304" s="133">
        <v>12493.90782198182</v>
      </c>
      <c r="X304" s="133">
        <v>0</v>
      </c>
      <c r="Y304" s="180">
        <v>12493.90782198182</v>
      </c>
      <c r="Z304" s="133">
        <v>215503.7470391776</v>
      </c>
      <c r="AA304" s="133">
        <v>5413.5111636286201</v>
      </c>
      <c r="AB304" s="180">
        <v>220917.2582028062</v>
      </c>
      <c r="AC304" s="225" t="s">
        <v>160</v>
      </c>
      <c r="AD304" s="187">
        <v>7071.8407149700006</v>
      </c>
      <c r="AE304" s="187">
        <v>34.521837900000001</v>
      </c>
      <c r="AF304" s="190">
        <v>7106.3625528700004</v>
      </c>
      <c r="AG304" s="187">
        <v>111.04843988</v>
      </c>
      <c r="AH304" s="187">
        <v>0</v>
      </c>
      <c r="AI304" s="190">
        <v>111.04843988</v>
      </c>
      <c r="AJ304" s="187">
        <v>7182.8891548500005</v>
      </c>
      <c r="AK304" s="187">
        <v>34.521837900000001</v>
      </c>
      <c r="AL304" s="190">
        <v>7217.4109927500003</v>
      </c>
      <c r="AM304" s="225" t="s">
        <v>160</v>
      </c>
      <c r="AN304" s="274">
        <f t="shared" si="12"/>
        <v>4.7831331670979685E-3</v>
      </c>
      <c r="AO304" s="143">
        <f t="shared" si="11"/>
        <v>2.5973630851520369E-2</v>
      </c>
    </row>
    <row r="305" spans="1:41" ht="15" customHeight="1" x14ac:dyDescent="0.2">
      <c r="A305" s="46">
        <v>45078</v>
      </c>
      <c r="B305" s="133">
        <v>473529.46767286945</v>
      </c>
      <c r="C305" s="133">
        <v>6865.6385866611208</v>
      </c>
      <c r="D305" s="180">
        <v>480395.10625953053</v>
      </c>
      <c r="E305" s="133">
        <v>16587.058968746558</v>
      </c>
      <c r="F305" s="133">
        <v>0</v>
      </c>
      <c r="G305" s="180">
        <v>16587.058968746558</v>
      </c>
      <c r="H305" s="133">
        <v>490116.52664161602</v>
      </c>
      <c r="I305" s="133">
        <v>6865.6385866611208</v>
      </c>
      <c r="J305" s="180">
        <v>496982.1652282771</v>
      </c>
      <c r="K305" s="133">
        <v>42949.838439905609</v>
      </c>
      <c r="L305" s="133">
        <v>11.986284078719999</v>
      </c>
      <c r="M305" s="180">
        <v>42961.824723984326</v>
      </c>
      <c r="N305" s="133">
        <v>533066.36508152157</v>
      </c>
      <c r="O305" s="133">
        <v>6877.6248707398408</v>
      </c>
      <c r="P305" s="180">
        <v>539943.98995226144</v>
      </c>
      <c r="Q305" s="228" t="s">
        <v>160</v>
      </c>
      <c r="R305" s="229" t="s">
        <v>160</v>
      </c>
      <c r="S305" s="183"/>
      <c r="T305" s="184">
        <v>205935.76736417666</v>
      </c>
      <c r="U305" s="133">
        <v>5555.9263506880006</v>
      </c>
      <c r="V305" s="180">
        <v>211491.69371486464</v>
      </c>
      <c r="W305" s="133">
        <v>12498.628449641599</v>
      </c>
      <c r="X305" s="133">
        <v>0</v>
      </c>
      <c r="Y305" s="180">
        <v>12498.628449641599</v>
      </c>
      <c r="Z305" s="133">
        <v>218434.39581381826</v>
      </c>
      <c r="AA305" s="133">
        <v>5555.9263506880006</v>
      </c>
      <c r="AB305" s="180">
        <v>223990.32216450624</v>
      </c>
      <c r="AC305" s="225" t="s">
        <v>160</v>
      </c>
      <c r="AD305" s="187">
        <v>7153.3816378500005</v>
      </c>
      <c r="AE305" s="187">
        <v>35.01155464</v>
      </c>
      <c r="AF305" s="190">
        <v>7188.3931924900007</v>
      </c>
      <c r="AG305" s="187">
        <v>109.29294587</v>
      </c>
      <c r="AH305" s="187">
        <v>0</v>
      </c>
      <c r="AI305" s="190">
        <v>109.29294587</v>
      </c>
      <c r="AJ305" s="187">
        <v>7262.6745837200006</v>
      </c>
      <c r="AK305" s="187">
        <v>35.01155464</v>
      </c>
      <c r="AL305" s="190">
        <v>7297.6861383600008</v>
      </c>
      <c r="AM305" s="225" t="s">
        <v>160</v>
      </c>
      <c r="AN305" s="274">
        <f t="shared" si="12"/>
        <v>4.7976240655189508E-3</v>
      </c>
      <c r="AO305" s="143">
        <f t="shared" si="11"/>
        <v>2.6270187037125723E-2</v>
      </c>
    </row>
    <row r="306" spans="1:41" ht="15" customHeight="1" x14ac:dyDescent="0.2">
      <c r="A306" s="46">
        <v>45108</v>
      </c>
      <c r="B306" s="133">
        <v>471958.14537466009</v>
      </c>
      <c r="C306" s="133">
        <v>7674.3787152249706</v>
      </c>
      <c r="D306" s="180">
        <v>479632.52408988506</v>
      </c>
      <c r="E306" s="133">
        <v>16477.266657634791</v>
      </c>
      <c r="F306" s="133">
        <v>0</v>
      </c>
      <c r="G306" s="180">
        <v>16477.266657634791</v>
      </c>
      <c r="H306" s="133">
        <v>488435.4120322949</v>
      </c>
      <c r="I306" s="133">
        <v>7674.3787152249706</v>
      </c>
      <c r="J306" s="180">
        <v>496109.79074751987</v>
      </c>
      <c r="K306" s="133">
        <v>44667.606118839554</v>
      </c>
      <c r="L306" s="133">
        <v>12.198606659960001</v>
      </c>
      <c r="M306" s="180">
        <v>44679.804725499518</v>
      </c>
      <c r="N306" s="133">
        <v>533103.01815113437</v>
      </c>
      <c r="O306" s="133">
        <v>7686.5773218849308</v>
      </c>
      <c r="P306" s="180">
        <v>540789.59547301929</v>
      </c>
      <c r="Q306" s="228" t="s">
        <v>160</v>
      </c>
      <c r="R306" s="229" t="s">
        <v>160</v>
      </c>
      <c r="S306" s="183"/>
      <c r="T306" s="184">
        <v>203295.03367500947</v>
      </c>
      <c r="U306" s="133">
        <v>5690.6438303377608</v>
      </c>
      <c r="V306" s="180">
        <v>208985.67750534721</v>
      </c>
      <c r="W306" s="133">
        <v>12568.677836001982</v>
      </c>
      <c r="X306" s="133">
        <v>0</v>
      </c>
      <c r="Y306" s="180">
        <v>12568.677836001982</v>
      </c>
      <c r="Z306" s="133">
        <v>215863.71151101144</v>
      </c>
      <c r="AA306" s="133">
        <v>5690.6438303377608</v>
      </c>
      <c r="AB306" s="180">
        <v>221554.3553413492</v>
      </c>
      <c r="AC306" s="225" t="s">
        <v>160</v>
      </c>
      <c r="AD306" s="187">
        <v>7177.9398781600003</v>
      </c>
      <c r="AE306" s="187">
        <v>52.99994349</v>
      </c>
      <c r="AF306" s="190">
        <v>7230.9398216500003</v>
      </c>
      <c r="AG306" s="187">
        <v>104.42674989</v>
      </c>
      <c r="AH306" s="187">
        <v>0</v>
      </c>
      <c r="AI306" s="190">
        <v>104.42674989</v>
      </c>
      <c r="AJ306" s="187">
        <v>7282.3666280500001</v>
      </c>
      <c r="AK306" s="187">
        <v>52.99994349</v>
      </c>
      <c r="AL306" s="190">
        <v>7335.3665715400002</v>
      </c>
      <c r="AM306" s="225" t="s">
        <v>160</v>
      </c>
      <c r="AN306" s="274">
        <f t="shared" si="12"/>
        <v>7.2252617470585515E-3</v>
      </c>
      <c r="AO306" s="143">
        <f t="shared" si="11"/>
        <v>2.7229826934872879E-2</v>
      </c>
    </row>
    <row r="307" spans="1:41" ht="15" customHeight="1" x14ac:dyDescent="0.2">
      <c r="A307" s="46">
        <v>45139</v>
      </c>
      <c r="B307" s="133">
        <v>480962.3633380282</v>
      </c>
      <c r="C307" s="133">
        <v>7510.7624668168783</v>
      </c>
      <c r="D307" s="180">
        <v>488473.12580484507</v>
      </c>
      <c r="E307" s="133">
        <v>16754.714740815922</v>
      </c>
      <c r="F307" s="133">
        <v>7.6206502400000004E-3</v>
      </c>
      <c r="G307" s="180">
        <v>16754.72236146616</v>
      </c>
      <c r="H307" s="133">
        <v>497717.07807884412</v>
      </c>
      <c r="I307" s="133">
        <v>7510.7700874671191</v>
      </c>
      <c r="J307" s="180">
        <v>505227.84816631128</v>
      </c>
      <c r="K307" s="133">
        <v>44962.219252928</v>
      </c>
      <c r="L307" s="133">
        <v>34.835722230879995</v>
      </c>
      <c r="M307" s="180">
        <v>44997.054975158877</v>
      </c>
      <c r="N307" s="133">
        <v>542679.29733177216</v>
      </c>
      <c r="O307" s="133">
        <v>7545.6058096979987</v>
      </c>
      <c r="P307" s="180">
        <v>550224.90314147004</v>
      </c>
      <c r="Q307" s="228" t="s">
        <v>160</v>
      </c>
      <c r="R307" s="229" t="s">
        <v>160</v>
      </c>
      <c r="S307" s="183"/>
      <c r="T307" s="184">
        <v>206214.73025385995</v>
      </c>
      <c r="U307" s="133">
        <v>5898.8324800863993</v>
      </c>
      <c r="V307" s="180">
        <v>212113.56273394637</v>
      </c>
      <c r="W307" s="133">
        <v>11856.114318244641</v>
      </c>
      <c r="X307" s="133">
        <v>7.6206502400000004E-3</v>
      </c>
      <c r="Y307" s="180">
        <v>11856.121938894881</v>
      </c>
      <c r="Z307" s="133">
        <v>218070.8445721046</v>
      </c>
      <c r="AA307" s="133">
        <v>5898.8401007366392</v>
      </c>
      <c r="AB307" s="180">
        <v>223969.68467284125</v>
      </c>
      <c r="AC307" s="225" t="s">
        <v>160</v>
      </c>
      <c r="AD307" s="187">
        <v>7308.67293797</v>
      </c>
      <c r="AE307" s="187">
        <v>42.879601690000001</v>
      </c>
      <c r="AF307" s="190">
        <v>7351.5525396599996</v>
      </c>
      <c r="AG307" s="187">
        <v>130.30965158999999</v>
      </c>
      <c r="AH307" s="187">
        <v>0</v>
      </c>
      <c r="AI307" s="190">
        <v>130.30965158999999</v>
      </c>
      <c r="AJ307" s="187">
        <v>7438.9825895599997</v>
      </c>
      <c r="AK307" s="187">
        <v>42.879601690000001</v>
      </c>
      <c r="AL307" s="190">
        <v>7481.8621912499993</v>
      </c>
      <c r="AM307" s="225" t="s">
        <v>160</v>
      </c>
      <c r="AN307" s="274">
        <f t="shared" si="12"/>
        <v>5.7311402688153606E-3</v>
      </c>
      <c r="AO307" s="143">
        <f t="shared" si="11"/>
        <v>2.7809784551520139E-2</v>
      </c>
    </row>
    <row r="308" spans="1:41" ht="15" customHeight="1" x14ac:dyDescent="0.2">
      <c r="A308" s="46">
        <v>45170</v>
      </c>
      <c r="B308" s="133">
        <v>490543.34277350549</v>
      </c>
      <c r="C308" s="133">
        <v>7060.5385513840793</v>
      </c>
      <c r="D308" s="180">
        <v>497603.8813248896</v>
      </c>
      <c r="E308" s="133">
        <v>17199.04100420772</v>
      </c>
      <c r="F308" s="133">
        <v>0</v>
      </c>
      <c r="G308" s="180">
        <v>17199.04100420772</v>
      </c>
      <c r="H308" s="133">
        <v>507742.38377771323</v>
      </c>
      <c r="I308" s="133">
        <v>7060.5385513840793</v>
      </c>
      <c r="J308" s="180">
        <v>514802.92232909735</v>
      </c>
      <c r="K308" s="133">
        <v>45339.390116319591</v>
      </c>
      <c r="L308" s="133">
        <v>11.61780033456</v>
      </c>
      <c r="M308" s="180">
        <v>45351.007916654147</v>
      </c>
      <c r="N308" s="133">
        <v>553081.77389403281</v>
      </c>
      <c r="O308" s="133">
        <v>7072.1563517186396</v>
      </c>
      <c r="P308" s="180">
        <v>560153.93024575152</v>
      </c>
      <c r="Q308" s="228" t="s">
        <v>160</v>
      </c>
      <c r="R308" s="229" t="s">
        <v>160</v>
      </c>
      <c r="S308" s="183"/>
      <c r="T308" s="184">
        <v>207238.99469005904</v>
      </c>
      <c r="U308" s="133">
        <v>5668.1424532958399</v>
      </c>
      <c r="V308" s="180">
        <v>212907.13714335489</v>
      </c>
      <c r="W308" s="133">
        <v>12035.510637249959</v>
      </c>
      <c r="X308" s="133">
        <v>0</v>
      </c>
      <c r="Y308" s="180">
        <v>12035.510637249959</v>
      </c>
      <c r="Z308" s="133">
        <v>219274.50532730902</v>
      </c>
      <c r="AA308" s="133">
        <v>5668.1424532958399</v>
      </c>
      <c r="AB308" s="180">
        <v>224942.64778060484</v>
      </c>
      <c r="AC308" s="225" t="s">
        <v>160</v>
      </c>
      <c r="AD308" s="187">
        <v>7347.8666895799997</v>
      </c>
      <c r="AE308" s="187">
        <v>36.11360354</v>
      </c>
      <c r="AF308" s="190">
        <v>7383.9802931200002</v>
      </c>
      <c r="AG308" s="187">
        <v>133.92287496</v>
      </c>
      <c r="AH308" s="187">
        <v>0</v>
      </c>
      <c r="AI308" s="190">
        <v>133.92287496</v>
      </c>
      <c r="AJ308" s="187">
        <v>7481.7895645399994</v>
      </c>
      <c r="AK308" s="187">
        <v>36.11360354</v>
      </c>
      <c r="AL308" s="190">
        <v>7517.9031680799999</v>
      </c>
      <c r="AM308" s="225" t="s">
        <v>160</v>
      </c>
      <c r="AN308" s="274">
        <f t="shared" si="12"/>
        <v>4.8036803258298772E-3</v>
      </c>
      <c r="AO308" s="143">
        <f t="shared" si="11"/>
        <v>2.6622604245903507E-2</v>
      </c>
    </row>
    <row r="309" spans="1:41" ht="15" customHeight="1" x14ac:dyDescent="0.2">
      <c r="A309" s="46">
        <v>45200</v>
      </c>
      <c r="B309" s="133">
        <v>508413.75799757487</v>
      </c>
      <c r="C309" s="133">
        <v>7272.907149950639</v>
      </c>
      <c r="D309" s="180">
        <v>515686.66514752555</v>
      </c>
      <c r="E309" s="133">
        <v>19743.94526113768</v>
      </c>
      <c r="F309" s="133">
        <v>0</v>
      </c>
      <c r="G309" s="180">
        <v>19743.94526113768</v>
      </c>
      <c r="H309" s="133">
        <v>528157.70325871254</v>
      </c>
      <c r="I309" s="133">
        <v>7272.907149950639</v>
      </c>
      <c r="J309" s="180">
        <v>535430.61040866328</v>
      </c>
      <c r="K309" s="133">
        <v>45180.257377230359</v>
      </c>
      <c r="L309" s="133">
        <v>14.152034394519999</v>
      </c>
      <c r="M309" s="180">
        <v>45194.409411624874</v>
      </c>
      <c r="N309" s="133">
        <v>573337.96063594299</v>
      </c>
      <c r="O309" s="133">
        <v>7287.0591843451593</v>
      </c>
      <c r="P309" s="180">
        <v>580625.01982028806</v>
      </c>
      <c r="Q309" s="228" t="s">
        <v>160</v>
      </c>
      <c r="R309" s="229" t="s">
        <v>160</v>
      </c>
      <c r="S309" s="183"/>
      <c r="T309" s="184">
        <v>208894.34427615514</v>
      </c>
      <c r="U309" s="133">
        <v>5702.190407892439</v>
      </c>
      <c r="V309" s="180">
        <v>214596.5346840476</v>
      </c>
      <c r="W309" s="133">
        <v>14339.709276902238</v>
      </c>
      <c r="X309" s="133">
        <v>0</v>
      </c>
      <c r="Y309" s="180">
        <v>14339.709276902238</v>
      </c>
      <c r="Z309" s="133">
        <v>223234.05355305737</v>
      </c>
      <c r="AA309" s="133">
        <v>5702.190407892439</v>
      </c>
      <c r="AB309" s="180">
        <v>228936.24396094983</v>
      </c>
      <c r="AC309" s="225" t="s">
        <v>160</v>
      </c>
      <c r="AD309" s="187">
        <v>7492.8556992399999</v>
      </c>
      <c r="AE309" s="187">
        <v>39.293459299999995</v>
      </c>
      <c r="AF309" s="190">
        <v>7532.1491585399999</v>
      </c>
      <c r="AG309" s="187">
        <v>135.19377556000001</v>
      </c>
      <c r="AH309" s="187">
        <v>0</v>
      </c>
      <c r="AI309" s="190">
        <v>135.19377556000001</v>
      </c>
      <c r="AJ309" s="187">
        <v>7628.0494748000001</v>
      </c>
      <c r="AK309" s="187">
        <v>39.293459299999995</v>
      </c>
      <c r="AL309" s="190">
        <v>7667.3429341000001</v>
      </c>
      <c r="AM309" s="225" t="s">
        <v>160</v>
      </c>
      <c r="AN309" s="274">
        <f t="shared" si="12"/>
        <v>5.1247817709111371E-3</v>
      </c>
      <c r="AO309" s="143">
        <f t="shared" si="11"/>
        <v>2.6571679809684834E-2</v>
      </c>
    </row>
    <row r="310" spans="1:41" ht="15" customHeight="1" x14ac:dyDescent="0.2">
      <c r="A310" s="46">
        <v>45231</v>
      </c>
      <c r="B310" s="133">
        <v>511866.79452651937</v>
      </c>
      <c r="C310" s="133">
        <v>7539.165460937621</v>
      </c>
      <c r="D310" s="180">
        <v>519405.95998745697</v>
      </c>
      <c r="E310" s="133">
        <v>19669.013830227152</v>
      </c>
      <c r="F310" s="133">
        <v>0</v>
      </c>
      <c r="G310" s="180">
        <v>19669.013830227152</v>
      </c>
      <c r="H310" s="133">
        <v>531535.80835674657</v>
      </c>
      <c r="I310" s="133">
        <v>7539.165460937621</v>
      </c>
      <c r="J310" s="180">
        <v>539074.97381768411</v>
      </c>
      <c r="K310" s="133">
        <v>40402.262707722497</v>
      </c>
      <c r="L310" s="133">
        <v>13.06827269621</v>
      </c>
      <c r="M310" s="180">
        <v>40415.330980418708</v>
      </c>
      <c r="N310" s="133">
        <v>571938.07106446894</v>
      </c>
      <c r="O310" s="133">
        <v>7552.2337336338305</v>
      </c>
      <c r="P310" s="180">
        <v>579490.30479810282</v>
      </c>
      <c r="Q310" s="228" t="s">
        <v>160</v>
      </c>
      <c r="R310" s="229" t="s">
        <v>160</v>
      </c>
      <c r="S310" s="183"/>
      <c r="T310" s="184">
        <v>215049.80979126971</v>
      </c>
      <c r="U310" s="133">
        <v>5910.9629411491806</v>
      </c>
      <c r="V310" s="180">
        <v>220960.7727324189</v>
      </c>
      <c r="W310" s="133">
        <v>14447.05035292221</v>
      </c>
      <c r="X310" s="133">
        <v>0</v>
      </c>
      <c r="Y310" s="180">
        <v>14447.05035292221</v>
      </c>
      <c r="Z310" s="133">
        <v>229496.86014419192</v>
      </c>
      <c r="AA310" s="133">
        <v>5910.9629411491806</v>
      </c>
      <c r="AB310" s="180">
        <v>235407.82308534111</v>
      </c>
      <c r="AC310" s="225" t="s">
        <v>160</v>
      </c>
      <c r="AD310" s="187">
        <v>7587.54019109</v>
      </c>
      <c r="AE310" s="187">
        <v>41.621782760000002</v>
      </c>
      <c r="AF310" s="190">
        <v>7629.1619738500003</v>
      </c>
      <c r="AG310" s="187">
        <v>133.48918626000003</v>
      </c>
      <c r="AH310" s="187">
        <v>0</v>
      </c>
      <c r="AI310" s="190">
        <v>133.48918626000003</v>
      </c>
      <c r="AJ310" s="187">
        <v>7721.0293773499998</v>
      </c>
      <c r="AK310" s="187">
        <v>41.621782760000002</v>
      </c>
      <c r="AL310" s="190">
        <v>7762.6511601100001</v>
      </c>
      <c r="AM310" s="225" t="s">
        <v>160</v>
      </c>
      <c r="AN310" s="274">
        <f t="shared" si="12"/>
        <v>5.3617999703351607E-3</v>
      </c>
      <c r="AO310" s="143">
        <f t="shared" si="11"/>
        <v>2.6751186955285011E-2</v>
      </c>
    </row>
    <row r="311" spans="1:41" ht="15" customHeight="1" x14ac:dyDescent="0.2">
      <c r="A311" s="46">
        <v>45261</v>
      </c>
      <c r="B311" s="133">
        <v>522114.42060858017</v>
      </c>
      <c r="C311" s="133">
        <v>7198.7542922181992</v>
      </c>
      <c r="D311" s="180">
        <v>529313.17490079848</v>
      </c>
      <c r="E311" s="133">
        <v>22828.109088964658</v>
      </c>
      <c r="F311" s="133">
        <v>0</v>
      </c>
      <c r="G311" s="180">
        <v>22828.109088964658</v>
      </c>
      <c r="H311" s="133">
        <v>544942.52969754487</v>
      </c>
      <c r="I311" s="133">
        <v>7198.7542922181992</v>
      </c>
      <c r="J311" s="180">
        <v>552141.283989763</v>
      </c>
      <c r="K311" s="133">
        <v>35443.014109045136</v>
      </c>
      <c r="L311" s="133">
        <v>13.719393001559999</v>
      </c>
      <c r="M311" s="180">
        <v>35456.733502046693</v>
      </c>
      <c r="N311" s="133">
        <v>580385.54380658991</v>
      </c>
      <c r="O311" s="133">
        <v>7212.4736852197593</v>
      </c>
      <c r="P311" s="180">
        <v>587598.01749180967</v>
      </c>
      <c r="Q311" s="228" t="s">
        <v>160</v>
      </c>
      <c r="R311" s="229" t="s">
        <v>160</v>
      </c>
      <c r="S311" s="183"/>
      <c r="T311" s="184">
        <v>219807.1534662038</v>
      </c>
      <c r="U311" s="133">
        <v>5816.7172152718394</v>
      </c>
      <c r="V311" s="180">
        <v>225623.87068147564</v>
      </c>
      <c r="W311" s="133">
        <v>16797.54368333094</v>
      </c>
      <c r="X311" s="133">
        <v>0</v>
      </c>
      <c r="Y311" s="180">
        <v>16797.54368333094</v>
      </c>
      <c r="Z311" s="133">
        <v>236604.69714953474</v>
      </c>
      <c r="AA311" s="133">
        <v>5816.7172152718394</v>
      </c>
      <c r="AB311" s="180">
        <v>242421.41436480658</v>
      </c>
      <c r="AC311" s="225" t="s">
        <v>160</v>
      </c>
      <c r="AD311" s="187">
        <v>7747.0982302900002</v>
      </c>
      <c r="AE311" s="187">
        <v>35.416869380000001</v>
      </c>
      <c r="AF311" s="190">
        <v>7782.5150996700004</v>
      </c>
      <c r="AG311" s="187">
        <v>154.54270425999999</v>
      </c>
      <c r="AH311" s="187">
        <v>0</v>
      </c>
      <c r="AI311" s="190">
        <v>154.54270425999999</v>
      </c>
      <c r="AJ311" s="187">
        <v>7901.6409345500006</v>
      </c>
      <c r="AK311" s="187">
        <v>35.416869380000001</v>
      </c>
      <c r="AL311" s="190">
        <v>7937.0578039300008</v>
      </c>
      <c r="AM311" s="225" t="s">
        <v>160</v>
      </c>
      <c r="AN311" s="274">
        <f t="shared" si="12"/>
        <v>4.4622163848250527E-3</v>
      </c>
      <c r="AO311" s="143">
        <f t="shared" si="11"/>
        <v>2.5780593151349604E-2</v>
      </c>
    </row>
    <row r="312" spans="1:41" ht="15" customHeight="1" x14ac:dyDescent="0.2">
      <c r="A312" s="46">
        <v>45292</v>
      </c>
      <c r="B312" s="133">
        <v>525657.62111153419</v>
      </c>
      <c r="C312" s="133">
        <v>7677.3762341641595</v>
      </c>
      <c r="D312" s="180">
        <v>533334.99734569842</v>
      </c>
      <c r="E312" s="133">
        <v>24537.365952934357</v>
      </c>
      <c r="F312" s="133">
        <v>0</v>
      </c>
      <c r="G312" s="180">
        <v>24537.365952934357</v>
      </c>
      <c r="H312" s="133">
        <v>550194.98706446856</v>
      </c>
      <c r="I312" s="133">
        <v>7677.3762341641595</v>
      </c>
      <c r="J312" s="180">
        <v>557872.36329863267</v>
      </c>
      <c r="K312" s="133">
        <v>36396.007753962003</v>
      </c>
      <c r="L312" s="133">
        <v>13.857884145240002</v>
      </c>
      <c r="M312" s="180">
        <v>36409.865638107243</v>
      </c>
      <c r="N312" s="133">
        <v>586590.99481843051</v>
      </c>
      <c r="O312" s="133">
        <v>7691.2341183093995</v>
      </c>
      <c r="P312" s="180">
        <v>594282.22893673996</v>
      </c>
      <c r="Q312" s="228" t="s">
        <v>160</v>
      </c>
      <c r="R312" s="229" t="s">
        <v>160</v>
      </c>
      <c r="S312" s="183"/>
      <c r="T312" s="184">
        <v>218992.62104568008</v>
      </c>
      <c r="U312" s="133">
        <v>6067.3637009692802</v>
      </c>
      <c r="V312" s="180">
        <v>225059.98474664937</v>
      </c>
      <c r="W312" s="133">
        <v>18307.533706539798</v>
      </c>
      <c r="X312" s="133">
        <v>0</v>
      </c>
      <c r="Y312" s="180">
        <v>18307.533706539798</v>
      </c>
      <c r="Z312" s="133">
        <v>237300.15475221988</v>
      </c>
      <c r="AA312" s="133">
        <v>6067.3637009692802</v>
      </c>
      <c r="AB312" s="180">
        <v>243367.51845318914</v>
      </c>
      <c r="AC312" s="225" t="s">
        <v>160</v>
      </c>
      <c r="AD312" s="187">
        <v>7830.2778078299998</v>
      </c>
      <c r="AE312" s="187">
        <v>41.10950192</v>
      </c>
      <c r="AF312" s="190">
        <v>7871.38730975</v>
      </c>
      <c r="AG312" s="187">
        <v>159.07037703999998</v>
      </c>
      <c r="AH312" s="187">
        <v>0</v>
      </c>
      <c r="AI312" s="190">
        <v>159.07037703999998</v>
      </c>
      <c r="AJ312" s="187">
        <v>7989.3481848699994</v>
      </c>
      <c r="AK312" s="187">
        <v>41.10950192</v>
      </c>
      <c r="AL312" s="190">
        <v>8030.4576867899996</v>
      </c>
      <c r="AM312" s="225" t="s">
        <v>160</v>
      </c>
      <c r="AN312" s="274">
        <f t="shared" si="12"/>
        <v>5.1191978743160066E-3</v>
      </c>
      <c r="AO312" s="143">
        <f t="shared" si="11"/>
        <v>2.6958873687827394E-2</v>
      </c>
    </row>
    <row r="313" spans="1:41" ht="15" customHeight="1" x14ac:dyDescent="0.2">
      <c r="A313" s="46">
        <v>45323</v>
      </c>
      <c r="B313" s="133">
        <v>524632.87957061711</v>
      </c>
      <c r="C313" s="133">
        <v>7945.6631452582787</v>
      </c>
      <c r="D313" s="180">
        <v>532578.54271587543</v>
      </c>
      <c r="E313" s="133">
        <v>24834.785936941887</v>
      </c>
      <c r="F313" s="133">
        <v>0</v>
      </c>
      <c r="G313" s="180">
        <v>24834.785936941887</v>
      </c>
      <c r="H313" s="133">
        <v>549467.66550755908</v>
      </c>
      <c r="I313" s="133">
        <v>7945.6631452582787</v>
      </c>
      <c r="J313" s="180">
        <v>557413.32865281729</v>
      </c>
      <c r="K313" s="133">
        <v>35239.196835292023</v>
      </c>
      <c r="L313" s="133">
        <v>14.952395784159998</v>
      </c>
      <c r="M313" s="180">
        <v>35254.149231076175</v>
      </c>
      <c r="N313" s="133">
        <v>584706.86234285112</v>
      </c>
      <c r="O313" s="133">
        <v>7960.615541042439</v>
      </c>
      <c r="P313" s="180">
        <v>592667.47788389353</v>
      </c>
      <c r="Q313" s="228" t="s">
        <v>160</v>
      </c>
      <c r="R313" s="229" t="s">
        <v>160</v>
      </c>
      <c r="S313" s="183"/>
      <c r="T313" s="184">
        <v>220950.90485063821</v>
      </c>
      <c r="U313" s="133">
        <v>6257.6523927143398</v>
      </c>
      <c r="V313" s="180">
        <v>227208.55724335252</v>
      </c>
      <c r="W313" s="133">
        <v>19120.684047693518</v>
      </c>
      <c r="X313" s="133">
        <v>0</v>
      </c>
      <c r="Y313" s="180">
        <v>19120.684047693518</v>
      </c>
      <c r="Z313" s="133">
        <v>240071.58889833171</v>
      </c>
      <c r="AA313" s="133">
        <v>6257.6523927143398</v>
      </c>
      <c r="AB313" s="180">
        <v>246329.24129104603</v>
      </c>
      <c r="AC313" s="225" t="s">
        <v>160</v>
      </c>
      <c r="AD313" s="187">
        <v>7777.3446031699996</v>
      </c>
      <c r="AE313" s="187">
        <v>43.230229019999996</v>
      </c>
      <c r="AF313" s="190">
        <v>7820.5748321899991</v>
      </c>
      <c r="AG313" s="187">
        <v>146.33907571</v>
      </c>
      <c r="AH313" s="187">
        <v>0</v>
      </c>
      <c r="AI313" s="190">
        <v>146.33907571</v>
      </c>
      <c r="AJ313" s="187">
        <v>7923.6836788799992</v>
      </c>
      <c r="AK313" s="187">
        <v>43.230229019999996</v>
      </c>
      <c r="AL313" s="190">
        <v>7966.9139078999988</v>
      </c>
      <c r="AM313" s="225" t="s">
        <v>160</v>
      </c>
      <c r="AN313" s="274">
        <f t="shared" si="12"/>
        <v>5.4262201800791224E-3</v>
      </c>
      <c r="AO313" s="143">
        <f t="shared" si="11"/>
        <v>2.7541446803924993E-2</v>
      </c>
    </row>
    <row r="314" spans="1:41" ht="15" customHeight="1" x14ac:dyDescent="0.2">
      <c r="A314" s="46">
        <v>45352</v>
      </c>
      <c r="B314" s="133">
        <v>516853.67129013845</v>
      </c>
      <c r="C314" s="133">
        <v>8106.5583580657594</v>
      </c>
      <c r="D314" s="180">
        <v>524960.22964820417</v>
      </c>
      <c r="E314" s="133">
        <v>26453.491743078881</v>
      </c>
      <c r="F314" s="133">
        <v>0</v>
      </c>
      <c r="G314" s="180">
        <v>26453.491743078881</v>
      </c>
      <c r="H314" s="133">
        <v>543307.16303321731</v>
      </c>
      <c r="I314" s="133">
        <v>8106.5583580657594</v>
      </c>
      <c r="J314" s="180">
        <v>551413.72139128309</v>
      </c>
      <c r="K314" s="133">
        <v>32645.281245702721</v>
      </c>
      <c r="L314" s="133">
        <v>14.949060659199997</v>
      </c>
      <c r="M314" s="180">
        <v>32660.230306361922</v>
      </c>
      <c r="N314" s="133">
        <v>575952.44427892007</v>
      </c>
      <c r="O314" s="133">
        <v>8121.5074187249593</v>
      </c>
      <c r="P314" s="180">
        <v>584073.95169764501</v>
      </c>
      <c r="Q314" s="228" t="s">
        <v>160</v>
      </c>
      <c r="R314" s="229" t="s">
        <v>160</v>
      </c>
      <c r="S314" s="183"/>
      <c r="T314" s="184">
        <v>224302.46137080688</v>
      </c>
      <c r="U314" s="133">
        <v>6516.9905289769604</v>
      </c>
      <c r="V314" s="180">
        <v>230819.45189978383</v>
      </c>
      <c r="W314" s="133">
        <v>19211.880112954241</v>
      </c>
      <c r="X314" s="133">
        <v>0</v>
      </c>
      <c r="Y314" s="180">
        <v>19211.880112954241</v>
      </c>
      <c r="Z314" s="133">
        <v>243514.34148376112</v>
      </c>
      <c r="AA314" s="133">
        <v>6516.9905289769604</v>
      </c>
      <c r="AB314" s="180">
        <v>250031.33201273807</v>
      </c>
      <c r="AC314" s="225" t="s">
        <v>160</v>
      </c>
      <c r="AD314" s="187">
        <v>7790.5626842600004</v>
      </c>
      <c r="AE314" s="187">
        <v>42.329778149999996</v>
      </c>
      <c r="AF314" s="190">
        <v>7832.89246241</v>
      </c>
      <c r="AG314" s="187">
        <v>192.84223556999999</v>
      </c>
      <c r="AH314" s="187">
        <v>0</v>
      </c>
      <c r="AI314" s="190">
        <v>192.84223556999999</v>
      </c>
      <c r="AJ314" s="187">
        <v>7983.4049198300008</v>
      </c>
      <c r="AK314" s="187">
        <v>42.329778149999996</v>
      </c>
      <c r="AL314" s="190">
        <v>8025.7346979800004</v>
      </c>
      <c r="AM314" s="225" t="s">
        <v>160</v>
      </c>
      <c r="AN314" s="274">
        <f t="shared" si="12"/>
        <v>5.2742558460914472E-3</v>
      </c>
      <c r="AO314" s="143">
        <f t="shared" si="11"/>
        <v>2.8234147838659969E-2</v>
      </c>
    </row>
    <row r="315" spans="1:41" ht="15" customHeight="1" x14ac:dyDescent="0.2">
      <c r="A315" s="46">
        <v>45383</v>
      </c>
      <c r="B315" s="133">
        <v>524953.00696175708</v>
      </c>
      <c r="C315" s="133">
        <v>8459.4811581781214</v>
      </c>
      <c r="D315" s="180">
        <v>533412.48811993527</v>
      </c>
      <c r="E315" s="133">
        <v>27112.69306410756</v>
      </c>
      <c r="F315" s="133">
        <v>0</v>
      </c>
      <c r="G315" s="180">
        <v>27112.69306410756</v>
      </c>
      <c r="H315" s="133">
        <v>552065.70002586464</v>
      </c>
      <c r="I315" s="133">
        <v>8459.4811581781214</v>
      </c>
      <c r="J315" s="180">
        <v>560525.18118404283</v>
      </c>
      <c r="K315" s="133">
        <v>33157.004713570917</v>
      </c>
      <c r="L315" s="133">
        <v>15.399253167199999</v>
      </c>
      <c r="M315" s="180">
        <v>33172.403966738115</v>
      </c>
      <c r="N315" s="133">
        <v>585222.70473943558</v>
      </c>
      <c r="O315" s="133">
        <v>8474.8804113453207</v>
      </c>
      <c r="P315" s="180">
        <v>593697.58515078085</v>
      </c>
      <c r="Q315" s="228" t="s">
        <v>160</v>
      </c>
      <c r="R315" s="229" t="s">
        <v>160</v>
      </c>
      <c r="S315" s="183"/>
      <c r="T315" s="184">
        <v>225119.37251623053</v>
      </c>
      <c r="U315" s="133">
        <v>6815.89588381674</v>
      </c>
      <c r="V315" s="180">
        <v>231935.26840004727</v>
      </c>
      <c r="W315" s="133">
        <v>18977.682923986078</v>
      </c>
      <c r="X315" s="133">
        <v>0</v>
      </c>
      <c r="Y315" s="180">
        <v>18977.682923986078</v>
      </c>
      <c r="Z315" s="133">
        <v>244097.05544021662</v>
      </c>
      <c r="AA315" s="133">
        <v>6815.89588381674</v>
      </c>
      <c r="AB315" s="180">
        <v>250912.95132403335</v>
      </c>
      <c r="AC315" s="225" t="s">
        <v>160</v>
      </c>
      <c r="AD315" s="187">
        <v>7824.87693631</v>
      </c>
      <c r="AE315" s="187">
        <v>42.893294909999995</v>
      </c>
      <c r="AF315" s="190">
        <v>7867.7702312199999</v>
      </c>
      <c r="AG315" s="187">
        <v>212.30257685999999</v>
      </c>
      <c r="AH315" s="187">
        <v>0</v>
      </c>
      <c r="AI315" s="190">
        <v>212.30257685999999</v>
      </c>
      <c r="AJ315" s="187">
        <v>8037.1795131700001</v>
      </c>
      <c r="AK315" s="187">
        <v>42.893294909999995</v>
      </c>
      <c r="AL315" s="190">
        <v>8080.07280808</v>
      </c>
      <c r="AM315" s="225" t="s">
        <v>160</v>
      </c>
      <c r="AN315" s="274">
        <f t="shared" si="12"/>
        <v>5.3085282681001444E-3</v>
      </c>
      <c r="AO315" s="143">
        <f t="shared" si="11"/>
        <v>2.9387061014198697E-2</v>
      </c>
    </row>
    <row r="316" spans="1:41" ht="15" customHeight="1" x14ac:dyDescent="0.2">
      <c r="A316" s="46">
        <v>45413</v>
      </c>
      <c r="B316" s="133">
        <v>535410.24388037471</v>
      </c>
      <c r="C316" s="133">
        <v>8838.0615294867985</v>
      </c>
      <c r="D316" s="180">
        <v>544248.3054098615</v>
      </c>
      <c r="E316" s="133">
        <v>26681.299213678722</v>
      </c>
      <c r="F316" s="133">
        <v>0</v>
      </c>
      <c r="G316" s="180">
        <v>26681.299213678722</v>
      </c>
      <c r="H316" s="133">
        <v>562091.5430940534</v>
      </c>
      <c r="I316" s="133">
        <v>8838.0615294867985</v>
      </c>
      <c r="J316" s="180">
        <v>570929.60462354019</v>
      </c>
      <c r="K316" s="133">
        <v>38145.96128587296</v>
      </c>
      <c r="L316" s="133">
        <v>14.16035005008</v>
      </c>
      <c r="M316" s="180">
        <v>38160.121635923038</v>
      </c>
      <c r="N316" s="133">
        <v>600237.50437992637</v>
      </c>
      <c r="O316" s="133">
        <v>8852.221879536879</v>
      </c>
      <c r="P316" s="180">
        <v>609089.72625946323</v>
      </c>
      <c r="Q316" s="228" t="s">
        <v>160</v>
      </c>
      <c r="R316" s="229" t="s">
        <v>160</v>
      </c>
      <c r="S316" s="183"/>
      <c r="T316" s="184">
        <v>227770.84843563649</v>
      </c>
      <c r="U316" s="133">
        <v>7171.9457963212799</v>
      </c>
      <c r="V316" s="180">
        <v>234942.79423195776</v>
      </c>
      <c r="W316" s="133">
        <v>18570.82570802472</v>
      </c>
      <c r="X316" s="133">
        <v>0</v>
      </c>
      <c r="Y316" s="180">
        <v>18570.82570802472</v>
      </c>
      <c r="Z316" s="133">
        <v>246341.67414366122</v>
      </c>
      <c r="AA316" s="133">
        <v>7171.9457963212799</v>
      </c>
      <c r="AB316" s="180">
        <v>253513.61993998248</v>
      </c>
      <c r="AC316" s="225" t="s">
        <v>160</v>
      </c>
      <c r="AD316" s="187">
        <v>7930.4855497199997</v>
      </c>
      <c r="AE316" s="187">
        <v>42.949982810000002</v>
      </c>
      <c r="AF316" s="190">
        <v>7973.4355325299994</v>
      </c>
      <c r="AG316" s="187">
        <v>209.07593075</v>
      </c>
      <c r="AH316" s="187">
        <v>0</v>
      </c>
      <c r="AI316" s="190">
        <v>209.07593075</v>
      </c>
      <c r="AJ316" s="187">
        <v>8139.5614804699999</v>
      </c>
      <c r="AK316" s="187">
        <v>42.949982810000002</v>
      </c>
      <c r="AL316" s="190">
        <v>8182.5114632799996</v>
      </c>
      <c r="AM316" s="225" t="s">
        <v>160</v>
      </c>
      <c r="AN316" s="274">
        <f t="shared" si="12"/>
        <v>5.2489975727798479E-3</v>
      </c>
      <c r="AO316" s="143">
        <f t="shared" si="11"/>
        <v>3.0526349274796045E-2</v>
      </c>
    </row>
    <row r="317" spans="1:41" ht="16.5" customHeight="1" x14ac:dyDescent="0.2">
      <c r="A317" s="46">
        <v>45444</v>
      </c>
      <c r="B317" s="133">
        <v>547147.85662977991</v>
      </c>
      <c r="C317" s="133">
        <v>9077.5381439100001</v>
      </c>
      <c r="D317" s="180">
        <v>556225.39477369003</v>
      </c>
      <c r="E317" s="133">
        <v>26904.939182959999</v>
      </c>
      <c r="F317" s="133">
        <v>0</v>
      </c>
      <c r="G317" s="180">
        <v>26904.939182959999</v>
      </c>
      <c r="H317" s="133">
        <v>574052.79581273999</v>
      </c>
      <c r="I317" s="133">
        <v>9077.5381439100001</v>
      </c>
      <c r="J317" s="180">
        <v>583130.33395664999</v>
      </c>
      <c r="K317" s="133">
        <v>38725.547703379998</v>
      </c>
      <c r="L317" s="133">
        <v>14.896959539999999</v>
      </c>
      <c r="M317" s="180">
        <v>38740.444662919996</v>
      </c>
      <c r="N317" s="133">
        <v>612778.34351611999</v>
      </c>
      <c r="O317" s="133">
        <v>9092.4351034499996</v>
      </c>
      <c r="P317" s="180">
        <v>621870.77861956996</v>
      </c>
      <c r="Q317" s="228" t="s">
        <v>160</v>
      </c>
      <c r="R317" s="229" t="s">
        <v>160</v>
      </c>
      <c r="S317" s="183"/>
      <c r="T317" s="184">
        <v>229617.52258007997</v>
      </c>
      <c r="U317" s="133">
        <v>7302.1447089200001</v>
      </c>
      <c r="V317" s="180">
        <v>236919.66728899998</v>
      </c>
      <c r="W317" s="133">
        <v>18637.693977859999</v>
      </c>
      <c r="X317" s="133">
        <v>0</v>
      </c>
      <c r="Y317" s="180">
        <v>18637.693977859999</v>
      </c>
      <c r="Z317" s="133">
        <v>248255.21655793997</v>
      </c>
      <c r="AA317" s="133">
        <v>7302.1447089200001</v>
      </c>
      <c r="AB317" s="180">
        <v>255557.36126685998</v>
      </c>
      <c r="AC317" s="225" t="s">
        <v>160</v>
      </c>
      <c r="AD317" s="187">
        <v>7940.4419727850154</v>
      </c>
      <c r="AE317" s="187">
        <v>44.397045062142091</v>
      </c>
      <c r="AF317" s="190">
        <v>7984.8390178471573</v>
      </c>
      <c r="AG317" s="187">
        <v>206.73798307284505</v>
      </c>
      <c r="AH317" s="187">
        <v>0</v>
      </c>
      <c r="AI317" s="190">
        <v>206.73798307284505</v>
      </c>
      <c r="AJ317" s="187">
        <v>8147.1799558578605</v>
      </c>
      <c r="AK317" s="187">
        <v>44.397045062142091</v>
      </c>
      <c r="AL317" s="190">
        <v>8191.5770009200023</v>
      </c>
      <c r="AM317" s="225" t="s">
        <v>160</v>
      </c>
      <c r="AN317" s="274">
        <f t="shared" si="12"/>
        <v>5.4198410217172867E-3</v>
      </c>
      <c r="AO317" s="143">
        <f t="shared" si="11"/>
        <v>3.0821184211831085E-2</v>
      </c>
    </row>
    <row r="318" spans="1:41" ht="16.5" customHeight="1" x14ac:dyDescent="0.2">
      <c r="A318" s="46">
        <v>45474</v>
      </c>
      <c r="B318" s="133">
        <v>550851.50348564261</v>
      </c>
      <c r="C318" s="133">
        <v>9450.353527106181</v>
      </c>
      <c r="D318" s="180">
        <v>560301.85701274883</v>
      </c>
      <c r="E318" s="133">
        <v>27634.994603988202</v>
      </c>
      <c r="F318" s="133">
        <v>0</v>
      </c>
      <c r="G318" s="180">
        <v>27634.994603988202</v>
      </c>
      <c r="H318" s="133">
        <v>578486.49808963074</v>
      </c>
      <c r="I318" s="133">
        <v>9450.353527106181</v>
      </c>
      <c r="J318" s="180">
        <v>587936.85161673697</v>
      </c>
      <c r="K318" s="133">
        <v>39414.515432300585</v>
      </c>
      <c r="L318" s="133">
        <v>15.29778610802</v>
      </c>
      <c r="M318" s="180">
        <v>39429.813218408599</v>
      </c>
      <c r="N318" s="133">
        <v>617901.01352193137</v>
      </c>
      <c r="O318" s="133">
        <v>9465.6513132142009</v>
      </c>
      <c r="P318" s="180">
        <v>627366.66483514558</v>
      </c>
      <c r="Q318" s="228" t="s">
        <v>160</v>
      </c>
      <c r="R318" s="229" t="s">
        <v>160</v>
      </c>
      <c r="S318" s="183"/>
      <c r="T318" s="184">
        <v>230079.22896734567</v>
      </c>
      <c r="U318" s="133">
        <v>7592.7068223853612</v>
      </c>
      <c r="V318" s="180">
        <v>237671.93578973104</v>
      </c>
      <c r="W318" s="133">
        <v>19487.984185125821</v>
      </c>
      <c r="X318" s="133">
        <v>0</v>
      </c>
      <c r="Y318" s="180">
        <v>19487.984185125821</v>
      </c>
      <c r="Z318" s="133">
        <v>249567.21315247152</v>
      </c>
      <c r="AA318" s="133">
        <v>7592.7068223853612</v>
      </c>
      <c r="AB318" s="180">
        <v>257159.91997485686</v>
      </c>
      <c r="AC318" s="225" t="s">
        <v>160</v>
      </c>
      <c r="AD318" s="187">
        <v>7964.7483368499998</v>
      </c>
      <c r="AE318" s="187">
        <v>46.125209929999997</v>
      </c>
      <c r="AF318" s="190">
        <v>8010.8735467799997</v>
      </c>
      <c r="AG318" s="187">
        <v>202.28957686999999</v>
      </c>
      <c r="AH318" s="187">
        <v>0</v>
      </c>
      <c r="AI318" s="190">
        <v>202.28957686999999</v>
      </c>
      <c r="AJ318" s="187">
        <v>8167.0379137199998</v>
      </c>
      <c r="AK318" s="187">
        <v>46.125209929999997</v>
      </c>
      <c r="AL318" s="190">
        <v>8213.1631236499998</v>
      </c>
      <c r="AM318" s="225" t="s">
        <v>160</v>
      </c>
      <c r="AN318" s="274">
        <f t="shared" si="12"/>
        <v>5.6160104500032823E-3</v>
      </c>
      <c r="AO318" s="143">
        <f t="shared" si="11"/>
        <v>3.1946164771858666E-2</v>
      </c>
    </row>
    <row r="319" spans="1:41" ht="16.5" customHeight="1" x14ac:dyDescent="0.2">
      <c r="A319" s="46">
        <v>45505</v>
      </c>
      <c r="B319" s="133">
        <v>559486.5395937931</v>
      </c>
      <c r="C319" s="133">
        <v>9915.8034988887011</v>
      </c>
      <c r="D319" s="180">
        <v>569402.34309268184</v>
      </c>
      <c r="E319" s="133">
        <v>26084.220282687755</v>
      </c>
      <c r="F319" s="133">
        <v>0</v>
      </c>
      <c r="G319" s="180">
        <v>26084.220282687755</v>
      </c>
      <c r="H319" s="133">
        <v>585570.75987648079</v>
      </c>
      <c r="I319" s="133">
        <v>9915.8034988887011</v>
      </c>
      <c r="J319" s="180">
        <v>595486.56337536953</v>
      </c>
      <c r="K319" s="133">
        <v>38924.952441492896</v>
      </c>
      <c r="L319" s="133">
        <v>14.783666080049999</v>
      </c>
      <c r="M319" s="180">
        <v>38939.73610757295</v>
      </c>
      <c r="N319" s="133">
        <v>624495.71231797361</v>
      </c>
      <c r="O319" s="133">
        <v>9930.5871649687506</v>
      </c>
      <c r="P319" s="180">
        <v>634426.29948294244</v>
      </c>
      <c r="Q319" s="228" t="s">
        <v>160</v>
      </c>
      <c r="R319" s="229" t="s">
        <v>160</v>
      </c>
      <c r="S319" s="183"/>
      <c r="T319" s="184">
        <v>235259.2391603039</v>
      </c>
      <c r="U319" s="133">
        <v>7829.6397925822503</v>
      </c>
      <c r="V319" s="180">
        <v>243088.87895288612</v>
      </c>
      <c r="W319" s="133">
        <v>17936.838539588702</v>
      </c>
      <c r="X319" s="133">
        <v>0</v>
      </c>
      <c r="Y319" s="180">
        <v>17936.838539588702</v>
      </c>
      <c r="Z319" s="133">
        <v>253196.0776998926</v>
      </c>
      <c r="AA319" s="133">
        <v>7829.6397925822503</v>
      </c>
      <c r="AB319" s="180">
        <v>261025.71749247485</v>
      </c>
      <c r="AC319" s="225" t="s">
        <v>160</v>
      </c>
      <c r="AD319" s="187">
        <v>8038.3612354899997</v>
      </c>
      <c r="AE319" s="187">
        <v>51.720929869999999</v>
      </c>
      <c r="AF319" s="190">
        <v>8090.0821653599996</v>
      </c>
      <c r="AG319" s="187">
        <v>201.99285343</v>
      </c>
      <c r="AH319" s="187">
        <v>0</v>
      </c>
      <c r="AI319" s="190">
        <v>201.99285343</v>
      </c>
      <c r="AJ319" s="187">
        <v>8240.3540889199994</v>
      </c>
      <c r="AK319" s="187">
        <v>51.720929869999999</v>
      </c>
      <c r="AL319" s="190">
        <v>8292.0750187899994</v>
      </c>
      <c r="AM319" s="225" t="s">
        <v>160</v>
      </c>
      <c r="AN319" s="274">
        <f t="shared" si="12"/>
        <v>6.2373929025966827E-3</v>
      </c>
      <c r="AO319" s="143">
        <f t="shared" si="11"/>
        <v>3.2208959234616981E-2</v>
      </c>
    </row>
    <row r="320" spans="1:41" ht="16.5" customHeight="1" x14ac:dyDescent="0.2">
      <c r="A320" s="46">
        <v>45536</v>
      </c>
      <c r="B320" s="133">
        <v>578255.43808326602</v>
      </c>
      <c r="C320" s="133">
        <v>8917.499053992</v>
      </c>
      <c r="D320" s="180">
        <v>587172.93713725801</v>
      </c>
      <c r="E320" s="133">
        <v>26435.505215911198</v>
      </c>
      <c r="F320" s="133">
        <v>0</v>
      </c>
      <c r="G320" s="180">
        <v>26435.505215911198</v>
      </c>
      <c r="H320" s="133">
        <v>604690.94329917734</v>
      </c>
      <c r="I320" s="133">
        <v>8917.499053992</v>
      </c>
      <c r="J320" s="180">
        <v>613608.44235316932</v>
      </c>
      <c r="K320" s="133">
        <v>42404.875149744003</v>
      </c>
      <c r="L320" s="133">
        <v>14.563951851599999</v>
      </c>
      <c r="M320" s="180">
        <v>42419.439101595599</v>
      </c>
      <c r="N320" s="133">
        <v>647095.81844892132</v>
      </c>
      <c r="O320" s="133">
        <v>8932.0630058435981</v>
      </c>
      <c r="P320" s="180">
        <v>656027.88145476498</v>
      </c>
      <c r="Q320" s="228" t="s">
        <v>160</v>
      </c>
      <c r="R320" s="229" t="s">
        <v>160</v>
      </c>
      <c r="S320" s="183"/>
      <c r="T320" s="184">
        <v>239588.34513629641</v>
      </c>
      <c r="U320" s="133">
        <v>6835.5285305315992</v>
      </c>
      <c r="V320" s="180">
        <v>246423.87366682803</v>
      </c>
      <c r="W320" s="133">
        <v>18024.603127226401</v>
      </c>
      <c r="X320" s="133">
        <v>0</v>
      </c>
      <c r="Y320" s="180">
        <v>18024.603127226401</v>
      </c>
      <c r="Z320" s="133">
        <v>257612.94826352282</v>
      </c>
      <c r="AA320" s="133">
        <v>6835.5285305315992</v>
      </c>
      <c r="AB320" s="180">
        <v>264448.47679405444</v>
      </c>
      <c r="AC320" s="225" t="s">
        <v>160</v>
      </c>
      <c r="AD320" s="187">
        <v>8133.2154886400003</v>
      </c>
      <c r="AE320" s="187">
        <v>49.999292109999999</v>
      </c>
      <c r="AF320" s="190">
        <v>8183.2147807500005</v>
      </c>
      <c r="AG320" s="187">
        <v>201.99092432</v>
      </c>
      <c r="AH320" s="187">
        <v>0</v>
      </c>
      <c r="AI320" s="190">
        <v>201.99092432</v>
      </c>
      <c r="AJ320" s="187">
        <v>8335.2064129600003</v>
      </c>
      <c r="AK320" s="187">
        <v>49.999292109999999</v>
      </c>
      <c r="AL320" s="190">
        <v>8385.2057050700005</v>
      </c>
      <c r="AM320" s="225" t="s">
        <v>160</v>
      </c>
      <c r="AN320" s="274">
        <f t="shared" si="12"/>
        <v>5.962798513072686E-3</v>
      </c>
      <c r="AO320" s="143">
        <f t="shared" si="11"/>
        <v>2.7738905442958116E-2</v>
      </c>
    </row>
    <row r="321" spans="1:41" ht="16.5" customHeight="1" x14ac:dyDescent="0.2">
      <c r="A321" s="46">
        <v>45566</v>
      </c>
      <c r="B321" s="133">
        <v>584496.12995628337</v>
      </c>
      <c r="C321" s="133">
        <v>9019.0244873587799</v>
      </c>
      <c r="D321" s="180">
        <v>593515.15444364224</v>
      </c>
      <c r="E321" s="133">
        <v>22023.648936431313</v>
      </c>
      <c r="F321" s="133">
        <v>0</v>
      </c>
      <c r="G321" s="180">
        <v>22023.648936431313</v>
      </c>
      <c r="H321" s="133">
        <v>606519.77889271476</v>
      </c>
      <c r="I321" s="133">
        <v>9019.0244873587799</v>
      </c>
      <c r="J321" s="180">
        <v>615538.80338007363</v>
      </c>
      <c r="K321" s="133">
        <v>43028.723839778817</v>
      </c>
      <c r="L321" s="133">
        <v>14.863036649310001</v>
      </c>
      <c r="M321" s="180">
        <v>43043.586876428126</v>
      </c>
      <c r="N321" s="133">
        <v>649548.50273249357</v>
      </c>
      <c r="O321" s="133">
        <v>9033.8875240080906</v>
      </c>
      <c r="P321" s="180">
        <v>658582.39025650173</v>
      </c>
      <c r="Q321" s="228" t="s">
        <v>160</v>
      </c>
      <c r="R321" s="229" t="s">
        <v>160</v>
      </c>
      <c r="S321" s="183"/>
      <c r="T321" s="184">
        <v>242276.23256179978</v>
      </c>
      <c r="U321" s="133">
        <v>6942.2357651254797</v>
      </c>
      <c r="V321" s="180">
        <v>249218.46832692524</v>
      </c>
      <c r="W321" s="133">
        <v>16723.58700966636</v>
      </c>
      <c r="X321" s="133">
        <v>0</v>
      </c>
      <c r="Y321" s="180">
        <v>16723.58700966636</v>
      </c>
      <c r="Z321" s="133">
        <v>258999.81957146613</v>
      </c>
      <c r="AA321" s="133">
        <v>6942.2357651254797</v>
      </c>
      <c r="AB321" s="180">
        <v>265942.05533659161</v>
      </c>
      <c r="AC321" s="225" t="s">
        <v>160</v>
      </c>
      <c r="AD321" s="187">
        <v>8216.76144432</v>
      </c>
      <c r="AE321" s="187">
        <v>49.864071699999997</v>
      </c>
      <c r="AF321" s="190">
        <v>8266.6255160199998</v>
      </c>
      <c r="AG321" s="187">
        <v>127.25544255000001</v>
      </c>
      <c r="AH321" s="187">
        <v>0</v>
      </c>
      <c r="AI321" s="190">
        <v>127.25544255000001</v>
      </c>
      <c r="AJ321" s="187">
        <v>8344.0168868700002</v>
      </c>
      <c r="AK321" s="187">
        <v>49.864071699999997</v>
      </c>
      <c r="AL321" s="190">
        <v>8393.8809585700001</v>
      </c>
      <c r="AM321" s="225" t="s">
        <v>160</v>
      </c>
      <c r="AN321" s="274">
        <f t="shared" si="12"/>
        <v>5.940526431827662E-3</v>
      </c>
      <c r="AO321" s="143">
        <f t="shared" si="11"/>
        <v>2.7856024522302424E-2</v>
      </c>
    </row>
    <row r="322" spans="1:41" ht="16.5" customHeight="1" x14ac:dyDescent="0.2">
      <c r="A322" s="46">
        <v>45597</v>
      </c>
      <c r="B322" s="133">
        <v>608231.70395520586</v>
      </c>
      <c r="C322" s="133">
        <v>9166.9947287428804</v>
      </c>
      <c r="D322" s="180">
        <v>617398.69868394872</v>
      </c>
      <c r="E322" s="133">
        <v>20224.868959017844</v>
      </c>
      <c r="F322" s="133">
        <v>0</v>
      </c>
      <c r="G322" s="180">
        <v>20224.868959017844</v>
      </c>
      <c r="H322" s="133">
        <v>628456.57291422365</v>
      </c>
      <c r="I322" s="133">
        <v>9166.9947287428804</v>
      </c>
      <c r="J322" s="180">
        <v>637623.56764296652</v>
      </c>
      <c r="K322" s="133">
        <v>48574.956967457932</v>
      </c>
      <c r="L322" s="133">
        <v>15.603134435279999</v>
      </c>
      <c r="M322" s="180">
        <v>48590.560101893214</v>
      </c>
      <c r="N322" s="133">
        <v>677031.52988168155</v>
      </c>
      <c r="O322" s="133">
        <v>9182.59786317816</v>
      </c>
      <c r="P322" s="180">
        <v>686214.12774485978</v>
      </c>
      <c r="Q322" s="228" t="s">
        <v>160</v>
      </c>
      <c r="R322" s="229" t="s">
        <v>160</v>
      </c>
      <c r="S322" s="183"/>
      <c r="T322" s="184">
        <v>247528.2807393152</v>
      </c>
      <c r="U322" s="133">
        <v>7175.4453075592201</v>
      </c>
      <c r="V322" s="180">
        <v>254703.72604687439</v>
      </c>
      <c r="W322" s="133">
        <v>14620.944435205742</v>
      </c>
      <c r="X322" s="133">
        <v>0</v>
      </c>
      <c r="Y322" s="180">
        <v>14620.944435205742</v>
      </c>
      <c r="Z322" s="133">
        <v>262149.22517452092</v>
      </c>
      <c r="AA322" s="133">
        <v>7175.4453075592201</v>
      </c>
      <c r="AB322" s="180">
        <v>269324.67048208014</v>
      </c>
      <c r="AC322" s="225" t="s">
        <v>160</v>
      </c>
      <c r="AD322" s="187">
        <v>8357.7418605100011</v>
      </c>
      <c r="AE322" s="187">
        <v>46.145544770000001</v>
      </c>
      <c r="AF322" s="190">
        <v>8403.8874052800002</v>
      </c>
      <c r="AG322" s="187">
        <v>129.84671495000001</v>
      </c>
      <c r="AH322" s="187">
        <v>0</v>
      </c>
      <c r="AI322" s="190">
        <v>129.84671495000001</v>
      </c>
      <c r="AJ322" s="187">
        <v>8487.5885754600004</v>
      </c>
      <c r="AK322" s="187">
        <v>46.145544770000001</v>
      </c>
      <c r="AL322" s="190">
        <v>8533.7341202299995</v>
      </c>
      <c r="AM322" s="225" t="s">
        <v>160</v>
      </c>
      <c r="AN322" s="274">
        <f t="shared" si="12"/>
        <v>5.4074270559481994E-3</v>
      </c>
      <c r="AO322" s="143">
        <f t="shared" si="11"/>
        <v>2.8171732777237373E-2</v>
      </c>
    </row>
    <row r="323" spans="1:41" ht="16.5" customHeight="1" x14ac:dyDescent="0.2">
      <c r="A323" s="46">
        <v>45627</v>
      </c>
      <c r="B323" s="133">
        <v>622778.52195262397</v>
      </c>
      <c r="C323" s="133">
        <v>9075.4050543437606</v>
      </c>
      <c r="D323" s="180">
        <v>631853.92700696783</v>
      </c>
      <c r="E323" s="133">
        <v>20487.6552538988</v>
      </c>
      <c r="F323" s="133">
        <v>0</v>
      </c>
      <c r="G323" s="180">
        <v>20487.6552538988</v>
      </c>
      <c r="H323" s="133">
        <v>643266.17720652279</v>
      </c>
      <c r="I323" s="133">
        <v>9075.4050543437606</v>
      </c>
      <c r="J323" s="180">
        <v>652341.58226086665</v>
      </c>
      <c r="K323" s="133">
        <v>43071.177276353163</v>
      </c>
      <c r="L323" s="133">
        <v>13.305680227400002</v>
      </c>
      <c r="M323" s="180">
        <v>43084.482956580563</v>
      </c>
      <c r="N323" s="133">
        <v>686337.3544828759</v>
      </c>
      <c r="O323" s="133">
        <v>9088.7107345711629</v>
      </c>
      <c r="P323" s="180">
        <v>695426.06521744712</v>
      </c>
      <c r="Q323" s="228" t="s">
        <v>160</v>
      </c>
      <c r="R323" s="229" t="s">
        <v>160</v>
      </c>
      <c r="S323" s="183"/>
      <c r="T323" s="184">
        <v>255966.48687735357</v>
      </c>
      <c r="U323" s="133">
        <v>7084.8077801281006</v>
      </c>
      <c r="V323" s="180">
        <v>263051.29465748166</v>
      </c>
      <c r="W323" s="133">
        <v>14929.080484125281</v>
      </c>
      <c r="X323" s="133">
        <v>0</v>
      </c>
      <c r="Y323" s="180">
        <v>14929.080484125281</v>
      </c>
      <c r="Z323" s="133">
        <v>270895.56736147887</v>
      </c>
      <c r="AA323" s="133">
        <v>7084.8077801281006</v>
      </c>
      <c r="AB323" s="180">
        <v>277980.37514160696</v>
      </c>
      <c r="AC323" s="225" t="s">
        <v>160</v>
      </c>
      <c r="AD323" s="187">
        <v>8324.1509344000006</v>
      </c>
      <c r="AE323" s="187">
        <v>45.173087510000002</v>
      </c>
      <c r="AF323" s="190">
        <v>8369.3240219100007</v>
      </c>
      <c r="AG323" s="187">
        <v>126.14203172000001</v>
      </c>
      <c r="AH323" s="187">
        <v>0</v>
      </c>
      <c r="AI323" s="190">
        <v>126.14203172000001</v>
      </c>
      <c r="AJ323" s="187">
        <v>8450.2929661200014</v>
      </c>
      <c r="AK323" s="187">
        <v>45.173087510000002</v>
      </c>
      <c r="AL323" s="190">
        <v>8495.4660536300016</v>
      </c>
      <c r="AM323" s="225" t="s">
        <v>160</v>
      </c>
      <c r="AN323" s="274">
        <f t="shared" si="12"/>
        <v>5.3173171695151591E-3</v>
      </c>
      <c r="AO323" s="143">
        <f t="shared" si="11"/>
        <v>2.6933179665027722E-2</v>
      </c>
    </row>
    <row r="324" spans="1:41" ht="16.5" customHeight="1" x14ac:dyDescent="0.2">
      <c r="A324" s="46">
        <v>45658</v>
      </c>
      <c r="B324" s="133">
        <f>+'[1]Bcos. Priv.'!B325*[2]TC!$B316</f>
        <v>619351.74571416201</v>
      </c>
      <c r="C324" s="133">
        <f>+'[1]Bcos. Priv.'!C325*[2]TC!$B316</f>
        <v>9626.4677138794796</v>
      </c>
      <c r="D324" s="180">
        <f>+'[1]Bcos. Priv.'!D325*[2]TC!$B316</f>
        <v>628978.21342804155</v>
      </c>
      <c r="E324" s="133">
        <f>+'[1]Bcos. Priv.'!E325*[2]TC!$B316</f>
        <v>18618.254880927056</v>
      </c>
      <c r="F324" s="133">
        <f>+'[1]Bcos. Priv.'!F325*[2]TC!$B316</f>
        <v>0</v>
      </c>
      <c r="G324" s="180">
        <f>+'[1]Bcos. Priv.'!G325*[2]TC!$B316</f>
        <v>18618.254880927056</v>
      </c>
      <c r="H324" s="133">
        <f>+'[1]Bcos. Priv.'!H325*[2]TC!$B316</f>
        <v>637970.00059508916</v>
      </c>
      <c r="I324" s="133">
        <f>+'[1]Bcos. Priv.'!I325*[2]TC!$B316</f>
        <v>9626.4677138794796</v>
      </c>
      <c r="J324" s="180">
        <f>+'[1]Bcos. Priv.'!J325*[2]TC!$B316</f>
        <v>647596.46830896859</v>
      </c>
      <c r="K324" s="133">
        <f>+'[1]Bcos. Priv.'!K325*[2]TC!$B316</f>
        <v>43159.63630031544</v>
      </c>
      <c r="L324" s="133">
        <f>+'[1]Bcos. Priv.'!L325*[2]TC!$B316</f>
        <v>13.884007157580003</v>
      </c>
      <c r="M324" s="180">
        <f>+'[1]Bcos. Priv.'!M325*[2]TC!$B316</f>
        <v>43173.520307473023</v>
      </c>
      <c r="N324" s="133">
        <f>+'[1]Bcos. Priv.'!N325*[2]TC!$B316</f>
        <v>681129.63689540455</v>
      </c>
      <c r="O324" s="133">
        <f>+'[1]Bcos. Priv.'!O325*[2]TC!$B316</f>
        <v>9640.3517210370592</v>
      </c>
      <c r="P324" s="180">
        <f>+'[1]Bcos. Priv.'!P325*[2]TC!$B316</f>
        <v>690769.98861644161</v>
      </c>
      <c r="Q324" s="228" t="s">
        <v>160</v>
      </c>
      <c r="R324" s="229" t="s">
        <v>160</v>
      </c>
      <c r="S324" s="183"/>
      <c r="T324" s="184">
        <f>+'[1]Bcos. Priv.'!T325*[2]TC!$B316</f>
        <v>258044.93917701693</v>
      </c>
      <c r="U324" s="133">
        <f>+'[1]Bcos. Priv.'!U325*[2]TC!$B316</f>
        <v>7434.8195442364195</v>
      </c>
      <c r="V324" s="180">
        <f>+'[1]Bcos. Priv.'!V325*[2]TC!$B316</f>
        <v>265479.75872125337</v>
      </c>
      <c r="W324" s="133">
        <f>+'[1]Bcos. Priv.'!W325*[2]TC!$B316</f>
        <v>13186.042442287559</v>
      </c>
      <c r="X324" s="133">
        <f>+'[1]Bcos. Priv.'!X325*[2]TC!$B316</f>
        <v>0</v>
      </c>
      <c r="Y324" s="180">
        <f>+'[1]Bcos. Priv.'!Y325*[2]TC!$B316</f>
        <v>13186.042442287559</v>
      </c>
      <c r="Z324" s="133">
        <f>+'[1]Bcos. Priv.'!Z325*[2]TC!$B316</f>
        <v>271230.98161930451</v>
      </c>
      <c r="AA324" s="133">
        <f>+'[1]Bcos. Priv.'!AA325*[2]TC!$B316</f>
        <v>7434.8195442364195</v>
      </c>
      <c r="AB324" s="180">
        <f>+'[1]Bcos. Priv.'!AB325*[2]TC!$B316</f>
        <v>278665.80116354092</v>
      </c>
      <c r="AC324" s="225" t="s">
        <v>160</v>
      </c>
      <c r="AD324" s="187">
        <f>+'[1]Bcos. Priv.'!AD325</f>
        <v>8378.7117141399995</v>
      </c>
      <c r="AE324" s="187">
        <f>+'[1]Bcos. Priv.'!AE325</f>
        <v>50.824362729999997</v>
      </c>
      <c r="AF324" s="190">
        <f>+'[1]Bcos. Priv.'!AF325</f>
        <v>8429.5360768699993</v>
      </c>
      <c r="AG324" s="187">
        <f>+'[1]Bcos. Priv.'!AG325</f>
        <v>125.97310975000001</v>
      </c>
      <c r="AH324" s="187">
        <f>+'[1]Bcos. Priv.'!AH325</f>
        <v>0</v>
      </c>
      <c r="AI324" s="190">
        <f>+'[1]Bcos. Priv.'!AI325</f>
        <v>125.97310975000001</v>
      </c>
      <c r="AJ324" s="187">
        <f>+'[1]Bcos. Priv.'!AJ325</f>
        <v>8504.6848238900002</v>
      </c>
      <c r="AK324" s="187">
        <f>+'[1]Bcos. Priv.'!AK325</f>
        <v>50.824362729999997</v>
      </c>
      <c r="AL324" s="190">
        <f>+'[1]Bcos. Priv.'!AL325</f>
        <v>8555.50918662</v>
      </c>
      <c r="AM324" s="225" t="s">
        <v>160</v>
      </c>
      <c r="AN324" s="274">
        <f t="shared" si="12"/>
        <v>5.9405421257082451E-3</v>
      </c>
      <c r="AO324" s="143">
        <f t="shared" si="11"/>
        <v>2.8005221867188679E-2</v>
      </c>
    </row>
    <row r="325" spans="1:41" ht="16.5" customHeight="1" x14ac:dyDescent="0.2">
      <c r="A325" s="46">
        <v>45689</v>
      </c>
      <c r="B325" s="133">
        <f>+'[1]Bcos. Priv.'!B326*[2]TC!$B317</f>
        <v>613155.98153332237</v>
      </c>
      <c r="C325" s="133">
        <f>+'[1]Bcos. Priv.'!C326*[2]TC!$B317</f>
        <v>9914.5948618276507</v>
      </c>
      <c r="D325" s="180">
        <f>+'[1]Bcos. Priv.'!D326*[2]TC!$B317</f>
        <v>623070.57639515004</v>
      </c>
      <c r="E325" s="133">
        <f>+'[1]Bcos. Priv.'!E326*[2]TC!$B317</f>
        <v>19802.445984663747</v>
      </c>
      <c r="F325" s="133">
        <f>+'[1]Bcos. Priv.'!F326*[2]TC!$B317</f>
        <v>0</v>
      </c>
      <c r="G325" s="180">
        <f>+'[1]Bcos. Priv.'!G326*[2]TC!$B317</f>
        <v>19802.445984663747</v>
      </c>
      <c r="H325" s="133">
        <f>+'[1]Bcos. Priv.'!H326*[2]TC!$B317</f>
        <v>632958.42751798616</v>
      </c>
      <c r="I325" s="133">
        <f>+'[1]Bcos. Priv.'!I326*[2]TC!$B317</f>
        <v>9914.5948618276507</v>
      </c>
      <c r="J325" s="180">
        <f>+'[1]Bcos. Priv.'!J326*[2]TC!$B317</f>
        <v>642873.02237981372</v>
      </c>
      <c r="K325" s="133">
        <f>+'[1]Bcos. Priv.'!K326*[2]TC!$B317</f>
        <v>45940.044588961347</v>
      </c>
      <c r="L325" s="133">
        <f>+'[1]Bcos. Priv.'!L326*[2]TC!$B317</f>
        <v>12.971335639499999</v>
      </c>
      <c r="M325" s="180">
        <f>+'[1]Bcos. Priv.'!M326*[2]TC!$B317</f>
        <v>45953.015924600848</v>
      </c>
      <c r="N325" s="133">
        <f>+'[1]Bcos. Priv.'!N326*[2]TC!$B317</f>
        <v>678898.47210694745</v>
      </c>
      <c r="O325" s="133">
        <f>+'[1]Bcos. Priv.'!O326*[2]TC!$B317</f>
        <v>9927.5661974671511</v>
      </c>
      <c r="P325" s="180">
        <f>+'[1]Bcos. Priv.'!P326*[2]TC!$B317</f>
        <v>688826.0383044146</v>
      </c>
      <c r="Q325" s="228" t="s">
        <v>160</v>
      </c>
      <c r="R325" s="229" t="s">
        <v>160</v>
      </c>
      <c r="S325" s="183"/>
      <c r="T325" s="184">
        <f>+'[1]Bcos. Priv.'!T326*[2]TC!$B317</f>
        <v>260180.09069040421</v>
      </c>
      <c r="U325" s="133">
        <f>+'[1]Bcos. Priv.'!U326*[2]TC!$B317</f>
        <v>7735.0637234740498</v>
      </c>
      <c r="V325" s="180">
        <f>+'[1]Bcos. Priv.'!V326*[2]TC!$B317</f>
        <v>267915.15441387822</v>
      </c>
      <c r="W325" s="133">
        <f>+'[1]Bcos. Priv.'!W326*[2]TC!$B317</f>
        <v>13061.9656131009</v>
      </c>
      <c r="X325" s="133">
        <f>+'[1]Bcos. Priv.'!X326*[2]TC!$B317</f>
        <v>0</v>
      </c>
      <c r="Y325" s="180">
        <f>+'[1]Bcos. Priv.'!Y326*[2]TC!$B317</f>
        <v>13061.9656131009</v>
      </c>
      <c r="Z325" s="133">
        <f>+'[1]Bcos. Priv.'!Z326*[2]TC!$B317</f>
        <v>273242.05630350509</v>
      </c>
      <c r="AA325" s="133">
        <f>+'[1]Bcos. Priv.'!AA326*[2]TC!$B317</f>
        <v>7735.0637234740498</v>
      </c>
      <c r="AB325" s="180">
        <f>+'[1]Bcos. Priv.'!AB326*[2]TC!$B317</f>
        <v>280977.12002697913</v>
      </c>
      <c r="AC325" s="225" t="s">
        <v>160</v>
      </c>
      <c r="AD325" s="187">
        <f>+'[1]Bcos. Priv.'!AD326</f>
        <v>8288.7376034499994</v>
      </c>
      <c r="AE325" s="187">
        <f>+'[1]Bcos. Priv.'!AE326</f>
        <v>51.180724160000004</v>
      </c>
      <c r="AF325" s="190">
        <f>+'[1]Bcos. Priv.'!AF326</f>
        <v>8339.9183276099993</v>
      </c>
      <c r="AG325" s="187">
        <f>+'[1]Bcos. Priv.'!AG326</f>
        <v>158.28297221</v>
      </c>
      <c r="AH325" s="187">
        <f>+'[1]Bcos. Priv.'!AH326</f>
        <v>0</v>
      </c>
      <c r="AI325" s="190">
        <f>+'[1]Bcos. Priv.'!AI326</f>
        <v>158.28297221</v>
      </c>
      <c r="AJ325" s="187">
        <f>+'[1]Bcos. Priv.'!AJ326</f>
        <v>8447.0205756599989</v>
      </c>
      <c r="AK325" s="187">
        <f>+'[1]Bcos. Priv.'!AK326</f>
        <v>51.180724160000004</v>
      </c>
      <c r="AL325" s="190">
        <f>+'[1]Bcos. Priv.'!AL326</f>
        <v>8498.2012998199989</v>
      </c>
      <c r="AM325" s="225" t="s">
        <v>160</v>
      </c>
      <c r="AN325" s="274">
        <f t="shared" si="12"/>
        <v>6.0225361055031811E-3</v>
      </c>
      <c r="AO325" s="143">
        <f t="shared" si="11"/>
        <v>2.8871318385838077E-2</v>
      </c>
    </row>
    <row r="326" spans="1:41" ht="16.5" customHeight="1" x14ac:dyDescent="0.2">
      <c r="A326" s="46">
        <v>45717</v>
      </c>
      <c r="B326" s="133">
        <f>+'[1]Bcos. Priv.'!B327*[2]TC!$B318</f>
        <v>619971.33660617366</v>
      </c>
      <c r="C326" s="133">
        <f>+'[1]Bcos. Priv.'!C327*[2]TC!$B318</f>
        <v>9640.705429699221</v>
      </c>
      <c r="D326" s="180">
        <f>+'[1]Bcos. Priv.'!D327*[2]TC!$B318</f>
        <v>629612.04203587282</v>
      </c>
      <c r="E326" s="133">
        <f>+'[1]Bcos. Priv.'!E327*[2]TC!$B318</f>
        <v>19460.98335628711</v>
      </c>
      <c r="F326" s="133">
        <f>+'[1]Bcos. Priv.'!F327*[2]TC!$B318</f>
        <v>0</v>
      </c>
      <c r="G326" s="180">
        <f>+'[1]Bcos. Priv.'!G327*[2]TC!$B318</f>
        <v>19460.98335628711</v>
      </c>
      <c r="H326" s="133">
        <f>+'[1]Bcos. Priv.'!H327*[2]TC!$B318</f>
        <v>639432.31996246078</v>
      </c>
      <c r="I326" s="133">
        <f>+'[1]Bcos. Priv.'!I327*[2]TC!$B318</f>
        <v>9640.705429699221</v>
      </c>
      <c r="J326" s="180">
        <f>+'[1]Bcos. Priv.'!J327*[2]TC!$B318</f>
        <v>649073.02539215994</v>
      </c>
      <c r="K326" s="133">
        <f>+'[1]Bcos. Priv.'!K327*[2]TC!$B318</f>
        <v>45279.737886592207</v>
      </c>
      <c r="L326" s="133">
        <f>+'[1]Bcos. Priv.'!L327*[2]TC!$B318</f>
        <v>14.252712482020002</v>
      </c>
      <c r="M326" s="180">
        <f>+'[1]Bcos. Priv.'!M327*[2]TC!$B318</f>
        <v>45293.990599074226</v>
      </c>
      <c r="N326" s="133">
        <f>+'[1]Bcos. Priv.'!N327*[2]TC!$B318</f>
        <v>684712.05784905294</v>
      </c>
      <c r="O326" s="133">
        <f>+'[1]Bcos. Priv.'!O327*[2]TC!$B318</f>
        <v>9654.9581421812418</v>
      </c>
      <c r="P326" s="180">
        <f>+'[1]Bcos. Priv.'!P327*[2]TC!$B318</f>
        <v>694367.01599123434</v>
      </c>
      <c r="Q326" s="228" t="s">
        <v>160</v>
      </c>
      <c r="R326" s="229" t="s">
        <v>160</v>
      </c>
      <c r="S326" s="183"/>
      <c r="T326" s="184">
        <f>+'[1]Bcos. Priv.'!T327*[2]TC!$B318</f>
        <v>266159.96561168536</v>
      </c>
      <c r="U326" s="133">
        <f>+'[1]Bcos. Priv.'!U327*[2]TC!$B318</f>
        <v>7467.2383495429012</v>
      </c>
      <c r="V326" s="180">
        <f>+'[1]Bcos. Priv.'!V327*[2]TC!$B318</f>
        <v>273627.20396122825</v>
      </c>
      <c r="W326" s="133">
        <f>+'[1]Bcos. Priv.'!W327*[2]TC!$B318</f>
        <v>13010.88047577854</v>
      </c>
      <c r="X326" s="133">
        <f>+'[1]Bcos. Priv.'!X327*[2]TC!$B318</f>
        <v>0</v>
      </c>
      <c r="Y326" s="180">
        <f>+'[1]Bcos. Priv.'!Y327*[2]TC!$B318</f>
        <v>13010.88047577854</v>
      </c>
      <c r="Z326" s="133">
        <f>+'[1]Bcos. Priv.'!Z327*[2]TC!$B318</f>
        <v>279170.8460874639</v>
      </c>
      <c r="AA326" s="133">
        <f>+'[1]Bcos. Priv.'!AA327*[2]TC!$B318</f>
        <v>7467.2383495429012</v>
      </c>
      <c r="AB326" s="180">
        <f>+'[1]Bcos. Priv.'!AB327*[2]TC!$B318</f>
        <v>286638.08443700679</v>
      </c>
      <c r="AC326" s="225" t="s">
        <v>160</v>
      </c>
      <c r="AD326" s="187">
        <f>+'[1]Bcos. Priv.'!AD327</f>
        <v>8398.6842403800001</v>
      </c>
      <c r="AE326" s="187">
        <f>+'[1]Bcos. Priv.'!AE327</f>
        <v>51.593208159999996</v>
      </c>
      <c r="AF326" s="190">
        <f>+'[1]Bcos. Priv.'!AF327</f>
        <v>8450.2774485400005</v>
      </c>
      <c r="AG326" s="187">
        <f>+'[1]Bcos. Priv.'!AG327</f>
        <v>153.11089991</v>
      </c>
      <c r="AH326" s="187">
        <f>+'[1]Bcos. Priv.'!AH327</f>
        <v>0</v>
      </c>
      <c r="AI326" s="190">
        <f>+'[1]Bcos. Priv.'!AI327</f>
        <v>153.11089991</v>
      </c>
      <c r="AJ326" s="187">
        <f>+'[1]Bcos. Priv.'!AJ327</f>
        <v>8551.7951402899998</v>
      </c>
      <c r="AK326" s="187">
        <f>+'[1]Bcos. Priv.'!AK327</f>
        <v>51.593208159999996</v>
      </c>
      <c r="AL326" s="190">
        <f>+'[1]Bcos. Priv.'!AL327</f>
        <v>8603.3883484500002</v>
      </c>
      <c r="AM326" s="225" t="s">
        <v>160</v>
      </c>
      <c r="AN326" s="274">
        <f t="shared" si="12"/>
        <v>5.9968475291825116E-3</v>
      </c>
      <c r="AO326" s="143">
        <f t="shared" si="11"/>
        <v>2.7289824408690648E-2</v>
      </c>
    </row>
    <row r="327" spans="1:41" ht="16.5" customHeight="1" x14ac:dyDescent="0.2">
      <c r="A327" s="46">
        <v>45748</v>
      </c>
      <c r="B327" s="133">
        <v>627741.79348557338</v>
      </c>
      <c r="C327" s="133">
        <v>10310.583498019201</v>
      </c>
      <c r="D327" s="180">
        <v>638052.37698359252</v>
      </c>
      <c r="E327" s="133">
        <v>19376.547870811228</v>
      </c>
      <c r="F327" s="133">
        <v>0</v>
      </c>
      <c r="G327" s="180">
        <v>19376.547870811228</v>
      </c>
      <c r="H327" s="133">
        <v>647118.34135638457</v>
      </c>
      <c r="I327" s="133">
        <v>10310.583498019201</v>
      </c>
      <c r="J327" s="180">
        <v>657428.92485440383</v>
      </c>
      <c r="K327" s="133">
        <v>43945.297785658076</v>
      </c>
      <c r="L327" s="133">
        <v>15.407386964459999</v>
      </c>
      <c r="M327" s="180">
        <v>43960.705172622533</v>
      </c>
      <c r="N327" s="133">
        <v>691063.63914204261</v>
      </c>
      <c r="O327" s="133">
        <v>10325.990884983661</v>
      </c>
      <c r="P327" s="180">
        <v>701389.63002702629</v>
      </c>
      <c r="Q327" s="228" t="s">
        <v>160</v>
      </c>
      <c r="R327" s="229" t="s">
        <v>160</v>
      </c>
      <c r="S327" s="183"/>
      <c r="T327" s="184">
        <v>270220.38172446279</v>
      </c>
      <c r="U327" s="133">
        <v>8026.7523417459015</v>
      </c>
      <c r="V327" s="180">
        <v>278247.13406620867</v>
      </c>
      <c r="W327" s="133">
        <v>12984.195410182438</v>
      </c>
      <c r="X327" s="133">
        <v>0</v>
      </c>
      <c r="Y327" s="180">
        <v>12984.195410182438</v>
      </c>
      <c r="Z327" s="133">
        <v>283204.57713464525</v>
      </c>
      <c r="AA327" s="133">
        <v>8026.7523417459015</v>
      </c>
      <c r="AB327" s="180">
        <v>291231.32947639114</v>
      </c>
      <c r="AC327" s="225" t="s">
        <v>160</v>
      </c>
      <c r="AD327" s="187">
        <v>8522.7636358699983</v>
      </c>
      <c r="AE327" s="187">
        <v>54.443041699999995</v>
      </c>
      <c r="AF327" s="190">
        <v>8577.2066775699986</v>
      </c>
      <c r="AG327" s="187">
        <v>152.38390571000002</v>
      </c>
      <c r="AH327" s="187">
        <v>0</v>
      </c>
      <c r="AI327" s="190">
        <v>152.38390571000002</v>
      </c>
      <c r="AJ327" s="187">
        <v>8675.1475415799978</v>
      </c>
      <c r="AK327" s="187">
        <v>54.443041699999995</v>
      </c>
      <c r="AL327" s="190">
        <v>8729.5905832799981</v>
      </c>
      <c r="AM327" s="225" t="s">
        <v>160</v>
      </c>
      <c r="AN327" s="274">
        <f t="shared" si="12"/>
        <v>6.236608828399823E-3</v>
      </c>
      <c r="AO327" s="143">
        <f t="shared" si="11"/>
        <v>2.8847565200207748E-2</v>
      </c>
    </row>
    <row r="328" spans="1:41" ht="16.5" customHeight="1" x14ac:dyDescent="0.2">
      <c r="A328" s="46">
        <v>45778</v>
      </c>
      <c r="B328" s="133">
        <v>642037.77607623651</v>
      </c>
      <c r="C328" s="133">
        <v>10783.836483409079</v>
      </c>
      <c r="D328" s="180">
        <v>652821.61255964555</v>
      </c>
      <c r="E328" s="133">
        <v>18898.822350182319</v>
      </c>
      <c r="F328" s="133">
        <v>0</v>
      </c>
      <c r="G328" s="180">
        <v>18898.822350182319</v>
      </c>
      <c r="H328" s="133">
        <v>660936.59842641884</v>
      </c>
      <c r="I328" s="133">
        <v>10783.836483409079</v>
      </c>
      <c r="J328" s="180">
        <v>671720.43490982789</v>
      </c>
      <c r="K328" s="133">
        <v>49564.364364467678</v>
      </c>
      <c r="L328" s="133">
        <v>13.798641793299998</v>
      </c>
      <c r="M328" s="180">
        <v>49578.163006260977</v>
      </c>
      <c r="N328" s="133">
        <v>710500.96279088652</v>
      </c>
      <c r="O328" s="133">
        <v>10797.635125202378</v>
      </c>
      <c r="P328" s="180">
        <v>721298.59791608888</v>
      </c>
      <c r="Q328" s="228" t="s">
        <v>160</v>
      </c>
      <c r="R328" s="229" t="s">
        <v>160</v>
      </c>
      <c r="S328" s="183"/>
      <c r="T328" s="184">
        <v>274027.42332559591</v>
      </c>
      <c r="U328" s="133">
        <v>8489.929420770979</v>
      </c>
      <c r="V328" s="180">
        <v>282517.35274636687</v>
      </c>
      <c r="W328" s="133">
        <v>12611.876156241178</v>
      </c>
      <c r="X328" s="133">
        <v>0</v>
      </c>
      <c r="Y328" s="180">
        <v>12611.876156241178</v>
      </c>
      <c r="Z328" s="133">
        <v>286639.29948183708</v>
      </c>
      <c r="AA328" s="133">
        <v>8489.929420770979</v>
      </c>
      <c r="AB328" s="180">
        <v>295129.2289026081</v>
      </c>
      <c r="AC328" s="225" t="s">
        <v>160</v>
      </c>
      <c r="AD328" s="187">
        <v>8829.8467476999995</v>
      </c>
      <c r="AE328" s="187">
        <v>55.03879895</v>
      </c>
      <c r="AF328" s="190">
        <v>8884.885546649999</v>
      </c>
      <c r="AG328" s="187">
        <v>150.84567862999998</v>
      </c>
      <c r="AH328" s="187">
        <v>0</v>
      </c>
      <c r="AI328" s="190">
        <v>150.84567862999998</v>
      </c>
      <c r="AJ328" s="187">
        <v>8980.6924263299989</v>
      </c>
      <c r="AK328" s="187">
        <v>55.03879895</v>
      </c>
      <c r="AL328" s="190">
        <v>9035.7312252799984</v>
      </c>
      <c r="AM328" s="225" t="s">
        <v>160</v>
      </c>
      <c r="AN328" s="274">
        <f t="shared" si="12"/>
        <v>6.0912390572235575E-3</v>
      </c>
      <c r="AO328" s="143">
        <f t="shared" si="11"/>
        <v>3.0051001604821451E-2</v>
      </c>
    </row>
    <row r="329" spans="1:41" ht="16.5" customHeight="1" x14ac:dyDescent="0.2">
      <c r="A329" s="46">
        <v>45809</v>
      </c>
      <c r="B329" s="133">
        <v>624289.39093520481</v>
      </c>
      <c r="C329" s="133">
        <v>11108.298791662601</v>
      </c>
      <c r="D329" s="180">
        <v>635397.68972686736</v>
      </c>
      <c r="E329" s="133">
        <v>18623.63383317168</v>
      </c>
      <c r="F329" s="133">
        <v>0</v>
      </c>
      <c r="G329" s="180">
        <v>18623.63383317168</v>
      </c>
      <c r="H329" s="133">
        <v>642913.02476837637</v>
      </c>
      <c r="I329" s="133">
        <v>11108.298791662601</v>
      </c>
      <c r="J329" s="180">
        <v>654021.32356003905</v>
      </c>
      <c r="K329" s="133">
        <v>40793.6670294328</v>
      </c>
      <c r="L329" s="133">
        <v>8.1078367228800001</v>
      </c>
      <c r="M329" s="180">
        <v>40801.774866155676</v>
      </c>
      <c r="N329" s="133">
        <v>683706.69179780921</v>
      </c>
      <c r="O329" s="133">
        <v>11116.406628385479</v>
      </c>
      <c r="P329" s="180">
        <v>694823.09842619475</v>
      </c>
      <c r="Q329" s="228" t="s">
        <v>160</v>
      </c>
      <c r="R329" s="229" t="s">
        <v>160</v>
      </c>
      <c r="S329" s="183"/>
      <c r="T329" s="184">
        <v>277753.0968910291</v>
      </c>
      <c r="U329" s="133">
        <v>8885.5343789895596</v>
      </c>
      <c r="V329" s="180">
        <v>286638.63127001864</v>
      </c>
      <c r="W329" s="133">
        <v>12681.354042999363</v>
      </c>
      <c r="X329" s="133">
        <v>0</v>
      </c>
      <c r="Y329" s="180">
        <v>12681.354042999363</v>
      </c>
      <c r="Z329" s="133">
        <v>290434.45093402849</v>
      </c>
      <c r="AA329" s="133">
        <v>8885.5343789895596</v>
      </c>
      <c r="AB329" s="180">
        <v>299319.98531301803</v>
      </c>
      <c r="AC329" s="225" t="s">
        <v>160</v>
      </c>
      <c r="AD329" s="187">
        <v>8762.4227279299994</v>
      </c>
      <c r="AE329" s="187">
        <v>56.204217980000003</v>
      </c>
      <c r="AF329" s="190">
        <v>8818.6269459099985</v>
      </c>
      <c r="AG329" s="187">
        <v>150.25487483999999</v>
      </c>
      <c r="AH329" s="187">
        <v>0</v>
      </c>
      <c r="AI329" s="190">
        <v>150.25487483999999</v>
      </c>
      <c r="AJ329" s="187">
        <v>8912.6776027699998</v>
      </c>
      <c r="AK329" s="187">
        <v>56.204217980000003</v>
      </c>
      <c r="AL329" s="190">
        <v>8968.881820749999</v>
      </c>
      <c r="AM329" s="225" t="s">
        <v>160</v>
      </c>
      <c r="AN329" s="274">
        <f t="shared" si="12"/>
        <v>6.2665802831706925E-3</v>
      </c>
      <c r="AO329" s="143">
        <f t="shared" si="11"/>
        <v>3.0999081804222089E-2</v>
      </c>
    </row>
    <row r="330" spans="1:41" ht="16.5" customHeight="1" x14ac:dyDescent="0.2">
      <c r="A330" s="46">
        <v>45839</v>
      </c>
      <c r="B330" s="133">
        <v>630417.31891758519</v>
      </c>
      <c r="C330" s="133">
        <v>11400.85485140576</v>
      </c>
      <c r="D330" s="180">
        <v>641818.17376899091</v>
      </c>
      <c r="E330" s="133">
        <v>17839.992037397398</v>
      </c>
      <c r="F330" s="133">
        <v>0</v>
      </c>
      <c r="G330" s="180">
        <v>17839.992037397398</v>
      </c>
      <c r="H330" s="133">
        <v>648257.31095498253</v>
      </c>
      <c r="I330" s="133">
        <v>11400.85485140576</v>
      </c>
      <c r="J330" s="180">
        <v>659658.16580638825</v>
      </c>
      <c r="K330" s="133">
        <v>40507.261344443919</v>
      </c>
      <c r="L330" s="133">
        <v>7.7268236193199993</v>
      </c>
      <c r="M330" s="180">
        <v>40514.988168063239</v>
      </c>
      <c r="N330" s="133">
        <v>688764.57229942654</v>
      </c>
      <c r="O330" s="133">
        <v>11408.581675025081</v>
      </c>
      <c r="P330" s="180">
        <v>700173.15397445159</v>
      </c>
      <c r="Q330" s="228" t="s">
        <v>160</v>
      </c>
      <c r="R330" s="229" t="s">
        <v>160</v>
      </c>
      <c r="S330" s="183"/>
      <c r="T330" s="184">
        <v>278583.20373801532</v>
      </c>
      <c r="U330" s="133">
        <v>9137.4509926356804</v>
      </c>
      <c r="V330" s="180">
        <v>287720.654730651</v>
      </c>
      <c r="W330" s="133">
        <v>11901.677765962919</v>
      </c>
      <c r="X330" s="133">
        <v>0</v>
      </c>
      <c r="Y330" s="180">
        <v>11901.677765962919</v>
      </c>
      <c r="Z330" s="133">
        <v>290484.88150397822</v>
      </c>
      <c r="AA330" s="133">
        <v>9137.4509926356804</v>
      </c>
      <c r="AB330" s="180">
        <v>299622.3324966139</v>
      </c>
      <c r="AC330" s="225" t="s">
        <v>160</v>
      </c>
      <c r="AD330" s="187">
        <v>8752.96335903</v>
      </c>
      <c r="AE330" s="187">
        <v>56.309181479999999</v>
      </c>
      <c r="AF330" s="190">
        <v>8809.2725405099991</v>
      </c>
      <c r="AG330" s="187">
        <v>147.73396038000001</v>
      </c>
      <c r="AH330" s="187">
        <v>0</v>
      </c>
      <c r="AI330" s="190">
        <v>147.73396038000001</v>
      </c>
      <c r="AJ330" s="187">
        <v>8900.6973194099992</v>
      </c>
      <c r="AK330" s="187">
        <v>56.309181479999999</v>
      </c>
      <c r="AL330" s="190">
        <v>8957.0065008899983</v>
      </c>
      <c r="AM330" s="225" t="s">
        <v>160</v>
      </c>
      <c r="AN330" s="274">
        <f t="shared" si="12"/>
        <v>6.2866071911865792E-3</v>
      </c>
      <c r="AO330" s="143">
        <f t="shared" si="11"/>
        <v>3.1758064088897905E-2</v>
      </c>
    </row>
    <row r="331" spans="1:41" ht="16.5" customHeight="1" x14ac:dyDescent="0.2">
      <c r="A331" s="46">
        <v>45870</v>
      </c>
      <c r="B331" s="133">
        <v>633923.842021449</v>
      </c>
      <c r="C331" s="133">
        <v>10513.362097845951</v>
      </c>
      <c r="D331" s="269">
        <v>644437.20411929488</v>
      </c>
      <c r="E331" s="133">
        <v>20011.062583265146</v>
      </c>
      <c r="F331" s="133">
        <v>0</v>
      </c>
      <c r="G331" s="269">
        <v>20011.062583265146</v>
      </c>
      <c r="H331" s="133">
        <v>653934.90460471413</v>
      </c>
      <c r="I331" s="133">
        <v>10513.362097845951</v>
      </c>
      <c r="J331" s="269">
        <v>664448.26670256001</v>
      </c>
      <c r="K331" s="133">
        <v>39926.259884388652</v>
      </c>
      <c r="L331" s="133">
        <v>8.3863159794499982</v>
      </c>
      <c r="M331" s="269">
        <v>39934.646200368101</v>
      </c>
      <c r="N331" s="133">
        <v>693861.16448910278</v>
      </c>
      <c r="O331" s="133">
        <v>10521.7484138254</v>
      </c>
      <c r="P331" s="269">
        <v>704382.91290292807</v>
      </c>
      <c r="Q331" s="270" t="s">
        <v>160</v>
      </c>
      <c r="R331" s="270" t="s">
        <v>160</v>
      </c>
      <c r="S331" s="183"/>
      <c r="T331" s="133">
        <v>281532.9762692636</v>
      </c>
      <c r="U331" s="133">
        <v>8255.1411727507002</v>
      </c>
      <c r="V331" s="269">
        <v>289788.11744201434</v>
      </c>
      <c r="W331" s="133">
        <v>11930.918133989348</v>
      </c>
      <c r="X331" s="133">
        <v>0</v>
      </c>
      <c r="Y331" s="269">
        <v>11930.918133989348</v>
      </c>
      <c r="Z331" s="133">
        <v>293463.89440325298</v>
      </c>
      <c r="AA331" s="133">
        <v>8255.1411727507002</v>
      </c>
      <c r="AB331" s="269">
        <v>301719.03557600366</v>
      </c>
      <c r="AC331" s="271" t="s">
        <v>160</v>
      </c>
      <c r="AD331" s="187">
        <v>8810.8730029300004</v>
      </c>
      <c r="AE331" s="187">
        <v>56.462580950000003</v>
      </c>
      <c r="AF331" s="187">
        <v>8867.3355838799998</v>
      </c>
      <c r="AG331" s="187">
        <v>202.02886483999998</v>
      </c>
      <c r="AH331" s="187">
        <v>0</v>
      </c>
      <c r="AI331" s="187">
        <v>202.02886483999998</v>
      </c>
      <c r="AJ331" s="187">
        <v>9012.9018677700005</v>
      </c>
      <c r="AK331" s="187">
        <v>56.462580950000003</v>
      </c>
      <c r="AL331" s="187">
        <v>9069.3644487199999</v>
      </c>
      <c r="AM331" s="271" t="s">
        <v>160</v>
      </c>
      <c r="AN331" s="274">
        <f t="shared" si="12"/>
        <v>6.2256381105038538E-3</v>
      </c>
      <c r="AO331" s="143">
        <f t="shared" si="11"/>
        <v>2.8486817353380708E-2</v>
      </c>
    </row>
    <row r="332" spans="1:41" ht="16.5" customHeight="1" x14ac:dyDescent="0.2">
      <c r="A332" s="46">
        <v>45901</v>
      </c>
      <c r="B332" s="133">
        <v>638841.02250226191</v>
      </c>
      <c r="C332" s="133">
        <v>11191.2587716124</v>
      </c>
      <c r="D332" s="269">
        <v>650032.28127387422</v>
      </c>
      <c r="E332" s="133">
        <v>21389.787356350396</v>
      </c>
      <c r="F332" s="133">
        <v>0</v>
      </c>
      <c r="G332" s="269">
        <v>21389.787356350396</v>
      </c>
      <c r="H332" s="133">
        <v>660230.80985861225</v>
      </c>
      <c r="I332" s="133">
        <v>11191.2587716124</v>
      </c>
      <c r="J332" s="269">
        <v>671422.06863022468</v>
      </c>
      <c r="K332" s="133">
        <v>34699.014873534696</v>
      </c>
      <c r="L332" s="133">
        <v>11.083064060249999</v>
      </c>
      <c r="M332" s="269">
        <v>34710.097937594946</v>
      </c>
      <c r="N332" s="133">
        <v>694929.82473214704</v>
      </c>
      <c r="O332" s="133">
        <v>11202.341835672649</v>
      </c>
      <c r="P332" s="269">
        <v>706132.16656781966</v>
      </c>
      <c r="Q332" s="270" t="s">
        <v>160</v>
      </c>
      <c r="R332" s="270" t="s">
        <v>160</v>
      </c>
      <c r="S332" s="183"/>
      <c r="T332" s="133">
        <v>284563.86526788352</v>
      </c>
      <c r="U332" s="133">
        <v>8700.6081604897008</v>
      </c>
      <c r="V332" s="269">
        <v>293264.47342837323</v>
      </c>
      <c r="W332" s="133">
        <v>11866.610614542447</v>
      </c>
      <c r="X332" s="133">
        <v>0</v>
      </c>
      <c r="Y332" s="269">
        <v>11866.610614542447</v>
      </c>
      <c r="Z332" s="133">
        <v>296430.47588242596</v>
      </c>
      <c r="AA332" s="133">
        <v>8700.6081604897008</v>
      </c>
      <c r="AB332" s="269">
        <v>305131.08404291567</v>
      </c>
      <c r="AC332" s="271" t="s">
        <v>160</v>
      </c>
      <c r="AD332" s="187">
        <v>8891.383040140001</v>
      </c>
      <c r="AE332" s="187">
        <v>62.508485659999991</v>
      </c>
      <c r="AF332" s="187">
        <v>8953.8915258000015</v>
      </c>
      <c r="AG332" s="187">
        <v>239.00556510999999</v>
      </c>
      <c r="AH332" s="187">
        <v>0</v>
      </c>
      <c r="AI332" s="187">
        <v>239.00556510999999</v>
      </c>
      <c r="AJ332" s="187">
        <v>9130.3886052500002</v>
      </c>
      <c r="AK332" s="187">
        <v>62.508485659999991</v>
      </c>
      <c r="AL332" s="187">
        <v>9192.8970909100008</v>
      </c>
      <c r="AM332" s="271" t="s">
        <v>160</v>
      </c>
      <c r="AN332" s="274">
        <f t="shared" si="12"/>
        <v>6.799650321530174E-3</v>
      </c>
      <c r="AO332" s="143">
        <f t="shared" ref="AO332" si="13">+U332/V332</f>
        <v>2.966812876710323E-2</v>
      </c>
    </row>
    <row r="333" spans="1:41" ht="16.5" customHeight="1" x14ac:dyDescent="0.2">
      <c r="A333" s="256"/>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c r="AB333" s="249"/>
      <c r="AC333" s="249"/>
      <c r="AD333" s="249"/>
      <c r="AE333" s="249"/>
      <c r="AF333" s="249"/>
      <c r="AG333" s="249"/>
      <c r="AH333" s="249"/>
      <c r="AI333" s="249"/>
      <c r="AJ333" s="249"/>
      <c r="AK333" s="249"/>
      <c r="AL333" s="249"/>
      <c r="AM333" s="249"/>
      <c r="AO333" s="179"/>
    </row>
    <row r="334" spans="1:41" ht="15" customHeight="1" x14ac:dyDescent="0.2">
      <c r="A334" s="234" t="s">
        <v>166</v>
      </c>
      <c r="B334" s="234"/>
      <c r="C334" s="234"/>
      <c r="D334" s="234"/>
      <c r="E334" s="234"/>
      <c r="F334" s="234"/>
      <c r="G334" s="234"/>
      <c r="H334" s="234"/>
      <c r="I334" s="234"/>
      <c r="J334" s="234"/>
      <c r="K334" s="234"/>
      <c r="L334" s="234"/>
      <c r="M334" s="234"/>
      <c r="N334" s="234"/>
      <c r="O334" s="234"/>
      <c r="P334" s="234"/>
      <c r="Q334" s="234"/>
      <c r="R334" s="177"/>
      <c r="S334" s="177"/>
      <c r="T334" s="177"/>
      <c r="U334" s="177"/>
      <c r="V334" s="177"/>
      <c r="W334" s="177"/>
      <c r="X334" s="177"/>
      <c r="Y334" s="177"/>
      <c r="Z334" s="177"/>
      <c r="AA334" s="177"/>
      <c r="AB334" s="177"/>
      <c r="AC334" s="177"/>
      <c r="AD334" s="177"/>
      <c r="AE334" s="177"/>
      <c r="AF334" s="177"/>
      <c r="AG334" s="177"/>
      <c r="AH334" s="177"/>
      <c r="AI334" s="177"/>
      <c r="AJ334" s="177"/>
      <c r="AK334" s="177"/>
      <c r="AL334" s="177"/>
      <c r="AM334" s="177"/>
    </row>
    <row r="335" spans="1:41" x14ac:dyDescent="0.2">
      <c r="A335" s="235" t="s">
        <v>175</v>
      </c>
      <c r="B335" s="234"/>
      <c r="C335" s="234"/>
      <c r="D335" s="234"/>
      <c r="E335" s="234"/>
      <c r="F335" s="234"/>
      <c r="G335" s="234"/>
      <c r="H335" s="234"/>
      <c r="I335" s="234"/>
      <c r="J335" s="234"/>
      <c r="K335" s="234"/>
      <c r="L335" s="234"/>
      <c r="M335" s="234"/>
      <c r="N335" s="234"/>
      <c r="O335" s="234"/>
      <c r="P335" s="234"/>
      <c r="Q335" s="234"/>
      <c r="S335" s="106"/>
    </row>
    <row r="336" spans="1:41" ht="15" customHeight="1" x14ac:dyDescent="0.2">
      <c r="A336" s="235" t="s">
        <v>176</v>
      </c>
      <c r="B336" s="235"/>
      <c r="C336" s="235"/>
      <c r="D336" s="235"/>
      <c r="E336" s="235"/>
      <c r="F336" s="235"/>
      <c r="G336" s="235"/>
      <c r="H336" s="235"/>
      <c r="I336" s="235"/>
      <c r="J336" s="235"/>
      <c r="K336" s="235"/>
      <c r="L336" s="235"/>
      <c r="M336" s="235"/>
      <c r="N336" s="235"/>
      <c r="O336" s="235"/>
      <c r="P336" s="235"/>
      <c r="Q336" s="235"/>
      <c r="R336" s="165"/>
      <c r="S336" s="165"/>
      <c r="T336" s="165"/>
      <c r="U336" s="165"/>
      <c r="V336" s="165"/>
      <c r="W336" s="165"/>
      <c r="X336" s="165"/>
      <c r="Y336" s="165"/>
      <c r="Z336" s="165"/>
      <c r="AA336" s="165"/>
      <c r="AB336" s="165"/>
      <c r="AC336" s="165"/>
      <c r="AD336" s="165"/>
      <c r="AE336" s="165"/>
      <c r="AF336" s="165"/>
      <c r="AG336" s="165"/>
      <c r="AH336" s="165"/>
      <c r="AI336" s="165"/>
      <c r="AJ336" s="165"/>
      <c r="AK336" s="165"/>
      <c r="AL336" s="165"/>
      <c r="AM336" s="165"/>
    </row>
    <row r="337" spans="1:39" ht="15" customHeight="1" x14ac:dyDescent="0.2">
      <c r="A337" s="106" t="s">
        <v>173</v>
      </c>
      <c r="B337" s="235"/>
      <c r="C337" s="235"/>
      <c r="D337" s="235"/>
      <c r="E337" s="235"/>
      <c r="F337" s="235"/>
      <c r="G337" s="235"/>
      <c r="H337" s="235"/>
      <c r="I337" s="235"/>
      <c r="J337" s="235"/>
      <c r="K337" s="235"/>
      <c r="L337" s="235"/>
      <c r="M337" s="235"/>
      <c r="N337" s="235"/>
      <c r="O337" s="235"/>
      <c r="P337" s="235"/>
      <c r="Q337" s="235"/>
      <c r="S337" s="106"/>
    </row>
    <row r="338" spans="1:39" x14ac:dyDescent="0.2">
      <c r="A338" s="176" t="s">
        <v>177</v>
      </c>
      <c r="B338" s="235"/>
      <c r="C338" s="235"/>
      <c r="D338" s="235"/>
      <c r="E338" s="235"/>
      <c r="F338" s="235"/>
      <c r="G338" s="235"/>
      <c r="H338" s="235"/>
      <c r="I338" s="235"/>
      <c r="J338" s="235"/>
      <c r="K338" s="235"/>
      <c r="L338" s="235"/>
      <c r="M338" s="235"/>
      <c r="N338" s="235"/>
      <c r="O338" s="235"/>
      <c r="P338" s="235"/>
      <c r="Q338" s="235"/>
      <c r="S338" s="106"/>
    </row>
    <row r="339" spans="1:39" x14ac:dyDescent="0.2">
      <c r="A339" s="235" t="s">
        <v>174</v>
      </c>
      <c r="B339" s="235"/>
      <c r="C339" s="235"/>
      <c r="D339" s="235"/>
      <c r="E339" s="235"/>
      <c r="F339" s="235"/>
      <c r="G339" s="235"/>
      <c r="H339" s="235"/>
      <c r="I339" s="235"/>
      <c r="J339" s="235"/>
      <c r="K339" s="235"/>
      <c r="L339" s="235"/>
      <c r="M339" s="235"/>
      <c r="N339" s="235"/>
      <c r="O339" s="235"/>
      <c r="P339" s="235"/>
      <c r="Q339" s="235"/>
    </row>
    <row r="340" spans="1:39" ht="15" customHeight="1" x14ac:dyDescent="0.2">
      <c r="A340" s="275" t="s">
        <v>178</v>
      </c>
      <c r="B340" s="275"/>
      <c r="C340" s="275"/>
      <c r="D340" s="275"/>
      <c r="E340" s="275"/>
      <c r="F340" s="275"/>
      <c r="G340" s="275"/>
      <c r="H340" s="275"/>
      <c r="I340" s="275"/>
      <c r="J340" s="275"/>
      <c r="K340" s="275"/>
      <c r="L340" s="275"/>
      <c r="M340" s="275"/>
      <c r="N340" s="275"/>
      <c r="O340" s="275"/>
      <c r="P340" s="275"/>
      <c r="Q340" s="275"/>
    </row>
    <row r="341" spans="1:39" x14ac:dyDescent="0.2">
      <c r="A341" s="176"/>
      <c r="B341" s="176"/>
      <c r="C341" s="176"/>
      <c r="D341" s="176"/>
      <c r="E341" s="176"/>
      <c r="F341" s="176"/>
      <c r="G341" s="176"/>
      <c r="H341" s="176"/>
      <c r="I341" s="176"/>
      <c r="J341" s="176"/>
      <c r="K341" s="176"/>
      <c r="L341" s="176"/>
      <c r="M341" s="176"/>
      <c r="N341" s="176"/>
      <c r="O341" s="176"/>
      <c r="P341" s="176"/>
      <c r="Q341" s="176"/>
    </row>
    <row r="342" spans="1:39" x14ac:dyDescent="0.2">
      <c r="A342" s="168" t="s">
        <v>170</v>
      </c>
      <c r="B342" s="176"/>
      <c r="C342" s="176"/>
      <c r="D342" s="176"/>
      <c r="E342" s="176"/>
      <c r="F342" s="176"/>
      <c r="G342" s="176"/>
      <c r="H342" s="176"/>
      <c r="I342" s="176"/>
      <c r="J342" s="176"/>
      <c r="K342" s="176"/>
      <c r="L342" s="176"/>
      <c r="M342" s="176"/>
      <c r="N342" s="176"/>
      <c r="O342" s="176"/>
      <c r="P342" s="176"/>
      <c r="Q342" s="176"/>
    </row>
    <row r="343" spans="1:39" x14ac:dyDescent="0.2">
      <c r="A343" s="167" t="s">
        <v>171</v>
      </c>
    </row>
    <row r="344" spans="1:39" x14ac:dyDescent="0.2">
      <c r="A344" s="168" t="s">
        <v>172</v>
      </c>
      <c r="B344" s="106"/>
      <c r="C344" s="106"/>
      <c r="D344" s="106"/>
      <c r="E344" s="106"/>
      <c r="F344" s="106"/>
      <c r="G344" s="106"/>
      <c r="H344" s="106"/>
      <c r="I344" s="106"/>
      <c r="J344" s="106"/>
      <c r="K344" s="106"/>
      <c r="L344" s="106"/>
      <c r="M344" s="106"/>
      <c r="N344" s="106"/>
      <c r="O344" s="106"/>
      <c r="P344" s="106"/>
      <c r="Q344" s="106"/>
    </row>
    <row r="345" spans="1:39" x14ac:dyDescent="0.2">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c r="AA345" s="243"/>
      <c r="AB345" s="243"/>
      <c r="AC345" s="243"/>
      <c r="AD345" s="243"/>
      <c r="AE345" s="243"/>
      <c r="AF345" s="243"/>
      <c r="AG345" s="243"/>
      <c r="AH345" s="243"/>
      <c r="AI345" s="243"/>
      <c r="AJ345" s="243"/>
      <c r="AK345" s="243"/>
      <c r="AL345" s="243"/>
      <c r="AM345" s="243"/>
    </row>
    <row r="346" spans="1:39" x14ac:dyDescent="0.2">
      <c r="B346" s="106"/>
      <c r="C346" s="106"/>
      <c r="D346" s="106"/>
      <c r="E346" s="106"/>
      <c r="F346" s="106"/>
      <c r="G346" s="106"/>
      <c r="H346" s="106"/>
      <c r="I346" s="106"/>
      <c r="J346" s="106"/>
      <c r="K346" s="106"/>
      <c r="L346" s="106"/>
      <c r="M346" s="106"/>
      <c r="N346" s="106"/>
      <c r="O346" s="106"/>
      <c r="P346" s="106"/>
      <c r="Q346" s="106"/>
    </row>
  </sheetData>
  <mergeCells count="3">
    <mergeCell ref="A340:Q340"/>
    <mergeCell ref="K9:M10"/>
    <mergeCell ref="N9:P10"/>
  </mergeCells>
  <phoneticPr fontId="32" type="noConversion"/>
  <conditionalFormatting sqref="R334:AM334">
    <cfRule type="cellIs" dxfId="6" priority="3" stopIfTrue="1" operator="greaterThan">
      <formula>3</formula>
    </cfRule>
    <cfRule type="cellIs" dxfId="5" priority="4" stopIfTrue="1" operator="between">
      <formula>2</formula>
      <formula>3</formula>
    </cfRule>
  </conditionalFormatting>
  <conditionalFormatting sqref="R336:AM336 S340">
    <cfRule type="cellIs" dxfId="4" priority="6" stopIfTrue="1" operator="lessThan">
      <formula>0</formula>
    </cfRule>
  </conditionalFormatting>
  <hyperlinks>
    <hyperlink ref="M3" location="Índice!A1" display="Volver al Indice" xr:uid="{00000000-0004-0000-0200-000000000000}"/>
    <hyperlink ref="AH3" location="Índice!A1" display="Volver al Indice" xr:uid="{00000000-0004-0000-0200-000001000000}"/>
    <hyperlink ref="A12" location="Comentarios!A10" display="Comentarios!A10" xr:uid="{00000000-0004-0000-0200-000002000000}"/>
    <hyperlink ref="A13" location="Comentarios!A13" display="Comentarios!A13" xr:uid="{00000000-0004-0000-0200-000003000000}"/>
    <hyperlink ref="A14" location="Comentarios!A16" display="Comentarios!A16" xr:uid="{00000000-0004-0000-0200-000004000000}"/>
    <hyperlink ref="A22" location="Comentarios!A19" display="Comentarios!A19" xr:uid="{00000000-0004-0000-0200-000005000000}"/>
    <hyperlink ref="A28" location="Comentarios!A21" display="Comentarios!A21" xr:uid="{00000000-0004-0000-0200-000006000000}"/>
    <hyperlink ref="A42" location="Comentarios!A29" display="Comentarios!A29" xr:uid="{00000000-0004-0000-0200-000007000000}"/>
    <hyperlink ref="A50" location="Comentarios!A37" display="Comentarios!A37" xr:uid="{00000000-0004-0000-0200-000008000000}"/>
    <hyperlink ref="A55" location="Comentarios!A40" display="Comentarios!A40" xr:uid="{00000000-0004-0000-0200-000009000000}"/>
    <hyperlink ref="A62" location="Comentarios!A41" display="Comentarios!A41" xr:uid="{00000000-0004-0000-0200-00000A000000}"/>
    <hyperlink ref="A64" location="Comentarios!A42" display="Comentarios!A42" xr:uid="{00000000-0004-0000-0200-00000B000000}"/>
    <hyperlink ref="A71" location="Comentarios!A44" display="Comentarios!A44" xr:uid="{00000000-0004-0000-0200-00000C000000}"/>
    <hyperlink ref="A95" location="Comentarios!A58" display="Comentarios!A58" xr:uid="{00000000-0004-0000-0200-00000D000000}"/>
    <hyperlink ref="A96" location="Comentarios!A60" display="Comentarios!A60" xr:uid="{00000000-0004-0000-0200-00000E000000}"/>
    <hyperlink ref="A103" location="Comentarios!A66" display="Ago-2006(6)" xr:uid="{00000000-0004-0000-0200-00000F000000}"/>
    <hyperlink ref="A252" location="Comentarios!A1" display="Comentarios!A1" xr:uid="{00000000-0004-0000-0200-000010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O353"/>
  <sheetViews>
    <sheetView zoomScale="90" zoomScaleNormal="90" workbookViewId="0">
      <pane xSplit="1" ySplit="11" topLeftCell="B318" activePane="bottomRight" state="frozen"/>
      <selection activeCell="A333" sqref="A333:XFD333"/>
      <selection pane="topRight" activeCell="A333" sqref="A333:XFD333"/>
      <selection pane="bottomLeft" activeCell="A333" sqref="A333:XFD333"/>
      <selection pane="bottomRight" activeCell="A333" sqref="A333:XFD333"/>
    </sheetView>
  </sheetViews>
  <sheetFormatPr defaultColWidth="8.88671875" defaultRowHeight="15" x14ac:dyDescent="0.2"/>
  <cols>
    <col min="1" max="1" width="9.88671875" customWidth="1"/>
    <col min="2" max="9" width="8.77734375" customWidth="1"/>
    <col min="10" max="10" width="9.77734375" customWidth="1"/>
    <col min="11" max="18" width="8.77734375" customWidth="1"/>
    <col min="19" max="19" width="2.77734375" customWidth="1"/>
    <col min="20" max="28" width="8.77734375" customWidth="1"/>
    <col min="29" max="29" width="10.6640625" customWidth="1"/>
    <col min="30" max="38" width="8.77734375" customWidth="1"/>
    <col min="39" max="39" width="11.664062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41" ht="23.25" x14ac:dyDescent="0.3">
      <c r="A4" s="7"/>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21" x14ac:dyDescent="0.25">
      <c r="A5" s="7"/>
      <c r="B5" s="16" t="s">
        <v>138</v>
      </c>
      <c r="C5" s="7"/>
      <c r="D5" s="7"/>
      <c r="E5" s="7"/>
      <c r="F5" s="7"/>
      <c r="G5" s="7"/>
      <c r="H5" s="7"/>
      <c r="I5" s="7"/>
      <c r="J5" s="7"/>
      <c r="K5" s="7"/>
      <c r="L5" s="9"/>
      <c r="M5" s="9"/>
      <c r="N5" s="9"/>
      <c r="O5" s="9"/>
      <c r="P5" s="9"/>
      <c r="Q5" s="9"/>
      <c r="R5" s="9"/>
      <c r="S5" s="50"/>
      <c r="T5" s="16" t="s">
        <v>138</v>
      </c>
      <c r="U5" s="7"/>
      <c r="V5" s="7"/>
      <c r="W5" s="7"/>
      <c r="X5" s="7"/>
      <c r="Y5" s="7"/>
      <c r="Z5" s="7"/>
      <c r="AA5" s="7"/>
      <c r="AB5" s="7"/>
      <c r="AC5" s="7"/>
      <c r="AD5" s="7"/>
      <c r="AE5" s="7"/>
      <c r="AF5" s="7"/>
      <c r="AG5" s="9"/>
      <c r="AH5" s="9"/>
      <c r="AI5" s="9"/>
      <c r="AJ5" s="9"/>
      <c r="AK5" s="9"/>
      <c r="AL5" s="9"/>
      <c r="AM5" s="9"/>
    </row>
    <row r="6" spans="1:41"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7">
        <v>36130</v>
      </c>
      <c r="B12" s="133">
        <v>3407.355</v>
      </c>
      <c r="C12" s="133">
        <v>443.49700000000001</v>
      </c>
      <c r="D12" s="180">
        <v>3850.8519999999999</v>
      </c>
      <c r="E12" s="133">
        <v>0</v>
      </c>
      <c r="F12" s="133">
        <v>0</v>
      </c>
      <c r="G12" s="180">
        <v>0</v>
      </c>
      <c r="H12" s="133">
        <v>3407.355</v>
      </c>
      <c r="I12" s="133">
        <v>443.49700000000001</v>
      </c>
      <c r="J12" s="180">
        <v>3850.8519999999999</v>
      </c>
      <c r="K12" s="133">
        <v>10.817</v>
      </c>
      <c r="L12" s="133">
        <v>0</v>
      </c>
      <c r="M12" s="180">
        <v>10.817</v>
      </c>
      <c r="N12" s="133">
        <v>3407.355</v>
      </c>
      <c r="O12" s="133">
        <v>443.49700000000001</v>
      </c>
      <c r="P12" s="180">
        <v>3850.8519999999999</v>
      </c>
      <c r="Q12" s="181">
        <v>1.0498191851880185</v>
      </c>
      <c r="R12" s="182">
        <v>0</v>
      </c>
      <c r="S12" s="183"/>
      <c r="T12" s="184">
        <v>1341.308</v>
      </c>
      <c r="U12" s="133">
        <v>173.072</v>
      </c>
      <c r="V12" s="180">
        <v>1525.1970000000001</v>
      </c>
      <c r="W12" s="133">
        <v>0</v>
      </c>
      <c r="X12" s="133">
        <v>0</v>
      </c>
      <c r="Y12" s="180">
        <v>0</v>
      </c>
      <c r="Z12" s="133">
        <v>1341.308</v>
      </c>
      <c r="AA12" s="133">
        <v>173.072</v>
      </c>
      <c r="AB12" s="180">
        <v>1525.1970000000001</v>
      </c>
      <c r="AC12" s="185">
        <v>-28.914457119528784</v>
      </c>
      <c r="AD12" s="191">
        <v>190</v>
      </c>
      <c r="AE12" s="192">
        <v>25</v>
      </c>
      <c r="AF12" s="193">
        <v>215</v>
      </c>
      <c r="AG12" s="192">
        <v>0</v>
      </c>
      <c r="AH12" s="192">
        <v>0</v>
      </c>
      <c r="AI12" s="193">
        <v>0</v>
      </c>
      <c r="AJ12" s="192">
        <v>190</v>
      </c>
      <c r="AK12" s="192">
        <v>25</v>
      </c>
      <c r="AL12" s="192">
        <v>215</v>
      </c>
      <c r="AM12" s="189">
        <v>2.7701096704000001</v>
      </c>
      <c r="AO12" s="143"/>
    </row>
    <row r="13" spans="1:41" x14ac:dyDescent="0.2">
      <c r="A13" s="48">
        <v>36161</v>
      </c>
      <c r="B13" s="133">
        <v>3301.9700000000003</v>
      </c>
      <c r="C13" s="133">
        <v>570.44000000000005</v>
      </c>
      <c r="D13" s="180">
        <v>3872.4100000000003</v>
      </c>
      <c r="E13" s="133">
        <v>0</v>
      </c>
      <c r="F13" s="133">
        <v>0</v>
      </c>
      <c r="G13" s="180">
        <v>0</v>
      </c>
      <c r="H13" s="133">
        <v>3301.9700000000003</v>
      </c>
      <c r="I13" s="133">
        <v>570.44000000000005</v>
      </c>
      <c r="J13" s="180">
        <v>3872.4100000000003</v>
      </c>
      <c r="K13" s="133">
        <v>10.97</v>
      </c>
      <c r="L13" s="133">
        <v>0</v>
      </c>
      <c r="M13" s="180">
        <v>10.97</v>
      </c>
      <c r="N13" s="133">
        <v>3312.94</v>
      </c>
      <c r="O13" s="133">
        <v>570.44000000000005</v>
      </c>
      <c r="P13" s="180">
        <v>3883.38</v>
      </c>
      <c r="Q13" s="181">
        <v>2.7633488876991694</v>
      </c>
      <c r="R13" s="182">
        <v>0</v>
      </c>
      <c r="S13" s="183"/>
      <c r="T13" s="184">
        <v>1305.43</v>
      </c>
      <c r="U13" s="133">
        <v>219.4</v>
      </c>
      <c r="V13" s="180">
        <v>1524.8300000000002</v>
      </c>
      <c r="W13" s="133">
        <v>0</v>
      </c>
      <c r="X13" s="133">
        <v>0</v>
      </c>
      <c r="Y13" s="180">
        <v>0</v>
      </c>
      <c r="Z13" s="133">
        <v>1305.43</v>
      </c>
      <c r="AA13" s="133">
        <v>219.4</v>
      </c>
      <c r="AB13" s="180">
        <v>1524.8300000000002</v>
      </c>
      <c r="AC13" s="185">
        <v>9.8873999999169349E-2</v>
      </c>
      <c r="AD13" s="191">
        <v>182</v>
      </c>
      <c r="AE13" s="192">
        <v>32</v>
      </c>
      <c r="AF13" s="193">
        <v>214</v>
      </c>
      <c r="AG13" s="192">
        <v>0</v>
      </c>
      <c r="AH13" s="192">
        <v>0</v>
      </c>
      <c r="AI13" s="193">
        <v>0</v>
      </c>
      <c r="AJ13" s="192">
        <v>182</v>
      </c>
      <c r="AK13" s="192">
        <v>32</v>
      </c>
      <c r="AL13" s="192">
        <v>214</v>
      </c>
      <c r="AM13" s="189">
        <v>0.24288741</v>
      </c>
      <c r="AO13" s="143"/>
    </row>
    <row r="14" spans="1:41" x14ac:dyDescent="0.2">
      <c r="A14" s="48">
        <v>36192</v>
      </c>
      <c r="B14" s="133">
        <v>3251.56</v>
      </c>
      <c r="C14" s="133">
        <v>637.13</v>
      </c>
      <c r="D14" s="180">
        <v>3888.6899999999996</v>
      </c>
      <c r="E14" s="133">
        <v>0</v>
      </c>
      <c r="F14" s="133">
        <v>0</v>
      </c>
      <c r="G14" s="180">
        <v>0</v>
      </c>
      <c r="H14" s="133">
        <v>3251.56</v>
      </c>
      <c r="I14" s="133">
        <v>637.13</v>
      </c>
      <c r="J14" s="180">
        <v>3888.6899999999996</v>
      </c>
      <c r="K14" s="133">
        <v>10.984999999999999</v>
      </c>
      <c r="L14" s="133">
        <v>0</v>
      </c>
      <c r="M14" s="180">
        <v>10.984999999999999</v>
      </c>
      <c r="N14" s="133">
        <v>3262.5449999999996</v>
      </c>
      <c r="O14" s="133">
        <v>637.13</v>
      </c>
      <c r="P14" s="180">
        <v>3899.6749999999997</v>
      </c>
      <c r="Q14" s="181">
        <v>0.44537497210023547</v>
      </c>
      <c r="R14" s="182">
        <v>0</v>
      </c>
      <c r="S14" s="183"/>
      <c r="T14" s="184">
        <v>1285.2449999999999</v>
      </c>
      <c r="U14" s="133">
        <v>241.67</v>
      </c>
      <c r="V14" s="180">
        <v>1515.9299999999998</v>
      </c>
      <c r="W14" s="133">
        <v>0</v>
      </c>
      <c r="X14" s="133">
        <v>0</v>
      </c>
      <c r="Y14" s="180">
        <v>0</v>
      </c>
      <c r="Z14" s="133">
        <v>1285.2449999999999</v>
      </c>
      <c r="AA14" s="133">
        <v>241.67</v>
      </c>
      <c r="AB14" s="180">
        <v>1515.9299999999998</v>
      </c>
      <c r="AC14" s="185">
        <v>0.25195263000023543</v>
      </c>
      <c r="AD14" s="191">
        <v>179</v>
      </c>
      <c r="AE14" s="192">
        <v>36</v>
      </c>
      <c r="AF14" s="193">
        <v>215</v>
      </c>
      <c r="AG14" s="192">
        <v>0</v>
      </c>
      <c r="AH14" s="192">
        <v>0</v>
      </c>
      <c r="AI14" s="193">
        <v>0</v>
      </c>
      <c r="AJ14" s="192">
        <v>179</v>
      </c>
      <c r="AK14" s="192">
        <v>36</v>
      </c>
      <c r="AL14" s="192">
        <v>215</v>
      </c>
      <c r="AM14" s="189">
        <v>1.7607860000000003E-2</v>
      </c>
      <c r="AO14" s="143"/>
    </row>
    <row r="15" spans="1:41" x14ac:dyDescent="0.2">
      <c r="A15" s="48">
        <v>36220</v>
      </c>
      <c r="B15" s="133">
        <v>3250.835</v>
      </c>
      <c r="C15" s="133">
        <v>532.56000000000006</v>
      </c>
      <c r="D15" s="180">
        <v>3794.4900000000002</v>
      </c>
      <c r="E15" s="133">
        <v>0</v>
      </c>
      <c r="F15" s="133">
        <v>0</v>
      </c>
      <c r="G15" s="180">
        <v>0</v>
      </c>
      <c r="H15" s="133">
        <v>3261.9300000000003</v>
      </c>
      <c r="I15" s="133">
        <v>532.56000000000006</v>
      </c>
      <c r="J15" s="180">
        <v>3794.4900000000002</v>
      </c>
      <c r="K15" s="133">
        <v>11.095000000000001</v>
      </c>
      <c r="L15" s="133">
        <v>0</v>
      </c>
      <c r="M15" s="180">
        <v>11.095000000000001</v>
      </c>
      <c r="N15" s="133">
        <v>3261.9300000000003</v>
      </c>
      <c r="O15" s="133">
        <v>532.56000000000006</v>
      </c>
      <c r="P15" s="180">
        <v>3805.585</v>
      </c>
      <c r="Q15" s="181">
        <v>109.76238000821421</v>
      </c>
      <c r="R15" s="182">
        <v>0</v>
      </c>
      <c r="S15" s="183"/>
      <c r="T15" s="184">
        <v>1264.8300000000002</v>
      </c>
      <c r="U15" s="133">
        <v>210.80500000000001</v>
      </c>
      <c r="V15" s="180">
        <v>1475.635</v>
      </c>
      <c r="W15" s="133">
        <v>0</v>
      </c>
      <c r="X15" s="133">
        <v>0</v>
      </c>
      <c r="Y15" s="180">
        <v>0</v>
      </c>
      <c r="Z15" s="133">
        <v>1264.8300000000002</v>
      </c>
      <c r="AA15" s="133">
        <v>210.80500000000001</v>
      </c>
      <c r="AB15" s="180">
        <v>1475.635</v>
      </c>
      <c r="AC15" s="185">
        <v>36.158384850531711</v>
      </c>
      <c r="AD15" s="191">
        <v>180</v>
      </c>
      <c r="AE15" s="192">
        <v>30</v>
      </c>
      <c r="AF15" s="193">
        <v>209</v>
      </c>
      <c r="AG15" s="192">
        <v>0</v>
      </c>
      <c r="AH15" s="192">
        <v>0</v>
      </c>
      <c r="AI15" s="193">
        <v>0</v>
      </c>
      <c r="AJ15" s="192">
        <v>180</v>
      </c>
      <c r="AK15" s="192">
        <v>30</v>
      </c>
      <c r="AL15" s="192">
        <v>209</v>
      </c>
      <c r="AM15" s="189">
        <v>6.6339788334999996</v>
      </c>
      <c r="AO15" s="143"/>
    </row>
    <row r="16" spans="1:41" x14ac:dyDescent="0.2">
      <c r="A16" s="46">
        <v>36251</v>
      </c>
      <c r="B16" s="133">
        <v>3264.8990000000003</v>
      </c>
      <c r="C16" s="133">
        <v>546.00700000000006</v>
      </c>
      <c r="D16" s="180">
        <v>3799.7630000000004</v>
      </c>
      <c r="E16" s="133">
        <v>0</v>
      </c>
      <c r="F16" s="133">
        <v>0</v>
      </c>
      <c r="G16" s="180">
        <v>0</v>
      </c>
      <c r="H16" s="133">
        <v>3264.8990000000003</v>
      </c>
      <c r="I16" s="133">
        <v>546.00700000000006</v>
      </c>
      <c r="J16" s="180">
        <v>3799.7630000000004</v>
      </c>
      <c r="K16" s="133">
        <v>11.143000000000001</v>
      </c>
      <c r="L16" s="133">
        <v>0</v>
      </c>
      <c r="M16" s="180">
        <v>11.143000000000001</v>
      </c>
      <c r="N16" s="133">
        <v>3264.8990000000003</v>
      </c>
      <c r="O16" s="133">
        <v>546.00700000000006</v>
      </c>
      <c r="P16" s="180">
        <v>3810.9060000000004</v>
      </c>
      <c r="Q16" s="181">
        <v>2.2544573181871805</v>
      </c>
      <c r="R16" s="182">
        <v>0</v>
      </c>
      <c r="S16" s="183"/>
      <c r="T16" s="184">
        <v>1248.0160000000001</v>
      </c>
      <c r="U16" s="133">
        <v>211.71700000000001</v>
      </c>
      <c r="V16" s="180">
        <v>1470.8760000000002</v>
      </c>
      <c r="W16" s="133">
        <v>0</v>
      </c>
      <c r="X16" s="133">
        <v>0</v>
      </c>
      <c r="Y16" s="180">
        <v>0</v>
      </c>
      <c r="Z16" s="133">
        <v>1248.0160000000001</v>
      </c>
      <c r="AA16" s="133">
        <v>211.71700000000001</v>
      </c>
      <c r="AB16" s="180">
        <v>1470.8760000000002</v>
      </c>
      <c r="AC16" s="185">
        <v>1.6706796599541749</v>
      </c>
      <c r="AD16" s="191">
        <v>180</v>
      </c>
      <c r="AE16" s="192">
        <v>29</v>
      </c>
      <c r="AF16" s="193">
        <v>209</v>
      </c>
      <c r="AG16" s="192">
        <v>0</v>
      </c>
      <c r="AH16" s="192">
        <v>0</v>
      </c>
      <c r="AI16" s="193">
        <v>0</v>
      </c>
      <c r="AJ16" s="192">
        <v>180</v>
      </c>
      <c r="AK16" s="192">
        <v>29</v>
      </c>
      <c r="AL16" s="192">
        <v>210</v>
      </c>
      <c r="AM16" s="189">
        <v>5.2389631000000492E-2</v>
      </c>
      <c r="AO16" s="143"/>
    </row>
    <row r="17" spans="1:41" x14ac:dyDescent="0.2">
      <c r="A17" s="46">
        <v>36281</v>
      </c>
      <c r="B17" s="133">
        <v>3290.7419999999997</v>
      </c>
      <c r="C17" s="133">
        <v>526.07100000000003</v>
      </c>
      <c r="D17" s="180">
        <v>3816.8129999999996</v>
      </c>
      <c r="E17" s="133">
        <v>0</v>
      </c>
      <c r="F17" s="133">
        <v>0</v>
      </c>
      <c r="G17" s="180">
        <v>0</v>
      </c>
      <c r="H17" s="133">
        <v>3290.7419999999997</v>
      </c>
      <c r="I17" s="133">
        <v>526.07100000000003</v>
      </c>
      <c r="J17" s="180">
        <v>3816.8129999999996</v>
      </c>
      <c r="K17" s="133">
        <v>11.193</v>
      </c>
      <c r="L17" s="133">
        <v>0</v>
      </c>
      <c r="M17" s="180">
        <v>11.193</v>
      </c>
      <c r="N17" s="133">
        <v>3290.7419999999997</v>
      </c>
      <c r="O17" s="133">
        <v>526.07100000000003</v>
      </c>
      <c r="P17" s="180">
        <v>3828.0059999999999</v>
      </c>
      <c r="Q17" s="181">
        <v>3.8294468922051244</v>
      </c>
      <c r="R17" s="182">
        <v>0</v>
      </c>
      <c r="S17" s="183"/>
      <c r="T17" s="184">
        <v>1253.616</v>
      </c>
      <c r="U17" s="133">
        <v>201.47399999999999</v>
      </c>
      <c r="V17" s="180">
        <v>1455.09</v>
      </c>
      <c r="W17" s="133">
        <v>0</v>
      </c>
      <c r="X17" s="133">
        <v>0</v>
      </c>
      <c r="Y17" s="180">
        <v>0</v>
      </c>
      <c r="Z17" s="133">
        <v>1253.616</v>
      </c>
      <c r="AA17" s="133">
        <v>201.47399999999999</v>
      </c>
      <c r="AB17" s="180">
        <v>1455.09</v>
      </c>
      <c r="AC17" s="185">
        <v>2.0650431199740233</v>
      </c>
      <c r="AD17" s="191">
        <v>182</v>
      </c>
      <c r="AE17" s="192">
        <v>29</v>
      </c>
      <c r="AF17" s="193">
        <v>211</v>
      </c>
      <c r="AG17" s="192">
        <v>0</v>
      </c>
      <c r="AH17" s="192">
        <v>0</v>
      </c>
      <c r="AI17" s="193">
        <v>0</v>
      </c>
      <c r="AJ17" s="192">
        <v>182</v>
      </c>
      <c r="AK17" s="192">
        <v>29</v>
      </c>
      <c r="AL17" s="192">
        <v>211</v>
      </c>
      <c r="AM17" s="189">
        <v>0.15763457270000014</v>
      </c>
      <c r="AO17" s="143"/>
    </row>
    <row r="18" spans="1:41" x14ac:dyDescent="0.2">
      <c r="A18" s="46">
        <v>36312</v>
      </c>
      <c r="B18" s="133">
        <v>3308.9610000000002</v>
      </c>
      <c r="C18" s="133">
        <v>511.69499999999999</v>
      </c>
      <c r="D18" s="180">
        <v>3809.2850000000003</v>
      </c>
      <c r="E18" s="133">
        <v>0</v>
      </c>
      <c r="F18" s="133">
        <v>0</v>
      </c>
      <c r="G18" s="180">
        <v>0</v>
      </c>
      <c r="H18" s="133">
        <v>3308.9610000000002</v>
      </c>
      <c r="I18" s="133">
        <v>511.69499999999999</v>
      </c>
      <c r="J18" s="180">
        <v>3809.2850000000003</v>
      </c>
      <c r="K18" s="133">
        <v>11.371</v>
      </c>
      <c r="L18" s="133">
        <v>0</v>
      </c>
      <c r="M18" s="180">
        <v>11.371</v>
      </c>
      <c r="N18" s="133">
        <v>3308.9610000000002</v>
      </c>
      <c r="O18" s="133">
        <v>511.69499999999999</v>
      </c>
      <c r="P18" s="180">
        <v>3820.6559999999999</v>
      </c>
      <c r="Q18" s="181">
        <v>15.881818084176505</v>
      </c>
      <c r="R18" s="182">
        <v>0</v>
      </c>
      <c r="S18" s="183"/>
      <c r="T18" s="184">
        <v>1239.4390000000001</v>
      </c>
      <c r="U18" s="133">
        <v>193.30700000000002</v>
      </c>
      <c r="V18" s="180">
        <v>1432.7460000000001</v>
      </c>
      <c r="W18" s="133">
        <v>0</v>
      </c>
      <c r="X18" s="133">
        <v>0</v>
      </c>
      <c r="Y18" s="180">
        <v>0</v>
      </c>
      <c r="Z18" s="133">
        <v>1239.4390000000001</v>
      </c>
      <c r="AA18" s="133">
        <v>193.30700000000002</v>
      </c>
      <c r="AB18" s="180">
        <v>1432.7460000000001</v>
      </c>
      <c r="AC18" s="185">
        <v>4.220115049916803</v>
      </c>
      <c r="AD18" s="191">
        <v>182</v>
      </c>
      <c r="AE18" s="192">
        <v>27</v>
      </c>
      <c r="AF18" s="193">
        <v>210</v>
      </c>
      <c r="AG18" s="192">
        <v>0</v>
      </c>
      <c r="AH18" s="192">
        <v>0</v>
      </c>
      <c r="AI18" s="193">
        <v>0</v>
      </c>
      <c r="AJ18" s="192">
        <v>182</v>
      </c>
      <c r="AK18" s="192">
        <v>27</v>
      </c>
      <c r="AL18" s="192">
        <v>210</v>
      </c>
      <c r="AM18" s="189">
        <v>1.0255653007000003</v>
      </c>
      <c r="AO18" s="143"/>
    </row>
    <row r="19" spans="1:41" x14ac:dyDescent="0.2">
      <c r="A19" s="46">
        <v>36342</v>
      </c>
      <c r="B19" s="133">
        <v>3277.5</v>
      </c>
      <c r="C19" s="133">
        <v>540.5</v>
      </c>
      <c r="D19" s="180">
        <v>3818</v>
      </c>
      <c r="E19" s="133">
        <v>0</v>
      </c>
      <c r="F19" s="133">
        <v>0</v>
      </c>
      <c r="G19" s="180">
        <v>0</v>
      </c>
      <c r="H19" s="133">
        <v>3277.5</v>
      </c>
      <c r="I19" s="133">
        <v>540.5</v>
      </c>
      <c r="J19" s="180">
        <v>3818</v>
      </c>
      <c r="K19" s="133">
        <v>11.5</v>
      </c>
      <c r="L19" s="133">
        <v>0</v>
      </c>
      <c r="M19" s="180">
        <v>11.5</v>
      </c>
      <c r="N19" s="133">
        <v>3289</v>
      </c>
      <c r="O19" s="133">
        <v>540.5</v>
      </c>
      <c r="P19" s="180">
        <v>3818</v>
      </c>
      <c r="Q19" s="181">
        <v>4.7833013261101378</v>
      </c>
      <c r="R19" s="182">
        <v>0</v>
      </c>
      <c r="S19" s="183"/>
      <c r="T19" s="184">
        <v>1219</v>
      </c>
      <c r="U19" s="133">
        <v>195.5</v>
      </c>
      <c r="V19" s="180">
        <v>1414.5</v>
      </c>
      <c r="W19" s="133">
        <v>0</v>
      </c>
      <c r="X19" s="133">
        <v>0</v>
      </c>
      <c r="Y19" s="180">
        <v>0</v>
      </c>
      <c r="Z19" s="133">
        <v>1219</v>
      </c>
      <c r="AA19" s="133">
        <v>195.5</v>
      </c>
      <c r="AB19" s="180">
        <v>1414.5</v>
      </c>
      <c r="AC19" s="185">
        <v>2.1820533199101457</v>
      </c>
      <c r="AD19" s="191">
        <v>179</v>
      </c>
      <c r="AE19" s="192">
        <v>29</v>
      </c>
      <c r="AF19" s="193">
        <v>208</v>
      </c>
      <c r="AG19" s="192">
        <v>0</v>
      </c>
      <c r="AH19" s="192">
        <v>0</v>
      </c>
      <c r="AI19" s="193">
        <v>0</v>
      </c>
      <c r="AJ19" s="192">
        <v>179</v>
      </c>
      <c r="AK19" s="192">
        <v>29</v>
      </c>
      <c r="AL19" s="192">
        <v>209</v>
      </c>
      <c r="AM19" s="189">
        <v>0.22619547879999935</v>
      </c>
      <c r="AO19" s="143"/>
    </row>
    <row r="20" spans="1:41" x14ac:dyDescent="0.2">
      <c r="A20" s="46">
        <v>36373</v>
      </c>
      <c r="B20" s="133">
        <v>3289.5299999999997</v>
      </c>
      <c r="C20" s="133">
        <v>571.58499999999992</v>
      </c>
      <c r="D20" s="180">
        <v>3861.1149999999998</v>
      </c>
      <c r="E20" s="133">
        <v>0</v>
      </c>
      <c r="F20" s="133">
        <v>0</v>
      </c>
      <c r="G20" s="180">
        <v>0</v>
      </c>
      <c r="H20" s="133">
        <v>3289.5299999999997</v>
      </c>
      <c r="I20" s="133">
        <v>571.58499999999992</v>
      </c>
      <c r="J20" s="180">
        <v>3861.1149999999998</v>
      </c>
      <c r="K20" s="133">
        <v>11.664999999999999</v>
      </c>
      <c r="L20" s="133">
        <v>0</v>
      </c>
      <c r="M20" s="180">
        <v>11.664999999999999</v>
      </c>
      <c r="N20" s="133">
        <v>3301.1949999999997</v>
      </c>
      <c r="O20" s="133">
        <v>571.58499999999992</v>
      </c>
      <c r="P20" s="180">
        <v>3861.1149999999998</v>
      </c>
      <c r="Q20" s="181">
        <v>1.0517319675359327</v>
      </c>
      <c r="R20" s="182">
        <v>0</v>
      </c>
      <c r="S20" s="183"/>
      <c r="T20" s="184">
        <v>1224.8249999999998</v>
      </c>
      <c r="U20" s="133">
        <v>209.96999999999997</v>
      </c>
      <c r="V20" s="180">
        <v>1434.7949999999998</v>
      </c>
      <c r="W20" s="133">
        <v>0</v>
      </c>
      <c r="X20" s="133">
        <v>0</v>
      </c>
      <c r="Y20" s="180">
        <v>0</v>
      </c>
      <c r="Z20" s="133">
        <v>1224.8249999999998</v>
      </c>
      <c r="AA20" s="133">
        <v>209.96999999999997</v>
      </c>
      <c r="AB20" s="180">
        <v>1434.7949999999998</v>
      </c>
      <c r="AC20" s="185">
        <v>1.6773669200109278</v>
      </c>
      <c r="AD20" s="191">
        <v>177</v>
      </c>
      <c r="AE20" s="192">
        <v>31</v>
      </c>
      <c r="AF20" s="193">
        <v>208</v>
      </c>
      <c r="AG20" s="192">
        <v>0</v>
      </c>
      <c r="AH20" s="192">
        <v>0</v>
      </c>
      <c r="AI20" s="193">
        <v>0</v>
      </c>
      <c r="AJ20" s="192">
        <v>177</v>
      </c>
      <c r="AK20" s="192">
        <v>31</v>
      </c>
      <c r="AL20" s="192">
        <v>208</v>
      </c>
      <c r="AM20" s="189">
        <v>-5.3633514999999576E-2</v>
      </c>
      <c r="AO20" s="143"/>
    </row>
    <row r="21" spans="1:41" x14ac:dyDescent="0.2">
      <c r="A21" s="46">
        <v>36404</v>
      </c>
      <c r="B21" s="133">
        <v>3276.46</v>
      </c>
      <c r="C21" s="133">
        <v>594.66</v>
      </c>
      <c r="D21" s="180">
        <v>3871.12</v>
      </c>
      <c r="E21" s="133">
        <v>0</v>
      </c>
      <c r="F21" s="133">
        <v>0</v>
      </c>
      <c r="G21" s="180">
        <v>0</v>
      </c>
      <c r="H21" s="133">
        <v>3288.12</v>
      </c>
      <c r="I21" s="133">
        <v>594.66</v>
      </c>
      <c r="J21" s="180">
        <v>3882.78</v>
      </c>
      <c r="K21" s="133">
        <v>11.66</v>
      </c>
      <c r="L21" s="133">
        <v>0</v>
      </c>
      <c r="M21" s="180">
        <v>11.66</v>
      </c>
      <c r="N21" s="133">
        <v>3288.12</v>
      </c>
      <c r="O21" s="133">
        <v>594.66</v>
      </c>
      <c r="P21" s="180">
        <v>3882.78</v>
      </c>
      <c r="Q21" s="181">
        <v>1.7604277116139317</v>
      </c>
      <c r="R21" s="182">
        <v>0</v>
      </c>
      <c r="S21" s="183"/>
      <c r="T21" s="184">
        <v>1224.3</v>
      </c>
      <c r="U21" s="133">
        <v>221.54</v>
      </c>
      <c r="V21" s="180">
        <v>1445.84</v>
      </c>
      <c r="W21" s="133">
        <v>0</v>
      </c>
      <c r="X21" s="133">
        <v>0</v>
      </c>
      <c r="Y21" s="180">
        <v>0</v>
      </c>
      <c r="Z21" s="133">
        <v>1224.3</v>
      </c>
      <c r="AA21" s="133">
        <v>221.54</v>
      </c>
      <c r="AB21" s="180">
        <v>1445.84</v>
      </c>
      <c r="AC21" s="185">
        <v>1.9298208999959323</v>
      </c>
      <c r="AD21" s="191">
        <v>176</v>
      </c>
      <c r="AE21" s="192">
        <v>32</v>
      </c>
      <c r="AF21" s="193">
        <v>209</v>
      </c>
      <c r="AG21" s="192">
        <v>0</v>
      </c>
      <c r="AH21" s="192">
        <v>0</v>
      </c>
      <c r="AI21" s="193">
        <v>0</v>
      </c>
      <c r="AJ21" s="192">
        <v>177</v>
      </c>
      <c r="AK21" s="192">
        <v>32</v>
      </c>
      <c r="AL21" s="192">
        <v>209</v>
      </c>
      <c r="AM21" s="189">
        <v>-1.4527717700000053E-2</v>
      </c>
      <c r="AO21" s="143"/>
    </row>
    <row r="22" spans="1:41" x14ac:dyDescent="0.2">
      <c r="A22" s="46">
        <v>36434</v>
      </c>
      <c r="B22" s="133">
        <v>3239.6</v>
      </c>
      <c r="C22" s="133">
        <v>613.21</v>
      </c>
      <c r="D22" s="180">
        <v>3864.38</v>
      </c>
      <c r="E22" s="133">
        <v>0</v>
      </c>
      <c r="F22" s="133">
        <v>0</v>
      </c>
      <c r="G22" s="180">
        <v>0</v>
      </c>
      <c r="H22" s="133">
        <v>3239.6</v>
      </c>
      <c r="I22" s="133">
        <v>613.21</v>
      </c>
      <c r="J22" s="180">
        <v>3864.38</v>
      </c>
      <c r="K22" s="133">
        <v>11.57</v>
      </c>
      <c r="L22" s="133">
        <v>0</v>
      </c>
      <c r="M22" s="180">
        <v>11.57</v>
      </c>
      <c r="N22" s="133">
        <v>3251.17</v>
      </c>
      <c r="O22" s="133">
        <v>613.21</v>
      </c>
      <c r="P22" s="180">
        <v>3864.38</v>
      </c>
      <c r="Q22" s="181">
        <v>2.4352388940520036</v>
      </c>
      <c r="R22" s="182">
        <v>0</v>
      </c>
      <c r="S22" s="183"/>
      <c r="T22" s="184">
        <v>1203.28</v>
      </c>
      <c r="U22" s="133">
        <v>219.83</v>
      </c>
      <c r="V22" s="180">
        <v>1423.1100000000001</v>
      </c>
      <c r="W22" s="133">
        <v>0</v>
      </c>
      <c r="X22" s="133">
        <v>0</v>
      </c>
      <c r="Y22" s="180">
        <v>0</v>
      </c>
      <c r="Z22" s="133">
        <v>1203.28</v>
      </c>
      <c r="AA22" s="133">
        <v>219.83</v>
      </c>
      <c r="AB22" s="180">
        <v>1423.1100000000001</v>
      </c>
      <c r="AC22" s="185">
        <v>1.832534939992023</v>
      </c>
      <c r="AD22" s="191">
        <v>176</v>
      </c>
      <c r="AE22" s="192">
        <v>34</v>
      </c>
      <c r="AF22" s="193">
        <v>210</v>
      </c>
      <c r="AG22" s="192">
        <v>0</v>
      </c>
      <c r="AH22" s="192">
        <v>0</v>
      </c>
      <c r="AI22" s="193">
        <v>0</v>
      </c>
      <c r="AJ22" s="192">
        <v>176</v>
      </c>
      <c r="AK22" s="192">
        <v>34</v>
      </c>
      <c r="AL22" s="192">
        <v>210</v>
      </c>
      <c r="AM22" s="189">
        <v>5.2091957999998328E-2</v>
      </c>
      <c r="AO22" s="143"/>
    </row>
    <row r="23" spans="1:41" x14ac:dyDescent="0.2">
      <c r="A23" s="46">
        <v>36465</v>
      </c>
      <c r="B23" s="133">
        <v>3268.3669999999997</v>
      </c>
      <c r="C23" s="133">
        <v>612.09699999999998</v>
      </c>
      <c r="D23" s="180">
        <v>3880.4639999999999</v>
      </c>
      <c r="E23" s="133">
        <v>0</v>
      </c>
      <c r="F23" s="133">
        <v>0</v>
      </c>
      <c r="G23" s="180">
        <v>0</v>
      </c>
      <c r="H23" s="133">
        <v>3268.3669999999997</v>
      </c>
      <c r="I23" s="133">
        <v>612.09699999999998</v>
      </c>
      <c r="J23" s="180">
        <v>3880.4639999999999</v>
      </c>
      <c r="K23" s="133">
        <v>0</v>
      </c>
      <c r="L23" s="133">
        <v>0</v>
      </c>
      <c r="M23" s="180">
        <v>0</v>
      </c>
      <c r="N23" s="133">
        <v>3279.9159999999997</v>
      </c>
      <c r="O23" s="133">
        <v>612.09699999999998</v>
      </c>
      <c r="P23" s="180">
        <v>3880.4639999999999</v>
      </c>
      <c r="Q23" s="181">
        <v>2.4687967970339511</v>
      </c>
      <c r="R23" s="182">
        <v>0</v>
      </c>
      <c r="S23" s="183"/>
      <c r="T23" s="184">
        <v>1212.645</v>
      </c>
      <c r="U23" s="133">
        <v>219.43099999999998</v>
      </c>
      <c r="V23" s="180">
        <v>1432.076</v>
      </c>
      <c r="W23" s="133">
        <v>0</v>
      </c>
      <c r="X23" s="133">
        <v>0</v>
      </c>
      <c r="Y23" s="180">
        <v>0</v>
      </c>
      <c r="Z23" s="133">
        <v>1212.645</v>
      </c>
      <c r="AA23" s="133">
        <v>219.43099999999998</v>
      </c>
      <c r="AB23" s="180">
        <v>1432.076</v>
      </c>
      <c r="AC23" s="185">
        <v>2.7873573300322301</v>
      </c>
      <c r="AD23" s="191">
        <v>178</v>
      </c>
      <c r="AE23" s="192">
        <v>34</v>
      </c>
      <c r="AF23" s="193">
        <v>212</v>
      </c>
      <c r="AG23" s="192">
        <v>0</v>
      </c>
      <c r="AH23" s="192">
        <v>0</v>
      </c>
      <c r="AI23" s="193">
        <v>0</v>
      </c>
      <c r="AJ23" s="192">
        <v>178</v>
      </c>
      <c r="AK23" s="192">
        <v>34</v>
      </c>
      <c r="AL23" s="192">
        <v>212</v>
      </c>
      <c r="AM23" s="189">
        <v>-2.7583386699998158E-2</v>
      </c>
      <c r="AO23" s="143"/>
    </row>
    <row r="24" spans="1:41" x14ac:dyDescent="0.2">
      <c r="A24" s="46">
        <v>36495</v>
      </c>
      <c r="B24" s="133">
        <v>3217.355</v>
      </c>
      <c r="C24" s="133">
        <v>452.98500000000001</v>
      </c>
      <c r="D24" s="180">
        <v>3670.34</v>
      </c>
      <c r="E24" s="133">
        <v>0</v>
      </c>
      <c r="F24" s="133">
        <v>0</v>
      </c>
      <c r="G24" s="180">
        <v>0</v>
      </c>
      <c r="H24" s="133">
        <v>3217.355</v>
      </c>
      <c r="I24" s="133">
        <v>452.98500000000001</v>
      </c>
      <c r="J24" s="180">
        <v>3670.34</v>
      </c>
      <c r="K24" s="133">
        <v>0</v>
      </c>
      <c r="L24" s="133">
        <v>0</v>
      </c>
      <c r="M24" s="180">
        <v>0</v>
      </c>
      <c r="N24" s="133">
        <v>3228.9700000000003</v>
      </c>
      <c r="O24" s="133">
        <v>452.98500000000001</v>
      </c>
      <c r="P24" s="180">
        <v>3681.9549999999999</v>
      </c>
      <c r="Q24" s="181">
        <v>23.199612474303759</v>
      </c>
      <c r="R24" s="182">
        <v>0</v>
      </c>
      <c r="S24" s="183"/>
      <c r="T24" s="184">
        <v>1173.115</v>
      </c>
      <c r="U24" s="133">
        <v>174.22499999999999</v>
      </c>
      <c r="V24" s="180">
        <v>1347.34</v>
      </c>
      <c r="W24" s="133">
        <v>0</v>
      </c>
      <c r="X24" s="133">
        <v>0</v>
      </c>
      <c r="Y24" s="180">
        <v>0</v>
      </c>
      <c r="Z24" s="133">
        <v>1173.115</v>
      </c>
      <c r="AA24" s="133">
        <v>174.22499999999999</v>
      </c>
      <c r="AB24" s="180">
        <v>1347.34</v>
      </c>
      <c r="AC24" s="185">
        <v>15.133472379841274</v>
      </c>
      <c r="AD24" s="191">
        <v>176</v>
      </c>
      <c r="AE24" s="192">
        <v>24</v>
      </c>
      <c r="AF24" s="193">
        <v>200</v>
      </c>
      <c r="AG24" s="192">
        <v>0</v>
      </c>
      <c r="AH24" s="192">
        <v>0</v>
      </c>
      <c r="AI24" s="193">
        <v>0</v>
      </c>
      <c r="AJ24" s="192">
        <v>176</v>
      </c>
      <c r="AK24" s="192">
        <v>24</v>
      </c>
      <c r="AL24" s="192">
        <v>200</v>
      </c>
      <c r="AM24" s="189">
        <v>0.69445889749999878</v>
      </c>
      <c r="AO24" s="178"/>
    </row>
    <row r="25" spans="1:41" x14ac:dyDescent="0.2">
      <c r="A25" s="46">
        <v>36526</v>
      </c>
      <c r="B25" s="133">
        <v>3178.864</v>
      </c>
      <c r="C25" s="133">
        <v>502.541</v>
      </c>
      <c r="D25" s="180">
        <v>3681.4049999999997</v>
      </c>
      <c r="E25" s="133">
        <v>0</v>
      </c>
      <c r="F25" s="133">
        <v>0</v>
      </c>
      <c r="G25" s="180">
        <v>0</v>
      </c>
      <c r="H25" s="133">
        <v>3178.864</v>
      </c>
      <c r="I25" s="133">
        <v>502.541</v>
      </c>
      <c r="J25" s="180">
        <v>3681.4049999999997</v>
      </c>
      <c r="K25" s="133">
        <v>0</v>
      </c>
      <c r="L25" s="133">
        <v>0</v>
      </c>
      <c r="M25" s="180">
        <v>0</v>
      </c>
      <c r="N25" s="133">
        <v>3190.5509999999999</v>
      </c>
      <c r="O25" s="133">
        <v>502.541</v>
      </c>
      <c r="P25" s="180">
        <v>3693.0919999999996</v>
      </c>
      <c r="Q25" s="181">
        <v>8.1835716143625437</v>
      </c>
      <c r="R25" s="182">
        <v>0</v>
      </c>
      <c r="S25" s="183"/>
      <c r="T25" s="184">
        <v>1157.0129999999999</v>
      </c>
      <c r="U25" s="133">
        <v>186.99199999999999</v>
      </c>
      <c r="V25" s="180">
        <v>1344.0049999999999</v>
      </c>
      <c r="W25" s="133">
        <v>0</v>
      </c>
      <c r="X25" s="133">
        <v>0</v>
      </c>
      <c r="Y25" s="180">
        <v>0</v>
      </c>
      <c r="Z25" s="133">
        <v>1157.0129999999999</v>
      </c>
      <c r="AA25" s="133">
        <v>186.99199999999999</v>
      </c>
      <c r="AB25" s="180">
        <v>1344.0049999999999</v>
      </c>
      <c r="AC25" s="185">
        <v>3.5953207400177276</v>
      </c>
      <c r="AD25" s="191">
        <v>173</v>
      </c>
      <c r="AE25" s="192">
        <v>27</v>
      </c>
      <c r="AF25" s="193">
        <v>200</v>
      </c>
      <c r="AG25" s="192">
        <v>0</v>
      </c>
      <c r="AH25" s="192">
        <v>0</v>
      </c>
      <c r="AI25" s="193">
        <v>0</v>
      </c>
      <c r="AJ25" s="192">
        <v>173</v>
      </c>
      <c r="AK25" s="192">
        <v>27</v>
      </c>
      <c r="AL25" s="192">
        <v>200</v>
      </c>
      <c r="AM25" s="189">
        <v>0.39259441040000143</v>
      </c>
      <c r="AO25" s="178"/>
    </row>
    <row r="26" spans="1:41" x14ac:dyDescent="0.2">
      <c r="A26" s="46">
        <v>36557</v>
      </c>
      <c r="B26" s="133">
        <v>3234</v>
      </c>
      <c r="C26" s="133">
        <v>517.43999999999994</v>
      </c>
      <c r="D26" s="180">
        <v>3751.44</v>
      </c>
      <c r="E26" s="133">
        <v>0</v>
      </c>
      <c r="F26" s="133">
        <v>0</v>
      </c>
      <c r="G26" s="180">
        <v>0</v>
      </c>
      <c r="H26" s="133">
        <v>3234</v>
      </c>
      <c r="I26" s="133">
        <v>517.43999999999994</v>
      </c>
      <c r="J26" s="180">
        <v>3751.44</v>
      </c>
      <c r="K26" s="133">
        <v>0</v>
      </c>
      <c r="L26" s="133">
        <v>0</v>
      </c>
      <c r="M26" s="180">
        <v>0</v>
      </c>
      <c r="N26" s="133">
        <v>3234</v>
      </c>
      <c r="O26" s="133">
        <v>517.43999999999994</v>
      </c>
      <c r="P26" s="180">
        <v>3763.2</v>
      </c>
      <c r="Q26" s="181">
        <v>-0.18060398598013333</v>
      </c>
      <c r="R26" s="182">
        <v>0</v>
      </c>
      <c r="S26" s="183"/>
      <c r="T26" s="184">
        <v>1176</v>
      </c>
      <c r="U26" s="133">
        <v>199.92</v>
      </c>
      <c r="V26" s="180">
        <v>1375.92</v>
      </c>
      <c r="W26" s="133">
        <v>0</v>
      </c>
      <c r="X26" s="133">
        <v>0</v>
      </c>
      <c r="Y26" s="180">
        <v>0</v>
      </c>
      <c r="Z26" s="133">
        <v>1176</v>
      </c>
      <c r="AA26" s="133">
        <v>199.92</v>
      </c>
      <c r="AB26" s="180">
        <v>1375.92</v>
      </c>
      <c r="AC26" s="185">
        <v>-4.4429633199961307</v>
      </c>
      <c r="AD26" s="191">
        <v>174</v>
      </c>
      <c r="AE26" s="192">
        <v>28</v>
      </c>
      <c r="AF26" s="193">
        <v>202</v>
      </c>
      <c r="AG26" s="192">
        <v>0</v>
      </c>
      <c r="AH26" s="192">
        <v>0</v>
      </c>
      <c r="AI26" s="193">
        <v>0</v>
      </c>
      <c r="AJ26" s="192">
        <v>175</v>
      </c>
      <c r="AK26" s="192">
        <v>28</v>
      </c>
      <c r="AL26" s="192">
        <v>203</v>
      </c>
      <c r="AM26" s="189">
        <v>0.36244552159999976</v>
      </c>
      <c r="AO26" s="178"/>
    </row>
    <row r="27" spans="1:41" x14ac:dyDescent="0.2">
      <c r="A27" s="46">
        <v>36586</v>
      </c>
      <c r="B27" s="133">
        <v>3280.2339999999999</v>
      </c>
      <c r="C27" s="133">
        <v>521.048</v>
      </c>
      <c r="D27" s="180">
        <v>3801.2820000000002</v>
      </c>
      <c r="E27" s="133">
        <v>0</v>
      </c>
      <c r="F27" s="133">
        <v>0</v>
      </c>
      <c r="G27" s="180">
        <v>0</v>
      </c>
      <c r="H27" s="133">
        <v>3280.2339999999999</v>
      </c>
      <c r="I27" s="133">
        <v>521.048</v>
      </c>
      <c r="J27" s="180">
        <v>3813.1240000000003</v>
      </c>
      <c r="K27" s="133">
        <v>11.842000000000001</v>
      </c>
      <c r="L27" s="133">
        <v>0</v>
      </c>
      <c r="M27" s="180">
        <v>11.842000000000001</v>
      </c>
      <c r="N27" s="133">
        <v>3292.076</v>
      </c>
      <c r="O27" s="133">
        <v>521.048</v>
      </c>
      <c r="P27" s="180">
        <v>3813.1240000000003</v>
      </c>
      <c r="Q27" s="181">
        <v>8.4388588090157075</v>
      </c>
      <c r="R27" s="182">
        <v>0</v>
      </c>
      <c r="S27" s="183"/>
      <c r="T27" s="184">
        <v>1207.884</v>
      </c>
      <c r="U27" s="133">
        <v>189.47200000000001</v>
      </c>
      <c r="V27" s="180">
        <v>1397.356</v>
      </c>
      <c r="W27" s="133">
        <v>0</v>
      </c>
      <c r="X27" s="133">
        <v>0</v>
      </c>
      <c r="Y27" s="180">
        <v>0</v>
      </c>
      <c r="Z27" s="133">
        <v>1207.884</v>
      </c>
      <c r="AA27" s="133">
        <v>189.47200000000001</v>
      </c>
      <c r="AB27" s="180">
        <v>1397.356</v>
      </c>
      <c r="AC27" s="185">
        <v>2.4731327000057211</v>
      </c>
      <c r="AD27" s="191">
        <v>175</v>
      </c>
      <c r="AE27" s="192">
        <v>28</v>
      </c>
      <c r="AF27" s="193">
        <v>204</v>
      </c>
      <c r="AG27" s="192">
        <v>0</v>
      </c>
      <c r="AH27" s="192">
        <v>0</v>
      </c>
      <c r="AI27" s="193">
        <v>0</v>
      </c>
      <c r="AJ27" s="192">
        <v>176</v>
      </c>
      <c r="AK27" s="192">
        <v>28</v>
      </c>
      <c r="AL27" s="192">
        <v>204</v>
      </c>
      <c r="AM27" s="189">
        <v>0.50377690499999872</v>
      </c>
      <c r="AO27" s="178"/>
    </row>
    <row r="28" spans="1:41" x14ac:dyDescent="0.2">
      <c r="A28" s="46">
        <v>36617</v>
      </c>
      <c r="B28" s="133">
        <v>3318.4259999999999</v>
      </c>
      <c r="C28" s="133">
        <v>559.01800000000003</v>
      </c>
      <c r="D28" s="180">
        <v>3889.3380000000002</v>
      </c>
      <c r="E28" s="133">
        <v>0</v>
      </c>
      <c r="F28" s="133">
        <v>0</v>
      </c>
      <c r="G28" s="180">
        <v>0</v>
      </c>
      <c r="H28" s="133">
        <v>3330.32</v>
      </c>
      <c r="I28" s="133">
        <v>559.01800000000003</v>
      </c>
      <c r="J28" s="180">
        <v>3889.3380000000002</v>
      </c>
      <c r="K28" s="133">
        <v>11.894</v>
      </c>
      <c r="L28" s="133">
        <v>0</v>
      </c>
      <c r="M28" s="180">
        <v>11.894</v>
      </c>
      <c r="N28" s="133">
        <v>3330.32</v>
      </c>
      <c r="O28" s="133">
        <v>559.01800000000003</v>
      </c>
      <c r="P28" s="180">
        <v>3901.232</v>
      </c>
      <c r="Q28" s="181">
        <v>1.8251525719225075</v>
      </c>
      <c r="R28" s="182">
        <v>0</v>
      </c>
      <c r="S28" s="183"/>
      <c r="T28" s="184">
        <v>1189.4000000000001</v>
      </c>
      <c r="U28" s="133">
        <v>202.19800000000001</v>
      </c>
      <c r="V28" s="180">
        <v>1391.598</v>
      </c>
      <c r="W28" s="133">
        <v>0</v>
      </c>
      <c r="X28" s="133">
        <v>0</v>
      </c>
      <c r="Y28" s="180">
        <v>0</v>
      </c>
      <c r="Z28" s="133">
        <v>1189.4000000000001</v>
      </c>
      <c r="AA28" s="133">
        <v>202.19800000000001</v>
      </c>
      <c r="AB28" s="180">
        <v>1391.598</v>
      </c>
      <c r="AC28" s="185">
        <v>2.7242579000397145</v>
      </c>
      <c r="AD28" s="191">
        <v>179</v>
      </c>
      <c r="AE28" s="192">
        <v>31</v>
      </c>
      <c r="AF28" s="193">
        <v>210</v>
      </c>
      <c r="AG28" s="192">
        <v>0</v>
      </c>
      <c r="AH28" s="192">
        <v>0</v>
      </c>
      <c r="AI28" s="193">
        <v>0</v>
      </c>
      <c r="AJ28" s="192">
        <v>179</v>
      </c>
      <c r="AK28" s="192">
        <v>31</v>
      </c>
      <c r="AL28" s="192">
        <v>210</v>
      </c>
      <c r="AM28" s="189">
        <v>-7.5593183800000574E-2</v>
      </c>
      <c r="AO28" s="178"/>
    </row>
    <row r="29" spans="1:41" x14ac:dyDescent="0.2">
      <c r="A29" s="46">
        <v>36647</v>
      </c>
      <c r="B29" s="133">
        <v>3386.82</v>
      </c>
      <c r="C29" s="133">
        <v>540.45000000000005</v>
      </c>
      <c r="D29" s="180">
        <v>3927.27</v>
      </c>
      <c r="E29" s="133">
        <v>0</v>
      </c>
      <c r="F29" s="133">
        <v>0</v>
      </c>
      <c r="G29" s="180">
        <v>0</v>
      </c>
      <c r="H29" s="133">
        <v>3386.82</v>
      </c>
      <c r="I29" s="133">
        <v>540.45000000000005</v>
      </c>
      <c r="J29" s="180">
        <v>3927.27</v>
      </c>
      <c r="K29" s="133">
        <v>0</v>
      </c>
      <c r="L29" s="133">
        <v>0</v>
      </c>
      <c r="M29" s="180">
        <v>0</v>
      </c>
      <c r="N29" s="133">
        <v>3386.82</v>
      </c>
      <c r="O29" s="133">
        <v>540.45000000000005</v>
      </c>
      <c r="P29" s="180">
        <v>3939.2799999999997</v>
      </c>
      <c r="Q29" s="181">
        <v>7.4976821164856782</v>
      </c>
      <c r="R29" s="182">
        <v>0</v>
      </c>
      <c r="S29" s="183"/>
      <c r="T29" s="184">
        <v>1188.99</v>
      </c>
      <c r="U29" s="133">
        <v>192.16</v>
      </c>
      <c r="V29" s="180">
        <v>1381.1499999999999</v>
      </c>
      <c r="W29" s="133">
        <v>0</v>
      </c>
      <c r="X29" s="133">
        <v>0</v>
      </c>
      <c r="Y29" s="180">
        <v>0</v>
      </c>
      <c r="Z29" s="133">
        <v>1188.99</v>
      </c>
      <c r="AA29" s="133">
        <v>192.16</v>
      </c>
      <c r="AB29" s="180">
        <v>1381.1499999999999</v>
      </c>
      <c r="AC29" s="185">
        <v>2.0742177199806835</v>
      </c>
      <c r="AD29" s="191">
        <v>183</v>
      </c>
      <c r="AE29" s="192">
        <v>29</v>
      </c>
      <c r="AF29" s="193">
        <v>212</v>
      </c>
      <c r="AG29" s="192">
        <v>0</v>
      </c>
      <c r="AH29" s="192">
        <v>0</v>
      </c>
      <c r="AI29" s="193">
        <v>0</v>
      </c>
      <c r="AJ29" s="192">
        <v>183</v>
      </c>
      <c r="AK29" s="192">
        <v>29</v>
      </c>
      <c r="AL29" s="192">
        <v>212</v>
      </c>
      <c r="AM29" s="189">
        <v>0.45157905049999947</v>
      </c>
      <c r="AO29" s="178"/>
    </row>
    <row r="30" spans="1:41" x14ac:dyDescent="0.2">
      <c r="A30" s="46">
        <v>36678</v>
      </c>
      <c r="B30" s="133">
        <v>3425.7150000000001</v>
      </c>
      <c r="C30" s="133">
        <v>532.62</v>
      </c>
      <c r="D30" s="180">
        <v>3970.44</v>
      </c>
      <c r="E30" s="133">
        <v>0</v>
      </c>
      <c r="F30" s="133">
        <v>0</v>
      </c>
      <c r="G30" s="180">
        <v>0</v>
      </c>
      <c r="H30" s="133">
        <v>3437.82</v>
      </c>
      <c r="I30" s="133">
        <v>532.62</v>
      </c>
      <c r="J30" s="180">
        <v>3970.44</v>
      </c>
      <c r="K30" s="133">
        <v>0</v>
      </c>
      <c r="L30" s="133">
        <v>0</v>
      </c>
      <c r="M30" s="180">
        <v>0</v>
      </c>
      <c r="N30" s="133">
        <v>3437.82</v>
      </c>
      <c r="O30" s="133">
        <v>532.62</v>
      </c>
      <c r="P30" s="180">
        <v>3970.44</v>
      </c>
      <c r="Q30" s="181">
        <v>8.9490169811592324</v>
      </c>
      <c r="R30" s="182">
        <v>0</v>
      </c>
      <c r="S30" s="183"/>
      <c r="T30" s="184">
        <v>1174.1849999999999</v>
      </c>
      <c r="U30" s="133">
        <v>181.57500000000002</v>
      </c>
      <c r="V30" s="180">
        <v>1367.865</v>
      </c>
      <c r="W30" s="133">
        <v>0</v>
      </c>
      <c r="X30" s="133">
        <v>0</v>
      </c>
      <c r="Y30" s="180">
        <v>0</v>
      </c>
      <c r="Z30" s="133">
        <v>1174.1849999999999</v>
      </c>
      <c r="AA30" s="133">
        <v>181.57500000000002</v>
      </c>
      <c r="AB30" s="180">
        <v>1367.865</v>
      </c>
      <c r="AC30" s="185">
        <v>3.6468653999877079</v>
      </c>
      <c r="AD30" s="191">
        <v>186</v>
      </c>
      <c r="AE30" s="192">
        <v>29</v>
      </c>
      <c r="AF30" s="193">
        <v>215</v>
      </c>
      <c r="AG30" s="192">
        <v>0</v>
      </c>
      <c r="AH30" s="192">
        <v>0</v>
      </c>
      <c r="AI30" s="193">
        <v>0</v>
      </c>
      <c r="AJ30" s="192">
        <v>186</v>
      </c>
      <c r="AK30" s="192">
        <v>29</v>
      </c>
      <c r="AL30" s="192">
        <v>215</v>
      </c>
      <c r="AM30" s="189">
        <v>0.43801334830000194</v>
      </c>
      <c r="AO30" s="178"/>
    </row>
    <row r="31" spans="1:41" x14ac:dyDescent="0.2">
      <c r="A31" s="46">
        <v>36708</v>
      </c>
      <c r="B31" s="133">
        <v>3448.86</v>
      </c>
      <c r="C31" s="133">
        <v>562.58000000000004</v>
      </c>
      <c r="D31" s="180">
        <v>4011.44</v>
      </c>
      <c r="E31" s="133">
        <v>0</v>
      </c>
      <c r="F31" s="133">
        <v>0</v>
      </c>
      <c r="G31" s="180">
        <v>0</v>
      </c>
      <c r="H31" s="133">
        <v>3448.86</v>
      </c>
      <c r="I31" s="133">
        <v>562.58000000000004</v>
      </c>
      <c r="J31" s="180">
        <v>4011.44</v>
      </c>
      <c r="K31" s="133">
        <v>0</v>
      </c>
      <c r="L31" s="133">
        <v>0</v>
      </c>
      <c r="M31" s="180">
        <v>0</v>
      </c>
      <c r="N31" s="133">
        <v>3461.09</v>
      </c>
      <c r="O31" s="133">
        <v>562.58000000000004</v>
      </c>
      <c r="P31" s="180">
        <v>4023.67</v>
      </c>
      <c r="Q31" s="181">
        <v>6.0816411538548607</v>
      </c>
      <c r="R31" s="182">
        <v>0</v>
      </c>
      <c r="S31" s="183"/>
      <c r="T31" s="184">
        <v>1174.08</v>
      </c>
      <c r="U31" s="133">
        <v>183.45000000000002</v>
      </c>
      <c r="V31" s="180">
        <v>1357.53</v>
      </c>
      <c r="W31" s="133">
        <v>0</v>
      </c>
      <c r="X31" s="133">
        <v>0</v>
      </c>
      <c r="Y31" s="180">
        <v>0</v>
      </c>
      <c r="Z31" s="133">
        <v>1174.08</v>
      </c>
      <c r="AA31" s="133">
        <v>183.45000000000002</v>
      </c>
      <c r="AB31" s="180">
        <v>1357.53</v>
      </c>
      <c r="AC31" s="185">
        <v>3.1584506799758794</v>
      </c>
      <c r="AD31" s="191">
        <v>186</v>
      </c>
      <c r="AE31" s="192">
        <v>31</v>
      </c>
      <c r="AF31" s="193">
        <v>217</v>
      </c>
      <c r="AG31" s="192">
        <v>0</v>
      </c>
      <c r="AH31" s="192">
        <v>0</v>
      </c>
      <c r="AI31" s="193">
        <v>0</v>
      </c>
      <c r="AJ31" s="192">
        <v>186</v>
      </c>
      <c r="AK31" s="192">
        <v>31</v>
      </c>
      <c r="AL31" s="192">
        <v>217</v>
      </c>
      <c r="AM31" s="189">
        <v>0.23901802729999844</v>
      </c>
      <c r="AO31" s="178"/>
    </row>
    <row r="32" spans="1:41" x14ac:dyDescent="0.2">
      <c r="A32" s="46">
        <v>36739</v>
      </c>
      <c r="B32" s="133">
        <v>3544.45</v>
      </c>
      <c r="C32" s="133">
        <v>580.44999999999993</v>
      </c>
      <c r="D32" s="180">
        <v>4112.55</v>
      </c>
      <c r="E32" s="133">
        <v>37.049999999999997</v>
      </c>
      <c r="F32" s="133">
        <v>0</v>
      </c>
      <c r="G32" s="180">
        <v>37.049999999999997</v>
      </c>
      <c r="H32" s="133">
        <v>3569.15</v>
      </c>
      <c r="I32" s="133">
        <v>580.44999999999993</v>
      </c>
      <c r="J32" s="180">
        <v>4149.5999999999995</v>
      </c>
      <c r="K32" s="133">
        <v>0</v>
      </c>
      <c r="L32" s="133">
        <v>0</v>
      </c>
      <c r="M32" s="180">
        <v>12.35</v>
      </c>
      <c r="N32" s="133">
        <v>3581.5</v>
      </c>
      <c r="O32" s="133">
        <v>580.44999999999993</v>
      </c>
      <c r="P32" s="180">
        <v>4149.5999999999995</v>
      </c>
      <c r="Q32" s="181">
        <v>7.0636280673403462</v>
      </c>
      <c r="R32" s="182">
        <v>0</v>
      </c>
      <c r="S32" s="183"/>
      <c r="T32" s="184">
        <v>1210.3</v>
      </c>
      <c r="U32" s="133">
        <v>185.25</v>
      </c>
      <c r="V32" s="180">
        <v>1395.55</v>
      </c>
      <c r="W32" s="133">
        <v>12.35</v>
      </c>
      <c r="X32" s="133">
        <v>0</v>
      </c>
      <c r="Y32" s="180">
        <v>12.35</v>
      </c>
      <c r="Z32" s="133">
        <v>1222.6499999999999</v>
      </c>
      <c r="AA32" s="133">
        <v>185.25</v>
      </c>
      <c r="AB32" s="180">
        <v>1407.8999999999999</v>
      </c>
      <c r="AC32" s="185">
        <v>2.0994313199603125</v>
      </c>
      <c r="AD32" s="191">
        <v>188</v>
      </c>
      <c r="AE32" s="192">
        <v>32</v>
      </c>
      <c r="AF32" s="193">
        <v>220</v>
      </c>
      <c r="AG32" s="192">
        <v>2</v>
      </c>
      <c r="AH32" s="192">
        <v>0</v>
      </c>
      <c r="AI32" s="193">
        <v>2</v>
      </c>
      <c r="AJ32" s="192">
        <v>190</v>
      </c>
      <c r="AK32" s="192">
        <v>32</v>
      </c>
      <c r="AL32" s="192">
        <v>222</v>
      </c>
      <c r="AM32" s="189">
        <v>0.40195925080000272</v>
      </c>
      <c r="AO32" s="178"/>
    </row>
    <row r="33" spans="1:41" x14ac:dyDescent="0.2">
      <c r="A33" s="46">
        <v>36770</v>
      </c>
      <c r="B33" s="133">
        <v>3591.5939999999996</v>
      </c>
      <c r="C33" s="133">
        <v>576.12599999999998</v>
      </c>
      <c r="D33" s="180">
        <v>4167.7199999999993</v>
      </c>
      <c r="E33" s="133">
        <v>36.774000000000001</v>
      </c>
      <c r="F33" s="133">
        <v>0</v>
      </c>
      <c r="G33" s="180">
        <v>36.774000000000001</v>
      </c>
      <c r="H33" s="133">
        <v>3628.3679999999999</v>
      </c>
      <c r="I33" s="133">
        <v>576.12599999999998</v>
      </c>
      <c r="J33" s="180">
        <v>4204.4939999999997</v>
      </c>
      <c r="K33" s="133">
        <v>0</v>
      </c>
      <c r="L33" s="133">
        <v>0</v>
      </c>
      <c r="M33" s="180">
        <v>0</v>
      </c>
      <c r="N33" s="133">
        <v>3628.3679999999999</v>
      </c>
      <c r="O33" s="133">
        <v>588.38400000000001</v>
      </c>
      <c r="P33" s="180">
        <v>4216.7519999999995</v>
      </c>
      <c r="Q33" s="181">
        <v>11.177652005924934</v>
      </c>
      <c r="R33" s="182">
        <v>0</v>
      </c>
      <c r="S33" s="183"/>
      <c r="T33" s="184">
        <v>1262.5739999999998</v>
      </c>
      <c r="U33" s="133">
        <v>183.86999999999998</v>
      </c>
      <c r="V33" s="180">
        <v>1446.444</v>
      </c>
      <c r="W33" s="133">
        <v>12.257999999999999</v>
      </c>
      <c r="X33" s="133">
        <v>0</v>
      </c>
      <c r="Y33" s="180">
        <v>12.257999999999999</v>
      </c>
      <c r="Z33" s="133">
        <v>1274.8319999999999</v>
      </c>
      <c r="AA33" s="133">
        <v>183.86999999999998</v>
      </c>
      <c r="AB33" s="180">
        <v>1458.702</v>
      </c>
      <c r="AC33" s="185">
        <v>4.2341815299245544</v>
      </c>
      <c r="AD33" s="191">
        <v>190</v>
      </c>
      <c r="AE33" s="192">
        <v>32</v>
      </c>
      <c r="AF33" s="193">
        <v>222</v>
      </c>
      <c r="AG33" s="192">
        <v>2</v>
      </c>
      <c r="AH33" s="192">
        <v>0</v>
      </c>
      <c r="AI33" s="193">
        <v>2</v>
      </c>
      <c r="AJ33" s="192">
        <v>192</v>
      </c>
      <c r="AK33" s="192">
        <v>32</v>
      </c>
      <c r="AL33" s="192">
        <v>225</v>
      </c>
      <c r="AM33" s="189">
        <v>0.56644399379999832</v>
      </c>
      <c r="AO33" s="178"/>
    </row>
    <row r="34" spans="1:41" x14ac:dyDescent="0.2">
      <c r="A34" s="46">
        <v>36800</v>
      </c>
      <c r="B34" s="133">
        <v>3703.1149999999998</v>
      </c>
      <c r="C34" s="133">
        <v>569.71</v>
      </c>
      <c r="D34" s="180">
        <v>4272.8249999999998</v>
      </c>
      <c r="E34" s="133">
        <v>37.155000000000001</v>
      </c>
      <c r="F34" s="133">
        <v>0</v>
      </c>
      <c r="G34" s="180">
        <v>37.155000000000001</v>
      </c>
      <c r="H34" s="133">
        <v>3740.27</v>
      </c>
      <c r="I34" s="133">
        <v>569.71</v>
      </c>
      <c r="J34" s="180">
        <v>4309.9799999999996</v>
      </c>
      <c r="K34" s="133">
        <v>0</v>
      </c>
      <c r="L34" s="133">
        <v>0</v>
      </c>
      <c r="M34" s="180">
        <v>0</v>
      </c>
      <c r="N34" s="133">
        <v>3740.27</v>
      </c>
      <c r="O34" s="133">
        <v>582.09500000000003</v>
      </c>
      <c r="P34" s="180">
        <v>4309.9799999999996</v>
      </c>
      <c r="Q34" s="181">
        <v>29.231223525774368</v>
      </c>
      <c r="R34" s="182">
        <v>0</v>
      </c>
      <c r="S34" s="183"/>
      <c r="T34" s="184">
        <v>1325.1949999999999</v>
      </c>
      <c r="U34" s="133">
        <v>173.39</v>
      </c>
      <c r="V34" s="180">
        <v>1498.585</v>
      </c>
      <c r="W34" s="133">
        <v>12.385</v>
      </c>
      <c r="X34" s="133">
        <v>0</v>
      </c>
      <c r="Y34" s="180">
        <v>12.385</v>
      </c>
      <c r="Z34" s="133">
        <v>1337.58</v>
      </c>
      <c r="AA34" s="133">
        <v>173.39</v>
      </c>
      <c r="AB34" s="180">
        <v>1510.97</v>
      </c>
      <c r="AC34" s="185">
        <v>8.7447527698093648</v>
      </c>
      <c r="AD34" s="191">
        <v>192</v>
      </c>
      <c r="AE34" s="192">
        <v>32</v>
      </c>
      <c r="AF34" s="193">
        <v>224</v>
      </c>
      <c r="AG34" s="192">
        <v>2</v>
      </c>
      <c r="AH34" s="192">
        <v>0</v>
      </c>
      <c r="AI34" s="193">
        <v>2</v>
      </c>
      <c r="AJ34" s="192">
        <v>194</v>
      </c>
      <c r="AK34" s="192">
        <v>32</v>
      </c>
      <c r="AL34" s="192">
        <v>226</v>
      </c>
      <c r="AM34" s="189">
        <v>1.6541357090000002</v>
      </c>
      <c r="AO34" s="178"/>
    </row>
    <row r="35" spans="1:41" x14ac:dyDescent="0.2">
      <c r="A35" s="46">
        <v>36831</v>
      </c>
      <c r="B35" s="133">
        <v>3759.6239999999998</v>
      </c>
      <c r="C35" s="133">
        <v>570.76800000000003</v>
      </c>
      <c r="D35" s="180">
        <v>4330.3919999999998</v>
      </c>
      <c r="E35" s="133">
        <v>37.223999999999997</v>
      </c>
      <c r="F35" s="133">
        <v>0</v>
      </c>
      <c r="G35" s="180">
        <v>37.223999999999997</v>
      </c>
      <c r="H35" s="133">
        <v>3796.848</v>
      </c>
      <c r="I35" s="133">
        <v>570.76800000000003</v>
      </c>
      <c r="J35" s="180">
        <v>4367.616</v>
      </c>
      <c r="K35" s="133">
        <v>0</v>
      </c>
      <c r="L35" s="133">
        <v>0</v>
      </c>
      <c r="M35" s="180">
        <v>0</v>
      </c>
      <c r="N35" s="133">
        <v>3809.2559999999999</v>
      </c>
      <c r="O35" s="133">
        <v>570.76800000000003</v>
      </c>
      <c r="P35" s="180">
        <v>4380.0239999999994</v>
      </c>
      <c r="Q35" s="181">
        <v>9.9901255086297009</v>
      </c>
      <c r="R35" s="182">
        <v>0</v>
      </c>
      <c r="S35" s="183"/>
      <c r="T35" s="184">
        <v>1340.0639999999999</v>
      </c>
      <c r="U35" s="133">
        <v>173.71199999999999</v>
      </c>
      <c r="V35" s="180">
        <v>1526.184</v>
      </c>
      <c r="W35" s="133">
        <v>12.407999999999999</v>
      </c>
      <c r="X35" s="133">
        <v>0</v>
      </c>
      <c r="Y35" s="180">
        <v>12.407999999999999</v>
      </c>
      <c r="Z35" s="133">
        <v>1352.472</v>
      </c>
      <c r="AA35" s="133">
        <v>173.71199999999999</v>
      </c>
      <c r="AB35" s="180">
        <v>1538.5919999999999</v>
      </c>
      <c r="AC35" s="185">
        <v>3.0038639700393164</v>
      </c>
      <c r="AD35" s="191">
        <v>195</v>
      </c>
      <c r="AE35" s="192">
        <v>32</v>
      </c>
      <c r="AF35" s="193">
        <v>227</v>
      </c>
      <c r="AG35" s="192">
        <v>2</v>
      </c>
      <c r="AH35" s="192">
        <v>0</v>
      </c>
      <c r="AI35" s="193">
        <v>2</v>
      </c>
      <c r="AJ35" s="192">
        <v>197</v>
      </c>
      <c r="AK35" s="192">
        <v>32</v>
      </c>
      <c r="AL35" s="192">
        <v>229</v>
      </c>
      <c r="AM35" s="189">
        <v>0.56304493379999876</v>
      </c>
      <c r="AO35" s="178"/>
    </row>
    <row r="36" spans="1:41" x14ac:dyDescent="0.2">
      <c r="A36" s="46">
        <v>36861</v>
      </c>
      <c r="B36" s="133">
        <v>3867.1350000000002</v>
      </c>
      <c r="C36" s="133">
        <v>550.66000000000008</v>
      </c>
      <c r="D36" s="180">
        <v>4430.3100000000004</v>
      </c>
      <c r="E36" s="133">
        <v>37.545000000000002</v>
      </c>
      <c r="F36" s="133">
        <v>0</v>
      </c>
      <c r="G36" s="180">
        <v>37.545000000000002</v>
      </c>
      <c r="H36" s="133">
        <v>3904.6800000000003</v>
      </c>
      <c r="I36" s="133">
        <v>550.66000000000008</v>
      </c>
      <c r="J36" s="180">
        <v>4467.8550000000005</v>
      </c>
      <c r="K36" s="133">
        <v>0</v>
      </c>
      <c r="L36" s="133">
        <v>0</v>
      </c>
      <c r="M36" s="180">
        <v>0</v>
      </c>
      <c r="N36" s="133">
        <v>3917.1950000000002</v>
      </c>
      <c r="O36" s="133">
        <v>550.66000000000008</v>
      </c>
      <c r="P36" s="180">
        <v>4467.8550000000005</v>
      </c>
      <c r="Q36" s="181">
        <v>10.985929367780296</v>
      </c>
      <c r="R36" s="182">
        <v>0</v>
      </c>
      <c r="S36" s="183"/>
      <c r="T36" s="184">
        <v>1376.65</v>
      </c>
      <c r="U36" s="133">
        <v>175.21</v>
      </c>
      <c r="V36" s="180">
        <v>1551.8600000000001</v>
      </c>
      <c r="W36" s="133">
        <v>12.515000000000001</v>
      </c>
      <c r="X36" s="133">
        <v>0</v>
      </c>
      <c r="Y36" s="180">
        <v>12.515000000000001</v>
      </c>
      <c r="Z36" s="133">
        <v>1389.165</v>
      </c>
      <c r="AA36" s="133">
        <v>175.21</v>
      </c>
      <c r="AB36" s="180">
        <v>1564.375</v>
      </c>
      <c r="AC36" s="185">
        <v>7.960907650029271</v>
      </c>
      <c r="AD36" s="191">
        <v>199</v>
      </c>
      <c r="AE36" s="192">
        <v>31</v>
      </c>
      <c r="AF36" s="193">
        <v>230</v>
      </c>
      <c r="AG36" s="192">
        <v>2</v>
      </c>
      <c r="AH36" s="192">
        <v>0</v>
      </c>
      <c r="AI36" s="193">
        <v>2</v>
      </c>
      <c r="AJ36" s="192">
        <v>201</v>
      </c>
      <c r="AK36" s="192">
        <v>31</v>
      </c>
      <c r="AL36" s="192">
        <v>232</v>
      </c>
      <c r="AM36" s="189">
        <v>0.24171168340000193</v>
      </c>
      <c r="AO36" s="178"/>
    </row>
    <row r="37" spans="1:41" x14ac:dyDescent="0.2">
      <c r="A37" s="46">
        <v>36892</v>
      </c>
      <c r="B37" s="133">
        <v>3854.9990000000003</v>
      </c>
      <c r="C37" s="133">
        <v>590.17899999999997</v>
      </c>
      <c r="D37" s="180">
        <v>4445.1779999999999</v>
      </c>
      <c r="E37" s="133">
        <v>37.670999999999999</v>
      </c>
      <c r="F37" s="133">
        <v>0</v>
      </c>
      <c r="G37" s="180">
        <v>37.670999999999999</v>
      </c>
      <c r="H37" s="133">
        <v>3892.67</v>
      </c>
      <c r="I37" s="133">
        <v>590.17899999999997</v>
      </c>
      <c r="J37" s="180">
        <v>4482.8490000000002</v>
      </c>
      <c r="K37" s="133">
        <v>0</v>
      </c>
      <c r="L37" s="133">
        <v>0</v>
      </c>
      <c r="M37" s="180">
        <v>0</v>
      </c>
      <c r="N37" s="133">
        <v>3892.67</v>
      </c>
      <c r="O37" s="133">
        <v>590.17899999999997</v>
      </c>
      <c r="P37" s="180">
        <v>4495.4059999999999</v>
      </c>
      <c r="Q37" s="181">
        <v>10.891147578197787</v>
      </c>
      <c r="R37" s="182">
        <v>0</v>
      </c>
      <c r="S37" s="183"/>
      <c r="T37" s="184">
        <v>1393.827</v>
      </c>
      <c r="U37" s="133">
        <v>175.798</v>
      </c>
      <c r="V37" s="180">
        <v>1569.625</v>
      </c>
      <c r="W37" s="133">
        <v>12.557</v>
      </c>
      <c r="X37" s="133">
        <v>0</v>
      </c>
      <c r="Y37" s="180">
        <v>12.557</v>
      </c>
      <c r="Z37" s="133">
        <v>1406.384</v>
      </c>
      <c r="AA37" s="133">
        <v>175.798</v>
      </c>
      <c r="AB37" s="180">
        <v>1569.625</v>
      </c>
      <c r="AC37" s="185">
        <v>3.974326110054168</v>
      </c>
      <c r="AD37" s="191">
        <v>196</v>
      </c>
      <c r="AE37" s="192">
        <v>33</v>
      </c>
      <c r="AF37" s="193">
        <v>230</v>
      </c>
      <c r="AG37" s="192">
        <v>2</v>
      </c>
      <c r="AH37" s="192">
        <v>0</v>
      </c>
      <c r="AI37" s="193">
        <v>2</v>
      </c>
      <c r="AJ37" s="192">
        <v>198</v>
      </c>
      <c r="AK37" s="192">
        <v>33</v>
      </c>
      <c r="AL37" s="192">
        <v>232</v>
      </c>
      <c r="AM37" s="189">
        <v>0.55083391480000143</v>
      </c>
      <c r="AO37" s="178"/>
    </row>
    <row r="38" spans="1:41" x14ac:dyDescent="0.2">
      <c r="A38" s="46">
        <v>36923</v>
      </c>
      <c r="B38" s="133">
        <v>3852.7599999999998</v>
      </c>
      <c r="C38" s="133">
        <v>631.6</v>
      </c>
      <c r="D38" s="180">
        <v>4484.3599999999997</v>
      </c>
      <c r="E38" s="133">
        <v>37.896000000000001</v>
      </c>
      <c r="F38" s="133">
        <v>0</v>
      </c>
      <c r="G38" s="180">
        <v>37.896000000000001</v>
      </c>
      <c r="H38" s="133">
        <v>3890.6559999999999</v>
      </c>
      <c r="I38" s="133">
        <v>631.6</v>
      </c>
      <c r="J38" s="180">
        <v>4522.2560000000003</v>
      </c>
      <c r="K38" s="133">
        <v>0</v>
      </c>
      <c r="L38" s="133">
        <v>0</v>
      </c>
      <c r="M38" s="180">
        <v>0</v>
      </c>
      <c r="N38" s="133">
        <v>3890.6559999999999</v>
      </c>
      <c r="O38" s="133">
        <v>631.6</v>
      </c>
      <c r="P38" s="180">
        <v>4534.8879999999999</v>
      </c>
      <c r="Q38" s="181">
        <v>10.009457158844555</v>
      </c>
      <c r="R38" s="182">
        <v>0</v>
      </c>
      <c r="S38" s="183"/>
      <c r="T38" s="184">
        <v>1389.52</v>
      </c>
      <c r="U38" s="133">
        <v>176.84799999999998</v>
      </c>
      <c r="V38" s="180">
        <v>1566.3679999999999</v>
      </c>
      <c r="W38" s="133">
        <v>12.632</v>
      </c>
      <c r="X38" s="133">
        <v>0</v>
      </c>
      <c r="Y38" s="180">
        <v>12.632</v>
      </c>
      <c r="Z38" s="133">
        <v>1389.52</v>
      </c>
      <c r="AA38" s="133">
        <v>176.84799999999998</v>
      </c>
      <c r="AB38" s="180">
        <v>1566.3679999999999</v>
      </c>
      <c r="AC38" s="185">
        <v>2.9792267599581734</v>
      </c>
      <c r="AD38" s="191">
        <v>196</v>
      </c>
      <c r="AE38" s="192">
        <v>36</v>
      </c>
      <c r="AF38" s="193">
        <v>232</v>
      </c>
      <c r="AG38" s="192">
        <v>2</v>
      </c>
      <c r="AH38" s="192">
        <v>0</v>
      </c>
      <c r="AI38" s="193">
        <v>2</v>
      </c>
      <c r="AJ38" s="192">
        <v>197</v>
      </c>
      <c r="AK38" s="192">
        <v>36</v>
      </c>
      <c r="AL38" s="192">
        <v>234</v>
      </c>
      <c r="AM38" s="189">
        <v>0.55654135519999848</v>
      </c>
      <c r="AO38" s="178"/>
    </row>
    <row r="39" spans="1:41" x14ac:dyDescent="0.2">
      <c r="A39" s="46">
        <v>36951</v>
      </c>
      <c r="B39" s="133">
        <v>3924.45</v>
      </c>
      <c r="C39" s="133">
        <v>628.42499999999995</v>
      </c>
      <c r="D39" s="180">
        <v>4565.7</v>
      </c>
      <c r="E39" s="133">
        <v>38.474999999999994</v>
      </c>
      <c r="F39" s="133">
        <v>0</v>
      </c>
      <c r="G39" s="180">
        <v>38.474999999999994</v>
      </c>
      <c r="H39" s="133">
        <v>3962.9249999999997</v>
      </c>
      <c r="I39" s="133">
        <v>628.42499999999995</v>
      </c>
      <c r="J39" s="180">
        <v>4604.1750000000002</v>
      </c>
      <c r="K39" s="133">
        <v>0</v>
      </c>
      <c r="L39" s="133">
        <v>0</v>
      </c>
      <c r="M39" s="180">
        <v>0</v>
      </c>
      <c r="N39" s="133">
        <v>3975.75</v>
      </c>
      <c r="O39" s="133">
        <v>628.42499999999995</v>
      </c>
      <c r="P39" s="180">
        <v>4604.1750000000002</v>
      </c>
      <c r="Q39" s="181">
        <v>10.36876292837105</v>
      </c>
      <c r="R39" s="182">
        <v>0</v>
      </c>
      <c r="S39" s="183"/>
      <c r="T39" s="184">
        <v>1397.925</v>
      </c>
      <c r="U39" s="133">
        <v>179.54999999999998</v>
      </c>
      <c r="V39" s="180">
        <v>1577.4749999999999</v>
      </c>
      <c r="W39" s="133">
        <v>12.824999999999999</v>
      </c>
      <c r="X39" s="133">
        <v>0</v>
      </c>
      <c r="Y39" s="180">
        <v>12.824999999999999</v>
      </c>
      <c r="Z39" s="133">
        <v>1410.75</v>
      </c>
      <c r="AA39" s="133">
        <v>179.54999999999998</v>
      </c>
      <c r="AB39" s="180">
        <v>1590.3</v>
      </c>
      <c r="AC39" s="185">
        <v>4.5335334600585391</v>
      </c>
      <c r="AD39" s="191">
        <v>197</v>
      </c>
      <c r="AE39" s="192">
        <v>36</v>
      </c>
      <c r="AF39" s="193">
        <v>233</v>
      </c>
      <c r="AG39" s="192">
        <v>2</v>
      </c>
      <c r="AH39" s="192">
        <v>0</v>
      </c>
      <c r="AI39" s="193">
        <v>2</v>
      </c>
      <c r="AJ39" s="192">
        <v>199</v>
      </c>
      <c r="AK39" s="192">
        <v>36</v>
      </c>
      <c r="AL39" s="192">
        <v>235</v>
      </c>
      <c r="AM39" s="189">
        <v>0.45498865250000087</v>
      </c>
      <c r="AO39" s="178"/>
    </row>
    <row r="40" spans="1:41" x14ac:dyDescent="0.2">
      <c r="A40" s="46">
        <v>36982</v>
      </c>
      <c r="B40" s="133">
        <v>3946.7</v>
      </c>
      <c r="C40" s="133">
        <v>685.81999999999994</v>
      </c>
      <c r="D40" s="180">
        <v>4632.5199999999995</v>
      </c>
      <c r="E40" s="133">
        <v>38.82</v>
      </c>
      <c r="F40" s="133">
        <v>0</v>
      </c>
      <c r="G40" s="180">
        <v>38.82</v>
      </c>
      <c r="H40" s="133">
        <v>3972.58</v>
      </c>
      <c r="I40" s="133">
        <v>685.81999999999994</v>
      </c>
      <c r="J40" s="180">
        <v>4658.3999999999996</v>
      </c>
      <c r="K40" s="133">
        <v>0</v>
      </c>
      <c r="L40" s="133">
        <v>0</v>
      </c>
      <c r="M40" s="180">
        <v>0</v>
      </c>
      <c r="N40" s="133">
        <v>3985.52</v>
      </c>
      <c r="O40" s="133">
        <v>685.81999999999994</v>
      </c>
      <c r="P40" s="180">
        <v>4671.34</v>
      </c>
      <c r="Q40" s="181">
        <v>9.2364144544220892</v>
      </c>
      <c r="R40" s="182">
        <v>0</v>
      </c>
      <c r="S40" s="183"/>
      <c r="T40" s="184">
        <v>1410.46</v>
      </c>
      <c r="U40" s="133">
        <v>181.16</v>
      </c>
      <c r="V40" s="180">
        <v>1591.62</v>
      </c>
      <c r="W40" s="133">
        <v>12.94</v>
      </c>
      <c r="X40" s="133">
        <v>0</v>
      </c>
      <c r="Y40" s="180">
        <v>12.94</v>
      </c>
      <c r="Z40" s="133">
        <v>1410.46</v>
      </c>
      <c r="AA40" s="133">
        <v>181.16</v>
      </c>
      <c r="AB40" s="180">
        <v>1591.62</v>
      </c>
      <c r="AC40" s="185">
        <v>5.2831923799800977</v>
      </c>
      <c r="AD40" s="191">
        <v>196</v>
      </c>
      <c r="AE40" s="192">
        <v>39</v>
      </c>
      <c r="AF40" s="193">
        <v>235</v>
      </c>
      <c r="AG40" s="192">
        <v>2</v>
      </c>
      <c r="AH40" s="192">
        <v>0</v>
      </c>
      <c r="AI40" s="193">
        <v>2</v>
      </c>
      <c r="AJ40" s="192">
        <v>198</v>
      </c>
      <c r="AK40" s="192">
        <v>39</v>
      </c>
      <c r="AL40" s="192">
        <v>237</v>
      </c>
      <c r="AM40" s="189">
        <v>0.30550402429999934</v>
      </c>
      <c r="AO40" s="178"/>
    </row>
    <row r="41" spans="1:41" x14ac:dyDescent="0.2">
      <c r="A41" s="46">
        <v>37012</v>
      </c>
      <c r="B41" s="133">
        <v>4025.43</v>
      </c>
      <c r="C41" s="133">
        <v>697.21499999999992</v>
      </c>
      <c r="D41" s="180">
        <v>4722.6449999999995</v>
      </c>
      <c r="E41" s="133">
        <v>26.31</v>
      </c>
      <c r="F41" s="133">
        <v>0</v>
      </c>
      <c r="G41" s="180">
        <v>26.31</v>
      </c>
      <c r="H41" s="133">
        <v>4064.895</v>
      </c>
      <c r="I41" s="133">
        <v>697.21499999999992</v>
      </c>
      <c r="J41" s="180">
        <v>4748.9549999999999</v>
      </c>
      <c r="K41" s="133">
        <v>0</v>
      </c>
      <c r="L41" s="133">
        <v>0</v>
      </c>
      <c r="M41" s="180">
        <v>0</v>
      </c>
      <c r="N41" s="133">
        <v>4064.895</v>
      </c>
      <c r="O41" s="133">
        <v>697.21499999999992</v>
      </c>
      <c r="P41" s="180">
        <v>4762.1099999999997</v>
      </c>
      <c r="Q41" s="181">
        <v>11.305353555697849</v>
      </c>
      <c r="R41" s="182">
        <v>0</v>
      </c>
      <c r="S41" s="183"/>
      <c r="T41" s="184">
        <v>1433.895</v>
      </c>
      <c r="U41" s="133">
        <v>171.01499999999999</v>
      </c>
      <c r="V41" s="180">
        <v>1604.9099999999999</v>
      </c>
      <c r="W41" s="133">
        <v>13.154999999999999</v>
      </c>
      <c r="X41" s="133">
        <v>0</v>
      </c>
      <c r="Y41" s="180">
        <v>13.154999999999999</v>
      </c>
      <c r="Z41" s="133">
        <v>1447.05</v>
      </c>
      <c r="AA41" s="133">
        <v>171.01499999999999</v>
      </c>
      <c r="AB41" s="180">
        <v>1618.0649999999998</v>
      </c>
      <c r="AC41" s="185">
        <v>5.7958356400428821</v>
      </c>
      <c r="AD41" s="191">
        <v>197</v>
      </c>
      <c r="AE41" s="192">
        <v>39</v>
      </c>
      <c r="AF41" s="193">
        <v>237</v>
      </c>
      <c r="AG41" s="192">
        <v>2</v>
      </c>
      <c r="AH41" s="192">
        <v>0</v>
      </c>
      <c r="AI41" s="193">
        <v>2</v>
      </c>
      <c r="AJ41" s="192">
        <v>199</v>
      </c>
      <c r="AK41" s="192">
        <v>39</v>
      </c>
      <c r="AL41" s="192">
        <v>238</v>
      </c>
      <c r="AM41" s="189">
        <v>0.41881550099999743</v>
      </c>
      <c r="AO41" s="178"/>
    </row>
    <row r="42" spans="1:41" x14ac:dyDescent="0.2">
      <c r="A42" s="46">
        <v>37043</v>
      </c>
      <c r="B42" s="133">
        <v>4163.22</v>
      </c>
      <c r="C42" s="133">
        <v>700.74</v>
      </c>
      <c r="D42" s="180">
        <v>4863.96</v>
      </c>
      <c r="E42" s="133">
        <v>27.48</v>
      </c>
      <c r="F42" s="133">
        <v>0</v>
      </c>
      <c r="G42" s="180">
        <v>27.48</v>
      </c>
      <c r="H42" s="133">
        <v>4190.7</v>
      </c>
      <c r="I42" s="133">
        <v>700.74</v>
      </c>
      <c r="J42" s="180">
        <v>4891.4400000000005</v>
      </c>
      <c r="K42" s="133">
        <v>0</v>
      </c>
      <c r="L42" s="133">
        <v>0</v>
      </c>
      <c r="M42" s="180">
        <v>0</v>
      </c>
      <c r="N42" s="133">
        <v>4190.7</v>
      </c>
      <c r="O42" s="133">
        <v>700.74</v>
      </c>
      <c r="P42" s="180">
        <v>4905.18</v>
      </c>
      <c r="Q42" s="181">
        <v>32.753034882873656</v>
      </c>
      <c r="R42" s="182">
        <v>0</v>
      </c>
      <c r="S42" s="183"/>
      <c r="T42" s="184">
        <v>1428.96</v>
      </c>
      <c r="U42" s="133">
        <v>178.62</v>
      </c>
      <c r="V42" s="180">
        <v>1607.58</v>
      </c>
      <c r="W42" s="133">
        <v>13.74</v>
      </c>
      <c r="X42" s="133">
        <v>0</v>
      </c>
      <c r="Y42" s="180">
        <v>13.74</v>
      </c>
      <c r="Z42" s="133">
        <v>1442.7</v>
      </c>
      <c r="AA42" s="133">
        <v>178.62</v>
      </c>
      <c r="AB42" s="180">
        <v>1621.32</v>
      </c>
      <c r="AC42" s="185">
        <v>10.623708489843674</v>
      </c>
      <c r="AD42" s="191">
        <v>198</v>
      </c>
      <c r="AE42" s="192">
        <v>38</v>
      </c>
      <c r="AF42" s="193">
        <v>237</v>
      </c>
      <c r="AG42" s="192">
        <v>2</v>
      </c>
      <c r="AH42" s="192">
        <v>0</v>
      </c>
      <c r="AI42" s="193">
        <v>2</v>
      </c>
      <c r="AJ42" s="192">
        <v>200</v>
      </c>
      <c r="AK42" s="192">
        <v>38</v>
      </c>
      <c r="AL42" s="192">
        <v>238</v>
      </c>
      <c r="AM42" s="189">
        <v>1.6105768844999986</v>
      </c>
      <c r="AO42" s="178"/>
    </row>
    <row r="43" spans="1:41" x14ac:dyDescent="0.2">
      <c r="A43" s="46">
        <v>37073</v>
      </c>
      <c r="B43" s="133">
        <v>4082.7</v>
      </c>
      <c r="C43" s="133">
        <v>684.84</v>
      </c>
      <c r="D43" s="180">
        <v>4767.54</v>
      </c>
      <c r="E43" s="133">
        <v>26.34</v>
      </c>
      <c r="F43" s="133">
        <v>0</v>
      </c>
      <c r="G43" s="180">
        <v>26.34</v>
      </c>
      <c r="H43" s="133">
        <v>4109.04</v>
      </c>
      <c r="I43" s="133">
        <v>684.84</v>
      </c>
      <c r="J43" s="180">
        <v>4793.88</v>
      </c>
      <c r="K43" s="133">
        <v>0</v>
      </c>
      <c r="L43" s="133">
        <v>0</v>
      </c>
      <c r="M43" s="180">
        <v>0</v>
      </c>
      <c r="N43" s="133">
        <v>4122.21</v>
      </c>
      <c r="O43" s="133">
        <v>684.84</v>
      </c>
      <c r="P43" s="180">
        <v>4807.05</v>
      </c>
      <c r="Q43" s="181">
        <v>12.12439038184924</v>
      </c>
      <c r="R43" s="182">
        <v>0</v>
      </c>
      <c r="S43" s="183"/>
      <c r="T43" s="184">
        <v>1475.04</v>
      </c>
      <c r="U43" s="133">
        <v>171.21</v>
      </c>
      <c r="V43" s="180">
        <v>1646.25</v>
      </c>
      <c r="W43" s="133">
        <v>13.17</v>
      </c>
      <c r="X43" s="133">
        <v>0</v>
      </c>
      <c r="Y43" s="180">
        <v>13.17</v>
      </c>
      <c r="Z43" s="133">
        <v>1475.04</v>
      </c>
      <c r="AA43" s="133">
        <v>171.21</v>
      </c>
      <c r="AB43" s="180">
        <v>1659.42</v>
      </c>
      <c r="AC43" s="185">
        <v>3.924727459987166</v>
      </c>
      <c r="AD43" s="191">
        <v>198</v>
      </c>
      <c r="AE43" s="192">
        <v>39</v>
      </c>
      <c r="AF43" s="193">
        <v>237</v>
      </c>
      <c r="AG43" s="192">
        <v>2</v>
      </c>
      <c r="AH43" s="192">
        <v>0</v>
      </c>
      <c r="AI43" s="193">
        <v>2</v>
      </c>
      <c r="AJ43" s="192">
        <v>200</v>
      </c>
      <c r="AK43" s="192">
        <v>39</v>
      </c>
      <c r="AL43" s="192">
        <v>238</v>
      </c>
      <c r="AM43" s="189">
        <v>0.62260158860000558</v>
      </c>
      <c r="AO43" s="178"/>
    </row>
    <row r="44" spans="1:41" x14ac:dyDescent="0.2">
      <c r="A44" s="46">
        <v>37104</v>
      </c>
      <c r="B44" s="133">
        <v>4195.8500000000004</v>
      </c>
      <c r="C44" s="133">
        <v>717.35500000000002</v>
      </c>
      <c r="D44" s="180">
        <v>4913.2049999999999</v>
      </c>
      <c r="E44" s="133">
        <v>27.07</v>
      </c>
      <c r="F44" s="133">
        <v>0</v>
      </c>
      <c r="G44" s="180">
        <v>27.07</v>
      </c>
      <c r="H44" s="133">
        <v>4222.92</v>
      </c>
      <c r="I44" s="133">
        <v>717.35500000000002</v>
      </c>
      <c r="J44" s="180">
        <v>4940.2749999999996</v>
      </c>
      <c r="K44" s="133">
        <v>0</v>
      </c>
      <c r="L44" s="133">
        <v>0</v>
      </c>
      <c r="M44" s="180">
        <v>0</v>
      </c>
      <c r="N44" s="133">
        <v>4222.92</v>
      </c>
      <c r="O44" s="133">
        <v>717.35500000000002</v>
      </c>
      <c r="P44" s="180">
        <v>4940.2749999999996</v>
      </c>
      <c r="Q44" s="181">
        <v>-0.84209513086211452</v>
      </c>
      <c r="R44" s="182">
        <v>0</v>
      </c>
      <c r="S44" s="183"/>
      <c r="T44" s="184">
        <v>1488.85</v>
      </c>
      <c r="U44" s="133">
        <v>175.95500000000001</v>
      </c>
      <c r="V44" s="180">
        <v>1664.8050000000001</v>
      </c>
      <c r="W44" s="133">
        <v>13.535</v>
      </c>
      <c r="X44" s="133">
        <v>0</v>
      </c>
      <c r="Y44" s="180">
        <v>13.535</v>
      </c>
      <c r="Z44" s="133">
        <v>1488.85</v>
      </c>
      <c r="AA44" s="133">
        <v>175.95500000000001</v>
      </c>
      <c r="AB44" s="180">
        <v>1678.34</v>
      </c>
      <c r="AC44" s="185">
        <v>1.8770082600064004</v>
      </c>
      <c r="AD44" s="191">
        <v>200</v>
      </c>
      <c r="AE44" s="192">
        <v>40</v>
      </c>
      <c r="AF44" s="193">
        <v>240</v>
      </c>
      <c r="AG44" s="192">
        <v>1</v>
      </c>
      <c r="AH44" s="192">
        <v>0</v>
      </c>
      <c r="AI44" s="193">
        <v>1</v>
      </c>
      <c r="AJ44" s="192">
        <v>201</v>
      </c>
      <c r="AK44" s="192">
        <v>40</v>
      </c>
      <c r="AL44" s="192">
        <v>241</v>
      </c>
      <c r="AM44" s="189">
        <v>-0.2008942291000011</v>
      </c>
      <c r="AO44" s="178"/>
    </row>
    <row r="45" spans="1:41" x14ac:dyDescent="0.2">
      <c r="A45" s="46">
        <v>37135</v>
      </c>
      <c r="B45" s="133">
        <v>4248.55</v>
      </c>
      <c r="C45" s="133">
        <v>753.77499999999998</v>
      </c>
      <c r="D45" s="180">
        <v>5002.3249999999998</v>
      </c>
      <c r="E45" s="133">
        <v>27.41</v>
      </c>
      <c r="F45" s="133">
        <v>0</v>
      </c>
      <c r="G45" s="180">
        <v>27.41</v>
      </c>
      <c r="H45" s="133">
        <v>4275.96</v>
      </c>
      <c r="I45" s="133">
        <v>753.77499999999998</v>
      </c>
      <c r="J45" s="180">
        <v>5029.7349999999997</v>
      </c>
      <c r="K45" s="133">
        <v>13.705</v>
      </c>
      <c r="L45" s="133">
        <v>0</v>
      </c>
      <c r="M45" s="180">
        <v>13.705</v>
      </c>
      <c r="N45" s="133">
        <v>4289.665</v>
      </c>
      <c r="O45" s="133">
        <v>753.77499999999998</v>
      </c>
      <c r="P45" s="180">
        <v>5043.4399999999996</v>
      </c>
      <c r="Q45" s="181">
        <v>15.540121137121721</v>
      </c>
      <c r="R45" s="182">
        <v>0</v>
      </c>
      <c r="S45" s="183"/>
      <c r="T45" s="184">
        <v>1480.14</v>
      </c>
      <c r="U45" s="133">
        <v>178.16499999999999</v>
      </c>
      <c r="V45" s="180">
        <v>1672.01</v>
      </c>
      <c r="W45" s="133">
        <v>0</v>
      </c>
      <c r="X45" s="133">
        <v>0</v>
      </c>
      <c r="Y45" s="180">
        <v>0</v>
      </c>
      <c r="Z45" s="133">
        <v>1493.845</v>
      </c>
      <c r="AA45" s="133">
        <v>178.16499999999999</v>
      </c>
      <c r="AB45" s="180">
        <v>1672.01</v>
      </c>
      <c r="AC45" s="185">
        <v>7.5189537100307282</v>
      </c>
      <c r="AD45" s="191">
        <v>202</v>
      </c>
      <c r="AE45" s="192">
        <v>42</v>
      </c>
      <c r="AF45" s="193">
        <v>244</v>
      </c>
      <c r="AG45" s="192">
        <v>1</v>
      </c>
      <c r="AH45" s="192">
        <v>0</v>
      </c>
      <c r="AI45" s="193">
        <v>1</v>
      </c>
      <c r="AJ45" s="192">
        <v>203</v>
      </c>
      <c r="AK45" s="192">
        <v>42</v>
      </c>
      <c r="AL45" s="192">
        <v>245</v>
      </c>
      <c r="AM45" s="189">
        <v>0.58527307019999952</v>
      </c>
      <c r="AO45" s="178"/>
    </row>
    <row r="46" spans="1:41" x14ac:dyDescent="0.2">
      <c r="A46" s="46">
        <v>37165</v>
      </c>
      <c r="B46" s="133">
        <v>4388.28</v>
      </c>
      <c r="C46" s="133">
        <v>787.64</v>
      </c>
      <c r="D46" s="180">
        <v>5175.92</v>
      </c>
      <c r="E46" s="133">
        <v>28.13</v>
      </c>
      <c r="F46" s="133">
        <v>0</v>
      </c>
      <c r="G46" s="180">
        <v>28.13</v>
      </c>
      <c r="H46" s="133">
        <v>4416.41</v>
      </c>
      <c r="I46" s="133">
        <v>787.64</v>
      </c>
      <c r="J46" s="180">
        <v>5204.05</v>
      </c>
      <c r="K46" s="133">
        <v>0</v>
      </c>
      <c r="L46" s="133">
        <v>0</v>
      </c>
      <c r="M46" s="180">
        <v>0</v>
      </c>
      <c r="N46" s="133">
        <v>4416.41</v>
      </c>
      <c r="O46" s="133">
        <v>787.64</v>
      </c>
      <c r="P46" s="180">
        <v>5204.05</v>
      </c>
      <c r="Q46" s="181">
        <v>11.368152725348223</v>
      </c>
      <c r="R46" s="182">
        <v>0</v>
      </c>
      <c r="S46" s="183"/>
      <c r="T46" s="184">
        <v>1504.9549999999999</v>
      </c>
      <c r="U46" s="133">
        <v>182.845</v>
      </c>
      <c r="V46" s="180">
        <v>1687.8</v>
      </c>
      <c r="W46" s="133">
        <v>0</v>
      </c>
      <c r="X46" s="133">
        <v>0</v>
      </c>
      <c r="Y46" s="180">
        <v>0</v>
      </c>
      <c r="Z46" s="133">
        <v>1504.9549999999999</v>
      </c>
      <c r="AA46" s="133">
        <v>182.845</v>
      </c>
      <c r="AB46" s="180">
        <v>1701.865</v>
      </c>
      <c r="AC46" s="185">
        <v>4.3517932200406984</v>
      </c>
      <c r="AD46" s="191">
        <v>205</v>
      </c>
      <c r="AE46" s="192">
        <v>43</v>
      </c>
      <c r="AF46" s="193">
        <v>248</v>
      </c>
      <c r="AG46" s="192">
        <v>1</v>
      </c>
      <c r="AH46" s="192">
        <v>0</v>
      </c>
      <c r="AI46" s="193">
        <v>1</v>
      </c>
      <c r="AJ46" s="192">
        <v>207</v>
      </c>
      <c r="AK46" s="192">
        <v>43</v>
      </c>
      <c r="AL46" s="192">
        <v>249</v>
      </c>
      <c r="AM46" s="189">
        <v>0.49885243550000169</v>
      </c>
      <c r="AO46" s="178"/>
    </row>
    <row r="47" spans="1:41" x14ac:dyDescent="0.2">
      <c r="A47" s="46">
        <v>37196</v>
      </c>
      <c r="B47" s="133">
        <v>4354.875</v>
      </c>
      <c r="C47" s="133">
        <v>801.84999999999991</v>
      </c>
      <c r="D47" s="180">
        <v>5156.7249999999995</v>
      </c>
      <c r="E47" s="133">
        <v>13.824999999999999</v>
      </c>
      <c r="F47" s="133">
        <v>0</v>
      </c>
      <c r="G47" s="180">
        <v>13.824999999999999</v>
      </c>
      <c r="H47" s="133">
        <v>4382.5249999999996</v>
      </c>
      <c r="I47" s="133">
        <v>801.84999999999991</v>
      </c>
      <c r="J47" s="180">
        <v>5184.375</v>
      </c>
      <c r="K47" s="133">
        <v>0</v>
      </c>
      <c r="L47" s="133">
        <v>0</v>
      </c>
      <c r="M47" s="180">
        <v>0</v>
      </c>
      <c r="N47" s="133">
        <v>4382.5249999999996</v>
      </c>
      <c r="O47" s="133">
        <v>801.84999999999991</v>
      </c>
      <c r="P47" s="180">
        <v>5184.375</v>
      </c>
      <c r="Q47" s="181">
        <v>27.869172182707345</v>
      </c>
      <c r="R47" s="182">
        <v>2.635020115E-3</v>
      </c>
      <c r="S47" s="183"/>
      <c r="T47" s="184">
        <v>1520.75</v>
      </c>
      <c r="U47" s="133">
        <v>193.54999999999998</v>
      </c>
      <c r="V47" s="180">
        <v>1714.3</v>
      </c>
      <c r="W47" s="133">
        <v>0</v>
      </c>
      <c r="X47" s="133">
        <v>0</v>
      </c>
      <c r="Y47" s="180">
        <v>0</v>
      </c>
      <c r="Z47" s="133">
        <v>1520.75</v>
      </c>
      <c r="AA47" s="133">
        <v>193.54999999999998</v>
      </c>
      <c r="AB47" s="180">
        <v>1714.3</v>
      </c>
      <c r="AC47" s="185">
        <v>15.023973299722401</v>
      </c>
      <c r="AD47" s="191">
        <v>205</v>
      </c>
      <c r="AE47" s="192">
        <v>44</v>
      </c>
      <c r="AF47" s="193">
        <v>250</v>
      </c>
      <c r="AG47" s="192">
        <v>1</v>
      </c>
      <c r="AH47" s="192">
        <v>0</v>
      </c>
      <c r="AI47" s="193">
        <v>1</v>
      </c>
      <c r="AJ47" s="192">
        <v>206</v>
      </c>
      <c r="AK47" s="192">
        <v>44</v>
      </c>
      <c r="AL47" s="192">
        <v>251</v>
      </c>
      <c r="AM47" s="189">
        <v>0.92912830979999583</v>
      </c>
      <c r="AO47" s="178"/>
    </row>
    <row r="48" spans="1:41" x14ac:dyDescent="0.2">
      <c r="A48" s="46">
        <v>37226</v>
      </c>
      <c r="B48" s="133">
        <v>4681.4560000000001</v>
      </c>
      <c r="C48" s="133">
        <v>782.70400000000006</v>
      </c>
      <c r="D48" s="180">
        <v>5464.16</v>
      </c>
      <c r="E48" s="133">
        <v>14.768000000000001</v>
      </c>
      <c r="F48" s="133">
        <v>0</v>
      </c>
      <c r="G48" s="180">
        <v>14.768000000000001</v>
      </c>
      <c r="H48" s="133">
        <v>4696.2240000000002</v>
      </c>
      <c r="I48" s="133">
        <v>782.70400000000006</v>
      </c>
      <c r="J48" s="180">
        <v>5493.6959999999999</v>
      </c>
      <c r="K48" s="133">
        <v>14.768000000000001</v>
      </c>
      <c r="L48" s="133">
        <v>0</v>
      </c>
      <c r="M48" s="180">
        <v>14.768000000000001</v>
      </c>
      <c r="N48" s="133">
        <v>4710.9920000000002</v>
      </c>
      <c r="O48" s="133">
        <v>782.70400000000006</v>
      </c>
      <c r="P48" s="180">
        <v>5493.6959999999999</v>
      </c>
      <c r="Q48" s="181">
        <v>57.873053697758124</v>
      </c>
      <c r="R48" s="182">
        <v>6.271539851199999E-2</v>
      </c>
      <c r="S48" s="183"/>
      <c r="T48" s="184">
        <v>1535.8720000000001</v>
      </c>
      <c r="U48" s="133">
        <v>177.21600000000001</v>
      </c>
      <c r="V48" s="180">
        <v>1713.0880000000002</v>
      </c>
      <c r="W48" s="133">
        <v>0</v>
      </c>
      <c r="X48" s="133">
        <v>0</v>
      </c>
      <c r="Y48" s="180">
        <v>0</v>
      </c>
      <c r="Z48" s="133">
        <v>1550.64</v>
      </c>
      <c r="AA48" s="133">
        <v>177.21600000000001</v>
      </c>
      <c r="AB48" s="180">
        <v>1713.0880000000002</v>
      </c>
      <c r="AC48" s="185">
        <v>35.834153250225306</v>
      </c>
      <c r="AD48" s="191">
        <v>213</v>
      </c>
      <c r="AE48" s="192">
        <v>42</v>
      </c>
      <c r="AF48" s="193">
        <v>254</v>
      </c>
      <c r="AG48" s="192">
        <v>1</v>
      </c>
      <c r="AH48" s="192">
        <v>0</v>
      </c>
      <c r="AI48" s="193">
        <v>1</v>
      </c>
      <c r="AJ48" s="192">
        <v>214</v>
      </c>
      <c r="AK48" s="192">
        <v>42</v>
      </c>
      <c r="AL48" s="192">
        <v>255</v>
      </c>
      <c r="AM48" s="189">
        <v>1.4923415796000015</v>
      </c>
      <c r="AO48" s="178"/>
    </row>
    <row r="49" spans="1:41" x14ac:dyDescent="0.2">
      <c r="A49" s="46">
        <v>37257</v>
      </c>
      <c r="B49" s="133">
        <v>4548.95</v>
      </c>
      <c r="C49" s="133">
        <v>803.6</v>
      </c>
      <c r="D49" s="180">
        <v>5352.55</v>
      </c>
      <c r="E49" s="133">
        <v>14.35</v>
      </c>
      <c r="F49" s="133">
        <v>0</v>
      </c>
      <c r="G49" s="180">
        <v>14.35</v>
      </c>
      <c r="H49" s="133">
        <v>4577.6499999999996</v>
      </c>
      <c r="I49" s="133">
        <v>803.6</v>
      </c>
      <c r="J49" s="180">
        <v>5366.9</v>
      </c>
      <c r="K49" s="133">
        <v>14.35</v>
      </c>
      <c r="L49" s="133">
        <v>0</v>
      </c>
      <c r="M49" s="180">
        <v>14.35</v>
      </c>
      <c r="N49" s="133">
        <v>4577.6499999999996</v>
      </c>
      <c r="O49" s="133">
        <v>803.6</v>
      </c>
      <c r="P49" s="180">
        <v>5381.25</v>
      </c>
      <c r="Q49" s="181">
        <v>16.291916888643296</v>
      </c>
      <c r="R49" s="182">
        <v>0</v>
      </c>
      <c r="S49" s="183"/>
      <c r="T49" s="184">
        <v>1549.8</v>
      </c>
      <c r="U49" s="133">
        <v>172.2</v>
      </c>
      <c r="V49" s="180">
        <v>1722</v>
      </c>
      <c r="W49" s="133">
        <v>0</v>
      </c>
      <c r="X49" s="133">
        <v>0</v>
      </c>
      <c r="Y49" s="180">
        <v>0</v>
      </c>
      <c r="Z49" s="133">
        <v>1549.8</v>
      </c>
      <c r="AA49" s="133">
        <v>172.2</v>
      </c>
      <c r="AB49" s="180">
        <v>1722</v>
      </c>
      <c r="AC49" s="185">
        <v>5.3687561900183551</v>
      </c>
      <c r="AD49" s="191">
        <v>209</v>
      </c>
      <c r="AE49" s="192">
        <v>44</v>
      </c>
      <c r="AF49" s="193">
        <v>253</v>
      </c>
      <c r="AG49" s="192">
        <v>1</v>
      </c>
      <c r="AH49" s="192">
        <v>0</v>
      </c>
      <c r="AI49" s="193">
        <v>1</v>
      </c>
      <c r="AJ49" s="192">
        <v>210</v>
      </c>
      <c r="AK49" s="192">
        <v>44</v>
      </c>
      <c r="AL49" s="192">
        <v>254</v>
      </c>
      <c r="AM49" s="189">
        <v>0.7611958674999959</v>
      </c>
      <c r="AO49" s="178"/>
    </row>
    <row r="50" spans="1:41" x14ac:dyDescent="0.2">
      <c r="A50" s="46">
        <v>37288</v>
      </c>
      <c r="B50" s="133">
        <v>4538.9400000000005</v>
      </c>
      <c r="C50" s="133">
        <v>928.76</v>
      </c>
      <c r="D50" s="180">
        <v>5467.7</v>
      </c>
      <c r="E50" s="133">
        <v>14.98</v>
      </c>
      <c r="F50" s="133">
        <v>0</v>
      </c>
      <c r="G50" s="180">
        <v>14.98</v>
      </c>
      <c r="H50" s="133">
        <v>4553.92</v>
      </c>
      <c r="I50" s="133">
        <v>928.76</v>
      </c>
      <c r="J50" s="180">
        <v>5482.68</v>
      </c>
      <c r="K50" s="133">
        <v>14.98</v>
      </c>
      <c r="L50" s="133">
        <v>0</v>
      </c>
      <c r="M50" s="180">
        <v>14.98</v>
      </c>
      <c r="N50" s="133">
        <v>4568.9000000000005</v>
      </c>
      <c r="O50" s="133">
        <v>928.76</v>
      </c>
      <c r="P50" s="180">
        <v>5497.66</v>
      </c>
      <c r="Q50" s="181">
        <v>13.213627029086696</v>
      </c>
      <c r="R50" s="182">
        <v>0</v>
      </c>
      <c r="S50" s="183"/>
      <c r="T50" s="184">
        <v>1468.04</v>
      </c>
      <c r="U50" s="133">
        <v>179.76</v>
      </c>
      <c r="V50" s="180">
        <v>1647.8</v>
      </c>
      <c r="W50" s="133">
        <v>0</v>
      </c>
      <c r="X50" s="133">
        <v>0</v>
      </c>
      <c r="Y50" s="180">
        <v>0</v>
      </c>
      <c r="Z50" s="133">
        <v>1468.04</v>
      </c>
      <c r="AA50" s="133">
        <v>179.76</v>
      </c>
      <c r="AB50" s="180">
        <v>1662.78</v>
      </c>
      <c r="AC50" s="185">
        <v>5.7870991900486644</v>
      </c>
      <c r="AD50" s="191">
        <v>205</v>
      </c>
      <c r="AE50" s="192">
        <v>49</v>
      </c>
      <c r="AF50" s="193">
        <v>255</v>
      </c>
      <c r="AG50" s="192">
        <v>1</v>
      </c>
      <c r="AH50" s="192">
        <v>0</v>
      </c>
      <c r="AI50" s="193">
        <v>1</v>
      </c>
      <c r="AJ50" s="192">
        <v>206</v>
      </c>
      <c r="AK50" s="192">
        <v>49</v>
      </c>
      <c r="AL50" s="192">
        <v>255</v>
      </c>
      <c r="AM50" s="189">
        <v>0.49576287310000211</v>
      </c>
      <c r="AO50" s="178"/>
    </row>
    <row r="51" spans="1:41" x14ac:dyDescent="0.2">
      <c r="A51" s="46">
        <v>37316</v>
      </c>
      <c r="B51" s="133">
        <v>4579.59</v>
      </c>
      <c r="C51" s="133">
        <v>1047.21</v>
      </c>
      <c r="D51" s="180">
        <v>5626.8</v>
      </c>
      <c r="E51" s="133">
        <v>15.63</v>
      </c>
      <c r="F51" s="133">
        <v>0</v>
      </c>
      <c r="G51" s="180">
        <v>15.63</v>
      </c>
      <c r="H51" s="133">
        <v>4595.22</v>
      </c>
      <c r="I51" s="133">
        <v>1047.21</v>
      </c>
      <c r="J51" s="180">
        <v>5642.43</v>
      </c>
      <c r="K51" s="133">
        <v>15.63</v>
      </c>
      <c r="L51" s="133">
        <v>0</v>
      </c>
      <c r="M51" s="180">
        <v>15.63</v>
      </c>
      <c r="N51" s="133">
        <v>4595.22</v>
      </c>
      <c r="O51" s="133">
        <v>1047.21</v>
      </c>
      <c r="P51" s="180">
        <v>5658.06</v>
      </c>
      <c r="Q51" s="181">
        <v>14.060167758246845</v>
      </c>
      <c r="R51" s="182">
        <v>0</v>
      </c>
      <c r="S51" s="183"/>
      <c r="T51" s="184">
        <v>1453.5900000000001</v>
      </c>
      <c r="U51" s="133">
        <v>187.56</v>
      </c>
      <c r="V51" s="180">
        <v>1641.15</v>
      </c>
      <c r="W51" s="133">
        <v>0</v>
      </c>
      <c r="X51" s="133">
        <v>0</v>
      </c>
      <c r="Y51" s="180">
        <v>0</v>
      </c>
      <c r="Z51" s="133">
        <v>1453.5900000000001</v>
      </c>
      <c r="AA51" s="133">
        <v>187.56</v>
      </c>
      <c r="AB51" s="180">
        <v>1641.15</v>
      </c>
      <c r="AC51" s="185">
        <v>5.8765160399348302</v>
      </c>
      <c r="AD51" s="191">
        <v>200</v>
      </c>
      <c r="AE51" s="192">
        <v>55</v>
      </c>
      <c r="AF51" s="193">
        <v>255</v>
      </c>
      <c r="AG51" s="192">
        <v>1</v>
      </c>
      <c r="AH51" s="192">
        <v>0</v>
      </c>
      <c r="AI51" s="193">
        <v>1</v>
      </c>
      <c r="AJ51" s="192">
        <v>201</v>
      </c>
      <c r="AK51" s="192">
        <v>55</v>
      </c>
      <c r="AL51" s="192">
        <v>256</v>
      </c>
      <c r="AM51" s="189">
        <v>0.52358616240000089</v>
      </c>
      <c r="AO51" s="178"/>
    </row>
    <row r="52" spans="1:41" x14ac:dyDescent="0.2">
      <c r="A52" s="46">
        <v>37347</v>
      </c>
      <c r="B52" s="133">
        <v>4686.4799999999996</v>
      </c>
      <c r="C52" s="133">
        <v>1142.6399999999999</v>
      </c>
      <c r="D52" s="180">
        <v>5829.12</v>
      </c>
      <c r="E52" s="133">
        <v>16.559999999999999</v>
      </c>
      <c r="F52" s="133">
        <v>0</v>
      </c>
      <c r="G52" s="180">
        <v>16.559999999999999</v>
      </c>
      <c r="H52" s="133">
        <v>4703.04</v>
      </c>
      <c r="I52" s="133">
        <v>1142.6399999999999</v>
      </c>
      <c r="J52" s="180">
        <v>5845.6799999999994</v>
      </c>
      <c r="K52" s="133">
        <v>16.559999999999999</v>
      </c>
      <c r="L52" s="133">
        <v>0</v>
      </c>
      <c r="M52" s="180">
        <v>16.559999999999999</v>
      </c>
      <c r="N52" s="133">
        <v>4719.5999999999995</v>
      </c>
      <c r="O52" s="133">
        <v>1142.6399999999999</v>
      </c>
      <c r="P52" s="180">
        <v>5862.24</v>
      </c>
      <c r="Q52" s="181">
        <v>15.387194243758387</v>
      </c>
      <c r="R52" s="182">
        <v>0</v>
      </c>
      <c r="S52" s="183"/>
      <c r="T52" s="184">
        <v>1424.1599999999999</v>
      </c>
      <c r="U52" s="133">
        <v>198.71999999999997</v>
      </c>
      <c r="V52" s="180">
        <v>1622.8799999999999</v>
      </c>
      <c r="W52" s="133">
        <v>0</v>
      </c>
      <c r="X52" s="133">
        <v>0</v>
      </c>
      <c r="Y52" s="180">
        <v>0</v>
      </c>
      <c r="Z52" s="133">
        <v>1424.1599999999999</v>
      </c>
      <c r="AA52" s="133">
        <v>198.71999999999997</v>
      </c>
      <c r="AB52" s="180">
        <v>1639.4399999999998</v>
      </c>
      <c r="AC52" s="185">
        <v>5.1962461001503826</v>
      </c>
      <c r="AD52" s="191">
        <v>197</v>
      </c>
      <c r="AE52" s="192">
        <v>57</v>
      </c>
      <c r="AF52" s="193">
        <v>254</v>
      </c>
      <c r="AG52" s="192">
        <v>1</v>
      </c>
      <c r="AH52" s="192">
        <v>0</v>
      </c>
      <c r="AI52" s="193">
        <v>1</v>
      </c>
      <c r="AJ52" s="192">
        <v>198</v>
      </c>
      <c r="AK52" s="192">
        <v>57</v>
      </c>
      <c r="AL52" s="192">
        <v>255</v>
      </c>
      <c r="AM52" s="189">
        <v>0.61539541930000041</v>
      </c>
      <c r="AO52" s="178"/>
    </row>
    <row r="53" spans="1:41" x14ac:dyDescent="0.2">
      <c r="A53" s="46">
        <v>37377</v>
      </c>
      <c r="B53" s="133">
        <v>4589.8900000000003</v>
      </c>
      <c r="C53" s="133">
        <v>1176.47</v>
      </c>
      <c r="D53" s="180">
        <v>5766.36</v>
      </c>
      <c r="E53" s="133">
        <v>16.57</v>
      </c>
      <c r="F53" s="133">
        <v>0</v>
      </c>
      <c r="G53" s="180">
        <v>16.57</v>
      </c>
      <c r="H53" s="133">
        <v>4606.46</v>
      </c>
      <c r="I53" s="133">
        <v>1176.47</v>
      </c>
      <c r="J53" s="180">
        <v>5782.93</v>
      </c>
      <c r="K53" s="133">
        <v>16.57</v>
      </c>
      <c r="L53" s="133">
        <v>0</v>
      </c>
      <c r="M53" s="180">
        <v>16.57</v>
      </c>
      <c r="N53" s="133">
        <v>4623.03</v>
      </c>
      <c r="O53" s="133">
        <v>1176.47</v>
      </c>
      <c r="P53" s="180">
        <v>5782.93</v>
      </c>
      <c r="Q53" s="181">
        <v>13.795940093070239</v>
      </c>
      <c r="R53" s="182">
        <v>4.6764183742999996E-2</v>
      </c>
      <c r="S53" s="183"/>
      <c r="T53" s="184">
        <v>1391.88</v>
      </c>
      <c r="U53" s="133">
        <v>215.41</v>
      </c>
      <c r="V53" s="180">
        <v>1607.29</v>
      </c>
      <c r="W53" s="133">
        <v>0</v>
      </c>
      <c r="X53" s="133">
        <v>0</v>
      </c>
      <c r="Y53" s="180">
        <v>0</v>
      </c>
      <c r="Z53" s="133">
        <v>1391.88</v>
      </c>
      <c r="AA53" s="133">
        <v>215.41</v>
      </c>
      <c r="AB53" s="180">
        <v>1607.29</v>
      </c>
      <c r="AC53" s="185">
        <v>5.7357246501062118</v>
      </c>
      <c r="AD53" s="191">
        <v>193</v>
      </c>
      <c r="AE53" s="192">
        <v>58</v>
      </c>
      <c r="AF53" s="193">
        <v>251</v>
      </c>
      <c r="AG53" s="192">
        <v>1</v>
      </c>
      <c r="AH53" s="192">
        <v>0</v>
      </c>
      <c r="AI53" s="193">
        <v>1</v>
      </c>
      <c r="AJ53" s="192">
        <v>194</v>
      </c>
      <c r="AK53" s="192">
        <v>58</v>
      </c>
      <c r="AL53" s="192">
        <v>252</v>
      </c>
      <c r="AM53" s="189">
        <v>0.48643424520000167</v>
      </c>
      <c r="AO53" s="178"/>
    </row>
    <row r="54" spans="1:41" x14ac:dyDescent="0.2">
      <c r="A54" s="46">
        <v>37408</v>
      </c>
      <c r="B54" s="133">
        <v>4865.5</v>
      </c>
      <c r="C54" s="133">
        <v>1276.5</v>
      </c>
      <c r="D54" s="180">
        <v>6142</v>
      </c>
      <c r="E54" s="133">
        <v>18.5</v>
      </c>
      <c r="F54" s="133">
        <v>0</v>
      </c>
      <c r="G54" s="180">
        <v>18.5</v>
      </c>
      <c r="H54" s="133">
        <v>4865.5</v>
      </c>
      <c r="I54" s="133">
        <v>1276.5</v>
      </c>
      <c r="J54" s="180">
        <v>6142</v>
      </c>
      <c r="K54" s="133">
        <v>18.5</v>
      </c>
      <c r="L54" s="133">
        <v>0</v>
      </c>
      <c r="M54" s="180">
        <v>18.5</v>
      </c>
      <c r="N54" s="133">
        <v>4884</v>
      </c>
      <c r="O54" s="133">
        <v>1276.5</v>
      </c>
      <c r="P54" s="180">
        <v>6160.5</v>
      </c>
      <c r="Q54" s="181">
        <v>20.73947680688357</v>
      </c>
      <c r="R54" s="182">
        <v>5.9603207500000055E-3</v>
      </c>
      <c r="S54" s="183"/>
      <c r="T54" s="184">
        <v>1350.5</v>
      </c>
      <c r="U54" s="133">
        <v>203.5</v>
      </c>
      <c r="V54" s="180">
        <v>1554</v>
      </c>
      <c r="W54" s="133">
        <v>0</v>
      </c>
      <c r="X54" s="133">
        <v>0</v>
      </c>
      <c r="Y54" s="180">
        <v>0</v>
      </c>
      <c r="Z54" s="133">
        <v>1350.5</v>
      </c>
      <c r="AA54" s="133">
        <v>203.5</v>
      </c>
      <c r="AB54" s="180">
        <v>1554</v>
      </c>
      <c r="AC54" s="185">
        <v>8.0798596999835954</v>
      </c>
      <c r="AD54" s="191">
        <v>190</v>
      </c>
      <c r="AE54" s="192">
        <v>58</v>
      </c>
      <c r="AF54" s="193">
        <v>247</v>
      </c>
      <c r="AG54" s="192">
        <v>1</v>
      </c>
      <c r="AH54" s="192">
        <v>0</v>
      </c>
      <c r="AI54" s="193">
        <v>1</v>
      </c>
      <c r="AJ54" s="192">
        <v>190</v>
      </c>
      <c r="AK54" s="192">
        <v>58</v>
      </c>
      <c r="AL54" s="192">
        <v>248</v>
      </c>
      <c r="AM54" s="189">
        <v>0.6843036273999985</v>
      </c>
      <c r="AO54" s="178"/>
    </row>
    <row r="55" spans="1:41" x14ac:dyDescent="0.2">
      <c r="A55" s="46">
        <v>37438</v>
      </c>
      <c r="B55" s="133">
        <v>5675</v>
      </c>
      <c r="C55" s="133">
        <v>1900</v>
      </c>
      <c r="D55" s="180">
        <v>7575</v>
      </c>
      <c r="E55" s="133">
        <v>0</v>
      </c>
      <c r="F55" s="133">
        <v>0</v>
      </c>
      <c r="G55" s="180">
        <v>25</v>
      </c>
      <c r="H55" s="133">
        <v>5675</v>
      </c>
      <c r="I55" s="133">
        <v>1900</v>
      </c>
      <c r="J55" s="180">
        <v>7575</v>
      </c>
      <c r="K55" s="133">
        <v>25</v>
      </c>
      <c r="L55" s="133">
        <v>0</v>
      </c>
      <c r="M55" s="180">
        <v>25</v>
      </c>
      <c r="N55" s="133">
        <v>5700</v>
      </c>
      <c r="O55" s="133">
        <v>1900</v>
      </c>
      <c r="P55" s="180">
        <v>7600</v>
      </c>
      <c r="Q55" s="181">
        <v>28.31882008749184</v>
      </c>
      <c r="R55" s="182">
        <v>0.26199253250000004</v>
      </c>
      <c r="S55" s="183"/>
      <c r="T55" s="184">
        <v>1275</v>
      </c>
      <c r="U55" s="133">
        <v>225</v>
      </c>
      <c r="V55" s="180">
        <v>1500</v>
      </c>
      <c r="W55" s="133">
        <v>0</v>
      </c>
      <c r="X55" s="133">
        <v>0</v>
      </c>
      <c r="Y55" s="180">
        <v>0</v>
      </c>
      <c r="Z55" s="133">
        <v>1275</v>
      </c>
      <c r="AA55" s="133">
        <v>225</v>
      </c>
      <c r="AB55" s="180">
        <v>1500</v>
      </c>
      <c r="AC55" s="185">
        <v>5.3943457799918191</v>
      </c>
      <c r="AD55" s="191">
        <v>175</v>
      </c>
      <c r="AE55" s="192">
        <v>67</v>
      </c>
      <c r="AF55" s="193">
        <v>243</v>
      </c>
      <c r="AG55" s="192">
        <v>0</v>
      </c>
      <c r="AH55" s="192">
        <v>0</v>
      </c>
      <c r="AI55" s="193">
        <v>0</v>
      </c>
      <c r="AJ55" s="192">
        <v>176</v>
      </c>
      <c r="AK55" s="192">
        <v>68</v>
      </c>
      <c r="AL55" s="192">
        <v>243</v>
      </c>
      <c r="AM55" s="189">
        <v>0.91697897230000081</v>
      </c>
      <c r="AO55" s="178"/>
    </row>
    <row r="56" spans="1:41" x14ac:dyDescent="0.2">
      <c r="A56" s="46">
        <v>37469</v>
      </c>
      <c r="B56" s="133">
        <v>6019.2</v>
      </c>
      <c r="C56" s="133">
        <v>2332.8000000000002</v>
      </c>
      <c r="D56" s="180">
        <v>8323.2000000000007</v>
      </c>
      <c r="E56" s="133">
        <v>0</v>
      </c>
      <c r="F56" s="133">
        <v>0</v>
      </c>
      <c r="G56" s="180">
        <v>0</v>
      </c>
      <c r="H56" s="133">
        <v>6019.2</v>
      </c>
      <c r="I56" s="133">
        <v>2332.8000000000002</v>
      </c>
      <c r="J56" s="180">
        <v>8352</v>
      </c>
      <c r="K56" s="133">
        <v>28.8</v>
      </c>
      <c r="L56" s="133">
        <v>0</v>
      </c>
      <c r="M56" s="180">
        <v>28.8</v>
      </c>
      <c r="N56" s="133">
        <v>6048</v>
      </c>
      <c r="O56" s="133">
        <v>2332.8000000000002</v>
      </c>
      <c r="P56" s="180">
        <v>8352</v>
      </c>
      <c r="Q56" s="181">
        <v>1.3859797315770073</v>
      </c>
      <c r="R56" s="182">
        <v>0.23831375039999997</v>
      </c>
      <c r="S56" s="183"/>
      <c r="T56" s="184">
        <v>1209.6000000000001</v>
      </c>
      <c r="U56" s="133">
        <v>230.4</v>
      </c>
      <c r="V56" s="180">
        <v>1440</v>
      </c>
      <c r="W56" s="133">
        <v>0</v>
      </c>
      <c r="X56" s="133">
        <v>0</v>
      </c>
      <c r="Y56" s="180">
        <v>0</v>
      </c>
      <c r="Z56" s="133">
        <v>1209.6000000000001</v>
      </c>
      <c r="AA56" s="133">
        <v>230.4</v>
      </c>
      <c r="AB56" s="180">
        <v>1440</v>
      </c>
      <c r="AC56" s="185">
        <v>-4.9301517100229226</v>
      </c>
      <c r="AD56" s="191">
        <v>167</v>
      </c>
      <c r="AE56" s="192">
        <v>73</v>
      </c>
      <c r="AF56" s="193">
        <v>239</v>
      </c>
      <c r="AG56" s="192">
        <v>0</v>
      </c>
      <c r="AH56" s="192">
        <v>0</v>
      </c>
      <c r="AI56" s="193">
        <v>0</v>
      </c>
      <c r="AJ56" s="192">
        <v>167</v>
      </c>
      <c r="AK56" s="192">
        <v>73</v>
      </c>
      <c r="AL56" s="192">
        <v>240</v>
      </c>
      <c r="AM56" s="189">
        <v>0.21931011949999757</v>
      </c>
      <c r="AO56" s="178"/>
    </row>
    <row r="57" spans="1:41" x14ac:dyDescent="0.2">
      <c r="A57" s="46">
        <v>37500</v>
      </c>
      <c r="B57" s="133">
        <v>5643</v>
      </c>
      <c r="C57" s="133">
        <v>1971</v>
      </c>
      <c r="D57" s="180">
        <v>7614</v>
      </c>
      <c r="E57" s="133">
        <v>0</v>
      </c>
      <c r="F57" s="133">
        <v>0</v>
      </c>
      <c r="G57" s="180">
        <v>0</v>
      </c>
      <c r="H57" s="133">
        <v>5670</v>
      </c>
      <c r="I57" s="133">
        <v>1971</v>
      </c>
      <c r="J57" s="180">
        <v>7641</v>
      </c>
      <c r="K57" s="133">
        <v>27</v>
      </c>
      <c r="L57" s="133">
        <v>0</v>
      </c>
      <c r="M57" s="180">
        <v>27</v>
      </c>
      <c r="N57" s="133">
        <v>5670</v>
      </c>
      <c r="O57" s="133">
        <v>1971</v>
      </c>
      <c r="P57" s="180">
        <v>7641</v>
      </c>
      <c r="Q57" s="181">
        <v>53.53451833892408</v>
      </c>
      <c r="R57" s="182">
        <v>3.7602962099999991E-2</v>
      </c>
      <c r="S57" s="183"/>
      <c r="T57" s="184">
        <v>1107</v>
      </c>
      <c r="U57" s="133">
        <v>243</v>
      </c>
      <c r="V57" s="180">
        <v>1377</v>
      </c>
      <c r="W57" s="133">
        <v>0</v>
      </c>
      <c r="X57" s="133">
        <v>0</v>
      </c>
      <c r="Y57" s="180">
        <v>0</v>
      </c>
      <c r="Z57" s="133">
        <v>1134</v>
      </c>
      <c r="AA57" s="133">
        <v>243</v>
      </c>
      <c r="AB57" s="180">
        <v>1377</v>
      </c>
      <c r="AC57" s="185">
        <v>19.771243599924045</v>
      </c>
      <c r="AD57" s="191">
        <v>168</v>
      </c>
      <c r="AE57" s="192">
        <v>64</v>
      </c>
      <c r="AF57" s="193">
        <v>232</v>
      </c>
      <c r="AG57" s="192">
        <v>0</v>
      </c>
      <c r="AH57" s="192">
        <v>0</v>
      </c>
      <c r="AI57" s="193">
        <v>0</v>
      </c>
      <c r="AJ57" s="192">
        <v>168</v>
      </c>
      <c r="AK57" s="192">
        <v>64</v>
      </c>
      <c r="AL57" s="192">
        <v>232</v>
      </c>
      <c r="AM57" s="189">
        <v>1.2504916570000013</v>
      </c>
      <c r="AO57" s="178"/>
    </row>
    <row r="58" spans="1:41" x14ac:dyDescent="0.2">
      <c r="A58" s="46">
        <v>37530</v>
      </c>
      <c r="B58" s="133">
        <v>5518.2</v>
      </c>
      <c r="C58" s="133">
        <v>1893.5</v>
      </c>
      <c r="D58" s="180">
        <v>7411.7</v>
      </c>
      <c r="E58" s="133">
        <v>0</v>
      </c>
      <c r="F58" s="133">
        <v>0</v>
      </c>
      <c r="G58" s="180">
        <v>0</v>
      </c>
      <c r="H58" s="133">
        <v>5518.2</v>
      </c>
      <c r="I58" s="133">
        <v>1893.5</v>
      </c>
      <c r="J58" s="180">
        <v>7411.7</v>
      </c>
      <c r="K58" s="133">
        <v>0</v>
      </c>
      <c r="L58" s="133">
        <v>0</v>
      </c>
      <c r="M58" s="180">
        <v>27.05</v>
      </c>
      <c r="N58" s="133">
        <v>5518.2</v>
      </c>
      <c r="O58" s="133">
        <v>1920.55</v>
      </c>
      <c r="P58" s="180">
        <v>7438.75</v>
      </c>
      <c r="Q58" s="181">
        <v>14.106231115122609</v>
      </c>
      <c r="R58" s="182">
        <v>-2.7472142299999496E-3</v>
      </c>
      <c r="S58" s="183"/>
      <c r="T58" s="184">
        <v>1054.95</v>
      </c>
      <c r="U58" s="133">
        <v>243.45000000000002</v>
      </c>
      <c r="V58" s="180">
        <v>1298.4000000000001</v>
      </c>
      <c r="W58" s="133">
        <v>0</v>
      </c>
      <c r="X58" s="133">
        <v>0</v>
      </c>
      <c r="Y58" s="180">
        <v>0</v>
      </c>
      <c r="Z58" s="133">
        <v>1054.95</v>
      </c>
      <c r="AA58" s="133">
        <v>243.45000000000002</v>
      </c>
      <c r="AB58" s="180">
        <v>1298.4000000000001</v>
      </c>
      <c r="AC58" s="185">
        <v>7.9272976199776117</v>
      </c>
      <c r="AD58" s="191">
        <v>165</v>
      </c>
      <c r="AE58" s="192">
        <v>61</v>
      </c>
      <c r="AF58" s="193">
        <v>226</v>
      </c>
      <c r="AG58" s="192">
        <v>0</v>
      </c>
      <c r="AH58" s="192">
        <v>0</v>
      </c>
      <c r="AI58" s="193">
        <v>0</v>
      </c>
      <c r="AJ58" s="192">
        <v>165</v>
      </c>
      <c r="AK58" s="192">
        <v>61</v>
      </c>
      <c r="AL58" s="192">
        <v>226</v>
      </c>
      <c r="AM58" s="189">
        <v>0.22842637689999989</v>
      </c>
      <c r="AO58" s="178"/>
    </row>
    <row r="59" spans="1:41" x14ac:dyDescent="0.2">
      <c r="A59" s="46">
        <v>37561</v>
      </c>
      <c r="B59" s="133">
        <v>5470</v>
      </c>
      <c r="C59" s="133">
        <v>1805.1000000000001</v>
      </c>
      <c r="D59" s="180">
        <v>7275.1</v>
      </c>
      <c r="E59" s="133">
        <v>0</v>
      </c>
      <c r="F59" s="133">
        <v>0</v>
      </c>
      <c r="G59" s="180">
        <v>0</v>
      </c>
      <c r="H59" s="133">
        <v>5470</v>
      </c>
      <c r="I59" s="133">
        <v>1805.1000000000001</v>
      </c>
      <c r="J59" s="180">
        <v>7275.1</v>
      </c>
      <c r="K59" s="133">
        <v>0</v>
      </c>
      <c r="L59" s="133">
        <v>0</v>
      </c>
      <c r="M59" s="180">
        <v>27.35</v>
      </c>
      <c r="N59" s="133">
        <v>5470</v>
      </c>
      <c r="O59" s="133">
        <v>1832.45</v>
      </c>
      <c r="P59" s="180">
        <v>7302.4500000000007</v>
      </c>
      <c r="Q59" s="181">
        <v>24.745563243371613</v>
      </c>
      <c r="R59" s="182">
        <v>7.5728810564999943E-2</v>
      </c>
      <c r="S59" s="183"/>
      <c r="T59" s="184">
        <v>984.6</v>
      </c>
      <c r="U59" s="133">
        <v>246.15</v>
      </c>
      <c r="V59" s="180">
        <v>1230.75</v>
      </c>
      <c r="W59" s="133">
        <v>0</v>
      </c>
      <c r="X59" s="133">
        <v>0</v>
      </c>
      <c r="Y59" s="180">
        <v>0</v>
      </c>
      <c r="Z59" s="133">
        <v>984.6</v>
      </c>
      <c r="AA59" s="133">
        <v>246.15</v>
      </c>
      <c r="AB59" s="180">
        <v>1230.75</v>
      </c>
      <c r="AC59" s="185">
        <v>7.5992124898866491</v>
      </c>
      <c r="AD59" s="191">
        <v>164</v>
      </c>
      <c r="AE59" s="192">
        <v>57</v>
      </c>
      <c r="AF59" s="193">
        <v>221</v>
      </c>
      <c r="AG59" s="192">
        <v>0</v>
      </c>
      <c r="AH59" s="192">
        <v>0</v>
      </c>
      <c r="AI59" s="193">
        <v>0</v>
      </c>
      <c r="AJ59" s="192">
        <v>164</v>
      </c>
      <c r="AK59" s="192">
        <v>57</v>
      </c>
      <c r="AL59" s="192">
        <v>221</v>
      </c>
      <c r="AM59" s="189">
        <v>0.62692324509999864</v>
      </c>
      <c r="AO59" s="178"/>
    </row>
    <row r="60" spans="1:41" x14ac:dyDescent="0.2">
      <c r="A60" s="46">
        <v>37591</v>
      </c>
      <c r="B60" s="133">
        <v>5385.5999999999995</v>
      </c>
      <c r="C60" s="133">
        <v>1686.3999999999999</v>
      </c>
      <c r="D60" s="180">
        <v>7072</v>
      </c>
      <c r="E60" s="133">
        <v>27.2</v>
      </c>
      <c r="F60" s="133">
        <v>0</v>
      </c>
      <c r="G60" s="180">
        <v>27.2</v>
      </c>
      <c r="H60" s="133">
        <v>5385.5999999999995</v>
      </c>
      <c r="I60" s="133">
        <v>1686.3999999999999</v>
      </c>
      <c r="J60" s="180">
        <v>7099.2</v>
      </c>
      <c r="K60" s="133">
        <v>27.2</v>
      </c>
      <c r="L60" s="133">
        <v>0</v>
      </c>
      <c r="M60" s="180">
        <v>27.2</v>
      </c>
      <c r="N60" s="133">
        <v>5412.8</v>
      </c>
      <c r="O60" s="133">
        <v>1686.3999999999999</v>
      </c>
      <c r="P60" s="180">
        <v>7099.2</v>
      </c>
      <c r="Q60" s="181">
        <v>31.692431593763473</v>
      </c>
      <c r="R60" s="182">
        <v>-3.6411301760000014E-2</v>
      </c>
      <c r="S60" s="183"/>
      <c r="T60" s="184">
        <v>924.8</v>
      </c>
      <c r="U60" s="133">
        <v>272</v>
      </c>
      <c r="V60" s="180">
        <v>1196.8</v>
      </c>
      <c r="W60" s="133">
        <v>0</v>
      </c>
      <c r="X60" s="133">
        <v>0</v>
      </c>
      <c r="Y60" s="180">
        <v>0</v>
      </c>
      <c r="Z60" s="133">
        <v>924.8</v>
      </c>
      <c r="AA60" s="133">
        <v>272</v>
      </c>
      <c r="AB60" s="180">
        <v>1196.8</v>
      </c>
      <c r="AC60" s="185">
        <v>7.3826669499234034</v>
      </c>
      <c r="AD60" s="191">
        <v>164</v>
      </c>
      <c r="AE60" s="192">
        <v>52</v>
      </c>
      <c r="AF60" s="193">
        <v>216</v>
      </c>
      <c r="AG60" s="192">
        <v>1</v>
      </c>
      <c r="AH60" s="192">
        <v>0</v>
      </c>
      <c r="AI60" s="193">
        <v>1</v>
      </c>
      <c r="AJ60" s="192">
        <v>164</v>
      </c>
      <c r="AK60" s="192">
        <v>52</v>
      </c>
      <c r="AL60" s="192">
        <v>217</v>
      </c>
      <c r="AM60" s="189">
        <v>0.89374134720000242</v>
      </c>
      <c r="AO60" s="178"/>
    </row>
    <row r="61" spans="1:41" x14ac:dyDescent="0.2">
      <c r="A61" s="46">
        <v>37622</v>
      </c>
      <c r="B61" s="133">
        <v>5301.45</v>
      </c>
      <c r="C61" s="133">
        <v>1729.3500000000001</v>
      </c>
      <c r="D61" s="180">
        <v>7002.4500000000007</v>
      </c>
      <c r="E61" s="133">
        <v>28.35</v>
      </c>
      <c r="F61" s="133">
        <v>0</v>
      </c>
      <c r="G61" s="180">
        <v>28.35</v>
      </c>
      <c r="H61" s="133">
        <v>5301.45</v>
      </c>
      <c r="I61" s="133">
        <v>1729.3500000000001</v>
      </c>
      <c r="J61" s="180">
        <v>7030.8</v>
      </c>
      <c r="K61" s="133">
        <v>28.35</v>
      </c>
      <c r="L61" s="133">
        <v>0</v>
      </c>
      <c r="M61" s="180">
        <v>28.35</v>
      </c>
      <c r="N61" s="133">
        <v>5329.8</v>
      </c>
      <c r="O61" s="133">
        <v>1729.3500000000001</v>
      </c>
      <c r="P61" s="180">
        <v>7059.1500000000005</v>
      </c>
      <c r="Q61" s="181">
        <v>-42.117633812453583</v>
      </c>
      <c r="R61" s="182">
        <v>0</v>
      </c>
      <c r="S61" s="183"/>
      <c r="T61" s="184">
        <v>850.5</v>
      </c>
      <c r="U61" s="133">
        <v>255.15</v>
      </c>
      <c r="V61" s="180">
        <v>1077.3</v>
      </c>
      <c r="W61" s="133">
        <v>0</v>
      </c>
      <c r="X61" s="133">
        <v>0</v>
      </c>
      <c r="Y61" s="180">
        <v>0</v>
      </c>
      <c r="Z61" s="133">
        <v>850.5</v>
      </c>
      <c r="AA61" s="133">
        <v>255.15</v>
      </c>
      <c r="AB61" s="180">
        <v>1077.3</v>
      </c>
      <c r="AC61" s="185">
        <v>-24.327748590638613</v>
      </c>
      <c r="AD61" s="191">
        <v>157</v>
      </c>
      <c r="AE61" s="192">
        <v>52</v>
      </c>
      <c r="AF61" s="193">
        <v>209</v>
      </c>
      <c r="AG61" s="192">
        <v>1</v>
      </c>
      <c r="AH61" s="192">
        <v>0</v>
      </c>
      <c r="AI61" s="193">
        <v>1</v>
      </c>
      <c r="AJ61" s="192">
        <v>158</v>
      </c>
      <c r="AK61" s="192">
        <v>52</v>
      </c>
      <c r="AL61" s="192">
        <v>210</v>
      </c>
      <c r="AM61" s="189">
        <v>-0.6275091788999988</v>
      </c>
      <c r="AO61" s="178"/>
    </row>
    <row r="62" spans="1:41" x14ac:dyDescent="0.2">
      <c r="A62" s="46">
        <v>37653</v>
      </c>
      <c r="B62" s="133">
        <v>5187</v>
      </c>
      <c r="C62" s="133">
        <v>1767</v>
      </c>
      <c r="D62" s="180">
        <v>6925.5</v>
      </c>
      <c r="E62" s="133">
        <v>0</v>
      </c>
      <c r="F62" s="133">
        <v>0</v>
      </c>
      <c r="G62" s="180">
        <v>28.5</v>
      </c>
      <c r="H62" s="133">
        <v>5187</v>
      </c>
      <c r="I62" s="133">
        <v>1767</v>
      </c>
      <c r="J62" s="180">
        <v>6954</v>
      </c>
      <c r="K62" s="133">
        <v>28.5</v>
      </c>
      <c r="L62" s="133">
        <v>0</v>
      </c>
      <c r="M62" s="180">
        <v>28.5</v>
      </c>
      <c r="N62" s="133">
        <v>5215.5</v>
      </c>
      <c r="O62" s="133">
        <v>1767</v>
      </c>
      <c r="P62" s="180">
        <v>6982.5</v>
      </c>
      <c r="Q62" s="181">
        <v>21.538461359121399</v>
      </c>
      <c r="R62" s="182">
        <v>0</v>
      </c>
      <c r="S62" s="183"/>
      <c r="T62" s="184">
        <v>798</v>
      </c>
      <c r="U62" s="133">
        <v>256.5</v>
      </c>
      <c r="V62" s="180">
        <v>1054.5</v>
      </c>
      <c r="W62" s="133">
        <v>0</v>
      </c>
      <c r="X62" s="133">
        <v>0</v>
      </c>
      <c r="Y62" s="180">
        <v>0</v>
      </c>
      <c r="Z62" s="133">
        <v>798</v>
      </c>
      <c r="AA62" s="133">
        <v>256.5</v>
      </c>
      <c r="AB62" s="180">
        <v>1054.5</v>
      </c>
      <c r="AC62" s="185">
        <v>4.3012438198715053</v>
      </c>
      <c r="AD62" s="191">
        <v>153</v>
      </c>
      <c r="AE62" s="192">
        <v>53</v>
      </c>
      <c r="AF62" s="193">
        <v>206</v>
      </c>
      <c r="AG62" s="192">
        <v>0</v>
      </c>
      <c r="AH62" s="192">
        <v>0</v>
      </c>
      <c r="AI62" s="193">
        <v>1</v>
      </c>
      <c r="AJ62" s="192">
        <v>154</v>
      </c>
      <c r="AK62" s="192">
        <v>53</v>
      </c>
      <c r="AL62" s="192">
        <v>207</v>
      </c>
      <c r="AM62" s="189">
        <v>0.60481465049999628</v>
      </c>
      <c r="AO62" s="178"/>
    </row>
    <row r="63" spans="1:41" x14ac:dyDescent="0.2">
      <c r="A63" s="46">
        <v>37681</v>
      </c>
      <c r="B63" s="133">
        <v>5144.2</v>
      </c>
      <c r="C63" s="133">
        <v>1965.1999999999998</v>
      </c>
      <c r="D63" s="180">
        <v>7080.5</v>
      </c>
      <c r="E63" s="133">
        <v>0</v>
      </c>
      <c r="F63" s="133">
        <v>0</v>
      </c>
      <c r="G63" s="180">
        <v>28.9</v>
      </c>
      <c r="H63" s="133">
        <v>5144.2</v>
      </c>
      <c r="I63" s="133">
        <v>1965.1999999999998</v>
      </c>
      <c r="J63" s="180">
        <v>7109.4</v>
      </c>
      <c r="K63" s="133">
        <v>0</v>
      </c>
      <c r="L63" s="133">
        <v>0</v>
      </c>
      <c r="M63" s="180">
        <v>0</v>
      </c>
      <c r="N63" s="133">
        <v>5144.2</v>
      </c>
      <c r="O63" s="133">
        <v>1965.1999999999998</v>
      </c>
      <c r="P63" s="180">
        <v>7138.2999999999993</v>
      </c>
      <c r="Q63" s="181">
        <v>90.387890847352921</v>
      </c>
      <c r="R63" s="182">
        <v>0</v>
      </c>
      <c r="S63" s="183"/>
      <c r="T63" s="184">
        <v>809.19999999999993</v>
      </c>
      <c r="U63" s="133">
        <v>289</v>
      </c>
      <c r="V63" s="180">
        <v>1098.2</v>
      </c>
      <c r="W63" s="133">
        <v>0</v>
      </c>
      <c r="X63" s="133">
        <v>0</v>
      </c>
      <c r="Y63" s="180">
        <v>0</v>
      </c>
      <c r="Z63" s="133">
        <v>809.19999999999993</v>
      </c>
      <c r="AA63" s="133">
        <v>289</v>
      </c>
      <c r="AB63" s="180">
        <v>1098.2</v>
      </c>
      <c r="AC63" s="185">
        <v>28.501700730002987</v>
      </c>
      <c r="AD63" s="191">
        <v>150</v>
      </c>
      <c r="AE63" s="192">
        <v>58</v>
      </c>
      <c r="AF63" s="193">
        <v>208</v>
      </c>
      <c r="AG63" s="192">
        <v>0</v>
      </c>
      <c r="AH63" s="192">
        <v>0</v>
      </c>
      <c r="AI63" s="193">
        <v>1</v>
      </c>
      <c r="AJ63" s="192">
        <v>150</v>
      </c>
      <c r="AK63" s="192">
        <v>58</v>
      </c>
      <c r="AL63" s="192">
        <v>208</v>
      </c>
      <c r="AM63" s="189">
        <v>2.1413906614999973</v>
      </c>
      <c r="AO63" s="178"/>
    </row>
    <row r="64" spans="1:41" x14ac:dyDescent="0.2">
      <c r="A64" s="46">
        <v>37712</v>
      </c>
      <c r="B64" s="133">
        <v>5115.5999999999995</v>
      </c>
      <c r="C64" s="133">
        <v>1969.8</v>
      </c>
      <c r="D64" s="180">
        <v>7114.7999999999993</v>
      </c>
      <c r="E64" s="133">
        <v>0</v>
      </c>
      <c r="F64" s="133">
        <v>0</v>
      </c>
      <c r="G64" s="180">
        <v>29.4</v>
      </c>
      <c r="H64" s="133">
        <v>5145</v>
      </c>
      <c r="I64" s="133">
        <v>1999.1999999999998</v>
      </c>
      <c r="J64" s="180">
        <v>7114.7999999999993</v>
      </c>
      <c r="K64" s="133">
        <v>0</v>
      </c>
      <c r="L64" s="133">
        <v>0</v>
      </c>
      <c r="M64" s="180">
        <v>29.4</v>
      </c>
      <c r="N64" s="133">
        <v>5145</v>
      </c>
      <c r="O64" s="133">
        <v>1999.1999999999998</v>
      </c>
      <c r="P64" s="180">
        <v>7144.2</v>
      </c>
      <c r="Q64" s="181">
        <v>2.5522795420473239</v>
      </c>
      <c r="R64" s="182">
        <v>0</v>
      </c>
      <c r="S64" s="183"/>
      <c r="T64" s="184">
        <v>793.8</v>
      </c>
      <c r="U64" s="133">
        <v>294</v>
      </c>
      <c r="V64" s="180">
        <v>1087.8</v>
      </c>
      <c r="W64" s="133">
        <v>0</v>
      </c>
      <c r="X64" s="133">
        <v>0</v>
      </c>
      <c r="Y64" s="180">
        <v>0</v>
      </c>
      <c r="Z64" s="133">
        <v>793.8</v>
      </c>
      <c r="AA64" s="133">
        <v>294</v>
      </c>
      <c r="AB64" s="180">
        <v>1087.8</v>
      </c>
      <c r="AC64" s="185">
        <v>-1.4247018200128234</v>
      </c>
      <c r="AD64" s="191">
        <v>148</v>
      </c>
      <c r="AE64" s="192">
        <v>58</v>
      </c>
      <c r="AF64" s="193">
        <v>205</v>
      </c>
      <c r="AG64" s="192">
        <v>0</v>
      </c>
      <c r="AH64" s="192">
        <v>0</v>
      </c>
      <c r="AI64" s="193">
        <v>1</v>
      </c>
      <c r="AJ64" s="192">
        <v>148</v>
      </c>
      <c r="AK64" s="192">
        <v>58</v>
      </c>
      <c r="AL64" s="192">
        <v>206</v>
      </c>
      <c r="AM64" s="189">
        <v>0.13527147490000502</v>
      </c>
      <c r="AO64" s="178"/>
    </row>
    <row r="65" spans="1:41" x14ac:dyDescent="0.2">
      <c r="A65" s="46">
        <v>37742</v>
      </c>
      <c r="B65" s="133">
        <v>4790.2</v>
      </c>
      <c r="C65" s="133">
        <v>1893.8000000000002</v>
      </c>
      <c r="D65" s="180">
        <v>6684</v>
      </c>
      <c r="E65" s="133">
        <v>0</v>
      </c>
      <c r="F65" s="133">
        <v>0</v>
      </c>
      <c r="G65" s="180">
        <v>27.85</v>
      </c>
      <c r="H65" s="133">
        <v>4790.2</v>
      </c>
      <c r="I65" s="133">
        <v>1921.65</v>
      </c>
      <c r="J65" s="180">
        <v>6711.85</v>
      </c>
      <c r="K65" s="133">
        <v>0</v>
      </c>
      <c r="L65" s="133">
        <v>0</v>
      </c>
      <c r="M65" s="180">
        <v>27.85</v>
      </c>
      <c r="N65" s="133">
        <v>4818.05</v>
      </c>
      <c r="O65" s="133">
        <v>1921.65</v>
      </c>
      <c r="P65" s="180">
        <v>6711.85</v>
      </c>
      <c r="Q65" s="181">
        <v>47.42568693955495</v>
      </c>
      <c r="R65" s="182">
        <v>0</v>
      </c>
      <c r="S65" s="183"/>
      <c r="T65" s="184">
        <v>779.80000000000007</v>
      </c>
      <c r="U65" s="133">
        <v>278.5</v>
      </c>
      <c r="V65" s="180">
        <v>1058.3</v>
      </c>
      <c r="W65" s="133">
        <v>0</v>
      </c>
      <c r="X65" s="133">
        <v>0</v>
      </c>
      <c r="Y65" s="180">
        <v>0</v>
      </c>
      <c r="Z65" s="133">
        <v>779.80000000000007</v>
      </c>
      <c r="AA65" s="133">
        <v>278.5</v>
      </c>
      <c r="AB65" s="180">
        <v>1058.3</v>
      </c>
      <c r="AC65" s="185">
        <v>18.578880059830198</v>
      </c>
      <c r="AD65" s="191">
        <v>144</v>
      </c>
      <c r="AE65" s="192">
        <v>58</v>
      </c>
      <c r="AF65" s="193">
        <v>202</v>
      </c>
      <c r="AG65" s="192">
        <v>0</v>
      </c>
      <c r="AH65" s="192">
        <v>0</v>
      </c>
      <c r="AI65" s="193">
        <v>1</v>
      </c>
      <c r="AJ65" s="192">
        <v>144</v>
      </c>
      <c r="AK65" s="192">
        <v>58</v>
      </c>
      <c r="AL65" s="192">
        <v>203</v>
      </c>
      <c r="AM65" s="189">
        <v>1.0357919884999909</v>
      </c>
      <c r="AO65" s="178"/>
    </row>
    <row r="66" spans="1:41" x14ac:dyDescent="0.2">
      <c r="A66" s="46">
        <v>37773</v>
      </c>
      <c r="B66" s="133">
        <v>4536</v>
      </c>
      <c r="C66" s="133">
        <v>1863</v>
      </c>
      <c r="D66" s="180">
        <v>6399</v>
      </c>
      <c r="E66" s="133">
        <v>27</v>
      </c>
      <c r="F66" s="133">
        <v>0</v>
      </c>
      <c r="G66" s="180">
        <v>27</v>
      </c>
      <c r="H66" s="133">
        <v>4563</v>
      </c>
      <c r="I66" s="133">
        <v>1863</v>
      </c>
      <c r="J66" s="180">
        <v>6426</v>
      </c>
      <c r="K66" s="133">
        <v>27</v>
      </c>
      <c r="L66" s="133">
        <v>0</v>
      </c>
      <c r="M66" s="180">
        <v>27</v>
      </c>
      <c r="N66" s="133">
        <v>4563</v>
      </c>
      <c r="O66" s="133">
        <v>1863</v>
      </c>
      <c r="P66" s="180">
        <v>6426</v>
      </c>
      <c r="Q66" s="181">
        <v>27.480793382524485</v>
      </c>
      <c r="R66" s="182">
        <v>0</v>
      </c>
      <c r="S66" s="183"/>
      <c r="T66" s="184">
        <v>756</v>
      </c>
      <c r="U66" s="133">
        <v>297</v>
      </c>
      <c r="V66" s="180">
        <v>1026</v>
      </c>
      <c r="W66" s="133">
        <v>0</v>
      </c>
      <c r="X66" s="133">
        <v>0</v>
      </c>
      <c r="Y66" s="180">
        <v>0</v>
      </c>
      <c r="Z66" s="133">
        <v>756</v>
      </c>
      <c r="AA66" s="133">
        <v>297</v>
      </c>
      <c r="AB66" s="180">
        <v>1026</v>
      </c>
      <c r="AC66" s="185">
        <v>12.917901600424269</v>
      </c>
      <c r="AD66" s="191">
        <v>141</v>
      </c>
      <c r="AE66" s="192">
        <v>58</v>
      </c>
      <c r="AF66" s="193">
        <v>199</v>
      </c>
      <c r="AG66" s="192">
        <v>1</v>
      </c>
      <c r="AH66" s="192">
        <v>0</v>
      </c>
      <c r="AI66" s="193">
        <v>1</v>
      </c>
      <c r="AJ66" s="192">
        <v>141</v>
      </c>
      <c r="AK66" s="192">
        <v>58</v>
      </c>
      <c r="AL66" s="192">
        <v>199</v>
      </c>
      <c r="AM66" s="189">
        <v>0.53936636230000801</v>
      </c>
      <c r="AO66" s="178"/>
    </row>
    <row r="67" spans="1:41" x14ac:dyDescent="0.2">
      <c r="A67" s="46">
        <v>37803</v>
      </c>
      <c r="B67" s="133">
        <v>4548.3999999999996</v>
      </c>
      <c r="C67" s="133">
        <v>1835.8</v>
      </c>
      <c r="D67" s="180">
        <v>6384.2</v>
      </c>
      <c r="E67" s="133">
        <v>27.4</v>
      </c>
      <c r="F67" s="133">
        <v>0</v>
      </c>
      <c r="G67" s="180">
        <v>27.4</v>
      </c>
      <c r="H67" s="133">
        <v>4575.8</v>
      </c>
      <c r="I67" s="133">
        <v>1835.8</v>
      </c>
      <c r="J67" s="180">
        <v>6411.5999999999995</v>
      </c>
      <c r="K67" s="133">
        <v>27.4</v>
      </c>
      <c r="L67" s="133">
        <v>0</v>
      </c>
      <c r="M67" s="180">
        <v>27.4</v>
      </c>
      <c r="N67" s="133">
        <v>4603.2</v>
      </c>
      <c r="O67" s="133">
        <v>1835.8</v>
      </c>
      <c r="P67" s="180">
        <v>6411.5999999999995</v>
      </c>
      <c r="Q67" s="181">
        <v>13.067695531643546</v>
      </c>
      <c r="R67" s="182">
        <v>0</v>
      </c>
      <c r="S67" s="183"/>
      <c r="T67" s="184">
        <v>739.8</v>
      </c>
      <c r="U67" s="133">
        <v>274</v>
      </c>
      <c r="V67" s="180">
        <v>1013.8</v>
      </c>
      <c r="W67" s="133">
        <v>0</v>
      </c>
      <c r="X67" s="133">
        <v>0</v>
      </c>
      <c r="Y67" s="180">
        <v>0</v>
      </c>
      <c r="Z67" s="133">
        <v>739.8</v>
      </c>
      <c r="AA67" s="133">
        <v>274</v>
      </c>
      <c r="AB67" s="180">
        <v>1013.8</v>
      </c>
      <c r="AC67" s="185">
        <v>3.495379129963764</v>
      </c>
      <c r="AD67" s="191">
        <v>139</v>
      </c>
      <c r="AE67" s="192">
        <v>57</v>
      </c>
      <c r="AF67" s="193">
        <v>195</v>
      </c>
      <c r="AG67" s="192">
        <v>1</v>
      </c>
      <c r="AH67" s="192">
        <v>0</v>
      </c>
      <c r="AI67" s="193">
        <v>1</v>
      </c>
      <c r="AJ67" s="192">
        <v>140</v>
      </c>
      <c r="AK67" s="192">
        <v>57</v>
      </c>
      <c r="AL67" s="192">
        <v>196</v>
      </c>
      <c r="AM67" s="189">
        <v>0.34935461319999206</v>
      </c>
      <c r="AO67" s="178"/>
    </row>
    <row r="68" spans="1:41" x14ac:dyDescent="0.2">
      <c r="A68" s="46">
        <v>37834</v>
      </c>
      <c r="B68" s="133">
        <v>4614.8</v>
      </c>
      <c r="C68" s="133">
        <v>1779.2</v>
      </c>
      <c r="D68" s="180">
        <v>6394</v>
      </c>
      <c r="E68" s="133">
        <v>27.8</v>
      </c>
      <c r="F68" s="133">
        <v>0</v>
      </c>
      <c r="G68" s="180">
        <v>27.8</v>
      </c>
      <c r="H68" s="133">
        <v>4642.6000000000004</v>
      </c>
      <c r="I68" s="133">
        <v>1779.2</v>
      </c>
      <c r="J68" s="180">
        <v>6421.8</v>
      </c>
      <c r="K68" s="133">
        <v>27.8</v>
      </c>
      <c r="L68" s="133">
        <v>0</v>
      </c>
      <c r="M68" s="180">
        <v>27.8</v>
      </c>
      <c r="N68" s="133">
        <v>4670.4000000000005</v>
      </c>
      <c r="O68" s="133">
        <v>1779.2</v>
      </c>
      <c r="P68" s="180">
        <v>6449.6</v>
      </c>
      <c r="Q68" s="181">
        <v>44.161592869500524</v>
      </c>
      <c r="R68" s="182">
        <v>0</v>
      </c>
      <c r="S68" s="183"/>
      <c r="T68" s="184">
        <v>778.4</v>
      </c>
      <c r="U68" s="133">
        <v>250.20000000000002</v>
      </c>
      <c r="V68" s="180">
        <v>1056.4000000000001</v>
      </c>
      <c r="W68" s="133">
        <v>0</v>
      </c>
      <c r="X68" s="133">
        <v>0</v>
      </c>
      <c r="Y68" s="180">
        <v>0</v>
      </c>
      <c r="Z68" s="133">
        <v>778.4</v>
      </c>
      <c r="AA68" s="133">
        <v>250.20000000000002</v>
      </c>
      <c r="AB68" s="180">
        <v>1056.4000000000001</v>
      </c>
      <c r="AC68" s="185">
        <v>8.771381190120481</v>
      </c>
      <c r="AD68" s="191">
        <v>138</v>
      </c>
      <c r="AE68" s="192">
        <v>55</v>
      </c>
      <c r="AF68" s="193">
        <v>192</v>
      </c>
      <c r="AG68" s="192">
        <v>1</v>
      </c>
      <c r="AH68" s="192">
        <v>0</v>
      </c>
      <c r="AI68" s="193">
        <v>1</v>
      </c>
      <c r="AJ68" s="192">
        <v>139</v>
      </c>
      <c r="AK68" s="192">
        <v>55</v>
      </c>
      <c r="AL68" s="192">
        <v>193</v>
      </c>
      <c r="AM68" s="189">
        <v>1.2730291971000014</v>
      </c>
      <c r="AO68" s="178"/>
    </row>
    <row r="69" spans="1:41" x14ac:dyDescent="0.2">
      <c r="A69" s="46">
        <v>37865</v>
      </c>
      <c r="B69" s="133">
        <v>4788</v>
      </c>
      <c r="C69" s="133">
        <v>1624</v>
      </c>
      <c r="D69" s="180">
        <v>6412</v>
      </c>
      <c r="E69" s="133">
        <v>28</v>
      </c>
      <c r="F69" s="133">
        <v>0</v>
      </c>
      <c r="G69" s="180">
        <v>28</v>
      </c>
      <c r="H69" s="133">
        <v>4816</v>
      </c>
      <c r="I69" s="133">
        <v>1624</v>
      </c>
      <c r="J69" s="180">
        <v>6440</v>
      </c>
      <c r="K69" s="133">
        <v>0</v>
      </c>
      <c r="L69" s="133">
        <v>0</v>
      </c>
      <c r="M69" s="180">
        <v>28</v>
      </c>
      <c r="N69" s="133">
        <v>4844</v>
      </c>
      <c r="O69" s="133">
        <v>1624</v>
      </c>
      <c r="P69" s="180">
        <v>6468</v>
      </c>
      <c r="Q69" s="181">
        <v>16.529693561437227</v>
      </c>
      <c r="R69" s="182">
        <v>0</v>
      </c>
      <c r="S69" s="183"/>
      <c r="T69" s="184">
        <v>812</v>
      </c>
      <c r="U69" s="133">
        <v>252</v>
      </c>
      <c r="V69" s="180">
        <v>1092</v>
      </c>
      <c r="W69" s="133">
        <v>0</v>
      </c>
      <c r="X69" s="133">
        <v>0</v>
      </c>
      <c r="Y69" s="180">
        <v>0</v>
      </c>
      <c r="Z69" s="133">
        <v>812</v>
      </c>
      <c r="AA69" s="133">
        <v>252</v>
      </c>
      <c r="AB69" s="180">
        <v>1092</v>
      </c>
      <c r="AC69" s="185">
        <v>8.3432746102368771</v>
      </c>
      <c r="AD69" s="191">
        <v>142</v>
      </c>
      <c r="AE69" s="192">
        <v>49</v>
      </c>
      <c r="AF69" s="193">
        <v>190</v>
      </c>
      <c r="AG69" s="192">
        <v>1</v>
      </c>
      <c r="AH69" s="192">
        <v>0</v>
      </c>
      <c r="AI69" s="193">
        <v>1</v>
      </c>
      <c r="AJ69" s="192">
        <v>143</v>
      </c>
      <c r="AK69" s="192">
        <v>49</v>
      </c>
      <c r="AL69" s="192">
        <v>192</v>
      </c>
      <c r="AM69" s="189">
        <v>0.29237210540001257</v>
      </c>
      <c r="AO69" s="178"/>
    </row>
    <row r="70" spans="1:41" x14ac:dyDescent="0.2">
      <c r="A70" s="46">
        <v>37895</v>
      </c>
      <c r="B70" s="133">
        <v>4816.5</v>
      </c>
      <c r="C70" s="133">
        <v>1624.5</v>
      </c>
      <c r="D70" s="180">
        <v>6441</v>
      </c>
      <c r="E70" s="133">
        <v>28.5</v>
      </c>
      <c r="F70" s="133">
        <v>0</v>
      </c>
      <c r="G70" s="180">
        <v>57</v>
      </c>
      <c r="H70" s="133">
        <v>4873.5</v>
      </c>
      <c r="I70" s="133">
        <v>1624.5</v>
      </c>
      <c r="J70" s="180">
        <v>6498</v>
      </c>
      <c r="K70" s="133">
        <v>0</v>
      </c>
      <c r="L70" s="133">
        <v>0</v>
      </c>
      <c r="M70" s="180">
        <v>28.5</v>
      </c>
      <c r="N70" s="133">
        <v>4873.5</v>
      </c>
      <c r="O70" s="133">
        <v>1624.5</v>
      </c>
      <c r="P70" s="180">
        <v>6498</v>
      </c>
      <c r="Q70" s="181">
        <v>23.482229984563205</v>
      </c>
      <c r="R70" s="182">
        <v>0</v>
      </c>
      <c r="S70" s="183"/>
      <c r="T70" s="184">
        <v>826.5</v>
      </c>
      <c r="U70" s="133">
        <v>256.5</v>
      </c>
      <c r="V70" s="180">
        <v>1083</v>
      </c>
      <c r="W70" s="133">
        <v>0</v>
      </c>
      <c r="X70" s="133">
        <v>0</v>
      </c>
      <c r="Y70" s="180">
        <v>0</v>
      </c>
      <c r="Z70" s="133">
        <v>826.5</v>
      </c>
      <c r="AA70" s="133">
        <v>256.5</v>
      </c>
      <c r="AB70" s="180">
        <v>1083</v>
      </c>
      <c r="AC70" s="185">
        <v>11.609685840013611</v>
      </c>
      <c r="AD70" s="191">
        <v>140</v>
      </c>
      <c r="AE70" s="192">
        <v>48</v>
      </c>
      <c r="AF70" s="193">
        <v>189</v>
      </c>
      <c r="AG70" s="192">
        <v>1</v>
      </c>
      <c r="AH70" s="192">
        <v>0</v>
      </c>
      <c r="AI70" s="193">
        <v>1</v>
      </c>
      <c r="AJ70" s="192">
        <v>141</v>
      </c>
      <c r="AK70" s="192">
        <v>49</v>
      </c>
      <c r="AL70" s="192">
        <v>190</v>
      </c>
      <c r="AM70" s="189">
        <v>0.41658049629998573</v>
      </c>
      <c r="AO70" s="178"/>
    </row>
    <row r="71" spans="1:41" x14ac:dyDescent="0.2">
      <c r="A71" s="46">
        <v>37926</v>
      </c>
      <c r="B71" s="133">
        <v>4624</v>
      </c>
      <c r="C71" s="133">
        <v>1820.6999999999998</v>
      </c>
      <c r="D71" s="180">
        <v>6444.7</v>
      </c>
      <c r="E71" s="133">
        <v>28.9</v>
      </c>
      <c r="F71" s="133">
        <v>0</v>
      </c>
      <c r="G71" s="180">
        <v>57.8</v>
      </c>
      <c r="H71" s="133">
        <v>4652.8999999999996</v>
      </c>
      <c r="I71" s="133">
        <v>1820.6999999999998</v>
      </c>
      <c r="J71" s="180">
        <v>6502.5</v>
      </c>
      <c r="K71" s="133">
        <v>0</v>
      </c>
      <c r="L71" s="133">
        <v>0</v>
      </c>
      <c r="M71" s="180">
        <v>28.9</v>
      </c>
      <c r="N71" s="133">
        <v>4681.8</v>
      </c>
      <c r="O71" s="133">
        <v>1849.6</v>
      </c>
      <c r="P71" s="180">
        <v>6502.5</v>
      </c>
      <c r="Q71" s="181">
        <v>31.662359647265017</v>
      </c>
      <c r="R71" s="182">
        <v>1.1208980600000001E-3</v>
      </c>
      <c r="S71" s="183"/>
      <c r="T71" s="184">
        <v>838.09999999999991</v>
      </c>
      <c r="U71" s="133">
        <v>231.2</v>
      </c>
      <c r="V71" s="180">
        <v>1069.3</v>
      </c>
      <c r="W71" s="133">
        <v>0</v>
      </c>
      <c r="X71" s="133">
        <v>0</v>
      </c>
      <c r="Y71" s="180">
        <v>0</v>
      </c>
      <c r="Z71" s="133">
        <v>838.09999999999991</v>
      </c>
      <c r="AA71" s="133">
        <v>231.2</v>
      </c>
      <c r="AB71" s="180">
        <v>1069.3</v>
      </c>
      <c r="AC71" s="185">
        <v>8.2710632901846068</v>
      </c>
      <c r="AD71" s="191">
        <v>131</v>
      </c>
      <c r="AE71" s="192">
        <v>55</v>
      </c>
      <c r="AF71" s="193">
        <v>186</v>
      </c>
      <c r="AG71" s="192">
        <v>1</v>
      </c>
      <c r="AH71" s="192">
        <v>0</v>
      </c>
      <c r="AI71" s="193">
        <v>1</v>
      </c>
      <c r="AJ71" s="192">
        <v>132</v>
      </c>
      <c r="AK71" s="192">
        <v>55</v>
      </c>
      <c r="AL71" s="192">
        <v>187</v>
      </c>
      <c r="AM71" s="189">
        <v>0.80938741720001417</v>
      </c>
      <c r="AO71" s="178"/>
    </row>
    <row r="72" spans="1:41" x14ac:dyDescent="0.2">
      <c r="A72" s="46">
        <v>37956</v>
      </c>
      <c r="B72" s="133">
        <v>4746.6000000000004</v>
      </c>
      <c r="C72" s="133">
        <v>1728.7</v>
      </c>
      <c r="D72" s="180">
        <v>6475.3</v>
      </c>
      <c r="E72" s="133">
        <v>58.6</v>
      </c>
      <c r="F72" s="133">
        <v>0</v>
      </c>
      <c r="G72" s="180">
        <v>58.6</v>
      </c>
      <c r="H72" s="133">
        <v>4805.2</v>
      </c>
      <c r="I72" s="133">
        <v>1728.7</v>
      </c>
      <c r="J72" s="180">
        <v>6533.9000000000005</v>
      </c>
      <c r="K72" s="133">
        <v>0</v>
      </c>
      <c r="L72" s="133">
        <v>0</v>
      </c>
      <c r="M72" s="180">
        <v>29.3</v>
      </c>
      <c r="N72" s="133">
        <v>4805.2</v>
      </c>
      <c r="O72" s="133">
        <v>1728.7</v>
      </c>
      <c r="P72" s="180">
        <v>6563.2</v>
      </c>
      <c r="Q72" s="181">
        <v>24.641966390565123</v>
      </c>
      <c r="R72" s="182">
        <v>-3.5540900000000501E-6</v>
      </c>
      <c r="S72" s="183"/>
      <c r="T72" s="184">
        <v>879</v>
      </c>
      <c r="U72" s="133">
        <v>234.4</v>
      </c>
      <c r="V72" s="180">
        <v>1084.1000000000001</v>
      </c>
      <c r="W72" s="133">
        <v>0</v>
      </c>
      <c r="X72" s="133">
        <v>0</v>
      </c>
      <c r="Y72" s="180">
        <v>0</v>
      </c>
      <c r="Z72" s="133">
        <v>879</v>
      </c>
      <c r="AA72" s="133">
        <v>234.4</v>
      </c>
      <c r="AB72" s="180">
        <v>1084.1000000000001</v>
      </c>
      <c r="AC72" s="185">
        <v>-5.0584662200345774</v>
      </c>
      <c r="AD72" s="191">
        <v>133</v>
      </c>
      <c r="AE72" s="192">
        <v>51</v>
      </c>
      <c r="AF72" s="193">
        <v>184</v>
      </c>
      <c r="AG72" s="192">
        <v>1</v>
      </c>
      <c r="AH72" s="192">
        <v>0</v>
      </c>
      <c r="AI72" s="193">
        <v>2</v>
      </c>
      <c r="AJ72" s="192">
        <v>134</v>
      </c>
      <c r="AK72" s="192">
        <v>51</v>
      </c>
      <c r="AL72" s="192">
        <v>186</v>
      </c>
      <c r="AM72" s="189">
        <v>1.0136666419999898</v>
      </c>
      <c r="AO72" s="178"/>
    </row>
    <row r="73" spans="1:41" x14ac:dyDescent="0.2">
      <c r="A73" s="46">
        <v>37987</v>
      </c>
      <c r="B73" s="133">
        <v>4674.5999999999995</v>
      </c>
      <c r="C73" s="133">
        <v>1734.6</v>
      </c>
      <c r="D73" s="180">
        <v>6379.7999999999993</v>
      </c>
      <c r="E73" s="133">
        <v>29.4</v>
      </c>
      <c r="F73" s="133">
        <v>0</v>
      </c>
      <c r="G73" s="180">
        <v>58.8</v>
      </c>
      <c r="H73" s="133">
        <v>4704</v>
      </c>
      <c r="I73" s="133">
        <v>1734.6</v>
      </c>
      <c r="J73" s="180">
        <v>6438.5999999999995</v>
      </c>
      <c r="K73" s="133">
        <v>0</v>
      </c>
      <c r="L73" s="133">
        <v>0</v>
      </c>
      <c r="M73" s="180">
        <v>0</v>
      </c>
      <c r="N73" s="133">
        <v>4704</v>
      </c>
      <c r="O73" s="133">
        <v>1734.6</v>
      </c>
      <c r="P73" s="180">
        <v>6438.5999999999995</v>
      </c>
      <c r="Q73" s="181">
        <v>34.1752999015768</v>
      </c>
      <c r="R73" s="182">
        <v>0</v>
      </c>
      <c r="S73" s="183"/>
      <c r="T73" s="184">
        <v>852.59999999999991</v>
      </c>
      <c r="U73" s="133">
        <v>235.2</v>
      </c>
      <c r="V73" s="180">
        <v>1087.8</v>
      </c>
      <c r="W73" s="133">
        <v>0</v>
      </c>
      <c r="X73" s="133">
        <v>0</v>
      </c>
      <c r="Y73" s="180">
        <v>0</v>
      </c>
      <c r="Z73" s="133">
        <v>852.59999999999991</v>
      </c>
      <c r="AA73" s="133">
        <v>235.2</v>
      </c>
      <c r="AB73" s="180">
        <v>1087.8</v>
      </c>
      <c r="AC73" s="185">
        <v>4.5133073699367223</v>
      </c>
      <c r="AD73" s="191">
        <v>129</v>
      </c>
      <c r="AE73" s="192">
        <v>51</v>
      </c>
      <c r="AF73" s="193">
        <v>180</v>
      </c>
      <c r="AG73" s="192">
        <v>1</v>
      </c>
      <c r="AH73" s="192">
        <v>0</v>
      </c>
      <c r="AI73" s="193">
        <v>2</v>
      </c>
      <c r="AJ73" s="192">
        <v>131</v>
      </c>
      <c r="AK73" s="192">
        <v>51</v>
      </c>
      <c r="AL73" s="192">
        <v>182</v>
      </c>
      <c r="AM73" s="189">
        <v>1.0089113106000027</v>
      </c>
      <c r="AO73" s="178"/>
    </row>
    <row r="74" spans="1:41" x14ac:dyDescent="0.2">
      <c r="A74" s="46">
        <v>38018</v>
      </c>
      <c r="B74" s="133">
        <v>4476.3999999999996</v>
      </c>
      <c r="C74" s="133">
        <v>1796.45</v>
      </c>
      <c r="D74" s="180">
        <v>6272.8499999999995</v>
      </c>
      <c r="E74" s="133">
        <v>29.45</v>
      </c>
      <c r="F74" s="133">
        <v>0</v>
      </c>
      <c r="G74" s="180">
        <v>58.9</v>
      </c>
      <c r="H74" s="133">
        <v>4505.8499999999995</v>
      </c>
      <c r="I74" s="133">
        <v>1796.45</v>
      </c>
      <c r="J74" s="180">
        <v>6302.3</v>
      </c>
      <c r="K74" s="133">
        <v>0</v>
      </c>
      <c r="L74" s="133">
        <v>0</v>
      </c>
      <c r="M74" s="180">
        <v>0</v>
      </c>
      <c r="N74" s="133">
        <v>4535.3</v>
      </c>
      <c r="O74" s="133">
        <v>1796.45</v>
      </c>
      <c r="P74" s="180">
        <v>6331.75</v>
      </c>
      <c r="Q74" s="181">
        <v>52.466023835148924</v>
      </c>
      <c r="R74" s="182">
        <v>0</v>
      </c>
      <c r="S74" s="183"/>
      <c r="T74" s="184">
        <v>854.05</v>
      </c>
      <c r="U74" s="133">
        <v>235.6</v>
      </c>
      <c r="V74" s="180">
        <v>1060.2</v>
      </c>
      <c r="W74" s="133">
        <v>0</v>
      </c>
      <c r="X74" s="133">
        <v>0</v>
      </c>
      <c r="Y74" s="180">
        <v>0</v>
      </c>
      <c r="Z74" s="133">
        <v>854.05</v>
      </c>
      <c r="AA74" s="133">
        <v>235.6</v>
      </c>
      <c r="AB74" s="180">
        <v>1060.2</v>
      </c>
      <c r="AC74" s="185">
        <v>8.1000870101292755</v>
      </c>
      <c r="AD74" s="191">
        <v>123</v>
      </c>
      <c r="AE74" s="192">
        <v>53</v>
      </c>
      <c r="AF74" s="193">
        <v>177</v>
      </c>
      <c r="AG74" s="192">
        <v>1</v>
      </c>
      <c r="AH74" s="192">
        <v>0</v>
      </c>
      <c r="AI74" s="193">
        <v>2</v>
      </c>
      <c r="AJ74" s="192">
        <v>125</v>
      </c>
      <c r="AK74" s="192">
        <v>53</v>
      </c>
      <c r="AL74" s="192">
        <v>178</v>
      </c>
      <c r="AM74" s="189">
        <v>1.5064834235999882</v>
      </c>
      <c r="AO74" s="178"/>
    </row>
    <row r="75" spans="1:41" x14ac:dyDescent="0.2">
      <c r="A75" s="46">
        <v>38047</v>
      </c>
      <c r="B75" s="133">
        <v>4566.0999999999995</v>
      </c>
      <c r="C75" s="133">
        <v>1690.05</v>
      </c>
      <c r="D75" s="180">
        <v>6226.5</v>
      </c>
      <c r="E75" s="133">
        <v>29.65</v>
      </c>
      <c r="F75" s="133">
        <v>0</v>
      </c>
      <c r="G75" s="180">
        <v>59.3</v>
      </c>
      <c r="H75" s="133">
        <v>4595.75</v>
      </c>
      <c r="I75" s="133">
        <v>1690.05</v>
      </c>
      <c r="J75" s="180">
        <v>6285.7999999999993</v>
      </c>
      <c r="K75" s="133">
        <v>0</v>
      </c>
      <c r="L75" s="133">
        <v>0</v>
      </c>
      <c r="M75" s="180">
        <v>0</v>
      </c>
      <c r="N75" s="133">
        <v>4595.75</v>
      </c>
      <c r="O75" s="133">
        <v>1690.05</v>
      </c>
      <c r="P75" s="180">
        <v>6285.7999999999993</v>
      </c>
      <c r="Q75" s="181">
        <v>44.861222824695048</v>
      </c>
      <c r="R75" s="182">
        <v>0</v>
      </c>
      <c r="S75" s="183"/>
      <c r="T75" s="184">
        <v>889.5</v>
      </c>
      <c r="U75" s="133">
        <v>207.54999999999998</v>
      </c>
      <c r="V75" s="180">
        <v>1097.05</v>
      </c>
      <c r="W75" s="133">
        <v>0</v>
      </c>
      <c r="X75" s="133">
        <v>0</v>
      </c>
      <c r="Y75" s="180">
        <v>0</v>
      </c>
      <c r="Z75" s="133">
        <v>889.5</v>
      </c>
      <c r="AA75" s="133">
        <v>207.54999999999998</v>
      </c>
      <c r="AB75" s="180">
        <v>1097.05</v>
      </c>
      <c r="AC75" s="185">
        <v>8.2591287096099375</v>
      </c>
      <c r="AD75" s="191">
        <v>124</v>
      </c>
      <c r="AE75" s="192">
        <v>50</v>
      </c>
      <c r="AF75" s="193">
        <v>174</v>
      </c>
      <c r="AG75" s="192">
        <v>1</v>
      </c>
      <c r="AH75" s="192">
        <v>0</v>
      </c>
      <c r="AI75" s="193">
        <v>1</v>
      </c>
      <c r="AJ75" s="192">
        <v>125</v>
      </c>
      <c r="AK75" s="192">
        <v>50</v>
      </c>
      <c r="AL75" s="192">
        <v>175</v>
      </c>
      <c r="AM75" s="189">
        <v>1.2344719769000037</v>
      </c>
      <c r="AO75" s="178"/>
    </row>
    <row r="76" spans="1:41" x14ac:dyDescent="0.2">
      <c r="A76" s="46">
        <v>38078</v>
      </c>
      <c r="B76" s="133">
        <v>4484.7</v>
      </c>
      <c r="C76" s="133">
        <v>1782</v>
      </c>
      <c r="D76" s="180">
        <v>6266.7</v>
      </c>
      <c r="E76" s="133">
        <v>29.7</v>
      </c>
      <c r="F76" s="133">
        <v>0</v>
      </c>
      <c r="G76" s="180">
        <v>59.4</v>
      </c>
      <c r="H76" s="133">
        <v>4514.3999999999996</v>
      </c>
      <c r="I76" s="133">
        <v>1782</v>
      </c>
      <c r="J76" s="180">
        <v>6296.4</v>
      </c>
      <c r="K76" s="133">
        <v>0</v>
      </c>
      <c r="L76" s="133">
        <v>0</v>
      </c>
      <c r="M76" s="180">
        <v>0</v>
      </c>
      <c r="N76" s="133">
        <v>4544.0999999999995</v>
      </c>
      <c r="O76" s="133">
        <v>1782</v>
      </c>
      <c r="P76" s="180">
        <v>6326.0999999999995</v>
      </c>
      <c r="Q76" s="181">
        <v>29.777145121730872</v>
      </c>
      <c r="R76" s="182">
        <v>0</v>
      </c>
      <c r="S76" s="183"/>
      <c r="T76" s="184">
        <v>861.3</v>
      </c>
      <c r="U76" s="133">
        <v>207.9</v>
      </c>
      <c r="V76" s="180">
        <v>1069.2</v>
      </c>
      <c r="W76" s="133">
        <v>0</v>
      </c>
      <c r="X76" s="133">
        <v>0</v>
      </c>
      <c r="Y76" s="180">
        <v>0</v>
      </c>
      <c r="Z76" s="133">
        <v>861.3</v>
      </c>
      <c r="AA76" s="133">
        <v>207.9</v>
      </c>
      <c r="AB76" s="180">
        <v>1069.2</v>
      </c>
      <c r="AC76" s="185">
        <v>7.4436507400709209</v>
      </c>
      <c r="AD76" s="191">
        <v>122</v>
      </c>
      <c r="AE76" s="192">
        <v>52</v>
      </c>
      <c r="AF76" s="193">
        <v>175</v>
      </c>
      <c r="AG76" s="192">
        <v>1</v>
      </c>
      <c r="AH76" s="192">
        <v>0</v>
      </c>
      <c r="AI76" s="193">
        <v>1</v>
      </c>
      <c r="AJ76" s="192">
        <v>124</v>
      </c>
      <c r="AK76" s="192">
        <v>52</v>
      </c>
      <c r="AL76" s="192">
        <v>176</v>
      </c>
      <c r="AM76" s="189">
        <v>0.75196950779999838</v>
      </c>
      <c r="AO76" s="178"/>
    </row>
    <row r="77" spans="1:41" x14ac:dyDescent="0.2">
      <c r="A77" s="46">
        <v>38108</v>
      </c>
      <c r="B77" s="133">
        <v>4417.8499999999995</v>
      </c>
      <c r="C77" s="133">
        <v>1749.35</v>
      </c>
      <c r="D77" s="180">
        <v>6167.2</v>
      </c>
      <c r="E77" s="133">
        <v>0</v>
      </c>
      <c r="F77" s="133">
        <v>29.65</v>
      </c>
      <c r="G77" s="180">
        <v>29.65</v>
      </c>
      <c r="H77" s="133">
        <v>4417.8499999999995</v>
      </c>
      <c r="I77" s="133">
        <v>1779</v>
      </c>
      <c r="J77" s="180">
        <v>6196.8499999999995</v>
      </c>
      <c r="K77" s="133">
        <v>0</v>
      </c>
      <c r="L77" s="133">
        <v>0</v>
      </c>
      <c r="M77" s="180">
        <v>0</v>
      </c>
      <c r="N77" s="133">
        <v>4447.5</v>
      </c>
      <c r="O77" s="133">
        <v>1779</v>
      </c>
      <c r="P77" s="180">
        <v>6226.5</v>
      </c>
      <c r="Q77" s="181">
        <v>34.578409803343213</v>
      </c>
      <c r="R77" s="182">
        <v>0</v>
      </c>
      <c r="S77" s="183"/>
      <c r="T77" s="184">
        <v>889.5</v>
      </c>
      <c r="U77" s="133">
        <v>207.54999999999998</v>
      </c>
      <c r="V77" s="180">
        <v>1097.05</v>
      </c>
      <c r="W77" s="133">
        <v>0</v>
      </c>
      <c r="X77" s="133">
        <v>0</v>
      </c>
      <c r="Y77" s="180">
        <v>0</v>
      </c>
      <c r="Z77" s="133">
        <v>889.5</v>
      </c>
      <c r="AA77" s="133">
        <v>207.54999999999998</v>
      </c>
      <c r="AB77" s="180">
        <v>1097.05</v>
      </c>
      <c r="AC77" s="185">
        <v>11.245550739877999</v>
      </c>
      <c r="AD77" s="191">
        <v>119</v>
      </c>
      <c r="AE77" s="192">
        <v>52</v>
      </c>
      <c r="AF77" s="193">
        <v>171</v>
      </c>
      <c r="AG77" s="192">
        <v>0</v>
      </c>
      <c r="AH77" s="192">
        <v>1</v>
      </c>
      <c r="AI77" s="193">
        <v>1</v>
      </c>
      <c r="AJ77" s="192">
        <v>119</v>
      </c>
      <c r="AK77" s="192">
        <v>53</v>
      </c>
      <c r="AL77" s="192">
        <v>172</v>
      </c>
      <c r="AM77" s="189">
        <v>0.78694297010000724</v>
      </c>
      <c r="AO77" s="178"/>
    </row>
    <row r="78" spans="1:41" x14ac:dyDescent="0.2">
      <c r="A78" s="46">
        <v>38139</v>
      </c>
      <c r="B78" s="133">
        <v>4358.55</v>
      </c>
      <c r="C78" s="133">
        <v>1660.3999999999999</v>
      </c>
      <c r="D78" s="180">
        <v>6048.5999999999995</v>
      </c>
      <c r="E78" s="133">
        <v>29.65</v>
      </c>
      <c r="F78" s="133">
        <v>0</v>
      </c>
      <c r="G78" s="180">
        <v>29.65</v>
      </c>
      <c r="H78" s="133">
        <v>4417.8499999999995</v>
      </c>
      <c r="I78" s="133">
        <v>1690.05</v>
      </c>
      <c r="J78" s="180">
        <v>6078.25</v>
      </c>
      <c r="K78" s="133">
        <v>0</v>
      </c>
      <c r="L78" s="133">
        <v>0</v>
      </c>
      <c r="M78" s="180">
        <v>0</v>
      </c>
      <c r="N78" s="133">
        <v>4417.8499999999995</v>
      </c>
      <c r="O78" s="133">
        <v>1690.05</v>
      </c>
      <c r="P78" s="180">
        <v>6107.9</v>
      </c>
      <c r="Q78" s="181">
        <v>37.598898276478373</v>
      </c>
      <c r="R78" s="182">
        <v>0</v>
      </c>
      <c r="S78" s="183"/>
      <c r="T78" s="184">
        <v>889.5</v>
      </c>
      <c r="U78" s="133">
        <v>207.54999999999998</v>
      </c>
      <c r="V78" s="180">
        <v>1097.05</v>
      </c>
      <c r="W78" s="133">
        <v>0</v>
      </c>
      <c r="X78" s="133">
        <v>0</v>
      </c>
      <c r="Y78" s="180">
        <v>0</v>
      </c>
      <c r="Z78" s="133">
        <v>889.5</v>
      </c>
      <c r="AA78" s="133">
        <v>207.54999999999998</v>
      </c>
      <c r="AB78" s="180">
        <v>1097.05</v>
      </c>
      <c r="AC78" s="185">
        <v>13.886491220448363</v>
      </c>
      <c r="AD78" s="191">
        <v>117</v>
      </c>
      <c r="AE78" s="192">
        <v>50</v>
      </c>
      <c r="AF78" s="193">
        <v>167</v>
      </c>
      <c r="AG78" s="192">
        <v>1</v>
      </c>
      <c r="AH78" s="192">
        <v>0</v>
      </c>
      <c r="AI78" s="193">
        <v>1</v>
      </c>
      <c r="AJ78" s="192">
        <v>118</v>
      </c>
      <c r="AK78" s="192">
        <v>50</v>
      </c>
      <c r="AL78" s="192">
        <v>168</v>
      </c>
      <c r="AM78" s="189">
        <v>0.79974391420000046</v>
      </c>
      <c r="AO78" s="178"/>
    </row>
    <row r="79" spans="1:41" x14ac:dyDescent="0.2">
      <c r="A79" s="46">
        <v>38169</v>
      </c>
      <c r="B79" s="133">
        <v>4380.5999999999995</v>
      </c>
      <c r="C79" s="133">
        <v>1587.6</v>
      </c>
      <c r="D79" s="180">
        <v>5938.7999999999993</v>
      </c>
      <c r="E79" s="133">
        <v>29.4</v>
      </c>
      <c r="F79" s="133">
        <v>0</v>
      </c>
      <c r="G79" s="180">
        <v>29.4</v>
      </c>
      <c r="H79" s="133">
        <v>4410</v>
      </c>
      <c r="I79" s="133">
        <v>1587.6</v>
      </c>
      <c r="J79" s="180">
        <v>5997.5999999999995</v>
      </c>
      <c r="K79" s="133">
        <v>0</v>
      </c>
      <c r="L79" s="133">
        <v>0</v>
      </c>
      <c r="M79" s="180">
        <v>0</v>
      </c>
      <c r="N79" s="133">
        <v>4410</v>
      </c>
      <c r="O79" s="133">
        <v>1587.6</v>
      </c>
      <c r="P79" s="180">
        <v>5997.5999999999995</v>
      </c>
      <c r="Q79" s="181">
        <v>34.161143969088322</v>
      </c>
      <c r="R79" s="182">
        <v>0</v>
      </c>
      <c r="S79" s="183"/>
      <c r="T79" s="184">
        <v>882</v>
      </c>
      <c r="U79" s="133">
        <v>205.79999999999998</v>
      </c>
      <c r="V79" s="180">
        <v>1087.8</v>
      </c>
      <c r="W79" s="133">
        <v>0</v>
      </c>
      <c r="X79" s="133">
        <v>0</v>
      </c>
      <c r="Y79" s="180">
        <v>0</v>
      </c>
      <c r="Z79" s="133">
        <v>911.4</v>
      </c>
      <c r="AA79" s="133">
        <v>205.79999999999998</v>
      </c>
      <c r="AB79" s="180">
        <v>1087.8</v>
      </c>
      <c r="AC79" s="185">
        <v>13.955051040528469</v>
      </c>
      <c r="AD79" s="191">
        <v>118</v>
      </c>
      <c r="AE79" s="192">
        <v>47</v>
      </c>
      <c r="AF79" s="193">
        <v>165</v>
      </c>
      <c r="AG79" s="192">
        <v>1</v>
      </c>
      <c r="AH79" s="192">
        <v>0</v>
      </c>
      <c r="AI79" s="193">
        <v>1</v>
      </c>
      <c r="AJ79" s="192">
        <v>119</v>
      </c>
      <c r="AK79" s="192">
        <v>47</v>
      </c>
      <c r="AL79" s="192">
        <v>166</v>
      </c>
      <c r="AM79" s="189">
        <v>0.68728207239999506</v>
      </c>
      <c r="AO79" s="178"/>
    </row>
    <row r="80" spans="1:41" x14ac:dyDescent="0.2">
      <c r="A80" s="46">
        <v>38200</v>
      </c>
      <c r="B80" s="133">
        <v>4312.5</v>
      </c>
      <c r="C80" s="133">
        <v>1495</v>
      </c>
      <c r="D80" s="180">
        <v>5836.25</v>
      </c>
      <c r="E80" s="133">
        <v>0</v>
      </c>
      <c r="F80" s="133">
        <v>28.75</v>
      </c>
      <c r="G80" s="180">
        <v>28.75</v>
      </c>
      <c r="H80" s="133">
        <v>4341.25</v>
      </c>
      <c r="I80" s="133">
        <v>1523.75</v>
      </c>
      <c r="J80" s="180">
        <v>5865</v>
      </c>
      <c r="K80" s="133">
        <v>0</v>
      </c>
      <c r="L80" s="133">
        <v>0</v>
      </c>
      <c r="M80" s="180">
        <v>0</v>
      </c>
      <c r="N80" s="133">
        <v>4341.25</v>
      </c>
      <c r="O80" s="133">
        <v>1523.75</v>
      </c>
      <c r="P80" s="180">
        <v>5865</v>
      </c>
      <c r="Q80" s="181">
        <v>87.707881784401962</v>
      </c>
      <c r="R80" s="182">
        <v>0</v>
      </c>
      <c r="S80" s="183"/>
      <c r="T80" s="184">
        <v>948.75</v>
      </c>
      <c r="U80" s="133">
        <v>201.25</v>
      </c>
      <c r="V80" s="180">
        <v>1150</v>
      </c>
      <c r="W80" s="133">
        <v>0</v>
      </c>
      <c r="X80" s="133">
        <v>0</v>
      </c>
      <c r="Y80" s="180">
        <v>0</v>
      </c>
      <c r="Z80" s="133">
        <v>948.75</v>
      </c>
      <c r="AA80" s="133">
        <v>201.25</v>
      </c>
      <c r="AB80" s="180">
        <v>1150</v>
      </c>
      <c r="AC80" s="185">
        <v>77.770490428151831</v>
      </c>
      <c r="AD80" s="191">
        <v>117</v>
      </c>
      <c r="AE80" s="192">
        <v>46</v>
      </c>
      <c r="AF80" s="193">
        <v>163</v>
      </c>
      <c r="AG80" s="192">
        <v>0</v>
      </c>
      <c r="AH80" s="192">
        <v>1</v>
      </c>
      <c r="AI80" s="193">
        <v>1</v>
      </c>
      <c r="AJ80" s="192">
        <v>117</v>
      </c>
      <c r="AK80" s="192">
        <v>47</v>
      </c>
      <c r="AL80" s="192">
        <v>164</v>
      </c>
      <c r="AM80" s="189">
        <v>0.34564839500000488</v>
      </c>
      <c r="AO80" s="178"/>
    </row>
    <row r="81" spans="1:41" x14ac:dyDescent="0.2">
      <c r="A81" s="46">
        <v>38231</v>
      </c>
      <c r="B81" s="133">
        <v>4157.2</v>
      </c>
      <c r="C81" s="133">
        <v>1422.2</v>
      </c>
      <c r="D81" s="180">
        <v>5606.75</v>
      </c>
      <c r="E81" s="133">
        <v>27.35</v>
      </c>
      <c r="F81" s="133">
        <v>0</v>
      </c>
      <c r="G81" s="180">
        <v>27.35</v>
      </c>
      <c r="H81" s="133">
        <v>4184.55</v>
      </c>
      <c r="I81" s="133">
        <v>1422.2</v>
      </c>
      <c r="J81" s="180">
        <v>5634.1</v>
      </c>
      <c r="K81" s="133">
        <v>0</v>
      </c>
      <c r="L81" s="133">
        <v>0</v>
      </c>
      <c r="M81" s="180">
        <v>0</v>
      </c>
      <c r="N81" s="133">
        <v>4211.9000000000005</v>
      </c>
      <c r="O81" s="133">
        <v>1449.5500000000002</v>
      </c>
      <c r="P81" s="180">
        <v>5634.1</v>
      </c>
      <c r="Q81" s="181">
        <v>8.0154080883890426</v>
      </c>
      <c r="R81" s="182">
        <v>0</v>
      </c>
      <c r="S81" s="183"/>
      <c r="T81" s="184">
        <v>1011.95</v>
      </c>
      <c r="U81" s="133">
        <v>191.45000000000002</v>
      </c>
      <c r="V81" s="180">
        <v>1176.05</v>
      </c>
      <c r="W81" s="133">
        <v>0</v>
      </c>
      <c r="X81" s="133">
        <v>0</v>
      </c>
      <c r="Y81" s="180">
        <v>0</v>
      </c>
      <c r="Z81" s="133">
        <v>1011.95</v>
      </c>
      <c r="AA81" s="133">
        <v>191.45000000000002</v>
      </c>
      <c r="AB81" s="180">
        <v>1203.4000000000001</v>
      </c>
      <c r="AC81" s="185">
        <v>-7.8831209400509152</v>
      </c>
      <c r="AD81" s="191">
        <v>115</v>
      </c>
      <c r="AE81" s="192">
        <v>46</v>
      </c>
      <c r="AF81" s="193">
        <v>161</v>
      </c>
      <c r="AG81" s="192">
        <v>1</v>
      </c>
      <c r="AH81" s="192">
        <v>0</v>
      </c>
      <c r="AI81" s="193">
        <v>1</v>
      </c>
      <c r="AJ81" s="192">
        <v>116</v>
      </c>
      <c r="AK81" s="192">
        <v>46</v>
      </c>
      <c r="AL81" s="192">
        <v>162</v>
      </c>
      <c r="AM81" s="189">
        <v>0.58129905039999841</v>
      </c>
      <c r="AO81" s="178"/>
    </row>
    <row r="82" spans="1:41" x14ac:dyDescent="0.2">
      <c r="A82" s="46">
        <v>38261</v>
      </c>
      <c r="B82" s="133">
        <v>4088.7999999999997</v>
      </c>
      <c r="C82" s="133">
        <v>1398.8</v>
      </c>
      <c r="D82" s="180">
        <v>5514.5</v>
      </c>
      <c r="E82" s="133">
        <v>26.9</v>
      </c>
      <c r="F82" s="133">
        <v>0</v>
      </c>
      <c r="G82" s="180">
        <v>26.9</v>
      </c>
      <c r="H82" s="133">
        <v>4115.7</v>
      </c>
      <c r="I82" s="133">
        <v>1425.6999999999998</v>
      </c>
      <c r="J82" s="180">
        <v>5541.4</v>
      </c>
      <c r="K82" s="133">
        <v>0</v>
      </c>
      <c r="L82" s="133">
        <v>0</v>
      </c>
      <c r="M82" s="180">
        <v>0</v>
      </c>
      <c r="N82" s="133">
        <v>4142.5999999999995</v>
      </c>
      <c r="O82" s="133">
        <v>1425.6999999999998</v>
      </c>
      <c r="P82" s="180">
        <v>5541.4</v>
      </c>
      <c r="Q82" s="181">
        <v>43.584254098409737</v>
      </c>
      <c r="R82" s="182">
        <v>0</v>
      </c>
      <c r="S82" s="183"/>
      <c r="T82" s="184">
        <v>1049.0999999999999</v>
      </c>
      <c r="U82" s="133">
        <v>188.29999999999998</v>
      </c>
      <c r="V82" s="180">
        <v>1210.5</v>
      </c>
      <c r="W82" s="133">
        <v>0</v>
      </c>
      <c r="X82" s="133">
        <v>0</v>
      </c>
      <c r="Y82" s="180">
        <v>0</v>
      </c>
      <c r="Z82" s="133">
        <v>1049.0999999999999</v>
      </c>
      <c r="AA82" s="133">
        <v>188.29999999999998</v>
      </c>
      <c r="AB82" s="180">
        <v>1210.5</v>
      </c>
      <c r="AC82" s="185">
        <v>25.798294829799829</v>
      </c>
      <c r="AD82" s="191">
        <v>114</v>
      </c>
      <c r="AE82" s="192">
        <v>46</v>
      </c>
      <c r="AF82" s="193">
        <v>160</v>
      </c>
      <c r="AG82" s="192">
        <v>1</v>
      </c>
      <c r="AH82" s="192">
        <v>0</v>
      </c>
      <c r="AI82" s="193">
        <v>1</v>
      </c>
      <c r="AJ82" s="192">
        <v>115</v>
      </c>
      <c r="AK82" s="192">
        <v>46</v>
      </c>
      <c r="AL82" s="192">
        <v>161</v>
      </c>
      <c r="AM82" s="189">
        <v>0.6611880768999967</v>
      </c>
      <c r="AO82" s="178"/>
    </row>
    <row r="83" spans="1:41" x14ac:dyDescent="0.2">
      <c r="A83" s="46">
        <v>38292</v>
      </c>
      <c r="B83" s="133">
        <v>4085.1</v>
      </c>
      <c r="C83" s="133">
        <v>1441.8</v>
      </c>
      <c r="D83" s="180">
        <v>5526.9</v>
      </c>
      <c r="E83" s="133">
        <v>26.7</v>
      </c>
      <c r="F83" s="133">
        <v>0</v>
      </c>
      <c r="G83" s="180">
        <v>26.7</v>
      </c>
      <c r="H83" s="133">
        <v>4111.8</v>
      </c>
      <c r="I83" s="133">
        <v>1441.8</v>
      </c>
      <c r="J83" s="180">
        <v>5580.3</v>
      </c>
      <c r="K83" s="133">
        <v>26.7</v>
      </c>
      <c r="L83" s="133">
        <v>0</v>
      </c>
      <c r="M83" s="180">
        <v>26.7</v>
      </c>
      <c r="N83" s="133">
        <v>4138.5</v>
      </c>
      <c r="O83" s="133">
        <v>1468.5</v>
      </c>
      <c r="P83" s="180">
        <v>5580.3</v>
      </c>
      <c r="Q83" s="181">
        <v>38.488988902335194</v>
      </c>
      <c r="R83" s="182">
        <v>1.6397575486799998</v>
      </c>
      <c r="S83" s="183"/>
      <c r="T83" s="184">
        <v>1094.7</v>
      </c>
      <c r="U83" s="133">
        <v>160.19999999999999</v>
      </c>
      <c r="V83" s="180">
        <v>1281.5999999999999</v>
      </c>
      <c r="W83" s="133">
        <v>0</v>
      </c>
      <c r="X83" s="133">
        <v>0</v>
      </c>
      <c r="Y83" s="180">
        <v>0</v>
      </c>
      <c r="Z83" s="133">
        <v>1094.7</v>
      </c>
      <c r="AA83" s="133">
        <v>160.19999999999999</v>
      </c>
      <c r="AB83" s="180">
        <v>1281.5999999999999</v>
      </c>
      <c r="AC83" s="185">
        <v>19.871428950015172</v>
      </c>
      <c r="AD83" s="191">
        <v>112</v>
      </c>
      <c r="AE83" s="192">
        <v>48</v>
      </c>
      <c r="AF83" s="193">
        <v>160</v>
      </c>
      <c r="AG83" s="192">
        <v>1</v>
      </c>
      <c r="AH83" s="192">
        <v>0</v>
      </c>
      <c r="AI83" s="193">
        <v>1</v>
      </c>
      <c r="AJ83" s="192">
        <v>113</v>
      </c>
      <c r="AK83" s="192">
        <v>48</v>
      </c>
      <c r="AL83" s="192">
        <v>161</v>
      </c>
      <c r="AM83" s="189">
        <v>0.69728688960000085</v>
      </c>
      <c r="AO83" s="178"/>
    </row>
    <row r="84" spans="1:41" x14ac:dyDescent="0.2">
      <c r="A84" s="46">
        <v>38322</v>
      </c>
      <c r="B84" s="133">
        <v>3952.5</v>
      </c>
      <c r="C84" s="133">
        <v>1370.2</v>
      </c>
      <c r="D84" s="180">
        <v>5322.7000000000007</v>
      </c>
      <c r="E84" s="133">
        <v>26.35</v>
      </c>
      <c r="F84" s="133">
        <v>0</v>
      </c>
      <c r="G84" s="180">
        <v>26.35</v>
      </c>
      <c r="H84" s="133">
        <v>4005.2000000000003</v>
      </c>
      <c r="I84" s="133">
        <v>1370.2</v>
      </c>
      <c r="J84" s="180">
        <v>5349.05</v>
      </c>
      <c r="K84" s="133">
        <v>26.35</v>
      </c>
      <c r="L84" s="133">
        <v>0</v>
      </c>
      <c r="M84" s="180">
        <v>26.35</v>
      </c>
      <c r="N84" s="133">
        <v>4031.55</v>
      </c>
      <c r="O84" s="133">
        <v>1370.2</v>
      </c>
      <c r="P84" s="180">
        <v>5401.75</v>
      </c>
      <c r="Q84" s="181">
        <v>94.747728558397569</v>
      </c>
      <c r="R84" s="182">
        <v>2.1815997660000135E-2</v>
      </c>
      <c r="S84" s="183"/>
      <c r="T84" s="184">
        <v>1106.7</v>
      </c>
      <c r="U84" s="133">
        <v>158.10000000000002</v>
      </c>
      <c r="V84" s="180">
        <v>1264.8000000000002</v>
      </c>
      <c r="W84" s="133">
        <v>0</v>
      </c>
      <c r="X84" s="133">
        <v>0</v>
      </c>
      <c r="Y84" s="180">
        <v>0</v>
      </c>
      <c r="Z84" s="133">
        <v>1133.05</v>
      </c>
      <c r="AA84" s="133">
        <v>158.10000000000002</v>
      </c>
      <c r="AB84" s="180">
        <v>1291.1500000000001</v>
      </c>
      <c r="AC84" s="185">
        <v>35.092692339537628</v>
      </c>
      <c r="AD84" s="191">
        <v>108</v>
      </c>
      <c r="AE84" s="192">
        <v>46</v>
      </c>
      <c r="AF84" s="193">
        <v>154</v>
      </c>
      <c r="AG84" s="192">
        <v>1</v>
      </c>
      <c r="AH84" s="192">
        <v>0</v>
      </c>
      <c r="AI84" s="193">
        <v>1</v>
      </c>
      <c r="AJ84" s="192">
        <v>109</v>
      </c>
      <c r="AK84" s="192">
        <v>46</v>
      </c>
      <c r="AL84" s="192">
        <v>155</v>
      </c>
      <c r="AM84" s="189">
        <v>2.263948243599998</v>
      </c>
      <c r="AO84" s="178"/>
    </row>
    <row r="85" spans="1:41" x14ac:dyDescent="0.2">
      <c r="A85" s="46">
        <v>38353</v>
      </c>
      <c r="B85" s="133">
        <v>3722.1499999999996</v>
      </c>
      <c r="C85" s="133">
        <v>1257.1499999999999</v>
      </c>
      <c r="D85" s="180">
        <v>4979.2999999999993</v>
      </c>
      <c r="E85" s="133">
        <v>24.65</v>
      </c>
      <c r="F85" s="133">
        <v>0</v>
      </c>
      <c r="G85" s="180">
        <v>24.65</v>
      </c>
      <c r="H85" s="133">
        <v>3746.7999999999997</v>
      </c>
      <c r="I85" s="133">
        <v>1257.1499999999999</v>
      </c>
      <c r="J85" s="180">
        <v>5003.95</v>
      </c>
      <c r="K85" s="133">
        <v>24.65</v>
      </c>
      <c r="L85" s="133">
        <v>0</v>
      </c>
      <c r="M85" s="180">
        <v>24.65</v>
      </c>
      <c r="N85" s="133">
        <v>3771.45</v>
      </c>
      <c r="O85" s="133">
        <v>1257.1499999999999</v>
      </c>
      <c r="P85" s="180">
        <v>5053.25</v>
      </c>
      <c r="Q85" s="181">
        <v>51.088092410198378</v>
      </c>
      <c r="R85" s="182">
        <v>0.53141948260499994</v>
      </c>
      <c r="S85" s="183"/>
      <c r="T85" s="184">
        <v>1133.8999999999999</v>
      </c>
      <c r="U85" s="133">
        <v>172.54999999999998</v>
      </c>
      <c r="V85" s="180">
        <v>1281.8</v>
      </c>
      <c r="W85" s="133">
        <v>0</v>
      </c>
      <c r="X85" s="133">
        <v>0</v>
      </c>
      <c r="Y85" s="180">
        <v>0</v>
      </c>
      <c r="Z85" s="133">
        <v>1133.8999999999999</v>
      </c>
      <c r="AA85" s="133">
        <v>172.54999999999998</v>
      </c>
      <c r="AB85" s="180">
        <v>1281.8</v>
      </c>
      <c r="AC85" s="185">
        <v>9.2668856802433268</v>
      </c>
      <c r="AD85" s="191">
        <v>105</v>
      </c>
      <c r="AE85" s="192">
        <v>45</v>
      </c>
      <c r="AF85" s="193">
        <v>150</v>
      </c>
      <c r="AG85" s="192">
        <v>1</v>
      </c>
      <c r="AH85" s="192">
        <v>0</v>
      </c>
      <c r="AI85" s="193">
        <v>1</v>
      </c>
      <c r="AJ85" s="192">
        <v>106</v>
      </c>
      <c r="AK85" s="192">
        <v>45</v>
      </c>
      <c r="AL85" s="192">
        <v>151</v>
      </c>
      <c r="AM85" s="189">
        <v>1.6966006787000019</v>
      </c>
      <c r="AO85" s="179"/>
    </row>
    <row r="86" spans="1:41" x14ac:dyDescent="0.2">
      <c r="A86" s="46">
        <v>38384</v>
      </c>
      <c r="B86" s="133">
        <v>3708.3999999999996</v>
      </c>
      <c r="C86" s="133">
        <v>1346.1999999999998</v>
      </c>
      <c r="D86" s="180">
        <v>5054.5999999999995</v>
      </c>
      <c r="E86" s="133">
        <v>0</v>
      </c>
      <c r="F86" s="133">
        <v>25.4</v>
      </c>
      <c r="G86" s="180">
        <v>25.4</v>
      </c>
      <c r="H86" s="133">
        <v>3708.3999999999996</v>
      </c>
      <c r="I86" s="133">
        <v>1371.6</v>
      </c>
      <c r="J86" s="180">
        <v>5080</v>
      </c>
      <c r="K86" s="133">
        <v>25.4</v>
      </c>
      <c r="L86" s="133">
        <v>0</v>
      </c>
      <c r="M86" s="180">
        <v>25.4</v>
      </c>
      <c r="N86" s="133">
        <v>3733.7999999999997</v>
      </c>
      <c r="O86" s="133">
        <v>1371.6</v>
      </c>
      <c r="P86" s="180">
        <v>5105.3999999999996</v>
      </c>
      <c r="Q86" s="181">
        <v>54.542575425283793</v>
      </c>
      <c r="R86" s="182">
        <v>-0.28964093710000022</v>
      </c>
      <c r="S86" s="183"/>
      <c r="T86" s="184">
        <v>1117.5999999999999</v>
      </c>
      <c r="U86" s="133">
        <v>177.79999999999998</v>
      </c>
      <c r="V86" s="180">
        <v>1295.3999999999999</v>
      </c>
      <c r="W86" s="133">
        <v>0</v>
      </c>
      <c r="X86" s="133">
        <v>0</v>
      </c>
      <c r="Y86" s="180">
        <v>0</v>
      </c>
      <c r="Z86" s="133">
        <v>1117.5999999999999</v>
      </c>
      <c r="AA86" s="133">
        <v>177.79999999999998</v>
      </c>
      <c r="AB86" s="180">
        <v>1295.3999999999999</v>
      </c>
      <c r="AC86" s="185">
        <v>28.657507810203697</v>
      </c>
      <c r="AD86" s="191">
        <v>102</v>
      </c>
      <c r="AE86" s="192">
        <v>46</v>
      </c>
      <c r="AF86" s="193">
        <v>148</v>
      </c>
      <c r="AG86" s="192">
        <v>0</v>
      </c>
      <c r="AH86" s="192">
        <v>1</v>
      </c>
      <c r="AI86" s="193">
        <v>1</v>
      </c>
      <c r="AJ86" s="192">
        <v>102</v>
      </c>
      <c r="AK86" s="192">
        <v>47</v>
      </c>
      <c r="AL86" s="192">
        <v>149</v>
      </c>
      <c r="AM86" s="189">
        <v>1.0190971502000039</v>
      </c>
      <c r="AO86" s="179"/>
    </row>
    <row r="87" spans="1:41" x14ac:dyDescent="0.2">
      <c r="A87" s="46">
        <v>38412</v>
      </c>
      <c r="B87" s="133">
        <v>3442.5</v>
      </c>
      <c r="C87" s="133">
        <v>1479</v>
      </c>
      <c r="D87" s="180">
        <v>4921.5</v>
      </c>
      <c r="E87" s="133">
        <v>25.5</v>
      </c>
      <c r="F87" s="133">
        <v>25.5</v>
      </c>
      <c r="G87" s="180">
        <v>25.5</v>
      </c>
      <c r="H87" s="133">
        <v>3468</v>
      </c>
      <c r="I87" s="133">
        <v>1504.5</v>
      </c>
      <c r="J87" s="180">
        <v>4972.5</v>
      </c>
      <c r="K87" s="133">
        <v>25.5</v>
      </c>
      <c r="L87" s="133">
        <v>0</v>
      </c>
      <c r="M87" s="180">
        <v>25.5</v>
      </c>
      <c r="N87" s="133">
        <v>3493.5</v>
      </c>
      <c r="O87" s="133">
        <v>1504.5</v>
      </c>
      <c r="P87" s="180">
        <v>4998</v>
      </c>
      <c r="Q87" s="181">
        <v>25.095122211812857</v>
      </c>
      <c r="R87" s="182">
        <v>0</v>
      </c>
      <c r="S87" s="183"/>
      <c r="T87" s="184">
        <v>1071</v>
      </c>
      <c r="U87" s="133">
        <v>178.5</v>
      </c>
      <c r="V87" s="180">
        <v>1249.5</v>
      </c>
      <c r="W87" s="133">
        <v>0</v>
      </c>
      <c r="X87" s="133">
        <v>0</v>
      </c>
      <c r="Y87" s="180">
        <v>0</v>
      </c>
      <c r="Z87" s="133">
        <v>1071</v>
      </c>
      <c r="AA87" s="133">
        <v>178.5</v>
      </c>
      <c r="AB87" s="180">
        <v>1249.5</v>
      </c>
      <c r="AC87" s="185">
        <v>8.604806449562826</v>
      </c>
      <c r="AD87" s="191">
        <v>94</v>
      </c>
      <c r="AE87" s="192">
        <v>51</v>
      </c>
      <c r="AF87" s="193">
        <v>144</v>
      </c>
      <c r="AG87" s="192">
        <v>0</v>
      </c>
      <c r="AH87" s="192">
        <v>1</v>
      </c>
      <c r="AI87" s="193">
        <v>1</v>
      </c>
      <c r="AJ87" s="192">
        <v>94</v>
      </c>
      <c r="AK87" s="192">
        <v>51</v>
      </c>
      <c r="AL87" s="192">
        <v>145</v>
      </c>
      <c r="AM87" s="189">
        <v>0.64667904950000121</v>
      </c>
      <c r="AO87" s="179"/>
    </row>
    <row r="88" spans="1:41" x14ac:dyDescent="0.2">
      <c r="A88" s="46">
        <v>38443</v>
      </c>
      <c r="B88" s="133">
        <v>3281.55</v>
      </c>
      <c r="C88" s="133">
        <v>1553.1000000000001</v>
      </c>
      <c r="D88" s="180">
        <v>4834.6500000000005</v>
      </c>
      <c r="E88" s="133">
        <v>25.05</v>
      </c>
      <c r="F88" s="133">
        <v>0</v>
      </c>
      <c r="G88" s="180">
        <v>25.05</v>
      </c>
      <c r="H88" s="133">
        <v>3306.6</v>
      </c>
      <c r="I88" s="133">
        <v>1553.1000000000001</v>
      </c>
      <c r="J88" s="180">
        <v>4859.7</v>
      </c>
      <c r="K88" s="133">
        <v>25.05</v>
      </c>
      <c r="L88" s="133">
        <v>0</v>
      </c>
      <c r="M88" s="180">
        <v>25.05</v>
      </c>
      <c r="N88" s="133">
        <v>3331.65</v>
      </c>
      <c r="O88" s="133">
        <v>1578.15</v>
      </c>
      <c r="P88" s="180">
        <v>4884.75</v>
      </c>
      <c r="Q88" s="181">
        <v>32.954765265177798</v>
      </c>
      <c r="R88" s="182">
        <v>-0.25064554049999993</v>
      </c>
      <c r="S88" s="183"/>
      <c r="T88" s="184">
        <v>1027.05</v>
      </c>
      <c r="U88" s="133">
        <v>225.45000000000002</v>
      </c>
      <c r="V88" s="180">
        <v>1252.5</v>
      </c>
      <c r="W88" s="133">
        <v>0</v>
      </c>
      <c r="X88" s="133">
        <v>0</v>
      </c>
      <c r="Y88" s="180">
        <v>0</v>
      </c>
      <c r="Z88" s="133">
        <v>1027.05</v>
      </c>
      <c r="AA88" s="133">
        <v>225.45000000000002</v>
      </c>
      <c r="AB88" s="180">
        <v>1252.5</v>
      </c>
      <c r="AC88" s="185">
        <v>13.386228629817889</v>
      </c>
      <c r="AD88" s="191">
        <v>90</v>
      </c>
      <c r="AE88" s="192">
        <v>53</v>
      </c>
      <c r="AF88" s="193">
        <v>143</v>
      </c>
      <c r="AG88" s="192">
        <v>1</v>
      </c>
      <c r="AH88" s="192">
        <v>0</v>
      </c>
      <c r="AI88" s="193">
        <v>1</v>
      </c>
      <c r="AJ88" s="192">
        <v>91</v>
      </c>
      <c r="AK88" s="192">
        <v>54</v>
      </c>
      <c r="AL88" s="192">
        <v>144</v>
      </c>
      <c r="AM88" s="189">
        <v>0.78117910719999628</v>
      </c>
      <c r="AO88" s="179"/>
    </row>
    <row r="89" spans="1:41" x14ac:dyDescent="0.2">
      <c r="A89" s="46">
        <v>38473</v>
      </c>
      <c r="B89" s="133">
        <v>3216</v>
      </c>
      <c r="C89" s="133">
        <v>1488</v>
      </c>
      <c r="D89" s="180">
        <v>4680</v>
      </c>
      <c r="E89" s="133">
        <v>24</v>
      </c>
      <c r="F89" s="133">
        <v>0</v>
      </c>
      <c r="G89" s="180">
        <v>24</v>
      </c>
      <c r="H89" s="133">
        <v>3216</v>
      </c>
      <c r="I89" s="133">
        <v>1488</v>
      </c>
      <c r="J89" s="180">
        <v>4704</v>
      </c>
      <c r="K89" s="133">
        <v>24</v>
      </c>
      <c r="L89" s="133">
        <v>0</v>
      </c>
      <c r="M89" s="180">
        <v>24</v>
      </c>
      <c r="N89" s="133">
        <v>3240</v>
      </c>
      <c r="O89" s="133">
        <v>1488</v>
      </c>
      <c r="P89" s="180">
        <v>4728</v>
      </c>
      <c r="Q89" s="181">
        <v>28.577433116758307</v>
      </c>
      <c r="R89" s="182">
        <v>0.36631223519999995</v>
      </c>
      <c r="S89" s="183"/>
      <c r="T89" s="184">
        <v>1056</v>
      </c>
      <c r="U89" s="133">
        <v>240</v>
      </c>
      <c r="V89" s="180">
        <v>1272</v>
      </c>
      <c r="W89" s="133">
        <v>0</v>
      </c>
      <c r="X89" s="133">
        <v>0</v>
      </c>
      <c r="Y89" s="180">
        <v>0</v>
      </c>
      <c r="Z89" s="133">
        <v>1056</v>
      </c>
      <c r="AA89" s="133">
        <v>240</v>
      </c>
      <c r="AB89" s="180">
        <v>1272</v>
      </c>
      <c r="AC89" s="185">
        <v>14.020385859958321</v>
      </c>
      <c r="AD89" s="191">
        <v>90</v>
      </c>
      <c r="AE89" s="192">
        <v>52</v>
      </c>
      <c r="AF89" s="193">
        <v>142</v>
      </c>
      <c r="AG89" s="192">
        <v>1</v>
      </c>
      <c r="AH89" s="192">
        <v>0</v>
      </c>
      <c r="AI89" s="193">
        <v>1</v>
      </c>
      <c r="AJ89" s="192">
        <v>91</v>
      </c>
      <c r="AK89" s="192">
        <v>52</v>
      </c>
      <c r="AL89" s="192">
        <v>143</v>
      </c>
      <c r="AM89" s="189">
        <v>0.60654363569999958</v>
      </c>
      <c r="AO89" s="179"/>
    </row>
    <row r="90" spans="1:41" x14ac:dyDescent="0.2">
      <c r="A90" s="46">
        <v>38504</v>
      </c>
      <c r="B90" s="133">
        <v>3166.9500000000003</v>
      </c>
      <c r="C90" s="133">
        <v>1423.9</v>
      </c>
      <c r="D90" s="180">
        <v>4566.3</v>
      </c>
      <c r="E90" s="133">
        <v>24.55</v>
      </c>
      <c r="F90" s="133">
        <v>0</v>
      </c>
      <c r="G90" s="180">
        <v>24.55</v>
      </c>
      <c r="H90" s="133">
        <v>3191.5</v>
      </c>
      <c r="I90" s="133">
        <v>1423.9</v>
      </c>
      <c r="J90" s="180">
        <v>4590.8500000000004</v>
      </c>
      <c r="K90" s="133">
        <v>24.55</v>
      </c>
      <c r="L90" s="133">
        <v>0</v>
      </c>
      <c r="M90" s="180">
        <v>24.55</v>
      </c>
      <c r="N90" s="133">
        <v>3216.05</v>
      </c>
      <c r="O90" s="133">
        <v>1423.9</v>
      </c>
      <c r="P90" s="180">
        <v>4615.4000000000005</v>
      </c>
      <c r="Q90" s="181">
        <v>36.194874525850011</v>
      </c>
      <c r="R90" s="182">
        <v>-9.9697540179999752E-2</v>
      </c>
      <c r="S90" s="183"/>
      <c r="T90" s="184">
        <v>1031.1000000000001</v>
      </c>
      <c r="U90" s="133">
        <v>220.95000000000002</v>
      </c>
      <c r="V90" s="180">
        <v>1252.05</v>
      </c>
      <c r="W90" s="133">
        <v>0</v>
      </c>
      <c r="X90" s="133">
        <v>0</v>
      </c>
      <c r="Y90" s="180">
        <v>0</v>
      </c>
      <c r="Z90" s="133">
        <v>1031.1000000000001</v>
      </c>
      <c r="AA90" s="133">
        <v>220.95000000000002</v>
      </c>
      <c r="AB90" s="180">
        <v>1252.05</v>
      </c>
      <c r="AC90" s="185">
        <v>12.280588919850016</v>
      </c>
      <c r="AD90" s="191">
        <v>87</v>
      </c>
      <c r="AE90" s="192">
        <v>49</v>
      </c>
      <c r="AF90" s="193">
        <v>136</v>
      </c>
      <c r="AG90" s="192">
        <v>1</v>
      </c>
      <c r="AH90" s="192">
        <v>0</v>
      </c>
      <c r="AI90" s="193">
        <v>1</v>
      </c>
      <c r="AJ90" s="192">
        <v>88</v>
      </c>
      <c r="AK90" s="192">
        <v>49</v>
      </c>
      <c r="AL90" s="192">
        <v>137</v>
      </c>
      <c r="AM90" s="189">
        <v>0.97410531999999961</v>
      </c>
      <c r="AO90" s="179"/>
    </row>
    <row r="91" spans="1:41" x14ac:dyDescent="0.2">
      <c r="A91" s="46">
        <v>38534</v>
      </c>
      <c r="B91" s="133">
        <v>3111.5</v>
      </c>
      <c r="C91" s="133">
        <v>1396.5</v>
      </c>
      <c r="D91" s="180">
        <v>4508</v>
      </c>
      <c r="E91" s="133">
        <v>24.5</v>
      </c>
      <c r="F91" s="133">
        <v>0</v>
      </c>
      <c r="G91" s="180">
        <v>24.5</v>
      </c>
      <c r="H91" s="133">
        <v>3136</v>
      </c>
      <c r="I91" s="133">
        <v>1396.5</v>
      </c>
      <c r="J91" s="180">
        <v>4532.5</v>
      </c>
      <c r="K91" s="133">
        <v>24.5</v>
      </c>
      <c r="L91" s="133">
        <v>0</v>
      </c>
      <c r="M91" s="180">
        <v>24.5</v>
      </c>
      <c r="N91" s="133">
        <v>3160.5</v>
      </c>
      <c r="O91" s="133">
        <v>1396.5</v>
      </c>
      <c r="P91" s="180">
        <v>4557</v>
      </c>
      <c r="Q91" s="181">
        <v>29.855452713699922</v>
      </c>
      <c r="R91" s="182">
        <v>0.27539242149999993</v>
      </c>
      <c r="S91" s="183"/>
      <c r="T91" s="184">
        <v>1053.5</v>
      </c>
      <c r="U91" s="133">
        <v>220.5</v>
      </c>
      <c r="V91" s="180">
        <v>1274</v>
      </c>
      <c r="W91" s="133">
        <v>0</v>
      </c>
      <c r="X91" s="133">
        <v>0</v>
      </c>
      <c r="Y91" s="180">
        <v>0</v>
      </c>
      <c r="Z91" s="133">
        <v>1053.5</v>
      </c>
      <c r="AA91" s="133">
        <v>220.5</v>
      </c>
      <c r="AB91" s="180">
        <v>1274</v>
      </c>
      <c r="AC91" s="185">
        <v>8.491650610000022</v>
      </c>
      <c r="AD91" s="191">
        <v>85</v>
      </c>
      <c r="AE91" s="192">
        <v>48</v>
      </c>
      <c r="AF91" s="193">
        <v>132</v>
      </c>
      <c r="AG91" s="192">
        <v>1</v>
      </c>
      <c r="AH91" s="192">
        <v>0</v>
      </c>
      <c r="AI91" s="193">
        <v>1</v>
      </c>
      <c r="AJ91" s="192">
        <v>85</v>
      </c>
      <c r="AK91" s="192">
        <v>48</v>
      </c>
      <c r="AL91" s="192">
        <v>133</v>
      </c>
      <c r="AM91" s="189">
        <v>0.87199192259999592</v>
      </c>
      <c r="AO91" s="179"/>
    </row>
    <row r="92" spans="1:41" x14ac:dyDescent="0.2">
      <c r="A92" s="46">
        <v>38565</v>
      </c>
      <c r="B92" s="133">
        <v>3025</v>
      </c>
      <c r="C92" s="133">
        <v>1355.2</v>
      </c>
      <c r="D92" s="180">
        <v>4380.2</v>
      </c>
      <c r="E92" s="133">
        <v>24.2</v>
      </c>
      <c r="F92" s="133">
        <v>0</v>
      </c>
      <c r="G92" s="180">
        <v>24.2</v>
      </c>
      <c r="H92" s="133">
        <v>3049.2</v>
      </c>
      <c r="I92" s="133">
        <v>1355.2</v>
      </c>
      <c r="J92" s="180">
        <v>4404.3999999999996</v>
      </c>
      <c r="K92" s="133">
        <v>24.2</v>
      </c>
      <c r="L92" s="133">
        <v>0</v>
      </c>
      <c r="M92" s="180">
        <v>24.2</v>
      </c>
      <c r="N92" s="133">
        <v>3073.4</v>
      </c>
      <c r="O92" s="133">
        <v>1355.2</v>
      </c>
      <c r="P92" s="180">
        <v>4428.5999999999995</v>
      </c>
      <c r="Q92" s="181">
        <v>44.721123265995658</v>
      </c>
      <c r="R92" s="182">
        <v>-4.5057992100000319E-2</v>
      </c>
      <c r="S92" s="183"/>
      <c r="T92" s="184">
        <v>1064.8</v>
      </c>
      <c r="U92" s="133">
        <v>217.79999999999998</v>
      </c>
      <c r="V92" s="180">
        <v>1306.8</v>
      </c>
      <c r="W92" s="133">
        <v>0</v>
      </c>
      <c r="X92" s="133">
        <v>0</v>
      </c>
      <c r="Y92" s="180">
        <v>0</v>
      </c>
      <c r="Z92" s="133">
        <v>1064.8</v>
      </c>
      <c r="AA92" s="133">
        <v>217.79999999999998</v>
      </c>
      <c r="AB92" s="180">
        <v>1306.8</v>
      </c>
      <c r="AC92" s="185">
        <v>15.264582459995573</v>
      </c>
      <c r="AD92" s="191">
        <v>81</v>
      </c>
      <c r="AE92" s="192">
        <v>46</v>
      </c>
      <c r="AF92" s="193">
        <v>127</v>
      </c>
      <c r="AG92" s="192">
        <v>1</v>
      </c>
      <c r="AH92" s="192">
        <v>0</v>
      </c>
      <c r="AI92" s="193">
        <v>1</v>
      </c>
      <c r="AJ92" s="192">
        <v>82</v>
      </c>
      <c r="AK92" s="192">
        <v>46</v>
      </c>
      <c r="AL92" s="192">
        <v>128</v>
      </c>
      <c r="AM92" s="189">
        <v>1.2172124300000036</v>
      </c>
      <c r="AO92" s="179"/>
    </row>
    <row r="93" spans="1:41" x14ac:dyDescent="0.2">
      <c r="A93" s="46">
        <v>38596</v>
      </c>
      <c r="B93" s="133">
        <v>2891.8999999999996</v>
      </c>
      <c r="C93" s="133">
        <v>1314.5</v>
      </c>
      <c r="D93" s="180">
        <v>4206.3999999999996</v>
      </c>
      <c r="E93" s="133">
        <v>23.9</v>
      </c>
      <c r="F93" s="133">
        <v>0</v>
      </c>
      <c r="G93" s="180">
        <v>23.9</v>
      </c>
      <c r="H93" s="133">
        <v>2915.7999999999997</v>
      </c>
      <c r="I93" s="133">
        <v>1314.5</v>
      </c>
      <c r="J93" s="180">
        <v>4230.3</v>
      </c>
      <c r="K93" s="133">
        <v>23.9</v>
      </c>
      <c r="L93" s="133">
        <v>0</v>
      </c>
      <c r="M93" s="180">
        <v>23.9</v>
      </c>
      <c r="N93" s="133">
        <v>2939.7</v>
      </c>
      <c r="O93" s="133">
        <v>1314.5</v>
      </c>
      <c r="P93" s="180">
        <v>4254.2</v>
      </c>
      <c r="Q93" s="181">
        <v>58.857793350779914</v>
      </c>
      <c r="R93" s="182">
        <v>4.4574836010000222E-2</v>
      </c>
      <c r="S93" s="183"/>
      <c r="T93" s="184">
        <v>1075.5</v>
      </c>
      <c r="U93" s="133">
        <v>239</v>
      </c>
      <c r="V93" s="180">
        <v>1290.5999999999999</v>
      </c>
      <c r="W93" s="133">
        <v>0</v>
      </c>
      <c r="X93" s="133">
        <v>0</v>
      </c>
      <c r="Y93" s="180">
        <v>0</v>
      </c>
      <c r="Z93" s="133">
        <v>1075.5</v>
      </c>
      <c r="AA93" s="133">
        <v>239</v>
      </c>
      <c r="AB93" s="180">
        <v>1290.5999999999999</v>
      </c>
      <c r="AC93" s="185">
        <v>10.188474050030065</v>
      </c>
      <c r="AD93" s="191">
        <v>76</v>
      </c>
      <c r="AE93" s="192">
        <v>45</v>
      </c>
      <c r="AF93" s="193">
        <v>122</v>
      </c>
      <c r="AG93" s="192">
        <v>1</v>
      </c>
      <c r="AH93" s="192">
        <v>0</v>
      </c>
      <c r="AI93" s="193">
        <v>1</v>
      </c>
      <c r="AJ93" s="192">
        <v>77</v>
      </c>
      <c r="AK93" s="192">
        <v>45</v>
      </c>
      <c r="AL93" s="192">
        <v>123</v>
      </c>
      <c r="AM93" s="189">
        <v>2.0363731924999939</v>
      </c>
      <c r="AO93" s="179"/>
    </row>
    <row r="94" spans="1:41" x14ac:dyDescent="0.2">
      <c r="A94" s="46">
        <v>38626</v>
      </c>
      <c r="B94" s="133">
        <v>2766.75</v>
      </c>
      <c r="C94" s="133">
        <v>1302</v>
      </c>
      <c r="D94" s="180">
        <v>4068.75</v>
      </c>
      <c r="E94" s="133">
        <v>23.25</v>
      </c>
      <c r="F94" s="133">
        <v>0</v>
      </c>
      <c r="G94" s="180">
        <v>23.25</v>
      </c>
      <c r="H94" s="133">
        <v>2790</v>
      </c>
      <c r="I94" s="133">
        <v>1302</v>
      </c>
      <c r="J94" s="180">
        <v>4092</v>
      </c>
      <c r="K94" s="133">
        <v>23.25</v>
      </c>
      <c r="L94" s="133">
        <v>0</v>
      </c>
      <c r="M94" s="180">
        <v>23.25</v>
      </c>
      <c r="N94" s="133">
        <v>2813.25</v>
      </c>
      <c r="O94" s="133">
        <v>1302</v>
      </c>
      <c r="P94" s="180">
        <v>4115.25</v>
      </c>
      <c r="Q94" s="181">
        <v>42.567821676933605</v>
      </c>
      <c r="R94" s="182">
        <v>0.48648128647500016</v>
      </c>
      <c r="S94" s="183"/>
      <c r="T94" s="184">
        <v>1069.5</v>
      </c>
      <c r="U94" s="133">
        <v>232.5</v>
      </c>
      <c r="V94" s="180">
        <v>1302</v>
      </c>
      <c r="W94" s="133">
        <v>0</v>
      </c>
      <c r="X94" s="133">
        <v>0</v>
      </c>
      <c r="Y94" s="180">
        <v>0</v>
      </c>
      <c r="Z94" s="133">
        <v>1069.5</v>
      </c>
      <c r="AA94" s="133">
        <v>232.5</v>
      </c>
      <c r="AB94" s="180">
        <v>1302</v>
      </c>
      <c r="AC94" s="185">
        <v>2.9529727099085794</v>
      </c>
      <c r="AD94" s="191">
        <v>73</v>
      </c>
      <c r="AE94" s="192">
        <v>45</v>
      </c>
      <c r="AF94" s="193">
        <v>119</v>
      </c>
      <c r="AG94" s="192">
        <v>1</v>
      </c>
      <c r="AH94" s="192">
        <v>0</v>
      </c>
      <c r="AI94" s="193">
        <v>1</v>
      </c>
      <c r="AJ94" s="192">
        <v>74</v>
      </c>
      <c r="AK94" s="192">
        <v>46</v>
      </c>
      <c r="AL94" s="192">
        <v>119</v>
      </c>
      <c r="AM94" s="189">
        <v>1.7038644717000011</v>
      </c>
      <c r="AO94" s="179"/>
    </row>
    <row r="95" spans="1:41" x14ac:dyDescent="0.2">
      <c r="A95" s="46">
        <v>38657</v>
      </c>
      <c r="B95" s="133">
        <v>2761.2</v>
      </c>
      <c r="C95" s="133">
        <v>1287</v>
      </c>
      <c r="D95" s="180">
        <v>4048.2</v>
      </c>
      <c r="E95" s="133">
        <v>23.4</v>
      </c>
      <c r="F95" s="133">
        <v>0</v>
      </c>
      <c r="G95" s="180">
        <v>23.4</v>
      </c>
      <c r="H95" s="133">
        <v>2784.6</v>
      </c>
      <c r="I95" s="133">
        <v>1287</v>
      </c>
      <c r="J95" s="180">
        <v>4071.6</v>
      </c>
      <c r="K95" s="133">
        <v>23.4</v>
      </c>
      <c r="L95" s="133">
        <v>0</v>
      </c>
      <c r="M95" s="180">
        <v>23.4</v>
      </c>
      <c r="N95" s="133">
        <v>2784.6</v>
      </c>
      <c r="O95" s="133">
        <v>1287</v>
      </c>
      <c r="P95" s="180">
        <v>4094.9999999999995</v>
      </c>
      <c r="Q95" s="181">
        <v>28.448461398011442</v>
      </c>
      <c r="R95" s="182">
        <v>4.3642656719999839E-2</v>
      </c>
      <c r="S95" s="183"/>
      <c r="T95" s="184">
        <v>1123.1999999999998</v>
      </c>
      <c r="U95" s="133">
        <v>234</v>
      </c>
      <c r="V95" s="180">
        <v>1357.1999999999998</v>
      </c>
      <c r="W95" s="133">
        <v>0</v>
      </c>
      <c r="X95" s="133">
        <v>0</v>
      </c>
      <c r="Y95" s="180">
        <v>0</v>
      </c>
      <c r="Z95" s="133">
        <v>1123.1999999999998</v>
      </c>
      <c r="AA95" s="133">
        <v>234</v>
      </c>
      <c r="AB95" s="180">
        <v>1357.1999999999998</v>
      </c>
      <c r="AC95" s="185">
        <v>5.5811562999713447</v>
      </c>
      <c r="AD95" s="191">
        <v>70</v>
      </c>
      <c r="AE95" s="192">
        <v>45</v>
      </c>
      <c r="AF95" s="193">
        <v>115</v>
      </c>
      <c r="AG95" s="192">
        <v>1</v>
      </c>
      <c r="AH95" s="192">
        <v>0</v>
      </c>
      <c r="AI95" s="193">
        <v>1</v>
      </c>
      <c r="AJ95" s="192">
        <v>71</v>
      </c>
      <c r="AK95" s="192">
        <v>45</v>
      </c>
      <c r="AL95" s="192">
        <v>116</v>
      </c>
      <c r="AM95" s="189">
        <v>0.9772352606000041</v>
      </c>
      <c r="AO95" s="179"/>
    </row>
    <row r="96" spans="1:41" x14ac:dyDescent="0.2">
      <c r="A96" s="46">
        <v>38687</v>
      </c>
      <c r="B96" s="133">
        <v>2747.4</v>
      </c>
      <c r="C96" s="133">
        <v>1253.2</v>
      </c>
      <c r="D96" s="180">
        <v>4000.6000000000004</v>
      </c>
      <c r="E96" s="133">
        <v>24.1</v>
      </c>
      <c r="F96" s="133">
        <v>0</v>
      </c>
      <c r="G96" s="180">
        <v>24.1</v>
      </c>
      <c r="H96" s="133">
        <v>2771.5</v>
      </c>
      <c r="I96" s="133">
        <v>1253.2</v>
      </c>
      <c r="J96" s="180">
        <v>4024.7000000000003</v>
      </c>
      <c r="K96" s="133">
        <v>24.1</v>
      </c>
      <c r="L96" s="133">
        <v>0</v>
      </c>
      <c r="M96" s="180">
        <v>24.1</v>
      </c>
      <c r="N96" s="133">
        <v>2795.6000000000004</v>
      </c>
      <c r="O96" s="133">
        <v>1253.2</v>
      </c>
      <c r="P96" s="180">
        <v>4048.8</v>
      </c>
      <c r="Q96" s="181">
        <v>39.382676438395031</v>
      </c>
      <c r="R96" s="182">
        <v>1.2312685999399997</v>
      </c>
      <c r="S96" s="183"/>
      <c r="T96" s="184">
        <v>1132.7</v>
      </c>
      <c r="U96" s="133">
        <v>241</v>
      </c>
      <c r="V96" s="180">
        <v>1373.7</v>
      </c>
      <c r="W96" s="133">
        <v>0</v>
      </c>
      <c r="X96" s="133">
        <v>0</v>
      </c>
      <c r="Y96" s="180">
        <v>0</v>
      </c>
      <c r="Z96" s="133">
        <v>1132.7</v>
      </c>
      <c r="AA96" s="133">
        <v>241</v>
      </c>
      <c r="AB96" s="180">
        <v>1373.7</v>
      </c>
      <c r="AC96" s="185">
        <v>10.555273270414885</v>
      </c>
      <c r="AD96" s="191">
        <v>67</v>
      </c>
      <c r="AE96" s="192">
        <v>42</v>
      </c>
      <c r="AF96" s="193">
        <v>109</v>
      </c>
      <c r="AG96" s="192">
        <v>1</v>
      </c>
      <c r="AH96" s="192">
        <v>0</v>
      </c>
      <c r="AI96" s="193">
        <v>1</v>
      </c>
      <c r="AJ96" s="192">
        <v>68</v>
      </c>
      <c r="AK96" s="192">
        <v>42</v>
      </c>
      <c r="AL96" s="192">
        <v>110</v>
      </c>
      <c r="AM96" s="189">
        <v>1.1961578078000059</v>
      </c>
      <c r="AO96" s="179"/>
    </row>
    <row r="97" spans="1:41" x14ac:dyDescent="0.2">
      <c r="A97" s="46">
        <v>38718</v>
      </c>
      <c r="B97" s="133">
        <v>2825.5499999999997</v>
      </c>
      <c r="C97" s="133">
        <v>1231.6499999999999</v>
      </c>
      <c r="D97" s="180">
        <v>4033.0499999999997</v>
      </c>
      <c r="E97" s="133">
        <v>24.15</v>
      </c>
      <c r="F97" s="133">
        <v>0</v>
      </c>
      <c r="G97" s="180">
        <v>24.15</v>
      </c>
      <c r="H97" s="133">
        <v>2849.7</v>
      </c>
      <c r="I97" s="133">
        <v>1231.6499999999999</v>
      </c>
      <c r="J97" s="180">
        <v>4057.2</v>
      </c>
      <c r="K97" s="133">
        <v>24.15</v>
      </c>
      <c r="L97" s="133">
        <v>0</v>
      </c>
      <c r="M97" s="180">
        <v>24.15</v>
      </c>
      <c r="N97" s="133">
        <v>2849.7</v>
      </c>
      <c r="O97" s="133">
        <v>1231.6499999999999</v>
      </c>
      <c r="P97" s="180">
        <v>4081.35</v>
      </c>
      <c r="Q97" s="181">
        <v>33.341133233501438</v>
      </c>
      <c r="R97" s="182">
        <v>-1.3856992226699998</v>
      </c>
      <c r="S97" s="183"/>
      <c r="T97" s="184">
        <v>1255.8</v>
      </c>
      <c r="U97" s="133">
        <v>217.35</v>
      </c>
      <c r="V97" s="180">
        <v>1473.1499999999999</v>
      </c>
      <c r="W97" s="133">
        <v>0</v>
      </c>
      <c r="X97" s="133">
        <v>0</v>
      </c>
      <c r="Y97" s="180">
        <v>0</v>
      </c>
      <c r="Z97" s="133">
        <v>1255.8</v>
      </c>
      <c r="AA97" s="133">
        <v>217.35</v>
      </c>
      <c r="AB97" s="180">
        <v>1473.1499999999999</v>
      </c>
      <c r="AC97" s="185">
        <v>4.8741625799815198</v>
      </c>
      <c r="AD97" s="191">
        <v>65</v>
      </c>
      <c r="AE97" s="192">
        <v>41</v>
      </c>
      <c r="AF97" s="193">
        <v>106</v>
      </c>
      <c r="AG97" s="192">
        <v>1</v>
      </c>
      <c r="AH97" s="192">
        <v>0</v>
      </c>
      <c r="AI97" s="193">
        <v>1</v>
      </c>
      <c r="AJ97" s="192">
        <v>65</v>
      </c>
      <c r="AK97" s="192">
        <v>41</v>
      </c>
      <c r="AL97" s="192">
        <v>107</v>
      </c>
      <c r="AM97" s="189">
        <v>1.1787565487999965</v>
      </c>
      <c r="AO97" s="179"/>
    </row>
    <row r="98" spans="1:41" x14ac:dyDescent="0.2">
      <c r="A98" s="48">
        <v>38749</v>
      </c>
      <c r="B98" s="133">
        <v>290.39999999999998</v>
      </c>
      <c r="C98" s="133">
        <v>48.4</v>
      </c>
      <c r="D98" s="180">
        <v>338.8</v>
      </c>
      <c r="E98" s="133">
        <v>0</v>
      </c>
      <c r="F98" s="133">
        <v>0</v>
      </c>
      <c r="G98" s="180">
        <v>0</v>
      </c>
      <c r="H98" s="133">
        <v>290.39999999999998</v>
      </c>
      <c r="I98" s="133">
        <v>48.4</v>
      </c>
      <c r="J98" s="180">
        <v>338.8</v>
      </c>
      <c r="K98" s="133">
        <v>0</v>
      </c>
      <c r="L98" s="133">
        <v>0</v>
      </c>
      <c r="M98" s="180">
        <v>0</v>
      </c>
      <c r="N98" s="133">
        <v>290.39999999999998</v>
      </c>
      <c r="O98" s="133">
        <v>48.4</v>
      </c>
      <c r="P98" s="180">
        <v>338.8</v>
      </c>
      <c r="Q98" s="181">
        <v>-1633.660239964174</v>
      </c>
      <c r="R98" s="182">
        <v>-2.4507141584199998</v>
      </c>
      <c r="S98" s="183"/>
      <c r="T98" s="184">
        <v>217.79999999999998</v>
      </c>
      <c r="U98" s="133">
        <v>24.2</v>
      </c>
      <c r="V98" s="180">
        <v>266.2</v>
      </c>
      <c r="W98" s="133">
        <v>0</v>
      </c>
      <c r="X98" s="133">
        <v>0</v>
      </c>
      <c r="Y98" s="180">
        <v>0</v>
      </c>
      <c r="Z98" s="133">
        <v>217.79999999999998</v>
      </c>
      <c r="AA98" s="133">
        <v>24.2</v>
      </c>
      <c r="AB98" s="180">
        <v>266.2</v>
      </c>
      <c r="AC98" s="185">
        <v>-281.587089565214</v>
      </c>
      <c r="AD98" s="191">
        <v>3</v>
      </c>
      <c r="AE98" s="192">
        <v>0</v>
      </c>
      <c r="AF98" s="193">
        <v>3</v>
      </c>
      <c r="AG98" s="192">
        <v>0</v>
      </c>
      <c r="AH98" s="192">
        <v>0</v>
      </c>
      <c r="AI98" s="193">
        <v>0</v>
      </c>
      <c r="AJ98" s="192">
        <v>3</v>
      </c>
      <c r="AK98" s="192">
        <v>0</v>
      </c>
      <c r="AL98" s="192">
        <v>3</v>
      </c>
      <c r="AM98" s="189">
        <v>-55.870791338799997</v>
      </c>
      <c r="AO98" s="179"/>
    </row>
    <row r="99" spans="1:41" x14ac:dyDescent="0.2">
      <c r="A99" s="46">
        <v>38777</v>
      </c>
      <c r="B99" s="133">
        <v>289.79999999999995</v>
      </c>
      <c r="C99" s="133">
        <v>48.3</v>
      </c>
      <c r="D99" s="180">
        <v>338.09999999999997</v>
      </c>
      <c r="E99" s="133">
        <v>0</v>
      </c>
      <c r="F99" s="133">
        <v>0</v>
      </c>
      <c r="G99" s="180">
        <v>0</v>
      </c>
      <c r="H99" s="133">
        <v>289.79999999999995</v>
      </c>
      <c r="I99" s="133">
        <v>48.3</v>
      </c>
      <c r="J99" s="180">
        <v>338.09999999999997</v>
      </c>
      <c r="K99" s="133">
        <v>0</v>
      </c>
      <c r="L99" s="133">
        <v>0</v>
      </c>
      <c r="M99" s="180">
        <v>0</v>
      </c>
      <c r="N99" s="133">
        <v>289.79999999999995</v>
      </c>
      <c r="O99" s="133">
        <v>48.3</v>
      </c>
      <c r="P99" s="180">
        <v>338.09999999999997</v>
      </c>
      <c r="Q99" s="181">
        <v>9.8296752567391454</v>
      </c>
      <c r="R99" s="182">
        <v>0</v>
      </c>
      <c r="S99" s="183"/>
      <c r="T99" s="184">
        <v>241.5</v>
      </c>
      <c r="U99" s="133">
        <v>48.3</v>
      </c>
      <c r="V99" s="180">
        <v>265.64999999999998</v>
      </c>
      <c r="W99" s="133">
        <v>0</v>
      </c>
      <c r="X99" s="133">
        <v>0</v>
      </c>
      <c r="Y99" s="180">
        <v>0</v>
      </c>
      <c r="Z99" s="133">
        <v>241.5</v>
      </c>
      <c r="AA99" s="133">
        <v>48.3</v>
      </c>
      <c r="AB99" s="180">
        <v>265.64999999999998</v>
      </c>
      <c r="AC99" s="185">
        <v>8.6427370497391518</v>
      </c>
      <c r="AD99" s="191">
        <v>2</v>
      </c>
      <c r="AE99" s="192">
        <v>0</v>
      </c>
      <c r="AF99" s="193">
        <v>3</v>
      </c>
      <c r="AG99" s="192">
        <v>0</v>
      </c>
      <c r="AH99" s="192">
        <v>0</v>
      </c>
      <c r="AI99" s="193">
        <v>0</v>
      </c>
      <c r="AJ99" s="192">
        <v>2</v>
      </c>
      <c r="AK99" s="192">
        <v>0</v>
      </c>
      <c r="AL99" s="192">
        <v>3</v>
      </c>
      <c r="AM99" s="189">
        <v>4.9148579999999775E-2</v>
      </c>
      <c r="AO99" s="179"/>
    </row>
    <row r="100" spans="1:41" x14ac:dyDescent="0.2">
      <c r="A100" s="46">
        <v>38808</v>
      </c>
      <c r="B100" s="133">
        <v>286.79999999999995</v>
      </c>
      <c r="C100" s="133">
        <v>47.8</v>
      </c>
      <c r="D100" s="180">
        <v>334.59999999999997</v>
      </c>
      <c r="E100" s="133">
        <v>0</v>
      </c>
      <c r="F100" s="133">
        <v>0</v>
      </c>
      <c r="G100" s="180">
        <v>0</v>
      </c>
      <c r="H100" s="133">
        <v>286.79999999999995</v>
      </c>
      <c r="I100" s="133">
        <v>47.8</v>
      </c>
      <c r="J100" s="180">
        <v>334.59999999999997</v>
      </c>
      <c r="K100" s="133">
        <v>0</v>
      </c>
      <c r="L100" s="133">
        <v>0</v>
      </c>
      <c r="M100" s="180">
        <v>0</v>
      </c>
      <c r="N100" s="133">
        <v>286.79999999999995</v>
      </c>
      <c r="O100" s="133">
        <v>47.8</v>
      </c>
      <c r="P100" s="180">
        <v>334.59999999999997</v>
      </c>
      <c r="Q100" s="181">
        <v>14.795600974126298</v>
      </c>
      <c r="R100" s="182">
        <v>0</v>
      </c>
      <c r="S100" s="183"/>
      <c r="T100" s="184">
        <v>239</v>
      </c>
      <c r="U100" s="133">
        <v>23.9</v>
      </c>
      <c r="V100" s="180">
        <v>286.79999999999995</v>
      </c>
      <c r="W100" s="133">
        <v>0</v>
      </c>
      <c r="X100" s="133">
        <v>0</v>
      </c>
      <c r="Y100" s="180">
        <v>0</v>
      </c>
      <c r="Z100" s="133">
        <v>239</v>
      </c>
      <c r="AA100" s="133">
        <v>23.9</v>
      </c>
      <c r="AB100" s="180">
        <v>286.79999999999995</v>
      </c>
      <c r="AC100" s="185">
        <v>12.948741380126298</v>
      </c>
      <c r="AD100" s="191">
        <v>2</v>
      </c>
      <c r="AE100" s="192">
        <v>0</v>
      </c>
      <c r="AF100" s="193">
        <v>3</v>
      </c>
      <c r="AG100" s="192">
        <v>0</v>
      </c>
      <c r="AH100" s="192">
        <v>0</v>
      </c>
      <c r="AI100" s="193">
        <v>0</v>
      </c>
      <c r="AJ100" s="192">
        <v>2</v>
      </c>
      <c r="AK100" s="192">
        <v>0</v>
      </c>
      <c r="AL100" s="192">
        <v>3</v>
      </c>
      <c r="AM100" s="189">
        <v>7.7274459999999934E-2</v>
      </c>
      <c r="AO100" s="179"/>
    </row>
    <row r="101" spans="1:41" x14ac:dyDescent="0.2">
      <c r="A101" s="46">
        <v>38838</v>
      </c>
      <c r="B101" s="133">
        <v>308.09999999999997</v>
      </c>
      <c r="C101" s="133">
        <v>47.4</v>
      </c>
      <c r="D101" s="180">
        <v>355.5</v>
      </c>
      <c r="E101" s="133">
        <v>0</v>
      </c>
      <c r="F101" s="133">
        <v>0</v>
      </c>
      <c r="G101" s="180">
        <v>0</v>
      </c>
      <c r="H101" s="133">
        <v>308.09999999999997</v>
      </c>
      <c r="I101" s="133">
        <v>47.4</v>
      </c>
      <c r="J101" s="180">
        <v>355.5</v>
      </c>
      <c r="K101" s="133">
        <v>0</v>
      </c>
      <c r="L101" s="133">
        <v>0</v>
      </c>
      <c r="M101" s="180">
        <v>0</v>
      </c>
      <c r="N101" s="133">
        <v>308.09999999999997</v>
      </c>
      <c r="O101" s="133">
        <v>47.4</v>
      </c>
      <c r="P101" s="180">
        <v>355.5</v>
      </c>
      <c r="Q101" s="181">
        <v>-1.32792924001918</v>
      </c>
      <c r="R101" s="182">
        <v>0</v>
      </c>
      <c r="S101" s="183"/>
      <c r="T101" s="184">
        <v>260.7</v>
      </c>
      <c r="U101" s="133">
        <v>23.7</v>
      </c>
      <c r="V101" s="180">
        <v>284.39999999999998</v>
      </c>
      <c r="W101" s="133">
        <v>0</v>
      </c>
      <c r="X101" s="133">
        <v>0</v>
      </c>
      <c r="Y101" s="180">
        <v>0</v>
      </c>
      <c r="Z101" s="133">
        <v>260.7</v>
      </c>
      <c r="AA101" s="133">
        <v>23.7</v>
      </c>
      <c r="AB101" s="180">
        <v>284.39999999999998</v>
      </c>
      <c r="AC101" s="185">
        <v>-1.9774561800191732</v>
      </c>
      <c r="AD101" s="191">
        <v>2</v>
      </c>
      <c r="AE101" s="192">
        <v>0</v>
      </c>
      <c r="AF101" s="193">
        <v>3</v>
      </c>
      <c r="AG101" s="192">
        <v>0</v>
      </c>
      <c r="AH101" s="192">
        <v>0</v>
      </c>
      <c r="AI101" s="193">
        <v>0</v>
      </c>
      <c r="AJ101" s="192">
        <v>2</v>
      </c>
      <c r="AK101" s="192">
        <v>0</v>
      </c>
      <c r="AL101" s="192">
        <v>3</v>
      </c>
      <c r="AM101" s="189">
        <v>2.7406199999999714E-2</v>
      </c>
      <c r="AO101" s="179"/>
    </row>
    <row r="102" spans="1:41" x14ac:dyDescent="0.2">
      <c r="A102" s="46">
        <v>38869</v>
      </c>
      <c r="B102" s="133">
        <v>309.40000000000003</v>
      </c>
      <c r="C102" s="133">
        <v>47.6</v>
      </c>
      <c r="D102" s="180">
        <v>357</v>
      </c>
      <c r="E102" s="133">
        <v>0</v>
      </c>
      <c r="F102" s="133">
        <v>0</v>
      </c>
      <c r="G102" s="180">
        <v>0</v>
      </c>
      <c r="H102" s="133">
        <v>309.40000000000003</v>
      </c>
      <c r="I102" s="133">
        <v>47.6</v>
      </c>
      <c r="J102" s="180">
        <v>357</v>
      </c>
      <c r="K102" s="133">
        <v>0</v>
      </c>
      <c r="L102" s="133">
        <v>0</v>
      </c>
      <c r="M102" s="180">
        <v>0</v>
      </c>
      <c r="N102" s="133">
        <v>309.40000000000003</v>
      </c>
      <c r="O102" s="133">
        <v>47.6</v>
      </c>
      <c r="P102" s="180">
        <v>357</v>
      </c>
      <c r="Q102" s="181">
        <v>11.644349779556189</v>
      </c>
      <c r="R102" s="182">
        <v>0</v>
      </c>
      <c r="S102" s="183"/>
      <c r="T102" s="184">
        <v>261.8</v>
      </c>
      <c r="U102" s="133">
        <v>47.6</v>
      </c>
      <c r="V102" s="180">
        <v>285.60000000000002</v>
      </c>
      <c r="W102" s="133">
        <v>0</v>
      </c>
      <c r="X102" s="133">
        <v>0</v>
      </c>
      <c r="Y102" s="180">
        <v>0</v>
      </c>
      <c r="Z102" s="133">
        <v>261.8</v>
      </c>
      <c r="AA102" s="133">
        <v>47.6</v>
      </c>
      <c r="AB102" s="180">
        <v>285.60000000000002</v>
      </c>
      <c r="AC102" s="185">
        <v>9.8801402695561986</v>
      </c>
      <c r="AD102" s="191">
        <v>2</v>
      </c>
      <c r="AE102" s="192">
        <v>0</v>
      </c>
      <c r="AF102" s="193">
        <v>2</v>
      </c>
      <c r="AG102" s="192">
        <v>0</v>
      </c>
      <c r="AH102" s="192">
        <v>0</v>
      </c>
      <c r="AI102" s="193">
        <v>0</v>
      </c>
      <c r="AJ102" s="192">
        <v>2</v>
      </c>
      <c r="AK102" s="192">
        <v>0</v>
      </c>
      <c r="AL102" s="192">
        <v>2</v>
      </c>
      <c r="AM102" s="189">
        <v>7.4126449999999622E-2</v>
      </c>
      <c r="AO102" s="179"/>
    </row>
    <row r="103" spans="1:41" x14ac:dyDescent="0.2">
      <c r="A103" s="46">
        <v>38899</v>
      </c>
      <c r="B103" s="133">
        <v>311.34999999999997</v>
      </c>
      <c r="C103" s="133">
        <v>47.9</v>
      </c>
      <c r="D103" s="180">
        <v>359.25</v>
      </c>
      <c r="E103" s="133">
        <v>0</v>
      </c>
      <c r="F103" s="133">
        <v>0</v>
      </c>
      <c r="G103" s="180">
        <v>0</v>
      </c>
      <c r="H103" s="133">
        <v>311.34999999999997</v>
      </c>
      <c r="I103" s="133">
        <v>47.9</v>
      </c>
      <c r="J103" s="180">
        <v>359.25</v>
      </c>
      <c r="K103" s="133">
        <v>0</v>
      </c>
      <c r="L103" s="133">
        <v>0</v>
      </c>
      <c r="M103" s="180">
        <v>0</v>
      </c>
      <c r="N103" s="133">
        <v>311.34999999999997</v>
      </c>
      <c r="O103" s="133">
        <v>47.9</v>
      </c>
      <c r="P103" s="180">
        <v>359.25</v>
      </c>
      <c r="Q103" s="181">
        <v>7.5825644052767975</v>
      </c>
      <c r="R103" s="182">
        <v>0</v>
      </c>
      <c r="S103" s="183"/>
      <c r="T103" s="184">
        <v>263.45</v>
      </c>
      <c r="U103" s="133">
        <v>47.9</v>
      </c>
      <c r="V103" s="180">
        <v>287.39999999999998</v>
      </c>
      <c r="W103" s="133">
        <v>0</v>
      </c>
      <c r="X103" s="133">
        <v>0</v>
      </c>
      <c r="Y103" s="180">
        <v>0</v>
      </c>
      <c r="Z103" s="133">
        <v>263.45</v>
      </c>
      <c r="AA103" s="133">
        <v>47.9</v>
      </c>
      <c r="AB103" s="180">
        <v>287.39999999999998</v>
      </c>
      <c r="AC103" s="185">
        <v>6.383826190276797</v>
      </c>
      <c r="AD103" s="191">
        <v>2</v>
      </c>
      <c r="AE103" s="192">
        <v>0</v>
      </c>
      <c r="AF103" s="193">
        <v>2</v>
      </c>
      <c r="AG103" s="192">
        <v>0</v>
      </c>
      <c r="AH103" s="192">
        <v>0</v>
      </c>
      <c r="AI103" s="193">
        <v>0</v>
      </c>
      <c r="AJ103" s="192">
        <v>2</v>
      </c>
      <c r="AK103" s="192">
        <v>0</v>
      </c>
      <c r="AL103" s="192">
        <v>2</v>
      </c>
      <c r="AM103" s="189">
        <v>5.0051700000000032E-2</v>
      </c>
      <c r="AO103" s="179"/>
    </row>
    <row r="104" spans="1:41" x14ac:dyDescent="0.2">
      <c r="A104" s="46">
        <v>38930</v>
      </c>
      <c r="B104" s="133">
        <v>334.59999999999997</v>
      </c>
      <c r="C104" s="133">
        <v>47.8</v>
      </c>
      <c r="D104" s="180">
        <v>382.4</v>
      </c>
      <c r="E104" s="133">
        <v>0</v>
      </c>
      <c r="F104" s="133">
        <v>0</v>
      </c>
      <c r="G104" s="180">
        <v>0</v>
      </c>
      <c r="H104" s="133">
        <v>334.59999999999997</v>
      </c>
      <c r="I104" s="133">
        <v>47.8</v>
      </c>
      <c r="J104" s="180">
        <v>382.4</v>
      </c>
      <c r="K104" s="133">
        <v>0</v>
      </c>
      <c r="L104" s="133">
        <v>0</v>
      </c>
      <c r="M104" s="180">
        <v>0</v>
      </c>
      <c r="N104" s="133">
        <v>334.59999999999997</v>
      </c>
      <c r="O104" s="133">
        <v>47.8</v>
      </c>
      <c r="P104" s="180">
        <v>382.4</v>
      </c>
      <c r="Q104" s="181">
        <v>5.4349408030012016</v>
      </c>
      <c r="R104" s="182">
        <v>0</v>
      </c>
      <c r="S104" s="183"/>
      <c r="T104" s="184">
        <v>286.79999999999995</v>
      </c>
      <c r="U104" s="133">
        <v>47.8</v>
      </c>
      <c r="V104" s="180">
        <v>310.7</v>
      </c>
      <c r="W104" s="133">
        <v>0</v>
      </c>
      <c r="X104" s="133">
        <v>0</v>
      </c>
      <c r="Y104" s="180">
        <v>0</v>
      </c>
      <c r="Z104" s="133">
        <v>286.79999999999995</v>
      </c>
      <c r="AA104" s="133">
        <v>47.8</v>
      </c>
      <c r="AB104" s="180">
        <v>310.7</v>
      </c>
      <c r="AC104" s="185">
        <v>4.0874356200012185</v>
      </c>
      <c r="AD104" s="191">
        <v>2</v>
      </c>
      <c r="AE104" s="192">
        <v>0</v>
      </c>
      <c r="AF104" s="193">
        <v>2</v>
      </c>
      <c r="AG104" s="192">
        <v>0</v>
      </c>
      <c r="AH104" s="192">
        <v>0</v>
      </c>
      <c r="AI104" s="193">
        <v>0</v>
      </c>
      <c r="AJ104" s="192">
        <v>2</v>
      </c>
      <c r="AK104" s="192">
        <v>0</v>
      </c>
      <c r="AL104" s="192">
        <v>2</v>
      </c>
      <c r="AM104" s="189">
        <v>5.6380969999999309E-2</v>
      </c>
      <c r="AO104" s="179"/>
    </row>
    <row r="105" spans="1:41" x14ac:dyDescent="0.2">
      <c r="A105" s="46">
        <v>38962</v>
      </c>
      <c r="B105" s="133">
        <v>333.90000000000003</v>
      </c>
      <c r="C105" s="133">
        <v>47.7</v>
      </c>
      <c r="D105" s="180">
        <v>381.6</v>
      </c>
      <c r="E105" s="133">
        <v>0</v>
      </c>
      <c r="F105" s="133">
        <v>0</v>
      </c>
      <c r="G105" s="180">
        <v>0</v>
      </c>
      <c r="H105" s="133">
        <v>333.90000000000003</v>
      </c>
      <c r="I105" s="133">
        <v>47.7</v>
      </c>
      <c r="J105" s="180">
        <v>381.6</v>
      </c>
      <c r="K105" s="133">
        <v>0</v>
      </c>
      <c r="L105" s="133">
        <v>0</v>
      </c>
      <c r="M105" s="180">
        <v>0</v>
      </c>
      <c r="N105" s="133">
        <v>333.90000000000003</v>
      </c>
      <c r="O105" s="133">
        <v>47.7</v>
      </c>
      <c r="P105" s="180">
        <v>381.6</v>
      </c>
      <c r="Q105" s="181">
        <v>2.762891663116172</v>
      </c>
      <c r="R105" s="182">
        <v>0</v>
      </c>
      <c r="S105" s="183"/>
      <c r="T105" s="184">
        <v>286.20000000000005</v>
      </c>
      <c r="U105" s="133">
        <v>47.7</v>
      </c>
      <c r="V105" s="180">
        <v>333.90000000000003</v>
      </c>
      <c r="W105" s="133">
        <v>0</v>
      </c>
      <c r="X105" s="133">
        <v>0</v>
      </c>
      <c r="Y105" s="180">
        <v>0</v>
      </c>
      <c r="Z105" s="133">
        <v>286.20000000000005</v>
      </c>
      <c r="AA105" s="133">
        <v>47.7</v>
      </c>
      <c r="AB105" s="180">
        <v>333.90000000000003</v>
      </c>
      <c r="AC105" s="185">
        <v>3.101853110116132</v>
      </c>
      <c r="AD105" s="191">
        <v>2</v>
      </c>
      <c r="AE105" s="192">
        <v>0</v>
      </c>
      <c r="AF105" s="193">
        <v>2</v>
      </c>
      <c r="AG105" s="192">
        <v>0</v>
      </c>
      <c r="AH105" s="192">
        <v>0</v>
      </c>
      <c r="AI105" s="193">
        <v>0</v>
      </c>
      <c r="AJ105" s="192">
        <v>2</v>
      </c>
      <c r="AK105" s="192">
        <v>0</v>
      </c>
      <c r="AL105" s="192">
        <v>2</v>
      </c>
      <c r="AM105" s="189">
        <v>-1.4212219999998332E-2</v>
      </c>
      <c r="AO105" s="179"/>
    </row>
    <row r="106" spans="1:41" x14ac:dyDescent="0.2">
      <c r="A106" s="46">
        <v>38991</v>
      </c>
      <c r="B106" s="133">
        <v>357</v>
      </c>
      <c r="C106" s="133">
        <v>47.6</v>
      </c>
      <c r="D106" s="180">
        <v>404.6</v>
      </c>
      <c r="E106" s="133">
        <v>0</v>
      </c>
      <c r="F106" s="133">
        <v>0</v>
      </c>
      <c r="G106" s="180">
        <v>0</v>
      </c>
      <c r="H106" s="133">
        <v>357</v>
      </c>
      <c r="I106" s="133">
        <v>47.6</v>
      </c>
      <c r="J106" s="180">
        <v>404.6</v>
      </c>
      <c r="K106" s="133">
        <v>0</v>
      </c>
      <c r="L106" s="133">
        <v>0</v>
      </c>
      <c r="M106" s="180">
        <v>0</v>
      </c>
      <c r="N106" s="133">
        <v>357</v>
      </c>
      <c r="O106" s="133">
        <v>47.6</v>
      </c>
      <c r="P106" s="180">
        <v>404.6</v>
      </c>
      <c r="Q106" s="181">
        <v>4.4294523599781197</v>
      </c>
      <c r="R106" s="182">
        <v>0</v>
      </c>
      <c r="S106" s="183"/>
      <c r="T106" s="184">
        <v>309.40000000000003</v>
      </c>
      <c r="U106" s="133">
        <v>47.6</v>
      </c>
      <c r="V106" s="180">
        <v>357</v>
      </c>
      <c r="W106" s="133">
        <v>0</v>
      </c>
      <c r="X106" s="133">
        <v>0</v>
      </c>
      <c r="Y106" s="180">
        <v>0</v>
      </c>
      <c r="Z106" s="133">
        <v>309.40000000000003</v>
      </c>
      <c r="AA106" s="133">
        <v>47.6</v>
      </c>
      <c r="AB106" s="180">
        <v>357</v>
      </c>
      <c r="AC106" s="185">
        <v>3.8614736899781157</v>
      </c>
      <c r="AD106" s="191">
        <v>2</v>
      </c>
      <c r="AE106" s="192">
        <v>0</v>
      </c>
      <c r="AF106" s="193">
        <v>2</v>
      </c>
      <c r="AG106" s="192">
        <v>0</v>
      </c>
      <c r="AH106" s="192">
        <v>0</v>
      </c>
      <c r="AI106" s="193">
        <v>0</v>
      </c>
      <c r="AJ106" s="192">
        <v>2</v>
      </c>
      <c r="AK106" s="192">
        <v>0</v>
      </c>
      <c r="AL106" s="192">
        <v>2</v>
      </c>
      <c r="AM106" s="189">
        <v>2.3864650000000154E-2</v>
      </c>
      <c r="AO106" s="179"/>
    </row>
    <row r="107" spans="1:41" x14ac:dyDescent="0.2">
      <c r="A107" s="46">
        <v>39022</v>
      </c>
      <c r="B107" s="133">
        <v>388.8</v>
      </c>
      <c r="C107" s="133">
        <v>48.6</v>
      </c>
      <c r="D107" s="180">
        <v>437.40000000000003</v>
      </c>
      <c r="E107" s="133">
        <v>0</v>
      </c>
      <c r="F107" s="133">
        <v>0</v>
      </c>
      <c r="G107" s="180">
        <v>0</v>
      </c>
      <c r="H107" s="133">
        <v>388.8</v>
      </c>
      <c r="I107" s="133">
        <v>48.6</v>
      </c>
      <c r="J107" s="180">
        <v>437.40000000000003</v>
      </c>
      <c r="K107" s="133">
        <v>0</v>
      </c>
      <c r="L107" s="133">
        <v>0</v>
      </c>
      <c r="M107" s="180">
        <v>0</v>
      </c>
      <c r="N107" s="133">
        <v>388.8</v>
      </c>
      <c r="O107" s="133">
        <v>48.6</v>
      </c>
      <c r="P107" s="180">
        <v>437.40000000000003</v>
      </c>
      <c r="Q107" s="181">
        <v>2.2023663730500993</v>
      </c>
      <c r="R107" s="182">
        <v>0</v>
      </c>
      <c r="S107" s="183"/>
      <c r="T107" s="184">
        <v>340.2</v>
      </c>
      <c r="U107" s="133">
        <v>48.6</v>
      </c>
      <c r="V107" s="180">
        <v>388.8</v>
      </c>
      <c r="W107" s="133">
        <v>0</v>
      </c>
      <c r="X107" s="133">
        <v>0</v>
      </c>
      <c r="Y107" s="180">
        <v>0</v>
      </c>
      <c r="Z107" s="133">
        <v>340.2</v>
      </c>
      <c r="AA107" s="133">
        <v>48.6</v>
      </c>
      <c r="AB107" s="180">
        <v>388.8</v>
      </c>
      <c r="AC107" s="185">
        <v>1.6683639100501311</v>
      </c>
      <c r="AD107" s="191">
        <v>2</v>
      </c>
      <c r="AE107" s="192">
        <v>0</v>
      </c>
      <c r="AF107" s="193">
        <v>2</v>
      </c>
      <c r="AG107" s="192">
        <v>0</v>
      </c>
      <c r="AH107" s="192">
        <v>0</v>
      </c>
      <c r="AI107" s="193">
        <v>0</v>
      </c>
      <c r="AJ107" s="192">
        <v>2</v>
      </c>
      <c r="AK107" s="192">
        <v>0</v>
      </c>
      <c r="AL107" s="192">
        <v>2</v>
      </c>
      <c r="AM107" s="189">
        <v>2.1975409999998696E-2</v>
      </c>
      <c r="AO107" s="179"/>
    </row>
    <row r="108" spans="1:41" x14ac:dyDescent="0.2">
      <c r="A108" s="46">
        <v>39052</v>
      </c>
      <c r="B108" s="133">
        <v>390.4</v>
      </c>
      <c r="C108" s="133">
        <v>48.8</v>
      </c>
      <c r="D108" s="180">
        <v>439.2</v>
      </c>
      <c r="E108" s="133">
        <v>0</v>
      </c>
      <c r="F108" s="133">
        <v>0</v>
      </c>
      <c r="G108" s="180">
        <v>0</v>
      </c>
      <c r="H108" s="133">
        <v>390.4</v>
      </c>
      <c r="I108" s="133">
        <v>48.8</v>
      </c>
      <c r="J108" s="180">
        <v>439.2</v>
      </c>
      <c r="K108" s="133">
        <v>0</v>
      </c>
      <c r="L108" s="133">
        <v>0</v>
      </c>
      <c r="M108" s="180">
        <v>0</v>
      </c>
      <c r="N108" s="133">
        <v>390.4</v>
      </c>
      <c r="O108" s="133">
        <v>48.8</v>
      </c>
      <c r="P108" s="180">
        <v>439.2</v>
      </c>
      <c r="Q108" s="181">
        <v>4.9861114700086064</v>
      </c>
      <c r="R108" s="182">
        <v>0</v>
      </c>
      <c r="S108" s="183"/>
      <c r="T108" s="184">
        <v>341.59999999999997</v>
      </c>
      <c r="U108" s="133">
        <v>48.8</v>
      </c>
      <c r="V108" s="180">
        <v>390.4</v>
      </c>
      <c r="W108" s="133">
        <v>0</v>
      </c>
      <c r="X108" s="133">
        <v>0</v>
      </c>
      <c r="Y108" s="180">
        <v>0</v>
      </c>
      <c r="Z108" s="133">
        <v>341.59999999999997</v>
      </c>
      <c r="AA108" s="133">
        <v>48.8</v>
      </c>
      <c r="AB108" s="180">
        <v>390.4</v>
      </c>
      <c r="AC108" s="185">
        <v>4.3694905300086138</v>
      </c>
      <c r="AD108" s="191">
        <v>2</v>
      </c>
      <c r="AE108" s="192">
        <v>0</v>
      </c>
      <c r="AF108" s="193">
        <v>2</v>
      </c>
      <c r="AG108" s="192">
        <v>0</v>
      </c>
      <c r="AH108" s="192">
        <v>0</v>
      </c>
      <c r="AI108" s="193">
        <v>0</v>
      </c>
      <c r="AJ108" s="192">
        <v>2</v>
      </c>
      <c r="AK108" s="192">
        <v>0</v>
      </c>
      <c r="AL108" s="192">
        <v>2</v>
      </c>
      <c r="AM108" s="189">
        <v>2.5271349999999693E-2</v>
      </c>
      <c r="AO108" s="179"/>
    </row>
    <row r="109" spans="1:41" x14ac:dyDescent="0.2">
      <c r="A109" s="46">
        <v>39083</v>
      </c>
      <c r="B109" s="133">
        <v>387.2</v>
      </c>
      <c r="C109" s="133">
        <v>48.4</v>
      </c>
      <c r="D109" s="180">
        <v>435.59999999999997</v>
      </c>
      <c r="E109" s="133">
        <v>0</v>
      </c>
      <c r="F109" s="133">
        <v>0</v>
      </c>
      <c r="G109" s="180">
        <v>0</v>
      </c>
      <c r="H109" s="133">
        <v>387.2</v>
      </c>
      <c r="I109" s="133">
        <v>48.4</v>
      </c>
      <c r="J109" s="180">
        <v>435.59999999999997</v>
      </c>
      <c r="K109" s="133">
        <v>0</v>
      </c>
      <c r="L109" s="133">
        <v>0</v>
      </c>
      <c r="M109" s="180">
        <v>0</v>
      </c>
      <c r="N109" s="133">
        <v>387.2</v>
      </c>
      <c r="O109" s="133">
        <v>48.4</v>
      </c>
      <c r="P109" s="180">
        <v>435.59999999999997</v>
      </c>
      <c r="Q109" s="181">
        <v>4.3805072539961278</v>
      </c>
      <c r="R109" s="182">
        <v>0</v>
      </c>
      <c r="S109" s="183"/>
      <c r="T109" s="184">
        <v>338.8</v>
      </c>
      <c r="U109" s="133">
        <v>48.4</v>
      </c>
      <c r="V109" s="180">
        <v>387.2</v>
      </c>
      <c r="W109" s="133">
        <v>0</v>
      </c>
      <c r="X109" s="133">
        <v>0</v>
      </c>
      <c r="Y109" s="180">
        <v>0</v>
      </c>
      <c r="Z109" s="133">
        <v>338.8</v>
      </c>
      <c r="AA109" s="133">
        <v>48.4</v>
      </c>
      <c r="AB109" s="180">
        <v>387.2</v>
      </c>
      <c r="AC109" s="185">
        <v>2.7899859699961218</v>
      </c>
      <c r="AD109" s="191">
        <v>2</v>
      </c>
      <c r="AE109" s="192">
        <v>0</v>
      </c>
      <c r="AF109" s="193">
        <v>2</v>
      </c>
      <c r="AG109" s="192">
        <v>0</v>
      </c>
      <c r="AH109" s="192">
        <v>0</v>
      </c>
      <c r="AI109" s="193">
        <v>0</v>
      </c>
      <c r="AJ109" s="192">
        <v>2</v>
      </c>
      <c r="AK109" s="192">
        <v>0</v>
      </c>
      <c r="AL109" s="192">
        <v>2</v>
      </c>
      <c r="AM109" s="189">
        <v>6.5724020000000272E-2</v>
      </c>
      <c r="AO109" s="179"/>
    </row>
    <row r="110" spans="1:41" x14ac:dyDescent="0.2">
      <c r="A110" s="46">
        <v>39114</v>
      </c>
      <c r="B110" s="133">
        <v>389.6</v>
      </c>
      <c r="C110" s="133">
        <v>48.7</v>
      </c>
      <c r="D110" s="180">
        <v>438.3</v>
      </c>
      <c r="E110" s="133">
        <v>0</v>
      </c>
      <c r="F110" s="133">
        <v>0</v>
      </c>
      <c r="G110" s="180">
        <v>0</v>
      </c>
      <c r="H110" s="133">
        <v>389.6</v>
      </c>
      <c r="I110" s="133">
        <v>48.7</v>
      </c>
      <c r="J110" s="180">
        <v>438.3</v>
      </c>
      <c r="K110" s="133">
        <v>0</v>
      </c>
      <c r="L110" s="133">
        <v>0</v>
      </c>
      <c r="M110" s="180">
        <v>0</v>
      </c>
      <c r="N110" s="133">
        <v>389.6</v>
      </c>
      <c r="O110" s="133">
        <v>48.7</v>
      </c>
      <c r="P110" s="180">
        <v>438.3</v>
      </c>
      <c r="Q110" s="181">
        <v>6.2997276212132371</v>
      </c>
      <c r="R110" s="182">
        <v>0</v>
      </c>
      <c r="S110" s="183"/>
      <c r="T110" s="184">
        <v>340.90000000000003</v>
      </c>
      <c r="U110" s="133">
        <v>48.7</v>
      </c>
      <c r="V110" s="180">
        <v>389.6</v>
      </c>
      <c r="W110" s="133">
        <v>0</v>
      </c>
      <c r="X110" s="133">
        <v>0</v>
      </c>
      <c r="Y110" s="180">
        <v>0</v>
      </c>
      <c r="Z110" s="133">
        <v>340.90000000000003</v>
      </c>
      <c r="AA110" s="133">
        <v>48.7</v>
      </c>
      <c r="AB110" s="180">
        <v>389.6</v>
      </c>
      <c r="AC110" s="185">
        <v>6.1069805697132287</v>
      </c>
      <c r="AD110" s="191">
        <v>2</v>
      </c>
      <c r="AE110" s="192">
        <v>0</v>
      </c>
      <c r="AF110" s="193">
        <v>2</v>
      </c>
      <c r="AG110" s="192">
        <v>0</v>
      </c>
      <c r="AH110" s="192">
        <v>0</v>
      </c>
      <c r="AI110" s="193">
        <v>0</v>
      </c>
      <c r="AJ110" s="192">
        <v>2</v>
      </c>
      <c r="AK110" s="192">
        <v>0</v>
      </c>
      <c r="AL110" s="192">
        <v>2</v>
      </c>
      <c r="AM110" s="189">
        <v>7.9156900000003638E-3</v>
      </c>
      <c r="AO110" s="179"/>
    </row>
    <row r="111" spans="1:41" x14ac:dyDescent="0.2">
      <c r="A111" s="46">
        <v>39142</v>
      </c>
      <c r="B111" s="133">
        <v>408.85</v>
      </c>
      <c r="C111" s="133">
        <v>48.1</v>
      </c>
      <c r="D111" s="180">
        <v>456.95</v>
      </c>
      <c r="E111" s="133">
        <v>0</v>
      </c>
      <c r="F111" s="133">
        <v>0</v>
      </c>
      <c r="G111" s="180">
        <v>0</v>
      </c>
      <c r="H111" s="133">
        <v>408.85</v>
      </c>
      <c r="I111" s="133">
        <v>48.1</v>
      </c>
      <c r="J111" s="180">
        <v>456.95</v>
      </c>
      <c r="K111" s="133">
        <v>0</v>
      </c>
      <c r="L111" s="133">
        <v>0</v>
      </c>
      <c r="M111" s="180">
        <v>0</v>
      </c>
      <c r="N111" s="133">
        <v>408.85</v>
      </c>
      <c r="O111" s="133">
        <v>48.1</v>
      </c>
      <c r="P111" s="180">
        <v>456.95</v>
      </c>
      <c r="Q111" s="181">
        <v>6.6071721740936962</v>
      </c>
      <c r="R111" s="182">
        <v>0</v>
      </c>
      <c r="S111" s="183"/>
      <c r="T111" s="184">
        <v>360.75</v>
      </c>
      <c r="U111" s="133">
        <v>48.1</v>
      </c>
      <c r="V111" s="180">
        <v>408.85</v>
      </c>
      <c r="W111" s="133">
        <v>0</v>
      </c>
      <c r="X111" s="133">
        <v>0</v>
      </c>
      <c r="Y111" s="180">
        <v>0</v>
      </c>
      <c r="Z111" s="133">
        <v>360.75</v>
      </c>
      <c r="AA111" s="133">
        <v>48.1</v>
      </c>
      <c r="AB111" s="180">
        <v>408.85</v>
      </c>
      <c r="AC111" s="185">
        <v>5.6025938135937112</v>
      </c>
      <c r="AD111" s="191">
        <v>2</v>
      </c>
      <c r="AE111" s="192">
        <v>0</v>
      </c>
      <c r="AF111" s="193">
        <v>2</v>
      </c>
      <c r="AG111" s="192">
        <v>0</v>
      </c>
      <c r="AH111" s="192">
        <v>0</v>
      </c>
      <c r="AI111" s="193">
        <v>0</v>
      </c>
      <c r="AJ111" s="192">
        <v>2</v>
      </c>
      <c r="AK111" s="192">
        <v>0</v>
      </c>
      <c r="AL111" s="192">
        <v>2</v>
      </c>
      <c r="AM111" s="189">
        <v>4.1770409999999369E-2</v>
      </c>
      <c r="AO111" s="179"/>
    </row>
    <row r="112" spans="1:41" x14ac:dyDescent="0.2">
      <c r="A112" s="46">
        <v>39173</v>
      </c>
      <c r="B112" s="133">
        <v>407.15</v>
      </c>
      <c r="C112" s="133">
        <v>71.849999999999994</v>
      </c>
      <c r="D112" s="180">
        <v>455.05</v>
      </c>
      <c r="E112" s="133">
        <v>0</v>
      </c>
      <c r="F112" s="133">
        <v>0</v>
      </c>
      <c r="G112" s="180">
        <v>0</v>
      </c>
      <c r="H112" s="133">
        <v>407.15</v>
      </c>
      <c r="I112" s="133">
        <v>71.849999999999994</v>
      </c>
      <c r="J112" s="180">
        <v>455.05</v>
      </c>
      <c r="K112" s="133">
        <v>0</v>
      </c>
      <c r="L112" s="133">
        <v>0</v>
      </c>
      <c r="M112" s="180">
        <v>0</v>
      </c>
      <c r="N112" s="133">
        <v>407.15</v>
      </c>
      <c r="O112" s="133">
        <v>71.849999999999994</v>
      </c>
      <c r="P112" s="180">
        <v>455.05</v>
      </c>
      <c r="Q112" s="181">
        <v>24.041353005445895</v>
      </c>
      <c r="R112" s="182">
        <v>0</v>
      </c>
      <c r="S112" s="183"/>
      <c r="T112" s="184">
        <v>359.25</v>
      </c>
      <c r="U112" s="133">
        <v>47.9</v>
      </c>
      <c r="V112" s="180">
        <v>431.09999999999997</v>
      </c>
      <c r="W112" s="133">
        <v>0</v>
      </c>
      <c r="X112" s="133">
        <v>0</v>
      </c>
      <c r="Y112" s="180">
        <v>0</v>
      </c>
      <c r="Z112" s="133">
        <v>359.25</v>
      </c>
      <c r="AA112" s="133">
        <v>47.9</v>
      </c>
      <c r="AB112" s="180">
        <v>431.09999999999997</v>
      </c>
      <c r="AC112" s="185">
        <v>23.598324228945906</v>
      </c>
      <c r="AD112" s="191">
        <v>2</v>
      </c>
      <c r="AE112" s="192">
        <v>0</v>
      </c>
      <c r="AF112" s="193">
        <v>2</v>
      </c>
      <c r="AG112" s="192">
        <v>0</v>
      </c>
      <c r="AH112" s="192">
        <v>0</v>
      </c>
      <c r="AI112" s="193">
        <v>0</v>
      </c>
      <c r="AJ112" s="192">
        <v>2</v>
      </c>
      <c r="AK112" s="192">
        <v>0</v>
      </c>
      <c r="AL112" s="192">
        <v>2</v>
      </c>
      <c r="AM112" s="189">
        <v>1.84980699999997E-2</v>
      </c>
      <c r="AO112" s="179"/>
    </row>
    <row r="113" spans="1:41" x14ac:dyDescent="0.2">
      <c r="A113" s="46">
        <v>39203</v>
      </c>
      <c r="B113" s="133">
        <v>407.15</v>
      </c>
      <c r="C113" s="133">
        <v>71.849999999999994</v>
      </c>
      <c r="D113" s="180">
        <v>479</v>
      </c>
      <c r="E113" s="133">
        <v>0</v>
      </c>
      <c r="F113" s="133">
        <v>0</v>
      </c>
      <c r="G113" s="180">
        <v>0</v>
      </c>
      <c r="H113" s="133">
        <v>407.15</v>
      </c>
      <c r="I113" s="133">
        <v>71.849999999999994</v>
      </c>
      <c r="J113" s="180">
        <v>479</v>
      </c>
      <c r="K113" s="133">
        <v>0</v>
      </c>
      <c r="L113" s="133">
        <v>0</v>
      </c>
      <c r="M113" s="180">
        <v>0</v>
      </c>
      <c r="N113" s="133">
        <v>407.15</v>
      </c>
      <c r="O113" s="133">
        <v>71.849999999999994</v>
      </c>
      <c r="P113" s="180">
        <v>479</v>
      </c>
      <c r="Q113" s="181">
        <v>3.3713141473369741</v>
      </c>
      <c r="R113" s="182">
        <v>0</v>
      </c>
      <c r="S113" s="183"/>
      <c r="T113" s="184">
        <v>383.2</v>
      </c>
      <c r="U113" s="133">
        <v>47.9</v>
      </c>
      <c r="V113" s="180">
        <v>431.09999999999997</v>
      </c>
      <c r="W113" s="133">
        <v>0</v>
      </c>
      <c r="X113" s="133">
        <v>0</v>
      </c>
      <c r="Y113" s="180">
        <v>0</v>
      </c>
      <c r="Z113" s="133">
        <v>383.2</v>
      </c>
      <c r="AA113" s="133">
        <v>47.9</v>
      </c>
      <c r="AB113" s="180">
        <v>431.09999999999997</v>
      </c>
      <c r="AC113" s="185">
        <v>3.6662428298369645</v>
      </c>
      <c r="AD113" s="191">
        <v>2</v>
      </c>
      <c r="AE113" s="192">
        <v>0</v>
      </c>
      <c r="AF113" s="193">
        <v>2</v>
      </c>
      <c r="AG113" s="192">
        <v>0</v>
      </c>
      <c r="AH113" s="192">
        <v>0</v>
      </c>
      <c r="AI113" s="193">
        <v>0</v>
      </c>
      <c r="AJ113" s="192">
        <v>2</v>
      </c>
      <c r="AK113" s="192">
        <v>0</v>
      </c>
      <c r="AL113" s="192">
        <v>2</v>
      </c>
      <c r="AM113" s="189">
        <v>-1.2314349999999585E-2</v>
      </c>
      <c r="AO113" s="179"/>
    </row>
    <row r="114" spans="1:41" x14ac:dyDescent="0.2">
      <c r="A114" s="46">
        <v>39234</v>
      </c>
      <c r="B114" s="133">
        <v>406.29999999999995</v>
      </c>
      <c r="C114" s="133">
        <v>71.699999999999989</v>
      </c>
      <c r="D114" s="180">
        <v>478</v>
      </c>
      <c r="E114" s="133">
        <v>0</v>
      </c>
      <c r="F114" s="133">
        <v>0</v>
      </c>
      <c r="G114" s="180">
        <v>0</v>
      </c>
      <c r="H114" s="133">
        <v>406.29999999999995</v>
      </c>
      <c r="I114" s="133">
        <v>71.699999999999989</v>
      </c>
      <c r="J114" s="180">
        <v>478</v>
      </c>
      <c r="K114" s="133">
        <v>0</v>
      </c>
      <c r="L114" s="133">
        <v>0</v>
      </c>
      <c r="M114" s="180">
        <v>0</v>
      </c>
      <c r="N114" s="133">
        <v>406.29999999999995</v>
      </c>
      <c r="O114" s="133">
        <v>71.699999999999989</v>
      </c>
      <c r="P114" s="180">
        <v>478</v>
      </c>
      <c r="Q114" s="181">
        <v>53.265402769513216</v>
      </c>
      <c r="R114" s="182">
        <v>0</v>
      </c>
      <c r="S114" s="183"/>
      <c r="T114" s="184">
        <v>358.5</v>
      </c>
      <c r="U114" s="133">
        <v>71.699999999999989</v>
      </c>
      <c r="V114" s="180">
        <v>430.2</v>
      </c>
      <c r="W114" s="133">
        <v>0</v>
      </c>
      <c r="X114" s="133">
        <v>0</v>
      </c>
      <c r="Y114" s="180">
        <v>0</v>
      </c>
      <c r="Z114" s="133">
        <v>358.5</v>
      </c>
      <c r="AA114" s="133">
        <v>71.699999999999989</v>
      </c>
      <c r="AB114" s="180">
        <v>430.2</v>
      </c>
      <c r="AC114" s="185">
        <v>52.722952595513206</v>
      </c>
      <c r="AD114" s="191">
        <v>2</v>
      </c>
      <c r="AE114" s="192">
        <v>0</v>
      </c>
      <c r="AF114" s="193">
        <v>2</v>
      </c>
      <c r="AG114" s="192">
        <v>0</v>
      </c>
      <c r="AH114" s="192">
        <v>0</v>
      </c>
      <c r="AI114" s="193">
        <v>0</v>
      </c>
      <c r="AJ114" s="192">
        <v>2</v>
      </c>
      <c r="AK114" s="192">
        <v>0</v>
      </c>
      <c r="AL114" s="192">
        <v>2</v>
      </c>
      <c r="AM114" s="189">
        <v>2.2696660000000257E-2</v>
      </c>
      <c r="AO114" s="179"/>
    </row>
    <row r="115" spans="1:41" x14ac:dyDescent="0.2">
      <c r="A115" s="46">
        <v>39264</v>
      </c>
      <c r="B115" s="133">
        <v>402.04999999999995</v>
      </c>
      <c r="C115" s="133">
        <v>70.949999999999989</v>
      </c>
      <c r="D115" s="180">
        <v>473</v>
      </c>
      <c r="E115" s="133">
        <v>0</v>
      </c>
      <c r="F115" s="133">
        <v>0</v>
      </c>
      <c r="G115" s="180">
        <v>0</v>
      </c>
      <c r="H115" s="133">
        <v>402.04999999999995</v>
      </c>
      <c r="I115" s="133">
        <v>70.949999999999989</v>
      </c>
      <c r="J115" s="180">
        <v>473</v>
      </c>
      <c r="K115" s="133">
        <v>0</v>
      </c>
      <c r="L115" s="133">
        <v>0</v>
      </c>
      <c r="M115" s="180">
        <v>0</v>
      </c>
      <c r="N115" s="133">
        <v>402.04999999999995</v>
      </c>
      <c r="O115" s="133">
        <v>70.949999999999989</v>
      </c>
      <c r="P115" s="180">
        <v>473</v>
      </c>
      <c r="Q115" s="181">
        <v>13.729563081501414</v>
      </c>
      <c r="R115" s="182">
        <v>0</v>
      </c>
      <c r="S115" s="183"/>
      <c r="T115" s="184">
        <v>378.4</v>
      </c>
      <c r="U115" s="133">
        <v>70.949999999999989</v>
      </c>
      <c r="V115" s="180">
        <v>425.7</v>
      </c>
      <c r="W115" s="133">
        <v>0</v>
      </c>
      <c r="X115" s="133">
        <v>0</v>
      </c>
      <c r="Y115" s="180">
        <v>0</v>
      </c>
      <c r="Z115" s="133">
        <v>378.4</v>
      </c>
      <c r="AA115" s="133">
        <v>70.949999999999989</v>
      </c>
      <c r="AB115" s="180">
        <v>425.7</v>
      </c>
      <c r="AC115" s="185">
        <v>13.413328762001408</v>
      </c>
      <c r="AD115" s="191">
        <v>2</v>
      </c>
      <c r="AE115" s="192">
        <v>0</v>
      </c>
      <c r="AF115" s="193">
        <v>2</v>
      </c>
      <c r="AG115" s="192">
        <v>0</v>
      </c>
      <c r="AH115" s="192">
        <v>0</v>
      </c>
      <c r="AI115" s="193">
        <v>0</v>
      </c>
      <c r="AJ115" s="192">
        <v>2</v>
      </c>
      <c r="AK115" s="192">
        <v>0</v>
      </c>
      <c r="AL115" s="192">
        <v>2</v>
      </c>
      <c r="AM115" s="189">
        <v>1.3371430000000295E-2</v>
      </c>
      <c r="AO115" s="179"/>
    </row>
    <row r="116" spans="1:41" x14ac:dyDescent="0.2">
      <c r="A116" s="46">
        <v>39295</v>
      </c>
      <c r="B116" s="133">
        <v>423.90000000000003</v>
      </c>
      <c r="C116" s="133">
        <v>70.650000000000006</v>
      </c>
      <c r="D116" s="180">
        <v>494.55</v>
      </c>
      <c r="E116" s="133">
        <v>0</v>
      </c>
      <c r="F116" s="133">
        <v>0</v>
      </c>
      <c r="G116" s="180">
        <v>0</v>
      </c>
      <c r="H116" s="133">
        <v>423.90000000000003</v>
      </c>
      <c r="I116" s="133">
        <v>70.650000000000006</v>
      </c>
      <c r="J116" s="180">
        <v>494.55</v>
      </c>
      <c r="K116" s="133">
        <v>0</v>
      </c>
      <c r="L116" s="133">
        <v>0</v>
      </c>
      <c r="M116" s="180">
        <v>0</v>
      </c>
      <c r="N116" s="133">
        <v>423.90000000000003</v>
      </c>
      <c r="O116" s="133">
        <v>70.650000000000006</v>
      </c>
      <c r="P116" s="180">
        <v>494.55</v>
      </c>
      <c r="Q116" s="181">
        <v>2.4479372696979014</v>
      </c>
      <c r="R116" s="182">
        <v>0</v>
      </c>
      <c r="S116" s="183"/>
      <c r="T116" s="184">
        <v>376.8</v>
      </c>
      <c r="U116" s="133">
        <v>70.650000000000006</v>
      </c>
      <c r="V116" s="180">
        <v>447.45</v>
      </c>
      <c r="W116" s="133">
        <v>0</v>
      </c>
      <c r="X116" s="133">
        <v>0</v>
      </c>
      <c r="Y116" s="180">
        <v>0</v>
      </c>
      <c r="Z116" s="133">
        <v>376.8</v>
      </c>
      <c r="AA116" s="133">
        <v>70.650000000000006</v>
      </c>
      <c r="AB116" s="180">
        <v>447.45</v>
      </c>
      <c r="AC116" s="185">
        <v>2.4488347601979061</v>
      </c>
      <c r="AD116" s="191">
        <v>2</v>
      </c>
      <c r="AE116" s="192">
        <v>0</v>
      </c>
      <c r="AF116" s="193">
        <v>2</v>
      </c>
      <c r="AG116" s="192">
        <v>0</v>
      </c>
      <c r="AH116" s="192">
        <v>0</v>
      </c>
      <c r="AI116" s="193">
        <v>0</v>
      </c>
      <c r="AJ116" s="192">
        <v>2</v>
      </c>
      <c r="AK116" s="192">
        <v>0</v>
      </c>
      <c r="AL116" s="192">
        <v>2</v>
      </c>
      <c r="AM116" s="189">
        <v>-3.8110000000202149E-5</v>
      </c>
      <c r="AO116" s="179"/>
    </row>
    <row r="117" spans="1:41" x14ac:dyDescent="0.2">
      <c r="A117" s="46">
        <v>39326</v>
      </c>
      <c r="B117" s="133">
        <v>438.90000000000003</v>
      </c>
      <c r="C117" s="133">
        <v>69.300000000000011</v>
      </c>
      <c r="D117" s="180">
        <v>508.20000000000005</v>
      </c>
      <c r="E117" s="133">
        <v>0</v>
      </c>
      <c r="F117" s="133">
        <v>0</v>
      </c>
      <c r="G117" s="180">
        <v>0</v>
      </c>
      <c r="H117" s="133">
        <v>438.90000000000003</v>
      </c>
      <c r="I117" s="133">
        <v>69.300000000000011</v>
      </c>
      <c r="J117" s="180">
        <v>508.20000000000005</v>
      </c>
      <c r="K117" s="133">
        <v>0</v>
      </c>
      <c r="L117" s="133">
        <v>0</v>
      </c>
      <c r="M117" s="180">
        <v>0</v>
      </c>
      <c r="N117" s="133">
        <v>438.90000000000003</v>
      </c>
      <c r="O117" s="133">
        <v>69.300000000000011</v>
      </c>
      <c r="P117" s="180">
        <v>508.20000000000005</v>
      </c>
      <c r="Q117" s="181">
        <v>4.2023118421375258</v>
      </c>
      <c r="R117" s="182">
        <v>0</v>
      </c>
      <c r="S117" s="183"/>
      <c r="T117" s="184">
        <v>392.70000000000005</v>
      </c>
      <c r="U117" s="133">
        <v>69.300000000000011</v>
      </c>
      <c r="V117" s="180">
        <v>462</v>
      </c>
      <c r="W117" s="133">
        <v>0</v>
      </c>
      <c r="X117" s="133">
        <v>0</v>
      </c>
      <c r="Y117" s="180">
        <v>0</v>
      </c>
      <c r="Z117" s="133">
        <v>392.70000000000005</v>
      </c>
      <c r="AA117" s="133">
        <v>69.300000000000011</v>
      </c>
      <c r="AB117" s="180">
        <v>462</v>
      </c>
      <c r="AC117" s="185">
        <v>3.441302439137532</v>
      </c>
      <c r="AD117" s="191">
        <v>1</v>
      </c>
      <c r="AE117" s="192">
        <v>0</v>
      </c>
      <c r="AF117" s="193">
        <v>2</v>
      </c>
      <c r="AG117" s="192">
        <v>0</v>
      </c>
      <c r="AH117" s="192">
        <v>0</v>
      </c>
      <c r="AI117" s="193">
        <v>0</v>
      </c>
      <c r="AJ117" s="192">
        <v>1</v>
      </c>
      <c r="AK117" s="192">
        <v>0</v>
      </c>
      <c r="AL117" s="192">
        <v>2</v>
      </c>
      <c r="AM117" s="189">
        <v>3.2944129999999738E-2</v>
      </c>
      <c r="AO117" s="179"/>
    </row>
    <row r="118" spans="1:41" x14ac:dyDescent="0.2">
      <c r="A118" s="46">
        <v>39356</v>
      </c>
      <c r="B118" s="133">
        <v>438</v>
      </c>
      <c r="C118" s="133">
        <v>87.6</v>
      </c>
      <c r="D118" s="180">
        <v>525.59999999999991</v>
      </c>
      <c r="E118" s="133">
        <v>0</v>
      </c>
      <c r="F118" s="133">
        <v>0</v>
      </c>
      <c r="G118" s="180">
        <v>0</v>
      </c>
      <c r="H118" s="133">
        <v>438</v>
      </c>
      <c r="I118" s="133">
        <v>87.6</v>
      </c>
      <c r="J118" s="180">
        <v>525.59999999999991</v>
      </c>
      <c r="K118" s="133">
        <v>0</v>
      </c>
      <c r="L118" s="133">
        <v>0</v>
      </c>
      <c r="M118" s="180">
        <v>0</v>
      </c>
      <c r="N118" s="133">
        <v>438</v>
      </c>
      <c r="O118" s="133">
        <v>87.6</v>
      </c>
      <c r="P118" s="180">
        <v>525.59999999999991</v>
      </c>
      <c r="Q118" s="181">
        <v>10.225014370229657</v>
      </c>
      <c r="R118" s="182">
        <v>0</v>
      </c>
      <c r="S118" s="183"/>
      <c r="T118" s="184">
        <v>416.09999999999997</v>
      </c>
      <c r="U118" s="133">
        <v>65.699999999999989</v>
      </c>
      <c r="V118" s="180">
        <v>481.79999999999995</v>
      </c>
      <c r="W118" s="133">
        <v>0</v>
      </c>
      <c r="X118" s="133">
        <v>0</v>
      </c>
      <c r="Y118" s="180">
        <v>0</v>
      </c>
      <c r="Z118" s="133">
        <v>416.09999999999997</v>
      </c>
      <c r="AA118" s="133">
        <v>65.699999999999989</v>
      </c>
      <c r="AB118" s="180">
        <v>481.79999999999995</v>
      </c>
      <c r="AC118" s="185">
        <v>10.192105678229662</v>
      </c>
      <c r="AD118" s="191">
        <v>1</v>
      </c>
      <c r="AE118" s="192">
        <v>0</v>
      </c>
      <c r="AF118" s="193">
        <v>2</v>
      </c>
      <c r="AG118" s="192">
        <v>0</v>
      </c>
      <c r="AH118" s="192">
        <v>0</v>
      </c>
      <c r="AI118" s="193">
        <v>0</v>
      </c>
      <c r="AJ118" s="192">
        <v>1</v>
      </c>
      <c r="AK118" s="192">
        <v>0</v>
      </c>
      <c r="AL118" s="192">
        <v>2</v>
      </c>
      <c r="AM118" s="189">
        <v>1.5026799999997564E-3</v>
      </c>
      <c r="AO118" s="179"/>
    </row>
    <row r="119" spans="1:41" x14ac:dyDescent="0.2">
      <c r="A119" s="46">
        <v>39387</v>
      </c>
      <c r="B119" s="133">
        <v>458.85</v>
      </c>
      <c r="C119" s="133">
        <v>87.4</v>
      </c>
      <c r="D119" s="180">
        <v>546.25</v>
      </c>
      <c r="E119" s="133">
        <v>0</v>
      </c>
      <c r="F119" s="133">
        <v>0</v>
      </c>
      <c r="G119" s="180">
        <v>0</v>
      </c>
      <c r="H119" s="133">
        <v>458.85</v>
      </c>
      <c r="I119" s="133">
        <v>87.4</v>
      </c>
      <c r="J119" s="180">
        <v>546.25</v>
      </c>
      <c r="K119" s="133">
        <v>0</v>
      </c>
      <c r="L119" s="133">
        <v>0</v>
      </c>
      <c r="M119" s="180">
        <v>0</v>
      </c>
      <c r="N119" s="133">
        <v>458.85</v>
      </c>
      <c r="O119" s="133">
        <v>87.4</v>
      </c>
      <c r="P119" s="180">
        <v>546.25</v>
      </c>
      <c r="Q119" s="181">
        <v>4.8604427746755574</v>
      </c>
      <c r="R119" s="182">
        <v>0</v>
      </c>
      <c r="S119" s="183"/>
      <c r="T119" s="184">
        <v>437</v>
      </c>
      <c r="U119" s="133">
        <v>87.4</v>
      </c>
      <c r="V119" s="180">
        <v>524.40000000000009</v>
      </c>
      <c r="W119" s="133">
        <v>0</v>
      </c>
      <c r="X119" s="133">
        <v>0</v>
      </c>
      <c r="Y119" s="180">
        <v>0</v>
      </c>
      <c r="Z119" s="133">
        <v>437</v>
      </c>
      <c r="AA119" s="133">
        <v>87.4</v>
      </c>
      <c r="AB119" s="180">
        <v>524.40000000000009</v>
      </c>
      <c r="AC119" s="185">
        <v>3.1109329396755721</v>
      </c>
      <c r="AD119" s="191">
        <v>1</v>
      </c>
      <c r="AE119" s="192">
        <v>0</v>
      </c>
      <c r="AF119" s="193">
        <v>1</v>
      </c>
      <c r="AG119" s="192">
        <v>0</v>
      </c>
      <c r="AH119" s="192">
        <v>0</v>
      </c>
      <c r="AI119" s="193">
        <v>0</v>
      </c>
      <c r="AJ119" s="192">
        <v>1</v>
      </c>
      <c r="AK119" s="192">
        <v>0</v>
      </c>
      <c r="AL119" s="192">
        <v>1</v>
      </c>
      <c r="AM119" s="189">
        <v>8.0069099999999338E-2</v>
      </c>
      <c r="AO119" s="179"/>
    </row>
    <row r="120" spans="1:41" x14ac:dyDescent="0.2">
      <c r="A120" s="46">
        <v>39417</v>
      </c>
      <c r="B120" s="133">
        <v>460.77952457099997</v>
      </c>
      <c r="C120" s="133">
        <v>85.0692044603</v>
      </c>
      <c r="D120" s="180">
        <v>545.84872902915004</v>
      </c>
      <c r="E120" s="133">
        <v>0</v>
      </c>
      <c r="F120" s="133">
        <v>0</v>
      </c>
      <c r="G120" s="180">
        <v>0</v>
      </c>
      <c r="H120" s="133">
        <v>460.77952457099997</v>
      </c>
      <c r="I120" s="133">
        <v>85.0692044603</v>
      </c>
      <c r="J120" s="180">
        <v>545.84872902915004</v>
      </c>
      <c r="K120" s="133">
        <v>0</v>
      </c>
      <c r="L120" s="133">
        <v>0</v>
      </c>
      <c r="M120" s="180">
        <v>0</v>
      </c>
      <c r="N120" s="133">
        <v>460.77952457099997</v>
      </c>
      <c r="O120" s="133">
        <v>85.0692044603</v>
      </c>
      <c r="P120" s="180">
        <v>545.84872902915004</v>
      </c>
      <c r="Q120" s="181">
        <v>16.293259678286013</v>
      </c>
      <c r="R120" s="182">
        <v>0</v>
      </c>
      <c r="S120" s="183"/>
      <c r="T120" s="184">
        <v>434.61425324070001</v>
      </c>
      <c r="U120" s="133">
        <v>82.231289400349993</v>
      </c>
      <c r="V120" s="180">
        <v>516.84554264104997</v>
      </c>
      <c r="W120" s="133">
        <v>0</v>
      </c>
      <c r="X120" s="133">
        <v>0</v>
      </c>
      <c r="Y120" s="180">
        <v>0</v>
      </c>
      <c r="Z120" s="133">
        <v>434.61425324070001</v>
      </c>
      <c r="AA120" s="133">
        <v>82.231289400349993</v>
      </c>
      <c r="AB120" s="180">
        <v>516.84554264104997</v>
      </c>
      <c r="AC120" s="185">
        <v>16.293259678286013</v>
      </c>
      <c r="AD120" s="191">
        <v>1.2169891399999999</v>
      </c>
      <c r="AE120" s="192">
        <v>0.13199601999999999</v>
      </c>
      <c r="AF120" s="193">
        <v>1.34898516</v>
      </c>
      <c r="AG120" s="192">
        <v>0</v>
      </c>
      <c r="AH120" s="192">
        <v>0</v>
      </c>
      <c r="AI120" s="193">
        <v>0</v>
      </c>
      <c r="AJ120" s="192">
        <v>1.2169891399999999</v>
      </c>
      <c r="AK120" s="192">
        <v>0.13199601999999999</v>
      </c>
      <c r="AL120" s="192">
        <v>1.34898516</v>
      </c>
      <c r="AM120" s="189">
        <v>0</v>
      </c>
      <c r="AO120" s="179"/>
    </row>
    <row r="121" spans="1:41" x14ac:dyDescent="0.2">
      <c r="A121" s="46">
        <v>39448</v>
      </c>
      <c r="B121" s="133">
        <v>464.75198019007695</v>
      </c>
      <c r="C121" s="133">
        <v>85.734417240378207</v>
      </c>
      <c r="D121" s="180">
        <v>550.48639743045521</v>
      </c>
      <c r="E121" s="133">
        <v>0</v>
      </c>
      <c r="F121" s="133">
        <v>0</v>
      </c>
      <c r="G121" s="180">
        <v>0</v>
      </c>
      <c r="H121" s="133">
        <v>464.75198019007695</v>
      </c>
      <c r="I121" s="133">
        <v>85.734417240378207</v>
      </c>
      <c r="J121" s="180">
        <v>550.48639743045521</v>
      </c>
      <c r="K121" s="133">
        <v>0</v>
      </c>
      <c r="L121" s="133">
        <v>0</v>
      </c>
      <c r="M121" s="180">
        <v>0</v>
      </c>
      <c r="N121" s="133">
        <v>464.75198019007695</v>
      </c>
      <c r="O121" s="133">
        <v>85.734417240378207</v>
      </c>
      <c r="P121" s="180">
        <v>550.48639743045521</v>
      </c>
      <c r="Q121" s="181">
        <v>-8.9295319399997269E-2</v>
      </c>
      <c r="R121" s="182">
        <v>0</v>
      </c>
      <c r="S121" s="183"/>
      <c r="T121" s="184">
        <v>440.02545557972354</v>
      </c>
      <c r="U121" s="133">
        <v>83.6548187802602</v>
      </c>
      <c r="V121" s="180">
        <v>523.68027435998374</v>
      </c>
      <c r="W121" s="133">
        <v>0</v>
      </c>
      <c r="X121" s="133">
        <v>0</v>
      </c>
      <c r="Y121" s="180">
        <v>0</v>
      </c>
      <c r="Z121" s="133">
        <v>440.02545557972354</v>
      </c>
      <c r="AA121" s="133">
        <v>83.6548187802602</v>
      </c>
      <c r="AB121" s="180">
        <v>523.68027435998374</v>
      </c>
      <c r="AC121" s="185">
        <v>-8.9295319399997269E-2</v>
      </c>
      <c r="AD121" s="191">
        <v>1.1759975300000001</v>
      </c>
      <c r="AE121" s="192">
        <v>9.8906049999999995E-2</v>
      </c>
      <c r="AF121" s="193">
        <v>1.2749035799999999</v>
      </c>
      <c r="AG121" s="192">
        <v>0</v>
      </c>
      <c r="AH121" s="192">
        <v>0</v>
      </c>
      <c r="AI121" s="193">
        <v>0</v>
      </c>
      <c r="AJ121" s="192">
        <v>1.1759975300000001</v>
      </c>
      <c r="AK121" s="192">
        <v>9.8906049999999995E-2</v>
      </c>
      <c r="AL121" s="192">
        <v>1.2749035799999999</v>
      </c>
      <c r="AM121" s="189">
        <v>-4.2468999999998704E-3</v>
      </c>
      <c r="AO121" s="179"/>
    </row>
    <row r="122" spans="1:41" x14ac:dyDescent="0.2">
      <c r="A122" s="48">
        <v>39480</v>
      </c>
      <c r="B122" s="133">
        <v>146.4443402599953</v>
      </c>
      <c r="C122" s="133">
        <v>18.0429015204442</v>
      </c>
      <c r="D122" s="180">
        <v>164.48724178043952</v>
      </c>
      <c r="E122" s="133">
        <v>0</v>
      </c>
      <c r="F122" s="133">
        <v>0</v>
      </c>
      <c r="G122" s="180">
        <v>0</v>
      </c>
      <c r="H122" s="133">
        <v>146.4443402599953</v>
      </c>
      <c r="I122" s="133">
        <v>18.0429015204442</v>
      </c>
      <c r="J122" s="180">
        <v>164.48724178043952</v>
      </c>
      <c r="K122" s="133">
        <v>0</v>
      </c>
      <c r="L122" s="133">
        <v>0</v>
      </c>
      <c r="M122" s="180">
        <v>0</v>
      </c>
      <c r="N122" s="133">
        <v>146.4443402599953</v>
      </c>
      <c r="O122" s="133">
        <v>18.0429015204442</v>
      </c>
      <c r="P122" s="180">
        <v>164.48724178043952</v>
      </c>
      <c r="Q122" s="181">
        <v>-37.069328729769992</v>
      </c>
      <c r="R122" s="182">
        <v>0</v>
      </c>
      <c r="S122" s="183"/>
      <c r="T122" s="184">
        <v>126.0306587610187</v>
      </c>
      <c r="U122" s="133">
        <v>15.8129990104946</v>
      </c>
      <c r="V122" s="180">
        <v>141.8436577694284</v>
      </c>
      <c r="W122" s="133">
        <v>0</v>
      </c>
      <c r="X122" s="133">
        <v>0</v>
      </c>
      <c r="Y122" s="180">
        <v>0</v>
      </c>
      <c r="Z122" s="133">
        <v>126.0306587610187</v>
      </c>
      <c r="AA122" s="133">
        <v>15.8129990104946</v>
      </c>
      <c r="AB122" s="180">
        <v>141.8436577694284</v>
      </c>
      <c r="AC122" s="185">
        <v>-37.069328729769992</v>
      </c>
      <c r="AD122" s="191">
        <v>0.97912036000000002</v>
      </c>
      <c r="AE122" s="192">
        <v>0.10695489</v>
      </c>
      <c r="AF122" s="193">
        <v>1.0860752499999999</v>
      </c>
      <c r="AG122" s="192">
        <v>0</v>
      </c>
      <c r="AH122" s="192">
        <v>0</v>
      </c>
      <c r="AI122" s="193">
        <v>0</v>
      </c>
      <c r="AJ122" s="192">
        <v>0.97912036000000002</v>
      </c>
      <c r="AK122" s="192">
        <v>0.10695489</v>
      </c>
      <c r="AL122" s="192">
        <v>1.0860752499999999</v>
      </c>
      <c r="AM122" s="189">
        <v>-1.7779907299999995</v>
      </c>
      <c r="AO122" s="179"/>
    </row>
    <row r="123" spans="1:41" x14ac:dyDescent="0.2">
      <c r="A123" s="46">
        <v>39508</v>
      </c>
      <c r="B123" s="133">
        <v>151.49398996980301</v>
      </c>
      <c r="C123" s="133">
        <v>18.588186520565998</v>
      </c>
      <c r="D123" s="180">
        <v>170.08217649036899</v>
      </c>
      <c r="E123" s="133">
        <v>0</v>
      </c>
      <c r="F123" s="133">
        <v>0</v>
      </c>
      <c r="G123" s="180">
        <v>0</v>
      </c>
      <c r="H123" s="133">
        <v>151.49398996980301</v>
      </c>
      <c r="I123" s="133">
        <v>18.588186520565998</v>
      </c>
      <c r="J123" s="180">
        <v>170.08217649036899</v>
      </c>
      <c r="K123" s="133">
        <v>0</v>
      </c>
      <c r="L123" s="133">
        <v>0</v>
      </c>
      <c r="M123" s="180">
        <v>0</v>
      </c>
      <c r="N123" s="133">
        <v>151.49398996980301</v>
      </c>
      <c r="O123" s="133">
        <v>18.588186520565998</v>
      </c>
      <c r="P123" s="180">
        <v>170.08217649036899</v>
      </c>
      <c r="Q123" s="181">
        <v>-0.18169142939999655</v>
      </c>
      <c r="R123" s="182">
        <v>0</v>
      </c>
      <c r="S123" s="183"/>
      <c r="T123" s="184">
        <v>131.64057075074101</v>
      </c>
      <c r="U123" s="133">
        <v>16.3659019203225</v>
      </c>
      <c r="V123" s="180">
        <v>148.00647266902899</v>
      </c>
      <c r="W123" s="133">
        <v>0</v>
      </c>
      <c r="X123" s="133">
        <v>0</v>
      </c>
      <c r="Y123" s="180">
        <v>0</v>
      </c>
      <c r="Z123" s="133">
        <v>131.64057075074101</v>
      </c>
      <c r="AA123" s="133">
        <v>16.3659019203225</v>
      </c>
      <c r="AB123" s="180">
        <v>148.00647266902899</v>
      </c>
      <c r="AC123" s="185">
        <v>-0.18169142939999655</v>
      </c>
      <c r="AD123" s="191">
        <v>0.97583770000000003</v>
      </c>
      <c r="AE123" s="192">
        <v>0.10923009</v>
      </c>
      <c r="AF123" s="193">
        <v>1.0850677900000001</v>
      </c>
      <c r="AG123" s="192">
        <v>0</v>
      </c>
      <c r="AH123" s="192">
        <v>0</v>
      </c>
      <c r="AI123" s="193">
        <v>0</v>
      </c>
      <c r="AJ123" s="192">
        <v>0.97583770000000003</v>
      </c>
      <c r="AK123" s="192">
        <v>0.10923009</v>
      </c>
      <c r="AL123" s="192">
        <v>1.0850677900000001</v>
      </c>
      <c r="AM123" s="189">
        <v>-8.9305199999998308E-3</v>
      </c>
      <c r="AO123" s="179"/>
    </row>
    <row r="124" spans="1:41" x14ac:dyDescent="0.2">
      <c r="A124" s="46">
        <v>39539</v>
      </c>
      <c r="B124" s="133">
        <v>155.84488857002961</v>
      </c>
      <c r="C124" s="133">
        <v>17.651226880921001</v>
      </c>
      <c r="D124" s="180">
        <v>173.49611545095064</v>
      </c>
      <c r="E124" s="133">
        <v>0</v>
      </c>
      <c r="F124" s="133">
        <v>0</v>
      </c>
      <c r="G124" s="180">
        <v>0</v>
      </c>
      <c r="H124" s="133">
        <v>155.84488857002961</v>
      </c>
      <c r="I124" s="133">
        <v>17.651226880921001</v>
      </c>
      <c r="J124" s="180">
        <v>173.49611545095064</v>
      </c>
      <c r="K124" s="133">
        <v>0</v>
      </c>
      <c r="L124" s="133">
        <v>0</v>
      </c>
      <c r="M124" s="180">
        <v>0</v>
      </c>
      <c r="N124" s="133">
        <v>155.84488857002961</v>
      </c>
      <c r="O124" s="133">
        <v>17.651226880921001</v>
      </c>
      <c r="P124" s="180">
        <v>173.49611545095064</v>
      </c>
      <c r="Q124" s="181">
        <v>0.28246427467999291</v>
      </c>
      <c r="R124" s="182">
        <v>0</v>
      </c>
      <c r="S124" s="183"/>
      <c r="T124" s="184">
        <v>135.99496979099342</v>
      </c>
      <c r="U124" s="133">
        <v>15.785904389542202</v>
      </c>
      <c r="V124" s="180">
        <v>151.78087418053562</v>
      </c>
      <c r="W124" s="133">
        <v>0</v>
      </c>
      <c r="X124" s="133">
        <v>0</v>
      </c>
      <c r="Y124" s="180">
        <v>0</v>
      </c>
      <c r="Z124" s="133">
        <v>135.99496979099342</v>
      </c>
      <c r="AA124" s="133">
        <v>15.785904389542202</v>
      </c>
      <c r="AB124" s="180">
        <v>151.78087418053562</v>
      </c>
      <c r="AC124" s="185">
        <v>0.28246427467999291</v>
      </c>
      <c r="AD124" s="191">
        <v>0.99503326000000003</v>
      </c>
      <c r="AE124" s="192">
        <v>9.3504630000000005E-2</v>
      </c>
      <c r="AF124" s="193">
        <v>1.08853789</v>
      </c>
      <c r="AG124" s="192">
        <v>0</v>
      </c>
      <c r="AH124" s="192">
        <v>0</v>
      </c>
      <c r="AI124" s="193">
        <v>0</v>
      </c>
      <c r="AJ124" s="192">
        <v>0.99503326000000003</v>
      </c>
      <c r="AK124" s="192">
        <v>9.3504630000000005E-2</v>
      </c>
      <c r="AL124" s="192">
        <v>1.08853789</v>
      </c>
      <c r="AM124" s="189">
        <v>1.4159319999999642E-2</v>
      </c>
      <c r="AO124" s="179"/>
    </row>
    <row r="125" spans="1:41" x14ac:dyDescent="0.2">
      <c r="A125" s="46">
        <v>39569</v>
      </c>
      <c r="B125" s="133">
        <v>155.454031160395</v>
      </c>
      <c r="C125" s="133">
        <v>18.176902619557001</v>
      </c>
      <c r="D125" s="180">
        <v>173.63093377995199</v>
      </c>
      <c r="E125" s="133">
        <v>0</v>
      </c>
      <c r="F125" s="133">
        <v>0</v>
      </c>
      <c r="G125" s="180">
        <v>0</v>
      </c>
      <c r="H125" s="133">
        <v>155.454031160395</v>
      </c>
      <c r="I125" s="133">
        <v>18.176902619557001</v>
      </c>
      <c r="J125" s="180">
        <v>173.63093377995199</v>
      </c>
      <c r="K125" s="133">
        <v>0</v>
      </c>
      <c r="L125" s="133">
        <v>0</v>
      </c>
      <c r="M125" s="180">
        <v>0</v>
      </c>
      <c r="N125" s="133">
        <v>155.454031160395</v>
      </c>
      <c r="O125" s="133">
        <v>18.176902619557001</v>
      </c>
      <c r="P125" s="180">
        <v>173.63093377995199</v>
      </c>
      <c r="Q125" s="181">
        <v>-0.20430131754999892</v>
      </c>
      <c r="R125" s="182">
        <v>0</v>
      </c>
      <c r="S125" s="183"/>
      <c r="T125" s="184">
        <v>135.95828430035502</v>
      </c>
      <c r="U125" s="133">
        <v>16.4580700708545</v>
      </c>
      <c r="V125" s="180">
        <v>152.41635436923502</v>
      </c>
      <c r="W125" s="133">
        <v>0</v>
      </c>
      <c r="X125" s="133">
        <v>0</v>
      </c>
      <c r="Y125" s="180">
        <v>0</v>
      </c>
      <c r="Z125" s="133">
        <v>135.95828430035502</v>
      </c>
      <c r="AA125" s="133">
        <v>16.4580700708545</v>
      </c>
      <c r="AB125" s="180">
        <v>152.41635436923502</v>
      </c>
      <c r="AC125" s="185">
        <v>-0.20430131754999892</v>
      </c>
      <c r="AD125" s="191">
        <v>0.98737644999999996</v>
      </c>
      <c r="AE125" s="192">
        <v>8.7051489999999995E-2</v>
      </c>
      <c r="AF125" s="193">
        <v>1.0744279400000001</v>
      </c>
      <c r="AG125" s="192">
        <v>0</v>
      </c>
      <c r="AH125" s="192">
        <v>0</v>
      </c>
      <c r="AI125" s="193">
        <v>0</v>
      </c>
      <c r="AJ125" s="192">
        <v>0.98737644999999996</v>
      </c>
      <c r="AK125" s="192">
        <v>8.7051489999999995E-2</v>
      </c>
      <c r="AL125" s="192">
        <v>1.0744279400000001</v>
      </c>
      <c r="AM125" s="189">
        <v>-1.0346989999999945E-2</v>
      </c>
      <c r="AO125" s="179"/>
    </row>
    <row r="126" spans="1:41" x14ac:dyDescent="0.2">
      <c r="A126" s="46">
        <v>39601</v>
      </c>
      <c r="B126" s="133">
        <v>155.34399999999999</v>
      </c>
      <c r="C126" s="133">
        <v>19.417999999999999</v>
      </c>
      <c r="D126" s="180">
        <v>174.762</v>
      </c>
      <c r="E126" s="133">
        <v>0</v>
      </c>
      <c r="F126" s="133">
        <v>0</v>
      </c>
      <c r="G126" s="180">
        <v>0</v>
      </c>
      <c r="H126" s="133">
        <v>155.34399999999999</v>
      </c>
      <c r="I126" s="133">
        <v>19.417999999999999</v>
      </c>
      <c r="J126" s="180">
        <v>174.762</v>
      </c>
      <c r="K126" s="133">
        <v>0</v>
      </c>
      <c r="L126" s="133">
        <v>0</v>
      </c>
      <c r="M126" s="180">
        <v>0</v>
      </c>
      <c r="N126" s="133">
        <v>155.34399999999999</v>
      </c>
      <c r="O126" s="133">
        <v>19.417999999999999</v>
      </c>
      <c r="P126" s="180">
        <v>174.762</v>
      </c>
      <c r="Q126" s="181">
        <v>-5.7849911419991774E-2</v>
      </c>
      <c r="R126" s="182">
        <v>0</v>
      </c>
      <c r="S126" s="183"/>
      <c r="T126" s="184">
        <v>135.92599999999999</v>
      </c>
      <c r="U126" s="133">
        <v>19.417999999999999</v>
      </c>
      <c r="V126" s="180">
        <v>155.34399999999999</v>
      </c>
      <c r="W126" s="133">
        <v>0</v>
      </c>
      <c r="X126" s="133">
        <v>0</v>
      </c>
      <c r="Y126" s="180">
        <v>0</v>
      </c>
      <c r="Z126" s="133">
        <v>135.92599999999999</v>
      </c>
      <c r="AA126" s="133">
        <v>19.417999999999999</v>
      </c>
      <c r="AB126" s="180">
        <v>155.34399999999999</v>
      </c>
      <c r="AC126" s="185">
        <v>-5.7849911419991774E-2</v>
      </c>
      <c r="AD126" s="191">
        <v>1</v>
      </c>
      <c r="AE126" s="192">
        <v>0</v>
      </c>
      <c r="AF126" s="193">
        <v>1</v>
      </c>
      <c r="AG126" s="192">
        <v>0</v>
      </c>
      <c r="AH126" s="192">
        <v>0</v>
      </c>
      <c r="AI126" s="193">
        <v>0</v>
      </c>
      <c r="AJ126" s="192">
        <v>1</v>
      </c>
      <c r="AK126" s="192">
        <v>0</v>
      </c>
      <c r="AL126" s="192">
        <v>1</v>
      </c>
      <c r="AM126" s="189">
        <v>-2.9791899999995763E-3</v>
      </c>
      <c r="AO126" s="179"/>
    </row>
    <row r="127" spans="1:41" x14ac:dyDescent="0.2">
      <c r="A127" s="46">
        <v>39630</v>
      </c>
      <c r="B127" s="133">
        <v>153.34468574042751</v>
      </c>
      <c r="C127" s="133">
        <v>18.265311500645002</v>
      </c>
      <c r="D127" s="180">
        <v>171.60999723915302</v>
      </c>
      <c r="E127" s="133">
        <v>0</v>
      </c>
      <c r="F127" s="133">
        <v>0</v>
      </c>
      <c r="G127" s="180">
        <v>0</v>
      </c>
      <c r="H127" s="133">
        <v>153.34468574042751</v>
      </c>
      <c r="I127" s="133">
        <v>18.265311500645002</v>
      </c>
      <c r="J127" s="180">
        <v>171.60999723915302</v>
      </c>
      <c r="K127" s="133">
        <v>0</v>
      </c>
      <c r="L127" s="133">
        <v>0</v>
      </c>
      <c r="M127" s="180">
        <v>0</v>
      </c>
      <c r="N127" s="133">
        <v>153.34468574042751</v>
      </c>
      <c r="O127" s="133">
        <v>18.265311500645002</v>
      </c>
      <c r="P127" s="180">
        <v>171.60999723915302</v>
      </c>
      <c r="Q127" s="181">
        <v>4.3716612499930512E-3</v>
      </c>
      <c r="R127" s="182">
        <v>0</v>
      </c>
      <c r="S127" s="183"/>
      <c r="T127" s="184">
        <v>135.42951678987501</v>
      </c>
      <c r="U127" s="133">
        <v>15.996239220566</v>
      </c>
      <c r="V127" s="180">
        <v>151.42575601044101</v>
      </c>
      <c r="W127" s="133">
        <v>0</v>
      </c>
      <c r="X127" s="133">
        <v>0</v>
      </c>
      <c r="Y127" s="180">
        <v>0</v>
      </c>
      <c r="Z127" s="133">
        <v>135.42951678987501</v>
      </c>
      <c r="AA127" s="133">
        <v>15.996239220566</v>
      </c>
      <c r="AB127" s="180">
        <v>151.42575601044101</v>
      </c>
      <c r="AC127" s="185">
        <v>4.3716612499930512E-3</v>
      </c>
      <c r="AD127" s="187">
        <v>0.93332477000000003</v>
      </c>
      <c r="AE127" s="187">
        <v>0.11821164000000001</v>
      </c>
      <c r="AF127" s="190">
        <v>1.05153641</v>
      </c>
      <c r="AG127" s="187">
        <v>0</v>
      </c>
      <c r="AH127" s="187">
        <v>0</v>
      </c>
      <c r="AI127" s="190">
        <v>0</v>
      </c>
      <c r="AJ127" s="187">
        <v>0.93332477000000003</v>
      </c>
      <c r="AK127" s="187">
        <v>0.11821164000000001</v>
      </c>
      <c r="AL127" s="187">
        <v>1.05153641</v>
      </c>
      <c r="AM127" s="189">
        <v>2.2774999999963796E-4</v>
      </c>
      <c r="AO127" s="179"/>
    </row>
    <row r="128" spans="1:41" x14ac:dyDescent="0.2">
      <c r="A128" s="46">
        <v>39662</v>
      </c>
      <c r="B128" s="133">
        <v>153.90337366086271</v>
      </c>
      <c r="C128" s="133">
        <v>19.646924049246902</v>
      </c>
      <c r="D128" s="180">
        <v>173.55029771010962</v>
      </c>
      <c r="E128" s="133">
        <v>0</v>
      </c>
      <c r="F128" s="133">
        <v>0</v>
      </c>
      <c r="G128" s="180">
        <v>0</v>
      </c>
      <c r="H128" s="133">
        <v>153.90337366086271</v>
      </c>
      <c r="I128" s="133">
        <v>19.646924049246902</v>
      </c>
      <c r="J128" s="180">
        <v>173.55029771010962</v>
      </c>
      <c r="K128" s="133">
        <v>0</v>
      </c>
      <c r="L128" s="133">
        <v>0</v>
      </c>
      <c r="M128" s="180">
        <v>0</v>
      </c>
      <c r="N128" s="133">
        <v>153.90337366086271</v>
      </c>
      <c r="O128" s="133">
        <v>19.646924049246902</v>
      </c>
      <c r="P128" s="180">
        <v>173.55029771010962</v>
      </c>
      <c r="Q128" s="181">
        <v>0.19668252491999916</v>
      </c>
      <c r="R128" s="182">
        <v>0</v>
      </c>
      <c r="S128" s="183"/>
      <c r="T128" s="184">
        <v>136.9835709497724</v>
      </c>
      <c r="U128" s="133">
        <v>17.5591976096838</v>
      </c>
      <c r="V128" s="180">
        <v>154.54276855945622</v>
      </c>
      <c r="W128" s="133">
        <v>0</v>
      </c>
      <c r="X128" s="133">
        <v>0</v>
      </c>
      <c r="Y128" s="180">
        <v>0</v>
      </c>
      <c r="Z128" s="133">
        <v>136.9835709497724</v>
      </c>
      <c r="AA128" s="133">
        <v>17.5591976096838</v>
      </c>
      <c r="AB128" s="180">
        <v>154.54276855945622</v>
      </c>
      <c r="AC128" s="185">
        <v>0.19668252491999916</v>
      </c>
      <c r="AD128" s="187">
        <v>0.87863131000000005</v>
      </c>
      <c r="AE128" s="187">
        <v>0.10841385000000001</v>
      </c>
      <c r="AF128" s="190">
        <v>0.98704515999999998</v>
      </c>
      <c r="AG128" s="187">
        <v>0</v>
      </c>
      <c r="AH128" s="187">
        <v>0</v>
      </c>
      <c r="AI128" s="190">
        <v>0</v>
      </c>
      <c r="AJ128" s="187">
        <v>0.87863131000000005</v>
      </c>
      <c r="AK128" s="187">
        <v>0.10841385000000001</v>
      </c>
      <c r="AL128" s="187">
        <v>0.98704515999999998</v>
      </c>
      <c r="AM128" s="189">
        <v>1.0213559999999955E-2</v>
      </c>
      <c r="AO128" s="179"/>
    </row>
    <row r="129" spans="1:41" x14ac:dyDescent="0.2">
      <c r="A129" s="46">
        <v>39693</v>
      </c>
      <c r="B129" s="133">
        <v>159.768227509664</v>
      </c>
      <c r="C129" s="133">
        <v>18.399951109856001</v>
      </c>
      <c r="D129" s="180">
        <v>178.16817861952003</v>
      </c>
      <c r="E129" s="133">
        <v>0</v>
      </c>
      <c r="F129" s="133">
        <v>0</v>
      </c>
      <c r="G129" s="180">
        <v>0</v>
      </c>
      <c r="H129" s="133">
        <v>159.768227509664</v>
      </c>
      <c r="I129" s="133">
        <v>18.399951109856001</v>
      </c>
      <c r="J129" s="180">
        <v>178.16817861952003</v>
      </c>
      <c r="K129" s="133">
        <v>0</v>
      </c>
      <c r="L129" s="133">
        <v>0</v>
      </c>
      <c r="M129" s="180">
        <v>0</v>
      </c>
      <c r="N129" s="133">
        <v>159.768227509664</v>
      </c>
      <c r="O129" s="133">
        <v>18.399951109856001</v>
      </c>
      <c r="P129" s="180">
        <v>178.16817861952003</v>
      </c>
      <c r="Q129" s="181">
        <v>0.44813695040000173</v>
      </c>
      <c r="R129" s="182">
        <v>0</v>
      </c>
      <c r="S129" s="183"/>
      <c r="T129" s="184">
        <v>141.80775199971202</v>
      </c>
      <c r="U129" s="133">
        <v>16.496789710784</v>
      </c>
      <c r="V129" s="180">
        <v>158.30454171049601</v>
      </c>
      <c r="W129" s="133">
        <v>0</v>
      </c>
      <c r="X129" s="133">
        <v>0</v>
      </c>
      <c r="Y129" s="180">
        <v>0</v>
      </c>
      <c r="Z129" s="133">
        <v>141.80775199971202</v>
      </c>
      <c r="AA129" s="133">
        <v>16.496789710784</v>
      </c>
      <c r="AB129" s="180">
        <v>158.30454171049601</v>
      </c>
      <c r="AC129" s="185">
        <v>0.44813695040000173</v>
      </c>
      <c r="AD129" s="187">
        <v>0.83770865999999999</v>
      </c>
      <c r="AE129" s="187">
        <v>8.8766849999999994E-2</v>
      </c>
      <c r="AF129" s="190">
        <v>0.92647550999999995</v>
      </c>
      <c r="AG129" s="187">
        <v>0</v>
      </c>
      <c r="AH129" s="187">
        <v>0</v>
      </c>
      <c r="AI129" s="190">
        <v>0</v>
      </c>
      <c r="AJ129" s="187">
        <v>0.83770865999999999</v>
      </c>
      <c r="AK129" s="187">
        <v>8.8766849999999994E-2</v>
      </c>
      <c r="AL129" s="187">
        <v>0.92647550999999995</v>
      </c>
      <c r="AM129" s="189">
        <v>2.0901910000000079E-2</v>
      </c>
      <c r="AO129" s="179"/>
    </row>
    <row r="130" spans="1:41" x14ac:dyDescent="0.2">
      <c r="A130" s="46">
        <v>39723</v>
      </c>
      <c r="B130" s="133">
        <v>162.18947938893999</v>
      </c>
      <c r="C130" s="133">
        <v>18.391705980354999</v>
      </c>
      <c r="D130" s="180">
        <v>180.58118536929499</v>
      </c>
      <c r="E130" s="133">
        <v>0</v>
      </c>
      <c r="F130" s="133">
        <v>0</v>
      </c>
      <c r="G130" s="180">
        <v>0</v>
      </c>
      <c r="H130" s="133">
        <v>162.18947938893999</v>
      </c>
      <c r="I130" s="133">
        <v>18.391705980354999</v>
      </c>
      <c r="J130" s="180">
        <v>180.58118536929499</v>
      </c>
      <c r="K130" s="133">
        <v>0</v>
      </c>
      <c r="L130" s="133">
        <v>0</v>
      </c>
      <c r="M130" s="180">
        <v>0</v>
      </c>
      <c r="N130" s="133">
        <v>162.18947938893999</v>
      </c>
      <c r="O130" s="133">
        <v>18.391705980354999</v>
      </c>
      <c r="P130" s="180">
        <v>180.58118536929499</v>
      </c>
      <c r="Q130" s="181">
        <v>0.99452423149999591</v>
      </c>
      <c r="R130" s="182">
        <v>0</v>
      </c>
      <c r="S130" s="183"/>
      <c r="T130" s="184">
        <v>145.110179999195</v>
      </c>
      <c r="U130" s="133">
        <v>16.983655780534999</v>
      </c>
      <c r="V130" s="180">
        <v>162.09383577972997</v>
      </c>
      <c r="W130" s="133">
        <v>0</v>
      </c>
      <c r="X130" s="133">
        <v>0</v>
      </c>
      <c r="Y130" s="180">
        <v>0</v>
      </c>
      <c r="Z130" s="133">
        <v>145.110179999195</v>
      </c>
      <c r="AA130" s="133">
        <v>16.983655780534999</v>
      </c>
      <c r="AB130" s="180">
        <v>162.09383577972997</v>
      </c>
      <c r="AC130" s="185">
        <v>0.99452423149999591</v>
      </c>
      <c r="AD130" s="187">
        <v>0.73776677999999996</v>
      </c>
      <c r="AE130" s="187">
        <v>6.0822899999999999E-2</v>
      </c>
      <c r="AF130" s="190">
        <v>0.79858967999999997</v>
      </c>
      <c r="AG130" s="187">
        <v>0</v>
      </c>
      <c r="AH130" s="187">
        <v>0</v>
      </c>
      <c r="AI130" s="190">
        <v>0</v>
      </c>
      <c r="AJ130" s="187">
        <v>0.73776677999999996</v>
      </c>
      <c r="AK130" s="187">
        <v>6.0822899999999999E-2</v>
      </c>
      <c r="AL130" s="187">
        <v>0.79858967999999997</v>
      </c>
      <c r="AM130" s="189">
        <v>4.2960009999999826E-2</v>
      </c>
      <c r="AO130" s="179"/>
    </row>
    <row r="131" spans="1:41" x14ac:dyDescent="0.2">
      <c r="A131" s="46">
        <v>39754</v>
      </c>
      <c r="B131" s="133">
        <v>163.14190565924</v>
      </c>
      <c r="C131" s="133">
        <v>19.036252740209999</v>
      </c>
      <c r="D131" s="180">
        <v>182.17815839944998</v>
      </c>
      <c r="E131" s="133">
        <v>0</v>
      </c>
      <c r="F131" s="133">
        <v>0</v>
      </c>
      <c r="G131" s="180">
        <v>0</v>
      </c>
      <c r="H131" s="133">
        <v>163.14190565924</v>
      </c>
      <c r="I131" s="133">
        <v>19.036252740209999</v>
      </c>
      <c r="J131" s="180">
        <v>182.17815839944998</v>
      </c>
      <c r="K131" s="133">
        <v>0</v>
      </c>
      <c r="L131" s="133">
        <v>0</v>
      </c>
      <c r="M131" s="180">
        <v>0</v>
      </c>
      <c r="N131" s="133">
        <v>163.14190565924</v>
      </c>
      <c r="O131" s="133">
        <v>19.036252740209999</v>
      </c>
      <c r="P131" s="180">
        <v>182.17815839944998</v>
      </c>
      <c r="Q131" s="181">
        <v>0.80515900350000869</v>
      </c>
      <c r="R131" s="182">
        <v>0</v>
      </c>
      <c r="S131" s="183"/>
      <c r="T131" s="184">
        <v>146.97637938034001</v>
      </c>
      <c r="U131" s="133">
        <v>17.668835290724999</v>
      </c>
      <c r="V131" s="180">
        <v>164.64521467106499</v>
      </c>
      <c r="W131" s="133">
        <v>0</v>
      </c>
      <c r="X131" s="133">
        <v>0</v>
      </c>
      <c r="Y131" s="180">
        <v>0</v>
      </c>
      <c r="Z131" s="133">
        <v>146.97637938034001</v>
      </c>
      <c r="AA131" s="133">
        <v>17.668835290724999</v>
      </c>
      <c r="AB131" s="180">
        <v>164.64521467106499</v>
      </c>
      <c r="AC131" s="185">
        <v>0.80515900350000869</v>
      </c>
      <c r="AD131" s="187">
        <v>0.67496990000000001</v>
      </c>
      <c r="AE131" s="187">
        <v>5.7094619999999999E-2</v>
      </c>
      <c r="AF131" s="190">
        <v>0.73206452</v>
      </c>
      <c r="AG131" s="187">
        <v>0</v>
      </c>
      <c r="AH131" s="187">
        <v>0</v>
      </c>
      <c r="AI131" s="190">
        <v>0</v>
      </c>
      <c r="AJ131" s="187">
        <v>0.67496990000000001</v>
      </c>
      <c r="AK131" s="187">
        <v>5.7094619999999999E-2</v>
      </c>
      <c r="AL131" s="187">
        <v>0.73206452</v>
      </c>
      <c r="AM131" s="189">
        <v>3.3618330000000363E-2</v>
      </c>
      <c r="AO131" s="179"/>
    </row>
    <row r="132" spans="1:41" x14ac:dyDescent="0.2">
      <c r="A132" s="46">
        <v>39784</v>
      </c>
      <c r="B132" s="133">
        <v>161.925939459635</v>
      </c>
      <c r="C132" s="133">
        <v>17.363209340490002</v>
      </c>
      <c r="D132" s="180">
        <v>179.28914880012502</v>
      </c>
      <c r="E132" s="133">
        <v>0</v>
      </c>
      <c r="F132" s="133">
        <v>0</v>
      </c>
      <c r="G132" s="180">
        <v>0</v>
      </c>
      <c r="H132" s="133">
        <v>161.925939459635</v>
      </c>
      <c r="I132" s="133">
        <v>17.363209340490002</v>
      </c>
      <c r="J132" s="180">
        <v>179.28914880012502</v>
      </c>
      <c r="K132" s="133">
        <v>0</v>
      </c>
      <c r="L132" s="133">
        <v>0</v>
      </c>
      <c r="M132" s="180">
        <v>0</v>
      </c>
      <c r="N132" s="133">
        <v>161.925939459635</v>
      </c>
      <c r="O132" s="133">
        <v>17.363209340490002</v>
      </c>
      <c r="P132" s="180">
        <v>179.28914880012502</v>
      </c>
      <c r="Q132" s="181">
        <v>0.96471948449999945</v>
      </c>
      <c r="R132" s="182">
        <v>0</v>
      </c>
      <c r="S132" s="183"/>
      <c r="T132" s="184">
        <v>146.54585511102499</v>
      </c>
      <c r="U132" s="133">
        <v>16.256418699850002</v>
      </c>
      <c r="V132" s="180">
        <v>162.80227381087502</v>
      </c>
      <c r="W132" s="133">
        <v>0</v>
      </c>
      <c r="X132" s="133">
        <v>0</v>
      </c>
      <c r="Y132" s="180">
        <v>0</v>
      </c>
      <c r="Z132" s="133">
        <v>146.54585511102499</v>
      </c>
      <c r="AA132" s="133">
        <v>16.256418699850002</v>
      </c>
      <c r="AB132" s="180">
        <v>162.80227381087502</v>
      </c>
      <c r="AC132" s="185">
        <v>0.96471948449999945</v>
      </c>
      <c r="AD132" s="187">
        <v>0.63162558000000002</v>
      </c>
      <c r="AE132" s="187">
        <v>4.5453430000000003E-2</v>
      </c>
      <c r="AF132" s="190">
        <v>0.67707901000000004</v>
      </c>
      <c r="AG132" s="187">
        <v>0</v>
      </c>
      <c r="AH132" s="187">
        <v>0</v>
      </c>
      <c r="AI132" s="190">
        <v>0</v>
      </c>
      <c r="AJ132" s="187">
        <v>0.63162558000000002</v>
      </c>
      <c r="AK132" s="187">
        <v>4.5453430000000003E-2</v>
      </c>
      <c r="AL132" s="187">
        <v>0.67707901000000004</v>
      </c>
      <c r="AM132" s="189">
        <v>3.9618869999999973E-2</v>
      </c>
      <c r="AO132" s="179"/>
    </row>
    <row r="133" spans="1:41" x14ac:dyDescent="0.2">
      <c r="A133" s="46">
        <v>39814</v>
      </c>
      <c r="B133" s="133">
        <v>162.21351964013999</v>
      </c>
      <c r="C133" s="133">
        <v>17.057839300040001</v>
      </c>
      <c r="D133" s="180">
        <v>179.27135894017999</v>
      </c>
      <c r="E133" s="133">
        <v>0</v>
      </c>
      <c r="F133" s="133">
        <v>0</v>
      </c>
      <c r="G133" s="180">
        <v>0</v>
      </c>
      <c r="H133" s="133">
        <v>162.21351964013999</v>
      </c>
      <c r="I133" s="133">
        <v>17.057839300040001</v>
      </c>
      <c r="J133" s="180">
        <v>179.27135894017999</v>
      </c>
      <c r="K133" s="133">
        <v>0</v>
      </c>
      <c r="L133" s="133">
        <v>0</v>
      </c>
      <c r="M133" s="180">
        <v>0</v>
      </c>
      <c r="N133" s="133">
        <v>162.21351964013999</v>
      </c>
      <c r="O133" s="133">
        <v>17.057839300040001</v>
      </c>
      <c r="P133" s="180">
        <v>179.27135894017999</v>
      </c>
      <c r="Q133" s="181">
        <v>1.6765538999986927E-2</v>
      </c>
      <c r="R133" s="182">
        <v>0</v>
      </c>
      <c r="S133" s="183"/>
      <c r="T133" s="184">
        <v>148.83415821100999</v>
      </c>
      <c r="U133" s="133">
        <v>16.027136949310002</v>
      </c>
      <c r="V133" s="180">
        <v>164.86129516032</v>
      </c>
      <c r="W133" s="133">
        <v>0</v>
      </c>
      <c r="X133" s="133">
        <v>0</v>
      </c>
      <c r="Y133" s="180">
        <v>0</v>
      </c>
      <c r="Z133" s="133">
        <v>148.83415821100999</v>
      </c>
      <c r="AA133" s="133">
        <v>16.027136949310002</v>
      </c>
      <c r="AB133" s="180">
        <v>164.86129516032</v>
      </c>
      <c r="AC133" s="185">
        <v>1.6765538999986927E-2</v>
      </c>
      <c r="AD133" s="187">
        <v>0.58939912000000005</v>
      </c>
      <c r="AE133" s="187">
        <v>4.540541E-2</v>
      </c>
      <c r="AF133" s="190">
        <v>0.63480453000000003</v>
      </c>
      <c r="AG133" s="187">
        <v>0</v>
      </c>
      <c r="AH133" s="187">
        <v>0</v>
      </c>
      <c r="AI133" s="190">
        <v>0</v>
      </c>
      <c r="AJ133" s="187">
        <v>0.58939912000000005</v>
      </c>
      <c r="AK133" s="187">
        <v>4.540541E-2</v>
      </c>
      <c r="AL133" s="187">
        <v>0.63480453000000003</v>
      </c>
      <c r="AM133" s="189">
        <v>7.385699999994241E-4</v>
      </c>
      <c r="AO133" s="179"/>
    </row>
    <row r="134" spans="1:41" x14ac:dyDescent="0.2">
      <c r="A134" s="46">
        <v>39845</v>
      </c>
      <c r="B134" s="133">
        <v>166.90697275887501</v>
      </c>
      <c r="C134" s="133">
        <v>14.638543010374999</v>
      </c>
      <c r="D134" s="180">
        <v>181.54551576925002</v>
      </c>
      <c r="E134" s="133">
        <v>0</v>
      </c>
      <c r="F134" s="133">
        <v>0</v>
      </c>
      <c r="G134" s="180">
        <v>0</v>
      </c>
      <c r="H134" s="133">
        <v>166.90697275887501</v>
      </c>
      <c r="I134" s="133">
        <v>14.638543010374999</v>
      </c>
      <c r="J134" s="180">
        <v>181.54551576925002</v>
      </c>
      <c r="K134" s="133">
        <v>0</v>
      </c>
      <c r="L134" s="133">
        <v>0</v>
      </c>
      <c r="M134" s="180">
        <v>0</v>
      </c>
      <c r="N134" s="133">
        <v>166.90697275887501</v>
      </c>
      <c r="O134" s="133">
        <v>14.638543010374999</v>
      </c>
      <c r="P134" s="180">
        <v>181.54551576925002</v>
      </c>
      <c r="Q134" s="181">
        <v>0.64170861250001099</v>
      </c>
      <c r="R134" s="182">
        <v>0</v>
      </c>
      <c r="S134" s="183"/>
      <c r="T134" s="184">
        <v>153.50492720024999</v>
      </c>
      <c r="U134" s="133">
        <v>13.76855492925</v>
      </c>
      <c r="V134" s="180">
        <v>167.2734821295</v>
      </c>
      <c r="W134" s="133">
        <v>0</v>
      </c>
      <c r="X134" s="133">
        <v>0</v>
      </c>
      <c r="Y134" s="180">
        <v>0</v>
      </c>
      <c r="Z134" s="133">
        <v>153.50492720024999</v>
      </c>
      <c r="AA134" s="133">
        <v>13.76855492925</v>
      </c>
      <c r="AB134" s="180">
        <v>167.2734821295</v>
      </c>
      <c r="AC134" s="185">
        <v>0.64170861250001099</v>
      </c>
      <c r="AD134" s="187">
        <v>0.56429666000000001</v>
      </c>
      <c r="AE134" s="187">
        <v>3.6631080000000003E-2</v>
      </c>
      <c r="AF134" s="190">
        <v>0.60092774000000004</v>
      </c>
      <c r="AG134" s="187">
        <v>0</v>
      </c>
      <c r="AH134" s="187">
        <v>0</v>
      </c>
      <c r="AI134" s="190">
        <v>0</v>
      </c>
      <c r="AJ134" s="187">
        <v>0.56429666000000001</v>
      </c>
      <c r="AK134" s="187">
        <v>3.6631080000000003E-2</v>
      </c>
      <c r="AL134" s="187">
        <v>0.60092774000000004</v>
      </c>
      <c r="AM134" s="189">
        <v>2.7019310000000463E-2</v>
      </c>
      <c r="AO134" s="179"/>
    </row>
    <row r="135" spans="1:41" x14ac:dyDescent="0.2">
      <c r="A135" s="46">
        <v>39873</v>
      </c>
      <c r="B135" s="133">
        <v>167.06542483917002</v>
      </c>
      <c r="C135" s="133">
        <v>14.713554851125002</v>
      </c>
      <c r="D135" s="180">
        <v>181.77897969029499</v>
      </c>
      <c r="E135" s="133">
        <v>0.13405072934500001</v>
      </c>
      <c r="F135" s="133">
        <v>0</v>
      </c>
      <c r="G135" s="180">
        <v>0.13405072934500001</v>
      </c>
      <c r="H135" s="133">
        <v>167.19947557092001</v>
      </c>
      <c r="I135" s="133">
        <v>14.713554851125002</v>
      </c>
      <c r="J135" s="180">
        <v>181.91303041963999</v>
      </c>
      <c r="K135" s="133">
        <v>0</v>
      </c>
      <c r="L135" s="133">
        <v>0</v>
      </c>
      <c r="M135" s="180">
        <v>0</v>
      </c>
      <c r="N135" s="133">
        <v>167.19947557092001</v>
      </c>
      <c r="O135" s="133">
        <v>14.713554851125002</v>
      </c>
      <c r="P135" s="180">
        <v>181.91303041963999</v>
      </c>
      <c r="Q135" s="181">
        <v>0.22548558500000235</v>
      </c>
      <c r="R135" s="182">
        <v>0</v>
      </c>
      <c r="S135" s="183"/>
      <c r="T135" s="184">
        <v>153.817715799735</v>
      </c>
      <c r="U135" s="133">
        <v>14.216138299479999</v>
      </c>
      <c r="V135" s="180">
        <v>168.03385409921501</v>
      </c>
      <c r="W135" s="133">
        <v>0.13405072934500001</v>
      </c>
      <c r="X135" s="133">
        <v>0</v>
      </c>
      <c r="Y135" s="180">
        <v>0.13405072934500001</v>
      </c>
      <c r="Z135" s="133">
        <v>153.95176652908</v>
      </c>
      <c r="AA135" s="133">
        <v>14.216138299479999</v>
      </c>
      <c r="AB135" s="180">
        <v>168.167904830965</v>
      </c>
      <c r="AC135" s="185">
        <v>0.22548558500000235</v>
      </c>
      <c r="AD135" s="187">
        <v>0.55084027000000002</v>
      </c>
      <c r="AE135" s="187">
        <v>2.0682599999999999E-2</v>
      </c>
      <c r="AF135" s="190">
        <v>0.57152287000000002</v>
      </c>
      <c r="AG135" s="187">
        <v>0</v>
      </c>
      <c r="AH135" s="187">
        <v>0</v>
      </c>
      <c r="AI135" s="190">
        <v>0</v>
      </c>
      <c r="AJ135" s="187">
        <v>0.55084027000000002</v>
      </c>
      <c r="AK135" s="187">
        <v>2.0682599999999999E-2</v>
      </c>
      <c r="AL135" s="187">
        <v>0.57152287000000002</v>
      </c>
      <c r="AM135" s="189">
        <v>9.3757000000000978E-3</v>
      </c>
      <c r="AO135" s="179"/>
    </row>
    <row r="136" spans="1:41" x14ac:dyDescent="0.2">
      <c r="A136" s="46">
        <v>39904</v>
      </c>
      <c r="B136" s="133">
        <v>167.23873556901739</v>
      </c>
      <c r="C136" s="133">
        <v>15.5460905993646</v>
      </c>
      <c r="D136" s="180">
        <v>182.7848261707729</v>
      </c>
      <c r="E136" s="133">
        <v>0.1946492203679</v>
      </c>
      <c r="F136" s="133">
        <v>0</v>
      </c>
      <c r="G136" s="180">
        <v>0.1946492203679</v>
      </c>
      <c r="H136" s="133">
        <v>167.43338478938531</v>
      </c>
      <c r="I136" s="133">
        <v>15.5460905993646</v>
      </c>
      <c r="J136" s="180">
        <v>182.9794753911408</v>
      </c>
      <c r="K136" s="133">
        <v>0</v>
      </c>
      <c r="L136" s="133">
        <v>0</v>
      </c>
      <c r="M136" s="180">
        <v>0</v>
      </c>
      <c r="N136" s="133">
        <v>167.43338478938531</v>
      </c>
      <c r="O136" s="133">
        <v>15.5460905993646</v>
      </c>
      <c r="P136" s="180">
        <v>182.9794753911408</v>
      </c>
      <c r="Q136" s="181">
        <v>7.3717902429996651E-2</v>
      </c>
      <c r="R136" s="182">
        <v>0</v>
      </c>
      <c r="S136" s="183"/>
      <c r="T136" s="184">
        <v>154.89155773936739</v>
      </c>
      <c r="U136" s="133">
        <v>14.480877099266898</v>
      </c>
      <c r="V136" s="180">
        <v>169.37243484102518</v>
      </c>
      <c r="W136" s="133">
        <v>0.1946492203679</v>
      </c>
      <c r="X136" s="133">
        <v>0</v>
      </c>
      <c r="Y136" s="180">
        <v>0.1946492203679</v>
      </c>
      <c r="Z136" s="133">
        <v>155.08620695973528</v>
      </c>
      <c r="AA136" s="133">
        <v>14.480877099266898</v>
      </c>
      <c r="AB136" s="180">
        <v>169.56708405900218</v>
      </c>
      <c r="AC136" s="185">
        <v>7.3717902429996651E-2</v>
      </c>
      <c r="AD136" s="187">
        <v>0.51642396999999995</v>
      </c>
      <c r="AE136" s="187">
        <v>4.4552769999999998E-2</v>
      </c>
      <c r="AF136" s="190">
        <v>0.56097673999999997</v>
      </c>
      <c r="AG136" s="187">
        <v>0</v>
      </c>
      <c r="AH136" s="187">
        <v>0</v>
      </c>
      <c r="AI136" s="190">
        <v>0</v>
      </c>
      <c r="AJ136" s="187">
        <v>0.51642396999999995</v>
      </c>
      <c r="AK136" s="187">
        <v>4.4552769999999998E-2</v>
      </c>
      <c r="AL136" s="187">
        <v>0.56097673999999997</v>
      </c>
      <c r="AM136" s="189">
        <v>3.0832699999998603E-3</v>
      </c>
      <c r="AO136" s="179"/>
    </row>
    <row r="137" spans="1:41" x14ac:dyDescent="0.2">
      <c r="A137" s="46">
        <v>39934</v>
      </c>
      <c r="B137" s="133">
        <v>167.57641426967999</v>
      </c>
      <c r="C137" s="133">
        <v>14.623872370380001</v>
      </c>
      <c r="D137" s="180">
        <v>182.20028664006</v>
      </c>
      <c r="E137" s="133">
        <v>0.25393336019999996</v>
      </c>
      <c r="F137" s="133">
        <v>0</v>
      </c>
      <c r="G137" s="180">
        <v>0.25393336019999996</v>
      </c>
      <c r="H137" s="133">
        <v>167.83034762988001</v>
      </c>
      <c r="I137" s="133">
        <v>14.623872370380001</v>
      </c>
      <c r="J137" s="180">
        <v>182.45422000025999</v>
      </c>
      <c r="K137" s="133">
        <v>0</v>
      </c>
      <c r="L137" s="133">
        <v>0</v>
      </c>
      <c r="M137" s="180">
        <v>0</v>
      </c>
      <c r="N137" s="133">
        <v>167.83034762988001</v>
      </c>
      <c r="O137" s="133">
        <v>14.623872370380001</v>
      </c>
      <c r="P137" s="180">
        <v>182.45422000025999</v>
      </c>
      <c r="Q137" s="181">
        <v>0.14664756599999673</v>
      </c>
      <c r="R137" s="182">
        <v>0</v>
      </c>
      <c r="S137" s="183"/>
      <c r="T137" s="184">
        <v>155.41509747114</v>
      </c>
      <c r="U137" s="133">
        <v>14.236130289419998</v>
      </c>
      <c r="V137" s="180">
        <v>169.65122776055998</v>
      </c>
      <c r="W137" s="133">
        <v>0.25393336019999996</v>
      </c>
      <c r="X137" s="133">
        <v>0</v>
      </c>
      <c r="Y137" s="180">
        <v>0.25393336019999996</v>
      </c>
      <c r="Z137" s="133">
        <v>155.66903082899998</v>
      </c>
      <c r="AA137" s="133">
        <v>14.236130289419998</v>
      </c>
      <c r="AB137" s="180">
        <v>169.90516112076</v>
      </c>
      <c r="AC137" s="185">
        <v>0.14664756599999673</v>
      </c>
      <c r="AD137" s="187">
        <v>0.51971436000000004</v>
      </c>
      <c r="AE137" s="187">
        <v>1.6570169999999999E-2</v>
      </c>
      <c r="AF137" s="190">
        <v>0.53628452999999998</v>
      </c>
      <c r="AG137" s="187">
        <v>0</v>
      </c>
      <c r="AH137" s="187">
        <v>0</v>
      </c>
      <c r="AI137" s="190">
        <v>0</v>
      </c>
      <c r="AJ137" s="187">
        <v>0.51971436000000004</v>
      </c>
      <c r="AK137" s="187">
        <v>1.6570169999999999E-2</v>
      </c>
      <c r="AL137" s="187">
        <v>0.53628452999999998</v>
      </c>
      <c r="AM137" s="189">
        <v>6.2669899999998613E-3</v>
      </c>
      <c r="AO137" s="179"/>
    </row>
    <row r="138" spans="1:41" x14ac:dyDescent="0.2">
      <c r="A138" s="46">
        <v>39965</v>
      </c>
      <c r="B138" s="133">
        <v>159.04291222091021</v>
      </c>
      <c r="C138" s="133">
        <v>13.823544730755401</v>
      </c>
      <c r="D138" s="180">
        <v>172.8664569493254</v>
      </c>
      <c r="E138" s="133">
        <v>0.31339205089620004</v>
      </c>
      <c r="F138" s="133">
        <v>0</v>
      </c>
      <c r="G138" s="180">
        <v>0.31339205089620004</v>
      </c>
      <c r="H138" s="133">
        <v>159.35630426946619</v>
      </c>
      <c r="I138" s="133">
        <v>13.823544730755401</v>
      </c>
      <c r="J138" s="180">
        <v>173.17984900022162</v>
      </c>
      <c r="K138" s="133">
        <v>0</v>
      </c>
      <c r="L138" s="133">
        <v>0</v>
      </c>
      <c r="M138" s="180">
        <v>0</v>
      </c>
      <c r="N138" s="133">
        <v>159.35630426946619</v>
      </c>
      <c r="O138" s="133">
        <v>13.823544730755401</v>
      </c>
      <c r="P138" s="180">
        <v>173.17984900022162</v>
      </c>
      <c r="Q138" s="181">
        <v>7.6065158739998764E-2</v>
      </c>
      <c r="R138" s="182">
        <v>0</v>
      </c>
      <c r="S138" s="183"/>
      <c r="T138" s="184">
        <v>147.4705926298158</v>
      </c>
      <c r="U138" s="133">
        <v>13.5371867311044</v>
      </c>
      <c r="V138" s="180">
        <v>161.00777936092021</v>
      </c>
      <c r="W138" s="133">
        <v>0.31339205089620004</v>
      </c>
      <c r="X138" s="133">
        <v>0</v>
      </c>
      <c r="Y138" s="180">
        <v>0.31339205089620004</v>
      </c>
      <c r="Z138" s="133">
        <v>147.78398468071202</v>
      </c>
      <c r="AA138" s="133">
        <v>13.5371867311044</v>
      </c>
      <c r="AB138" s="180">
        <v>161.32117140947622</v>
      </c>
      <c r="AC138" s="185">
        <v>7.6065158739998764E-2</v>
      </c>
      <c r="AD138" s="187">
        <v>0.49450137</v>
      </c>
      <c r="AE138" s="187">
        <v>1.2236449999999999E-2</v>
      </c>
      <c r="AF138" s="190">
        <v>0.50673782000000001</v>
      </c>
      <c r="AG138" s="187">
        <v>0</v>
      </c>
      <c r="AH138" s="187">
        <v>0</v>
      </c>
      <c r="AI138" s="190">
        <v>0</v>
      </c>
      <c r="AJ138" s="187">
        <v>0.49450137</v>
      </c>
      <c r="AK138" s="187">
        <v>1.2236449999999999E-2</v>
      </c>
      <c r="AL138" s="187">
        <v>0.50673782000000001</v>
      </c>
      <c r="AM138" s="189">
        <v>3.2503699999999469E-3</v>
      </c>
      <c r="AO138" s="179"/>
    </row>
    <row r="139" spans="1:41" x14ac:dyDescent="0.2">
      <c r="A139" s="46">
        <v>39995</v>
      </c>
      <c r="B139" s="133">
        <v>164.58106248967499</v>
      </c>
      <c r="C139" s="133">
        <v>13.66623846045</v>
      </c>
      <c r="D139" s="180">
        <v>178.24730095012501</v>
      </c>
      <c r="E139" s="133">
        <v>0.41246327002500005</v>
      </c>
      <c r="F139" s="133">
        <v>0</v>
      </c>
      <c r="G139" s="180">
        <v>0.41246327002500005</v>
      </c>
      <c r="H139" s="133">
        <v>164.99352575969999</v>
      </c>
      <c r="I139" s="133">
        <v>13.66623846045</v>
      </c>
      <c r="J139" s="180">
        <v>178.65976422015001</v>
      </c>
      <c r="K139" s="133">
        <v>0</v>
      </c>
      <c r="L139" s="133">
        <v>0</v>
      </c>
      <c r="M139" s="180">
        <v>0</v>
      </c>
      <c r="N139" s="133">
        <v>164.99352575969999</v>
      </c>
      <c r="O139" s="133">
        <v>13.66623846045</v>
      </c>
      <c r="P139" s="180">
        <v>178.65976422015001</v>
      </c>
      <c r="Q139" s="181">
        <v>0.97703265750000057</v>
      </c>
      <c r="R139" s="182">
        <v>0</v>
      </c>
      <c r="S139" s="183"/>
      <c r="T139" s="184">
        <v>154.022374040475</v>
      </c>
      <c r="U139" s="133">
        <v>13.277305459874999</v>
      </c>
      <c r="V139" s="180">
        <v>167.29967950035001</v>
      </c>
      <c r="W139" s="133">
        <v>0.41246327002500005</v>
      </c>
      <c r="X139" s="133">
        <v>0</v>
      </c>
      <c r="Y139" s="180">
        <v>0.41246327002500005</v>
      </c>
      <c r="Z139" s="133">
        <v>154.4348373105</v>
      </c>
      <c r="AA139" s="133">
        <v>13.277305459874999</v>
      </c>
      <c r="AB139" s="180">
        <v>167.71214277037501</v>
      </c>
      <c r="AC139" s="185">
        <v>0.97703265750000057</v>
      </c>
      <c r="AD139" s="187">
        <v>0.45413708000000003</v>
      </c>
      <c r="AE139" s="187">
        <v>1.672831E-2</v>
      </c>
      <c r="AF139" s="190">
        <v>0.47086538999999999</v>
      </c>
      <c r="AG139" s="187">
        <v>0</v>
      </c>
      <c r="AH139" s="187">
        <v>0</v>
      </c>
      <c r="AI139" s="190">
        <v>0</v>
      </c>
      <c r="AJ139" s="187">
        <v>0.45413708000000003</v>
      </c>
      <c r="AK139" s="187">
        <v>1.672831E-2</v>
      </c>
      <c r="AL139" s="187">
        <v>0.47086538999999999</v>
      </c>
      <c r="AM139" s="189">
        <v>4.2022910000000024E-2</v>
      </c>
      <c r="AO139" s="179"/>
    </row>
    <row r="140" spans="1:41" x14ac:dyDescent="0.2">
      <c r="A140" s="46">
        <v>40026</v>
      </c>
      <c r="B140" s="133">
        <v>169.39212119998481</v>
      </c>
      <c r="C140" s="133">
        <v>13.991599150146799</v>
      </c>
      <c r="D140" s="180">
        <v>183.3837203501316</v>
      </c>
      <c r="E140" s="133">
        <v>0.47909701922640002</v>
      </c>
      <c r="F140" s="133">
        <v>0</v>
      </c>
      <c r="G140" s="180">
        <v>0.47909701922640002</v>
      </c>
      <c r="H140" s="133">
        <v>169.87121821921119</v>
      </c>
      <c r="I140" s="133">
        <v>13.991599150146799</v>
      </c>
      <c r="J140" s="180">
        <v>183.862817369358</v>
      </c>
      <c r="K140" s="133">
        <v>0</v>
      </c>
      <c r="L140" s="133">
        <v>0</v>
      </c>
      <c r="M140" s="180">
        <v>0</v>
      </c>
      <c r="N140" s="133">
        <v>169.87121821921119</v>
      </c>
      <c r="O140" s="133">
        <v>13.991599150146799</v>
      </c>
      <c r="P140" s="180">
        <v>183.862817369358</v>
      </c>
      <c r="Q140" s="181">
        <v>0.43212162515999536</v>
      </c>
      <c r="R140" s="182">
        <v>0</v>
      </c>
      <c r="S140" s="183"/>
      <c r="T140" s="184">
        <v>159.70534051901839</v>
      </c>
      <c r="U140" s="133">
        <v>13.692232150672</v>
      </c>
      <c r="V140" s="180">
        <v>173.39757266969039</v>
      </c>
      <c r="W140" s="133">
        <v>0.47909701922640002</v>
      </c>
      <c r="X140" s="133">
        <v>0</v>
      </c>
      <c r="Y140" s="180">
        <v>0.47909701922640002</v>
      </c>
      <c r="Z140" s="133">
        <v>160.18443754049801</v>
      </c>
      <c r="AA140" s="133">
        <v>13.692232150672</v>
      </c>
      <c r="AB140" s="180">
        <v>173.87666968891682</v>
      </c>
      <c r="AC140" s="185">
        <v>0.43212162515999536</v>
      </c>
      <c r="AD140" s="187">
        <v>0.42991214999999999</v>
      </c>
      <c r="AE140" s="187">
        <v>1.3286330000000001E-2</v>
      </c>
      <c r="AF140" s="190">
        <v>0.44319848000000001</v>
      </c>
      <c r="AG140" s="187">
        <v>0</v>
      </c>
      <c r="AH140" s="187">
        <v>0</v>
      </c>
      <c r="AI140" s="190">
        <v>0</v>
      </c>
      <c r="AJ140" s="187">
        <v>0.42991214999999999</v>
      </c>
      <c r="AK140" s="187">
        <v>1.3286330000000001E-2</v>
      </c>
      <c r="AL140" s="187">
        <v>0.44319848000000001</v>
      </c>
      <c r="AM140" s="189">
        <v>1.9178129999999793E-2</v>
      </c>
      <c r="AO140" s="179"/>
    </row>
    <row r="141" spans="1:41" x14ac:dyDescent="0.2">
      <c r="A141" s="46">
        <v>40057</v>
      </c>
      <c r="B141" s="133">
        <v>173.04933672955497</v>
      </c>
      <c r="C141" s="133">
        <v>13.753410579479999</v>
      </c>
      <c r="D141" s="180">
        <v>186.802747309035</v>
      </c>
      <c r="E141" s="133">
        <v>0.54536872104</v>
      </c>
      <c r="F141" s="133">
        <v>0</v>
      </c>
      <c r="G141" s="180">
        <v>0.54536872104</v>
      </c>
      <c r="H141" s="133">
        <v>173.594705450595</v>
      </c>
      <c r="I141" s="133">
        <v>13.753410579479999</v>
      </c>
      <c r="J141" s="180">
        <v>187.34811603007498</v>
      </c>
      <c r="K141" s="133">
        <v>0</v>
      </c>
      <c r="L141" s="133">
        <v>0</v>
      </c>
      <c r="M141" s="180">
        <v>0</v>
      </c>
      <c r="N141" s="133">
        <v>173.594705450595</v>
      </c>
      <c r="O141" s="133">
        <v>13.753410579479999</v>
      </c>
      <c r="P141" s="180">
        <v>187.34811603007498</v>
      </c>
      <c r="Q141" s="181">
        <v>0.62291057400000716</v>
      </c>
      <c r="R141" s="182">
        <v>0</v>
      </c>
      <c r="S141" s="183"/>
      <c r="T141" s="184">
        <v>164.47824003039</v>
      </c>
      <c r="U141" s="133">
        <v>13.493326680405</v>
      </c>
      <c r="V141" s="180">
        <v>177.971566710795</v>
      </c>
      <c r="W141" s="133">
        <v>0.54536872104</v>
      </c>
      <c r="X141" s="133">
        <v>0</v>
      </c>
      <c r="Y141" s="180">
        <v>0.54536872104</v>
      </c>
      <c r="Z141" s="133">
        <v>165.02360874928499</v>
      </c>
      <c r="AA141" s="133">
        <v>13.493326680405</v>
      </c>
      <c r="AB141" s="180">
        <v>178.51693542969002</v>
      </c>
      <c r="AC141" s="185">
        <v>0.62291057400000716</v>
      </c>
      <c r="AD141" s="187">
        <v>0.39958495999999999</v>
      </c>
      <c r="AE141" s="187">
        <v>1.212511E-2</v>
      </c>
      <c r="AF141" s="190">
        <v>0.41171006999999998</v>
      </c>
      <c r="AG141" s="187">
        <v>0</v>
      </c>
      <c r="AH141" s="187">
        <v>0</v>
      </c>
      <c r="AI141" s="190">
        <v>0</v>
      </c>
      <c r="AJ141" s="187">
        <v>0.39958495999999999</v>
      </c>
      <c r="AK141" s="187">
        <v>1.212511E-2</v>
      </c>
      <c r="AL141" s="187">
        <v>0.41171006999999998</v>
      </c>
      <c r="AM141" s="189">
        <v>2.9040120000000336E-2</v>
      </c>
      <c r="AO141" s="179"/>
    </row>
    <row r="142" spans="1:41" x14ac:dyDescent="0.2">
      <c r="A142" s="46">
        <v>40087</v>
      </c>
      <c r="B142" s="133">
        <v>174.7509917504</v>
      </c>
      <c r="C142" s="133">
        <v>13.68854908928</v>
      </c>
      <c r="D142" s="180">
        <v>188.43954083968001</v>
      </c>
      <c r="E142" s="133">
        <v>0.61226257039999998</v>
      </c>
      <c r="F142" s="133">
        <v>0</v>
      </c>
      <c r="G142" s="180">
        <v>0.61226257039999998</v>
      </c>
      <c r="H142" s="133">
        <v>175.36325432080002</v>
      </c>
      <c r="I142" s="133">
        <v>13.68854908928</v>
      </c>
      <c r="J142" s="180">
        <v>189.05180341008003</v>
      </c>
      <c r="K142" s="133">
        <v>0</v>
      </c>
      <c r="L142" s="133">
        <v>0</v>
      </c>
      <c r="M142" s="180">
        <v>0</v>
      </c>
      <c r="N142" s="133">
        <v>175.36325432080002</v>
      </c>
      <c r="O142" s="133">
        <v>13.68854908928</v>
      </c>
      <c r="P142" s="180">
        <v>189.05180341008003</v>
      </c>
      <c r="Q142" s="181">
        <v>1.9056211199999986</v>
      </c>
      <c r="R142" s="182">
        <v>0</v>
      </c>
      <c r="S142" s="183"/>
      <c r="T142" s="184">
        <v>166.83526056080001</v>
      </c>
      <c r="U142" s="133">
        <v>13.449498799360001</v>
      </c>
      <c r="V142" s="180">
        <v>180.28475936016</v>
      </c>
      <c r="W142" s="133">
        <v>0.61226257039999998</v>
      </c>
      <c r="X142" s="133">
        <v>0</v>
      </c>
      <c r="Y142" s="180">
        <v>0.61226257039999998</v>
      </c>
      <c r="Z142" s="133">
        <v>167.44752312912001</v>
      </c>
      <c r="AA142" s="133">
        <v>13.449498799360001</v>
      </c>
      <c r="AB142" s="180">
        <v>180.89702193056002</v>
      </c>
      <c r="AC142" s="185">
        <v>1.9056211199999986</v>
      </c>
      <c r="AD142" s="187">
        <v>0.38056398000000002</v>
      </c>
      <c r="AE142" s="187">
        <v>1.1492799999999999E-2</v>
      </c>
      <c r="AF142" s="190">
        <v>0.39205677999999999</v>
      </c>
      <c r="AG142" s="187">
        <v>0</v>
      </c>
      <c r="AH142" s="187">
        <v>0</v>
      </c>
      <c r="AI142" s="190">
        <v>0</v>
      </c>
      <c r="AJ142" s="187">
        <v>0.38056398000000002</v>
      </c>
      <c r="AK142" s="187">
        <v>1.1492799999999999E-2</v>
      </c>
      <c r="AL142" s="187">
        <v>0.39205677999999999</v>
      </c>
      <c r="AM142" s="189">
        <v>9.1616399999999931E-2</v>
      </c>
      <c r="AO142" s="179"/>
    </row>
    <row r="143" spans="1:41" x14ac:dyDescent="0.2">
      <c r="A143" s="46">
        <v>40118</v>
      </c>
      <c r="B143" s="133">
        <v>175.32745190014799</v>
      </c>
      <c r="C143" s="133">
        <v>13.681077550703499</v>
      </c>
      <c r="D143" s="180">
        <v>189.00852945085148</v>
      </c>
      <c r="E143" s="133">
        <v>0.68242907969479993</v>
      </c>
      <c r="F143" s="133">
        <v>0</v>
      </c>
      <c r="G143" s="180">
        <v>0.68242907969479993</v>
      </c>
      <c r="H143" s="133">
        <v>176.00988097984279</v>
      </c>
      <c r="I143" s="133">
        <v>13.681077550703499</v>
      </c>
      <c r="J143" s="180">
        <v>189.69095853054631</v>
      </c>
      <c r="K143" s="133">
        <v>0</v>
      </c>
      <c r="L143" s="133">
        <v>0</v>
      </c>
      <c r="M143" s="180">
        <v>0</v>
      </c>
      <c r="N143" s="133">
        <v>176.00988097984279</v>
      </c>
      <c r="O143" s="133">
        <v>13.681077550703499</v>
      </c>
      <c r="P143" s="180">
        <v>189.69095853054631</v>
      </c>
      <c r="Q143" s="181">
        <v>6.8618197790004165E-2</v>
      </c>
      <c r="R143" s="182">
        <v>0</v>
      </c>
      <c r="S143" s="183"/>
      <c r="T143" s="184">
        <v>168.14282391058302</v>
      </c>
      <c r="U143" s="133">
        <v>13.4106237895337</v>
      </c>
      <c r="V143" s="180">
        <v>181.55344770011669</v>
      </c>
      <c r="W143" s="133">
        <v>0.68242907969479993</v>
      </c>
      <c r="X143" s="133">
        <v>0</v>
      </c>
      <c r="Y143" s="180">
        <v>0.68242907969479993</v>
      </c>
      <c r="Z143" s="133">
        <v>168.82525299027779</v>
      </c>
      <c r="AA143" s="133">
        <v>13.4106237895337</v>
      </c>
      <c r="AB143" s="180">
        <v>182.23587677981152</v>
      </c>
      <c r="AC143" s="185">
        <v>6.8618197790004165E-2</v>
      </c>
      <c r="AD143" s="187">
        <v>0.35756875999999999</v>
      </c>
      <c r="AE143" s="187">
        <v>1.3460069999999999E-2</v>
      </c>
      <c r="AF143" s="190">
        <v>0.37102882999999998</v>
      </c>
      <c r="AG143" s="187">
        <v>0</v>
      </c>
      <c r="AH143" s="187">
        <v>0</v>
      </c>
      <c r="AI143" s="190">
        <v>0</v>
      </c>
      <c r="AJ143" s="187">
        <v>0.35756875999999999</v>
      </c>
      <c r="AK143" s="187">
        <v>1.3460069999999999E-2</v>
      </c>
      <c r="AL143" s="187">
        <v>0.37102882999999998</v>
      </c>
      <c r="AM143" s="189">
        <v>3.4150300000002076E-3</v>
      </c>
      <c r="AO143" s="179"/>
    </row>
    <row r="144" spans="1:41" x14ac:dyDescent="0.2">
      <c r="A144" s="46">
        <v>40148</v>
      </c>
      <c r="B144" s="133">
        <v>173.14212670089648</v>
      </c>
      <c r="C144" s="133">
        <v>12.9145085007408</v>
      </c>
      <c r="D144" s="180">
        <v>186.05663519967459</v>
      </c>
      <c r="E144" s="133">
        <v>0.77282383937929999</v>
      </c>
      <c r="F144" s="133">
        <v>0</v>
      </c>
      <c r="G144" s="180">
        <v>0.77282383937929999</v>
      </c>
      <c r="H144" s="133">
        <v>173.91495054027578</v>
      </c>
      <c r="I144" s="133">
        <v>12.9145085007408</v>
      </c>
      <c r="J144" s="180">
        <v>186.82945903905389</v>
      </c>
      <c r="K144" s="133">
        <v>0</v>
      </c>
      <c r="L144" s="133">
        <v>0</v>
      </c>
      <c r="M144" s="180">
        <v>0</v>
      </c>
      <c r="N144" s="133">
        <v>173.91495054027578</v>
      </c>
      <c r="O144" s="133">
        <v>12.9145085007408</v>
      </c>
      <c r="P144" s="180">
        <v>186.82945903905389</v>
      </c>
      <c r="Q144" s="181">
        <v>0.13062435818000018</v>
      </c>
      <c r="R144" s="182">
        <v>0</v>
      </c>
      <c r="S144" s="183"/>
      <c r="T144" s="184">
        <v>166.51595382909369</v>
      </c>
      <c r="U144" s="133">
        <v>12.661618929568899</v>
      </c>
      <c r="V144" s="180">
        <v>179.17757276062528</v>
      </c>
      <c r="W144" s="133">
        <v>0.77282383937929999</v>
      </c>
      <c r="X144" s="133">
        <v>0</v>
      </c>
      <c r="Y144" s="180">
        <v>0.77282383937929999</v>
      </c>
      <c r="Z144" s="133">
        <v>167.28877767043571</v>
      </c>
      <c r="AA144" s="133">
        <v>12.661618929568899</v>
      </c>
      <c r="AB144" s="180">
        <v>179.95039660000461</v>
      </c>
      <c r="AC144" s="185">
        <v>0.13062435818000018</v>
      </c>
      <c r="AD144" s="187">
        <v>0.33760498</v>
      </c>
      <c r="AE144" s="187">
        <v>1.28848E-2</v>
      </c>
      <c r="AF144" s="190">
        <v>0.35048977999999997</v>
      </c>
      <c r="AG144" s="187">
        <v>0</v>
      </c>
      <c r="AH144" s="187">
        <v>0</v>
      </c>
      <c r="AI144" s="190">
        <v>0</v>
      </c>
      <c r="AJ144" s="187">
        <v>0.33760498</v>
      </c>
      <c r="AK144" s="187">
        <v>1.28848E-2</v>
      </c>
      <c r="AL144" s="187">
        <v>0.35048977999999997</v>
      </c>
      <c r="AM144" s="189">
        <v>6.6553400000000096E-3</v>
      </c>
      <c r="AO144" s="179"/>
    </row>
    <row r="145" spans="1:41" x14ac:dyDescent="0.2">
      <c r="A145" s="46">
        <v>40179</v>
      </c>
      <c r="B145" s="133">
        <v>170.63735788904003</v>
      </c>
      <c r="C145" s="133">
        <v>15.659924090440001</v>
      </c>
      <c r="D145" s="180">
        <v>186.29728197948</v>
      </c>
      <c r="E145" s="133">
        <v>0.91011681936000011</v>
      </c>
      <c r="F145" s="133">
        <v>0</v>
      </c>
      <c r="G145" s="180">
        <v>0.91011681936000011</v>
      </c>
      <c r="H145" s="133">
        <v>171.54747471036001</v>
      </c>
      <c r="I145" s="133">
        <v>15.659924090440001</v>
      </c>
      <c r="J145" s="180">
        <v>187.20739880080001</v>
      </c>
      <c r="K145" s="133">
        <v>0</v>
      </c>
      <c r="L145" s="133">
        <v>0</v>
      </c>
      <c r="M145" s="180">
        <v>0</v>
      </c>
      <c r="N145" s="133">
        <v>171.54747471036001</v>
      </c>
      <c r="O145" s="133">
        <v>15.659924090440001</v>
      </c>
      <c r="P145" s="180">
        <v>187.20739880080001</v>
      </c>
      <c r="Q145" s="181">
        <v>8.7417175999997751E-2</v>
      </c>
      <c r="R145" s="182">
        <v>0</v>
      </c>
      <c r="S145" s="183"/>
      <c r="T145" s="184">
        <v>164.41276844076</v>
      </c>
      <c r="U145" s="133">
        <v>15.409047089240001</v>
      </c>
      <c r="V145" s="180">
        <v>179.82181553000004</v>
      </c>
      <c r="W145" s="133">
        <v>0.91011681936000011</v>
      </c>
      <c r="X145" s="133">
        <v>0</v>
      </c>
      <c r="Y145" s="180">
        <v>0.91011681936000011</v>
      </c>
      <c r="Z145" s="133">
        <v>165.32288526012002</v>
      </c>
      <c r="AA145" s="133">
        <v>15.409047089240001</v>
      </c>
      <c r="AB145" s="180">
        <v>180.73193234936002</v>
      </c>
      <c r="AC145" s="185">
        <v>8.7417175999997751E-2</v>
      </c>
      <c r="AD145" s="187">
        <v>0.31758106000000003</v>
      </c>
      <c r="AE145" s="187">
        <v>1.279987E-2</v>
      </c>
      <c r="AF145" s="190">
        <v>0.33038093000000002</v>
      </c>
      <c r="AG145" s="187">
        <v>0</v>
      </c>
      <c r="AH145" s="187">
        <v>0</v>
      </c>
      <c r="AI145" s="190">
        <v>0</v>
      </c>
      <c r="AJ145" s="187">
        <v>0.31758106000000003</v>
      </c>
      <c r="AK145" s="187">
        <v>1.279987E-2</v>
      </c>
      <c r="AL145" s="187">
        <v>0.33038093000000002</v>
      </c>
      <c r="AM145" s="189">
        <v>4.4600599999998847E-3</v>
      </c>
      <c r="AO145" s="179"/>
    </row>
    <row r="146" spans="1:41" x14ac:dyDescent="0.2">
      <c r="A146" s="46">
        <v>40210</v>
      </c>
      <c r="B146" s="133">
        <v>176.69060878998198</v>
      </c>
      <c r="C146" s="133">
        <v>11.455556400322999</v>
      </c>
      <c r="D146" s="180">
        <v>188.146165190305</v>
      </c>
      <c r="E146" s="133">
        <v>0.91807979059999989</v>
      </c>
      <c r="F146" s="133">
        <v>0</v>
      </c>
      <c r="G146" s="180">
        <v>0.91807979059999989</v>
      </c>
      <c r="H146" s="133">
        <v>177.608688580582</v>
      </c>
      <c r="I146" s="133">
        <v>11.455556400322999</v>
      </c>
      <c r="J146" s="180">
        <v>189.06424498090499</v>
      </c>
      <c r="K146" s="133">
        <v>0</v>
      </c>
      <c r="L146" s="133">
        <v>0</v>
      </c>
      <c r="M146" s="180">
        <v>0</v>
      </c>
      <c r="N146" s="133">
        <v>177.608688580582</v>
      </c>
      <c r="O146" s="133">
        <v>11.455556400322999</v>
      </c>
      <c r="P146" s="180">
        <v>189.06424498090499</v>
      </c>
      <c r="Q146" s="181">
        <v>0.62629196139999732</v>
      </c>
      <c r="R146" s="182">
        <v>0</v>
      </c>
      <c r="S146" s="183"/>
      <c r="T146" s="184">
        <v>170.62999294910799</v>
      </c>
      <c r="U146" s="133">
        <v>11.217095839131</v>
      </c>
      <c r="V146" s="180">
        <v>181.84708879022</v>
      </c>
      <c r="W146" s="133">
        <v>0.91807979059999989</v>
      </c>
      <c r="X146" s="133">
        <v>0</v>
      </c>
      <c r="Y146" s="180">
        <v>0.91807979059999989</v>
      </c>
      <c r="Z146" s="133">
        <v>171.54807273970798</v>
      </c>
      <c r="AA146" s="133">
        <v>11.217095839131</v>
      </c>
      <c r="AB146" s="180">
        <v>182.76516858081999</v>
      </c>
      <c r="AC146" s="185">
        <v>0.62629196139999732</v>
      </c>
      <c r="AD146" s="187">
        <v>0.30593715999999999</v>
      </c>
      <c r="AE146" s="187">
        <v>1.203741E-2</v>
      </c>
      <c r="AF146" s="190">
        <v>0.31797457000000001</v>
      </c>
      <c r="AG146" s="187">
        <v>0</v>
      </c>
      <c r="AH146" s="187">
        <v>0</v>
      </c>
      <c r="AI146" s="190">
        <v>0</v>
      </c>
      <c r="AJ146" s="187">
        <v>0.30593715999999999</v>
      </c>
      <c r="AK146" s="187">
        <v>1.203741E-2</v>
      </c>
      <c r="AL146" s="187">
        <v>0.31797457000000001</v>
      </c>
      <c r="AM146" s="189">
        <v>3.1614939999999869E-2</v>
      </c>
      <c r="AO146" s="179"/>
    </row>
    <row r="147" spans="1:41" x14ac:dyDescent="0.2">
      <c r="A147" s="46">
        <v>40238</v>
      </c>
      <c r="B147" s="133">
        <v>178.23939854064963</v>
      </c>
      <c r="C147" s="133">
        <v>11.180839140178801</v>
      </c>
      <c r="D147" s="180">
        <v>189.42023768082842</v>
      </c>
      <c r="E147" s="133">
        <v>1.0775481403980001</v>
      </c>
      <c r="F147" s="133">
        <v>0</v>
      </c>
      <c r="G147" s="180">
        <v>1.0775481403980001</v>
      </c>
      <c r="H147" s="133">
        <v>179.31694667910241</v>
      </c>
      <c r="I147" s="133">
        <v>11.180839140178801</v>
      </c>
      <c r="J147" s="180">
        <v>190.49778581928123</v>
      </c>
      <c r="K147" s="133">
        <v>0</v>
      </c>
      <c r="L147" s="133">
        <v>0</v>
      </c>
      <c r="M147" s="180">
        <v>0</v>
      </c>
      <c r="N147" s="133">
        <v>179.31694667910241</v>
      </c>
      <c r="O147" s="133">
        <v>11.180839140178801</v>
      </c>
      <c r="P147" s="180">
        <v>190.49778581928123</v>
      </c>
      <c r="Q147" s="181">
        <v>0.11623231367999992</v>
      </c>
      <c r="R147" s="182">
        <v>0</v>
      </c>
      <c r="S147" s="183"/>
      <c r="T147" s="184">
        <v>172.72862901952203</v>
      </c>
      <c r="U147" s="133">
        <v>11.026043600251201</v>
      </c>
      <c r="V147" s="180">
        <v>183.7546726197732</v>
      </c>
      <c r="W147" s="133">
        <v>1.0775481403980001</v>
      </c>
      <c r="X147" s="133">
        <v>0</v>
      </c>
      <c r="Y147" s="180">
        <v>1.0775481403980001</v>
      </c>
      <c r="Z147" s="133">
        <v>173.80617715992</v>
      </c>
      <c r="AA147" s="133">
        <v>11.026043600251201</v>
      </c>
      <c r="AB147" s="180">
        <v>184.83222076017123</v>
      </c>
      <c r="AC147" s="185">
        <v>0.11623231367999992</v>
      </c>
      <c r="AD147" s="187">
        <v>0.28330098999999997</v>
      </c>
      <c r="AE147" s="187">
        <v>7.9577999999999992E-3</v>
      </c>
      <c r="AF147" s="190">
        <v>0.29125878999999999</v>
      </c>
      <c r="AG147" s="187">
        <v>0</v>
      </c>
      <c r="AH147" s="187">
        <v>0</v>
      </c>
      <c r="AI147" s="190">
        <v>0</v>
      </c>
      <c r="AJ147" s="187">
        <v>0.28330098999999997</v>
      </c>
      <c r="AK147" s="187">
        <v>7.9577999999999992E-3</v>
      </c>
      <c r="AL147" s="187">
        <v>0.29125878999999999</v>
      </c>
      <c r="AM147" s="189">
        <v>5.9753399999999957E-3</v>
      </c>
      <c r="AO147" s="179"/>
    </row>
    <row r="148" spans="1:41" x14ac:dyDescent="0.2">
      <c r="A148" s="46">
        <v>40269</v>
      </c>
      <c r="B148" s="133">
        <v>179.04664464000001</v>
      </c>
      <c r="C148" s="133">
        <v>11.8397378592</v>
      </c>
      <c r="D148" s="180">
        <v>190.88638249919998</v>
      </c>
      <c r="E148" s="133">
        <v>1.16109542976</v>
      </c>
      <c r="F148" s="133">
        <v>0</v>
      </c>
      <c r="G148" s="180">
        <v>1.16109542976</v>
      </c>
      <c r="H148" s="133">
        <v>180.20774006975998</v>
      </c>
      <c r="I148" s="133">
        <v>11.8397378592</v>
      </c>
      <c r="J148" s="180">
        <v>192.04747793088001</v>
      </c>
      <c r="K148" s="133">
        <v>0</v>
      </c>
      <c r="L148" s="133">
        <v>0</v>
      </c>
      <c r="M148" s="180">
        <v>0</v>
      </c>
      <c r="N148" s="133">
        <v>180.20774006975998</v>
      </c>
      <c r="O148" s="133">
        <v>11.8397378592</v>
      </c>
      <c r="P148" s="180">
        <v>192.04747793088001</v>
      </c>
      <c r="Q148" s="181">
        <v>0.31916736000000867</v>
      </c>
      <c r="R148" s="182">
        <v>0</v>
      </c>
      <c r="S148" s="183"/>
      <c r="T148" s="184">
        <v>173.78985177984001</v>
      </c>
      <c r="U148" s="133">
        <v>11.692818389759999</v>
      </c>
      <c r="V148" s="180">
        <v>185.48267016959997</v>
      </c>
      <c r="W148" s="133">
        <v>1.16109542976</v>
      </c>
      <c r="X148" s="133">
        <v>0</v>
      </c>
      <c r="Y148" s="180">
        <v>1.16109542976</v>
      </c>
      <c r="Z148" s="133">
        <v>174.95094720959997</v>
      </c>
      <c r="AA148" s="133">
        <v>11.692818389759999</v>
      </c>
      <c r="AB148" s="180">
        <v>186.64376559935999</v>
      </c>
      <c r="AC148" s="185">
        <v>0.31916736000000867</v>
      </c>
      <c r="AD148" s="187">
        <v>0.27379123999999999</v>
      </c>
      <c r="AE148" s="187">
        <v>7.6520800000000003E-3</v>
      </c>
      <c r="AF148" s="190">
        <v>0.28144332</v>
      </c>
      <c r="AG148" s="187">
        <v>0</v>
      </c>
      <c r="AH148" s="187">
        <v>0</v>
      </c>
      <c r="AI148" s="190">
        <v>0</v>
      </c>
      <c r="AJ148" s="187">
        <v>0.27379123999999999</v>
      </c>
      <c r="AK148" s="187">
        <v>7.6520800000000003E-3</v>
      </c>
      <c r="AL148" s="187">
        <v>0.28144332</v>
      </c>
      <c r="AM148" s="189">
        <v>1.6623300000000452E-2</v>
      </c>
      <c r="AO148" s="179"/>
    </row>
    <row r="149" spans="1:41" x14ac:dyDescent="0.2">
      <c r="A149" s="46">
        <v>40299</v>
      </c>
      <c r="B149" s="133">
        <v>180.92725225925611</v>
      </c>
      <c r="C149" s="133">
        <v>11.775585029691602</v>
      </c>
      <c r="D149" s="180">
        <v>192.70283729086262</v>
      </c>
      <c r="E149" s="133">
        <v>1.2401060604816001</v>
      </c>
      <c r="F149" s="133">
        <v>0</v>
      </c>
      <c r="G149" s="180">
        <v>1.2401060604816001</v>
      </c>
      <c r="H149" s="133">
        <v>182.1673583197377</v>
      </c>
      <c r="I149" s="133">
        <v>11.775585029691602</v>
      </c>
      <c r="J149" s="180">
        <v>193.9429433494293</v>
      </c>
      <c r="K149" s="133">
        <v>0</v>
      </c>
      <c r="L149" s="133">
        <v>0</v>
      </c>
      <c r="M149" s="180">
        <v>0</v>
      </c>
      <c r="N149" s="133">
        <v>182.1673583197377</v>
      </c>
      <c r="O149" s="133">
        <v>11.775585029691602</v>
      </c>
      <c r="P149" s="180">
        <v>193.9429433494293</v>
      </c>
      <c r="Q149" s="181">
        <v>-1.9453660590008671E-2</v>
      </c>
      <c r="R149" s="182">
        <v>0</v>
      </c>
      <c r="S149" s="183"/>
      <c r="T149" s="184">
        <v>175.4495584203375</v>
      </c>
      <c r="U149" s="133">
        <v>11.628681440652901</v>
      </c>
      <c r="V149" s="180">
        <v>187.07823985907552</v>
      </c>
      <c r="W149" s="133">
        <v>1.2401060604816001</v>
      </c>
      <c r="X149" s="133">
        <v>0</v>
      </c>
      <c r="Y149" s="180">
        <v>1.2401060604816001</v>
      </c>
      <c r="Z149" s="133">
        <v>176.68966448081912</v>
      </c>
      <c r="AA149" s="133">
        <v>11.628681440652901</v>
      </c>
      <c r="AB149" s="180">
        <v>188.31834591955712</v>
      </c>
      <c r="AC149" s="185">
        <v>-1.9453660590008671E-2</v>
      </c>
      <c r="AD149" s="187">
        <v>0.28605638999999999</v>
      </c>
      <c r="AE149" s="187">
        <v>7.6716299999999996E-3</v>
      </c>
      <c r="AF149" s="190">
        <v>0.29372801999999998</v>
      </c>
      <c r="AG149" s="187">
        <v>0</v>
      </c>
      <c r="AH149" s="187">
        <v>0</v>
      </c>
      <c r="AI149" s="190">
        <v>0</v>
      </c>
      <c r="AJ149" s="187">
        <v>0.28605638999999999</v>
      </c>
      <c r="AK149" s="187">
        <v>7.6716299999999996E-3</v>
      </c>
      <c r="AL149" s="187">
        <v>0.29372801999999998</v>
      </c>
      <c r="AM149" s="189">
        <v>-1.0159100000004528E-3</v>
      </c>
      <c r="AO149" s="179"/>
    </row>
    <row r="150" spans="1:41" x14ac:dyDescent="0.2">
      <c r="A150" s="46">
        <v>40330</v>
      </c>
      <c r="B150" s="133">
        <v>177.0763811895736</v>
      </c>
      <c r="C150" s="133">
        <v>10.913828930555601</v>
      </c>
      <c r="D150" s="180">
        <v>187.99021012012918</v>
      </c>
      <c r="E150" s="133">
        <v>1.3158640398252999</v>
      </c>
      <c r="F150" s="133">
        <v>0</v>
      </c>
      <c r="G150" s="180">
        <v>1.3158640398252999</v>
      </c>
      <c r="H150" s="133">
        <v>178.3922452293989</v>
      </c>
      <c r="I150" s="133">
        <v>10.913828930555601</v>
      </c>
      <c r="J150" s="180">
        <v>189.30607415995451</v>
      </c>
      <c r="K150" s="133">
        <v>0</v>
      </c>
      <c r="L150" s="133">
        <v>0</v>
      </c>
      <c r="M150" s="180">
        <v>0</v>
      </c>
      <c r="N150" s="133">
        <v>178.3922452293989</v>
      </c>
      <c r="O150" s="133">
        <v>10.913828930555601</v>
      </c>
      <c r="P150" s="180">
        <v>189.30607415995451</v>
      </c>
      <c r="Q150" s="181">
        <v>0.17863147127000614</v>
      </c>
      <c r="R150" s="182">
        <v>0</v>
      </c>
      <c r="S150" s="183"/>
      <c r="T150" s="184">
        <v>170.309032748953</v>
      </c>
      <c r="U150" s="133">
        <v>10.8622413401775</v>
      </c>
      <c r="V150" s="180">
        <v>181.17127408913052</v>
      </c>
      <c r="W150" s="133">
        <v>1.3158640398252999</v>
      </c>
      <c r="X150" s="133">
        <v>0</v>
      </c>
      <c r="Y150" s="180">
        <v>1.3158640398252999</v>
      </c>
      <c r="Z150" s="133">
        <v>171.62489679089018</v>
      </c>
      <c r="AA150" s="133">
        <v>10.8622413401775</v>
      </c>
      <c r="AB150" s="180">
        <v>182.48713812895582</v>
      </c>
      <c r="AC150" s="185">
        <v>0.17863147127000614</v>
      </c>
      <c r="AD150" s="187">
        <v>0.32043877999999998</v>
      </c>
      <c r="AE150" s="187">
        <v>2.4426999999999999E-3</v>
      </c>
      <c r="AF150" s="190">
        <v>0.32288148</v>
      </c>
      <c r="AG150" s="187">
        <v>0</v>
      </c>
      <c r="AH150" s="187">
        <v>0</v>
      </c>
      <c r="AI150" s="190">
        <v>0</v>
      </c>
      <c r="AJ150" s="187">
        <v>0.32043877999999998</v>
      </c>
      <c r="AK150" s="187">
        <v>2.4426999999999999E-3</v>
      </c>
      <c r="AL150" s="187">
        <v>0.32288148</v>
      </c>
      <c r="AM150" s="189">
        <v>8.4583300000002914E-3</v>
      </c>
      <c r="AO150" s="179"/>
    </row>
    <row r="151" spans="1:41" x14ac:dyDescent="0.2">
      <c r="A151" s="46">
        <v>40360</v>
      </c>
      <c r="B151" s="133">
        <v>176.73184615062002</v>
      </c>
      <c r="C151" s="133">
        <v>10.139110569195001</v>
      </c>
      <c r="D151" s="180">
        <v>186.87095671981501</v>
      </c>
      <c r="E151" s="133">
        <v>1.39784546997</v>
      </c>
      <c r="F151" s="133">
        <v>0</v>
      </c>
      <c r="G151" s="180">
        <v>1.39784546997</v>
      </c>
      <c r="H151" s="133">
        <v>178.12969162058999</v>
      </c>
      <c r="I151" s="133">
        <v>10.139110569195001</v>
      </c>
      <c r="J151" s="180">
        <v>188.26880218978499</v>
      </c>
      <c r="K151" s="133">
        <v>0</v>
      </c>
      <c r="L151" s="133">
        <v>0</v>
      </c>
      <c r="M151" s="180">
        <v>0</v>
      </c>
      <c r="N151" s="133">
        <v>178.12969162058999</v>
      </c>
      <c r="O151" s="133">
        <v>10.139110569195001</v>
      </c>
      <c r="P151" s="180">
        <v>188.26880218978499</v>
      </c>
      <c r="Q151" s="181">
        <v>0.76990543199999661</v>
      </c>
      <c r="R151" s="182">
        <v>0</v>
      </c>
      <c r="S151" s="183"/>
      <c r="T151" s="184">
        <v>170.09700645927001</v>
      </c>
      <c r="U151" s="133">
        <v>10.075761359505</v>
      </c>
      <c r="V151" s="180">
        <v>180.17276781877501</v>
      </c>
      <c r="W151" s="133">
        <v>1.39784546997</v>
      </c>
      <c r="X151" s="133">
        <v>0</v>
      </c>
      <c r="Y151" s="180">
        <v>1.39784546997</v>
      </c>
      <c r="Z151" s="133">
        <v>171.49485192924004</v>
      </c>
      <c r="AA151" s="133">
        <v>10.075761359505</v>
      </c>
      <c r="AB151" s="180">
        <v>181.57061328874505</v>
      </c>
      <c r="AC151" s="185">
        <v>0.76990543199999661</v>
      </c>
      <c r="AD151" s="187">
        <v>0.31821766000000001</v>
      </c>
      <c r="AE151" s="187">
        <v>3.0383400000000001E-3</v>
      </c>
      <c r="AF151" s="190">
        <v>0.32125599999999999</v>
      </c>
      <c r="AG151" s="187">
        <v>0</v>
      </c>
      <c r="AH151" s="187">
        <v>0</v>
      </c>
      <c r="AI151" s="190">
        <v>0</v>
      </c>
      <c r="AJ151" s="187">
        <v>0.31821766000000001</v>
      </c>
      <c r="AK151" s="187">
        <v>3.0383400000000001E-3</v>
      </c>
      <c r="AL151" s="190">
        <v>0.32125599999999999</v>
      </c>
      <c r="AM151" s="189">
        <v>3.6925919999999834E-2</v>
      </c>
      <c r="AO151" s="179"/>
    </row>
    <row r="152" spans="1:41" x14ac:dyDescent="0.2">
      <c r="A152" s="46">
        <v>40392</v>
      </c>
      <c r="B152" s="133">
        <v>181.808970939239</v>
      </c>
      <c r="C152" s="133">
        <v>10.6265799003952</v>
      </c>
      <c r="D152" s="180">
        <v>192.4355508396342</v>
      </c>
      <c r="E152" s="133">
        <v>1.4919506298522001</v>
      </c>
      <c r="F152" s="133">
        <v>0</v>
      </c>
      <c r="G152" s="180">
        <v>1.4919506298522001</v>
      </c>
      <c r="H152" s="133">
        <v>183.3009215690912</v>
      </c>
      <c r="I152" s="133">
        <v>10.6265799003952</v>
      </c>
      <c r="J152" s="180">
        <v>193.92750146948637</v>
      </c>
      <c r="K152" s="133">
        <v>0</v>
      </c>
      <c r="L152" s="133">
        <v>0</v>
      </c>
      <c r="M152" s="180">
        <v>0</v>
      </c>
      <c r="N152" s="133">
        <v>183.3009215690912</v>
      </c>
      <c r="O152" s="133">
        <v>10.6265799003952</v>
      </c>
      <c r="P152" s="180">
        <v>193.92750146948637</v>
      </c>
      <c r="Q152" s="181">
        <v>0.28664629882001297</v>
      </c>
      <c r="R152" s="182">
        <v>0</v>
      </c>
      <c r="S152" s="183"/>
      <c r="T152" s="184">
        <v>175.50382905084541</v>
      </c>
      <c r="U152" s="133">
        <v>10.5865766691643</v>
      </c>
      <c r="V152" s="180">
        <v>186.0904057200097</v>
      </c>
      <c r="W152" s="133">
        <v>1.4919506298522001</v>
      </c>
      <c r="X152" s="133">
        <v>0</v>
      </c>
      <c r="Y152" s="180">
        <v>1.4919506298522001</v>
      </c>
      <c r="Z152" s="133">
        <v>176.99577968069761</v>
      </c>
      <c r="AA152" s="133">
        <v>10.5865766691643</v>
      </c>
      <c r="AB152" s="180">
        <v>187.58235634986193</v>
      </c>
      <c r="AC152" s="185">
        <v>0.28664629882001297</v>
      </c>
      <c r="AD152" s="187">
        <v>0.30317551999999998</v>
      </c>
      <c r="AE152" s="187">
        <v>1.9235299999999999E-3</v>
      </c>
      <c r="AF152" s="190">
        <v>0.30509904999999998</v>
      </c>
      <c r="AG152" s="187">
        <v>0</v>
      </c>
      <c r="AH152" s="187">
        <v>0</v>
      </c>
      <c r="AI152" s="190">
        <v>0</v>
      </c>
      <c r="AJ152" s="187">
        <v>0.30317551999999998</v>
      </c>
      <c r="AK152" s="187">
        <v>1.9235299999999999E-3</v>
      </c>
      <c r="AL152" s="190">
        <v>0.30509904999999998</v>
      </c>
      <c r="AM152" s="189">
        <v>1.3783060000000624E-2</v>
      </c>
      <c r="AN152" s="115"/>
      <c r="AO152" s="179"/>
    </row>
    <row r="153" spans="1:41" x14ac:dyDescent="0.2">
      <c r="A153" s="46">
        <v>40423</v>
      </c>
      <c r="B153" s="133">
        <v>186.32774440043281</v>
      </c>
      <c r="C153" s="133">
        <v>10.355284700094399</v>
      </c>
      <c r="D153" s="180">
        <v>196.68302910052719</v>
      </c>
      <c r="E153" s="133">
        <v>1.5938932291312</v>
      </c>
      <c r="F153" s="133">
        <v>0</v>
      </c>
      <c r="G153" s="180">
        <v>1.5938932291312</v>
      </c>
      <c r="H153" s="133">
        <v>187.92163762956397</v>
      </c>
      <c r="I153" s="133">
        <v>10.355284700094399</v>
      </c>
      <c r="J153" s="180">
        <v>198.27692232965839</v>
      </c>
      <c r="K153" s="133">
        <v>0</v>
      </c>
      <c r="L153" s="133">
        <v>0</v>
      </c>
      <c r="M153" s="180">
        <v>0</v>
      </c>
      <c r="N153" s="133">
        <v>187.92163762956397</v>
      </c>
      <c r="O153" s="133">
        <v>10.355284700094399</v>
      </c>
      <c r="P153" s="180">
        <v>198.27692232965839</v>
      </c>
      <c r="Q153" s="181">
        <v>2.6506575998441306E-4</v>
      </c>
      <c r="R153" s="182">
        <v>0</v>
      </c>
      <c r="S153" s="183"/>
      <c r="T153" s="184">
        <v>180.44559915936799</v>
      </c>
      <c r="U153" s="133">
        <v>10.298857430069599</v>
      </c>
      <c r="V153" s="180">
        <v>190.74445658943759</v>
      </c>
      <c r="W153" s="133">
        <v>1.5938932291312</v>
      </c>
      <c r="X153" s="133">
        <v>0</v>
      </c>
      <c r="Y153" s="180">
        <v>1.5938932291312</v>
      </c>
      <c r="Z153" s="133">
        <v>182.03949239052881</v>
      </c>
      <c r="AA153" s="133">
        <v>10.298857430069599</v>
      </c>
      <c r="AB153" s="180">
        <v>192.33834982059841</v>
      </c>
      <c r="AC153" s="185">
        <v>2.6506575998441306E-4</v>
      </c>
      <c r="AD153" s="187">
        <v>0.28981790000000002</v>
      </c>
      <c r="AE153" s="187">
        <v>2.7801900000000001E-3</v>
      </c>
      <c r="AF153" s="190">
        <v>0.29259809000000003</v>
      </c>
      <c r="AG153" s="187">
        <v>0</v>
      </c>
      <c r="AH153" s="187">
        <v>0</v>
      </c>
      <c r="AI153" s="190">
        <v>0</v>
      </c>
      <c r="AJ153" s="187">
        <v>0.28981790000000002</v>
      </c>
      <c r="AK153" s="187">
        <v>2.7801900000000001E-3</v>
      </c>
      <c r="AL153" s="190">
        <v>0.29259809000000003</v>
      </c>
      <c r="AM153" s="189">
        <v>1.3059999999232019E-5</v>
      </c>
      <c r="AN153" s="115"/>
      <c r="AO153" s="179"/>
    </row>
    <row r="154" spans="1:41" x14ac:dyDescent="0.2">
      <c r="A154" s="46">
        <v>40453</v>
      </c>
      <c r="B154" s="133">
        <v>198.39437029055338</v>
      </c>
      <c r="C154" s="133">
        <v>11.1966777198957</v>
      </c>
      <c r="D154" s="180">
        <v>209.5910480104491</v>
      </c>
      <c r="E154" s="133">
        <v>1.7300020697787</v>
      </c>
      <c r="F154" s="133">
        <v>0</v>
      </c>
      <c r="G154" s="180">
        <v>1.7300020697787</v>
      </c>
      <c r="H154" s="133">
        <v>200.12437236033213</v>
      </c>
      <c r="I154" s="133">
        <v>11.1966777198957</v>
      </c>
      <c r="J154" s="180">
        <v>211.32105008022782</v>
      </c>
      <c r="K154" s="133">
        <v>0</v>
      </c>
      <c r="L154" s="133">
        <v>0</v>
      </c>
      <c r="M154" s="180">
        <v>0</v>
      </c>
      <c r="N154" s="133">
        <v>200.12437236033213</v>
      </c>
      <c r="O154" s="133">
        <v>11.1966777198957</v>
      </c>
      <c r="P154" s="180">
        <v>211.32105008022782</v>
      </c>
      <c r="Q154" s="181">
        <v>0.85479013737000442</v>
      </c>
      <c r="R154" s="182">
        <v>0</v>
      </c>
      <c r="S154" s="183"/>
      <c r="T154" s="184">
        <v>190.35396864057091</v>
      </c>
      <c r="U154" s="133">
        <v>11.155190379632401</v>
      </c>
      <c r="V154" s="180">
        <v>201.5091590202033</v>
      </c>
      <c r="W154" s="133">
        <v>1.7300020697787</v>
      </c>
      <c r="X154" s="133">
        <v>0</v>
      </c>
      <c r="Y154" s="180">
        <v>1.7300020697787</v>
      </c>
      <c r="Z154" s="133">
        <v>192.0839707103496</v>
      </c>
      <c r="AA154" s="133">
        <v>11.155190379632401</v>
      </c>
      <c r="AB154" s="180">
        <v>203.23916108998199</v>
      </c>
      <c r="AC154" s="185">
        <v>0.85479013737000442</v>
      </c>
      <c r="AD154" s="187">
        <v>0.40200003000000001</v>
      </c>
      <c r="AE154" s="187">
        <v>2.07428E-3</v>
      </c>
      <c r="AF154" s="190">
        <v>0.40407430999999999</v>
      </c>
      <c r="AG154" s="187">
        <v>0</v>
      </c>
      <c r="AH154" s="187">
        <v>0</v>
      </c>
      <c r="AI154" s="190">
        <v>0</v>
      </c>
      <c r="AJ154" s="187">
        <v>0.40200003000000001</v>
      </c>
      <c r="AK154" s="187">
        <v>2.07428E-3</v>
      </c>
      <c r="AL154" s="190">
        <v>0.40407430999999999</v>
      </c>
      <c r="AM154" s="189">
        <v>4.2737370000000219E-2</v>
      </c>
      <c r="AN154" s="115"/>
      <c r="AO154" s="179"/>
    </row>
    <row r="155" spans="1:41" x14ac:dyDescent="0.2">
      <c r="A155" s="46">
        <v>40484</v>
      </c>
      <c r="B155" s="133">
        <v>209.21280855940498</v>
      </c>
      <c r="C155" s="133">
        <v>11.683137900630001</v>
      </c>
      <c r="D155" s="180">
        <v>220.89594646003499</v>
      </c>
      <c r="E155" s="133">
        <v>1.8238881098549999</v>
      </c>
      <c r="F155" s="133">
        <v>0</v>
      </c>
      <c r="G155" s="180">
        <v>1.8238881098549999</v>
      </c>
      <c r="H155" s="133">
        <v>211.03669666925998</v>
      </c>
      <c r="I155" s="133">
        <v>11.683137900630001</v>
      </c>
      <c r="J155" s="180">
        <v>222.71983456989</v>
      </c>
      <c r="K155" s="133">
        <v>0</v>
      </c>
      <c r="L155" s="133">
        <v>0</v>
      </c>
      <c r="M155" s="180">
        <v>0</v>
      </c>
      <c r="N155" s="133">
        <v>211.03669666925998</v>
      </c>
      <c r="O155" s="133">
        <v>11.683137900630001</v>
      </c>
      <c r="P155" s="180">
        <v>222.71983456989</v>
      </c>
      <c r="Q155" s="181">
        <v>0.13818706650000712</v>
      </c>
      <c r="R155" s="182">
        <v>0</v>
      </c>
      <c r="S155" s="183"/>
      <c r="T155" s="184">
        <v>199.64812911907498</v>
      </c>
      <c r="U155" s="133">
        <v>11.63922495015</v>
      </c>
      <c r="V155" s="180">
        <v>211.28735406922496</v>
      </c>
      <c r="W155" s="133">
        <v>1.8238881098549999</v>
      </c>
      <c r="X155" s="133">
        <v>0</v>
      </c>
      <c r="Y155" s="180">
        <v>1.8238881098549999</v>
      </c>
      <c r="Z155" s="133">
        <v>201.47201723092499</v>
      </c>
      <c r="AA155" s="133">
        <v>11.63922495015</v>
      </c>
      <c r="AB155" s="180">
        <v>213.111242181075</v>
      </c>
      <c r="AC155" s="185">
        <v>0.13818706650000712</v>
      </c>
      <c r="AD155" s="187">
        <v>0.47943260999999998</v>
      </c>
      <c r="AE155" s="187">
        <v>2.2011499999999998E-3</v>
      </c>
      <c r="AF155" s="190">
        <v>0.48163375999999997</v>
      </c>
      <c r="AG155" s="187">
        <v>0</v>
      </c>
      <c r="AH155" s="187">
        <v>0</v>
      </c>
      <c r="AI155" s="190">
        <v>0</v>
      </c>
      <c r="AJ155" s="187">
        <v>0.47943260999999998</v>
      </c>
      <c r="AK155" s="187">
        <v>2.2011499999999998E-3</v>
      </c>
      <c r="AL155" s="190">
        <v>0.48163375999999997</v>
      </c>
      <c r="AM155" s="189">
        <v>6.9266700000003567E-3</v>
      </c>
      <c r="AN155" s="115"/>
      <c r="AO155" s="179"/>
    </row>
    <row r="156" spans="1:41" x14ac:dyDescent="0.2">
      <c r="A156" s="46">
        <v>40513</v>
      </c>
      <c r="B156" s="133">
        <v>208.86248946940262</v>
      </c>
      <c r="C156" s="133">
        <v>10.743767160067801</v>
      </c>
      <c r="D156" s="180">
        <v>219.60625662947044</v>
      </c>
      <c r="E156" s="133">
        <v>1.9077205200366003</v>
      </c>
      <c r="F156" s="133">
        <v>0</v>
      </c>
      <c r="G156" s="180">
        <v>1.9077205200366003</v>
      </c>
      <c r="H156" s="133">
        <v>210.77020998943922</v>
      </c>
      <c r="I156" s="133">
        <v>10.743767160067801</v>
      </c>
      <c r="J156" s="180">
        <v>221.51397714950701</v>
      </c>
      <c r="K156" s="133">
        <v>0</v>
      </c>
      <c r="L156" s="133">
        <v>0</v>
      </c>
      <c r="M156" s="180">
        <v>0</v>
      </c>
      <c r="N156" s="133">
        <v>210.77020998943922</v>
      </c>
      <c r="O156" s="133">
        <v>10.743767160067801</v>
      </c>
      <c r="P156" s="180">
        <v>221.51397714950701</v>
      </c>
      <c r="Q156" s="181">
        <v>-1.8881728980012343E-2</v>
      </c>
      <c r="R156" s="182">
        <v>0</v>
      </c>
      <c r="S156" s="183"/>
      <c r="T156" s="184">
        <v>199.05062198042521</v>
      </c>
      <c r="U156" s="133">
        <v>10.699934920265401</v>
      </c>
      <c r="V156" s="180">
        <v>209.75055690069061</v>
      </c>
      <c r="W156" s="133">
        <v>1.9077205200366003</v>
      </c>
      <c r="X156" s="133">
        <v>0</v>
      </c>
      <c r="Y156" s="180">
        <v>1.9077205200366003</v>
      </c>
      <c r="Z156" s="133">
        <v>200.95834250046181</v>
      </c>
      <c r="AA156" s="133">
        <v>10.699934920265401</v>
      </c>
      <c r="AB156" s="180">
        <v>211.65827742072719</v>
      </c>
      <c r="AC156" s="185">
        <v>-1.8881728980012343E-2</v>
      </c>
      <c r="AD156" s="187">
        <v>0.48829834</v>
      </c>
      <c r="AE156" s="187">
        <v>2.1813599999999998E-3</v>
      </c>
      <c r="AF156" s="190">
        <v>0.49047970000000002</v>
      </c>
      <c r="AG156" s="187">
        <v>0</v>
      </c>
      <c r="AH156" s="187">
        <v>0</v>
      </c>
      <c r="AI156" s="190">
        <v>0</v>
      </c>
      <c r="AJ156" s="187">
        <v>0.48829834</v>
      </c>
      <c r="AK156" s="187">
        <v>2.1813599999999998E-3</v>
      </c>
      <c r="AL156" s="190">
        <v>0.49047970000000002</v>
      </c>
      <c r="AM156" s="189">
        <v>-9.3967000000061418E-4</v>
      </c>
      <c r="AN156" s="115"/>
      <c r="AO156" s="179"/>
    </row>
    <row r="157" spans="1:41" x14ac:dyDescent="0.2">
      <c r="A157" s="46">
        <v>40544</v>
      </c>
      <c r="B157" s="133">
        <v>213.84425895945452</v>
      </c>
      <c r="C157" s="133">
        <v>11.230940219193501</v>
      </c>
      <c r="D157" s="180">
        <v>225.07519917864801</v>
      </c>
      <c r="E157" s="133">
        <v>2.0791375608744</v>
      </c>
      <c r="F157" s="133">
        <v>0</v>
      </c>
      <c r="G157" s="180">
        <v>2.0791375608744</v>
      </c>
      <c r="H157" s="133">
        <v>215.92339652032891</v>
      </c>
      <c r="I157" s="133">
        <v>11.230940219193501</v>
      </c>
      <c r="J157" s="180">
        <v>227.15433673952239</v>
      </c>
      <c r="K157" s="133">
        <v>0</v>
      </c>
      <c r="L157" s="133">
        <v>0</v>
      </c>
      <c r="M157" s="180">
        <v>0</v>
      </c>
      <c r="N157" s="133">
        <v>215.92339652032891</v>
      </c>
      <c r="O157" s="133">
        <v>11.230940219193501</v>
      </c>
      <c r="P157" s="180">
        <v>227.15433673952239</v>
      </c>
      <c r="Q157" s="181">
        <v>0.40251939754000182</v>
      </c>
      <c r="R157" s="182">
        <v>0</v>
      </c>
      <c r="S157" s="183"/>
      <c r="T157" s="184">
        <v>202.06512830943402</v>
      </c>
      <c r="U157" s="133">
        <v>11.201289010904201</v>
      </c>
      <c r="V157" s="180">
        <v>213.26641732033821</v>
      </c>
      <c r="W157" s="133">
        <v>2.0791375608744</v>
      </c>
      <c r="X157" s="133">
        <v>0</v>
      </c>
      <c r="Y157" s="180">
        <v>2.0791375608744</v>
      </c>
      <c r="Z157" s="133">
        <v>204.1442658703084</v>
      </c>
      <c r="AA157" s="133">
        <v>11.201289010904201</v>
      </c>
      <c r="AB157" s="180">
        <v>215.34555488121259</v>
      </c>
      <c r="AC157" s="185">
        <v>0.40251939754000182</v>
      </c>
      <c r="AD157" s="187">
        <v>0.59886779999999995</v>
      </c>
      <c r="AE157" s="187">
        <v>1.5075100000000001E-3</v>
      </c>
      <c r="AF157" s="190">
        <v>0.60037531</v>
      </c>
      <c r="AG157" s="187">
        <v>0</v>
      </c>
      <c r="AH157" s="187">
        <v>0</v>
      </c>
      <c r="AI157" s="190">
        <v>0</v>
      </c>
      <c r="AJ157" s="187">
        <v>0.59886779999999995</v>
      </c>
      <c r="AK157" s="187">
        <v>1.5075100000000001E-3</v>
      </c>
      <c r="AL157" s="190">
        <v>0.60037531</v>
      </c>
      <c r="AM157" s="189">
        <v>2.0464660000000093E-2</v>
      </c>
      <c r="AN157" s="115"/>
      <c r="AO157" s="179"/>
    </row>
    <row r="158" spans="1:41" x14ac:dyDescent="0.2">
      <c r="A158" s="46">
        <v>40575</v>
      </c>
      <c r="B158" s="133">
        <v>221.89373783069999</v>
      </c>
      <c r="C158" s="133">
        <v>11.0890464594</v>
      </c>
      <c r="D158" s="180">
        <v>232.9827842901</v>
      </c>
      <c r="E158" s="133">
        <v>2.1958508403000003</v>
      </c>
      <c r="F158" s="133">
        <v>0</v>
      </c>
      <c r="G158" s="180">
        <v>2.1958508403000003</v>
      </c>
      <c r="H158" s="133">
        <v>224.08958866905002</v>
      </c>
      <c r="I158" s="133">
        <v>11.0890464594</v>
      </c>
      <c r="J158" s="180">
        <v>235.17863512845003</v>
      </c>
      <c r="K158" s="133">
        <v>0</v>
      </c>
      <c r="L158" s="133">
        <v>0</v>
      </c>
      <c r="M158" s="180">
        <v>0</v>
      </c>
      <c r="N158" s="133">
        <v>224.08958866905002</v>
      </c>
      <c r="O158" s="133">
        <v>11.0890464594</v>
      </c>
      <c r="P158" s="180">
        <v>235.17863512845003</v>
      </c>
      <c r="Q158" s="181">
        <v>0.206014770000011</v>
      </c>
      <c r="R158" s="182">
        <v>0</v>
      </c>
      <c r="S158" s="183"/>
      <c r="T158" s="184">
        <v>209.7668833299</v>
      </c>
      <c r="U158" s="133">
        <v>11.0730069294</v>
      </c>
      <c r="V158" s="180">
        <v>220.83989025930001</v>
      </c>
      <c r="W158" s="133">
        <v>2.1958508403000003</v>
      </c>
      <c r="X158" s="133">
        <v>0</v>
      </c>
      <c r="Y158" s="180">
        <v>2.1958508403000003</v>
      </c>
      <c r="Z158" s="133">
        <v>211.96273417020001</v>
      </c>
      <c r="AA158" s="133">
        <v>11.0730069294</v>
      </c>
      <c r="AB158" s="180">
        <v>223.03574109960002</v>
      </c>
      <c r="AC158" s="185">
        <v>0.206014770000011</v>
      </c>
      <c r="AD158" s="187">
        <v>0.62188982000000004</v>
      </c>
      <c r="AE158" s="187">
        <v>8.2253999999999997E-4</v>
      </c>
      <c r="AF158" s="190">
        <v>0.62271236000000008</v>
      </c>
      <c r="AG158" s="187">
        <v>0</v>
      </c>
      <c r="AH158" s="187">
        <v>0</v>
      </c>
      <c r="AI158" s="190">
        <v>0</v>
      </c>
      <c r="AJ158" s="187">
        <v>0.62188982000000004</v>
      </c>
      <c r="AK158" s="187">
        <v>8.2253999999999997E-4</v>
      </c>
      <c r="AL158" s="190">
        <v>0.62271236000000008</v>
      </c>
      <c r="AM158" s="189">
        <v>1.0564860000000564E-2</v>
      </c>
      <c r="AN158" s="115"/>
      <c r="AO158" s="179"/>
    </row>
    <row r="159" spans="1:41" x14ac:dyDescent="0.2">
      <c r="A159" s="46">
        <v>40603</v>
      </c>
      <c r="B159" s="133">
        <v>229.65998758994081</v>
      </c>
      <c r="C159" s="133">
        <v>11.24363136034</v>
      </c>
      <c r="D159" s="180">
        <v>240.90361895028082</v>
      </c>
      <c r="E159" s="133">
        <v>2.3053078099387001</v>
      </c>
      <c r="F159" s="133">
        <v>0</v>
      </c>
      <c r="G159" s="180">
        <v>2.3053078099387001</v>
      </c>
      <c r="H159" s="133">
        <v>231.96529539987952</v>
      </c>
      <c r="I159" s="133">
        <v>11.24363136034</v>
      </c>
      <c r="J159" s="180">
        <v>243.20892676021953</v>
      </c>
      <c r="K159" s="133">
        <v>0</v>
      </c>
      <c r="L159" s="133">
        <v>0</v>
      </c>
      <c r="M159" s="180">
        <v>0</v>
      </c>
      <c r="N159" s="133">
        <v>231.96529539987952</v>
      </c>
      <c r="O159" s="133">
        <v>11.24363136034</v>
      </c>
      <c r="P159" s="180">
        <v>243.20892676021953</v>
      </c>
      <c r="Q159" s="181">
        <v>9.6263067289993426E-2</v>
      </c>
      <c r="R159" s="182">
        <v>0</v>
      </c>
      <c r="S159" s="183"/>
      <c r="T159" s="184">
        <v>217.91046027026471</v>
      </c>
      <c r="U159" s="133">
        <v>11.227844359716501</v>
      </c>
      <c r="V159" s="180">
        <v>229.13830462998123</v>
      </c>
      <c r="W159" s="133">
        <v>2.3053078099387001</v>
      </c>
      <c r="X159" s="133">
        <v>0</v>
      </c>
      <c r="Y159" s="180">
        <v>2.3053078099387001</v>
      </c>
      <c r="Z159" s="133">
        <v>220.21576808020342</v>
      </c>
      <c r="AA159" s="133">
        <v>11.227844359716501</v>
      </c>
      <c r="AB159" s="180">
        <v>231.44361243991992</v>
      </c>
      <c r="AC159" s="185">
        <v>9.6263067289993426E-2</v>
      </c>
      <c r="AD159" s="187">
        <v>0.61217781000000004</v>
      </c>
      <c r="AE159" s="187">
        <v>8.2253999999999997E-4</v>
      </c>
      <c r="AF159" s="190">
        <v>0.61300035000000008</v>
      </c>
      <c r="AG159" s="187">
        <v>0</v>
      </c>
      <c r="AH159" s="187">
        <v>0</v>
      </c>
      <c r="AI159" s="190">
        <v>0</v>
      </c>
      <c r="AJ159" s="187">
        <v>0.61217781000000004</v>
      </c>
      <c r="AK159" s="187">
        <v>8.2253999999999997E-4</v>
      </c>
      <c r="AL159" s="190">
        <v>0.61300035000000008</v>
      </c>
      <c r="AM159" s="189">
        <v>5.0155299999996572E-3</v>
      </c>
      <c r="AN159" s="115"/>
      <c r="AO159" s="179"/>
    </row>
    <row r="160" spans="1:41" x14ac:dyDescent="0.2">
      <c r="A160" s="46">
        <v>40634</v>
      </c>
      <c r="B160" s="133">
        <v>235.10622104952998</v>
      </c>
      <c r="C160" s="133">
        <v>12.973263330645</v>
      </c>
      <c r="D160" s="180">
        <v>248.07948438017499</v>
      </c>
      <c r="E160" s="133">
        <v>2.4221526690599999</v>
      </c>
      <c r="F160" s="133">
        <v>0</v>
      </c>
      <c r="G160" s="180">
        <v>2.4221526690599999</v>
      </c>
      <c r="H160" s="133">
        <v>237.52837372048501</v>
      </c>
      <c r="I160" s="133">
        <v>12.973263330645</v>
      </c>
      <c r="J160" s="180">
        <v>250.50163705113002</v>
      </c>
      <c r="K160" s="133">
        <v>0</v>
      </c>
      <c r="L160" s="133">
        <v>0</v>
      </c>
      <c r="M160" s="180">
        <v>0</v>
      </c>
      <c r="N160" s="133">
        <v>237.52837372048501</v>
      </c>
      <c r="O160" s="133">
        <v>12.973263330645</v>
      </c>
      <c r="P160" s="180">
        <v>250.50163705113002</v>
      </c>
      <c r="Q160" s="181">
        <v>-7.8045575000061478E-3</v>
      </c>
      <c r="R160" s="182">
        <v>0</v>
      </c>
      <c r="S160" s="183"/>
      <c r="T160" s="184">
        <v>223.02819482031498</v>
      </c>
      <c r="U160" s="133">
        <v>12.956164690689999</v>
      </c>
      <c r="V160" s="180">
        <v>235.98435951100498</v>
      </c>
      <c r="W160" s="133">
        <v>2.4221526690599999</v>
      </c>
      <c r="X160" s="133">
        <v>0</v>
      </c>
      <c r="Y160" s="180">
        <v>2.4221526690599999</v>
      </c>
      <c r="Z160" s="133">
        <v>225.45034748937496</v>
      </c>
      <c r="AA160" s="133">
        <v>12.956164690689999</v>
      </c>
      <c r="AB160" s="180">
        <v>238.40651218006496</v>
      </c>
      <c r="AC160" s="185">
        <v>-7.8045575000061478E-3</v>
      </c>
      <c r="AD160" s="187">
        <v>0.63736296000000003</v>
      </c>
      <c r="AE160" s="187">
        <v>9.0231000000000003E-4</v>
      </c>
      <c r="AF160" s="190">
        <v>0.63826527</v>
      </c>
      <c r="AG160" s="187">
        <v>0</v>
      </c>
      <c r="AH160" s="187">
        <v>0</v>
      </c>
      <c r="AI160" s="190">
        <v>0</v>
      </c>
      <c r="AJ160" s="187">
        <v>0.63736296000000003</v>
      </c>
      <c r="AK160" s="187">
        <v>9.0231000000000003E-4</v>
      </c>
      <c r="AL160" s="190">
        <v>0.63826527</v>
      </c>
      <c r="AM160" s="189">
        <v>-4.1185000000032446E-4</v>
      </c>
      <c r="AN160" s="115"/>
      <c r="AO160" s="179"/>
    </row>
    <row r="161" spans="1:41" x14ac:dyDescent="0.2">
      <c r="A161" s="46">
        <v>40664</v>
      </c>
      <c r="B161" s="133">
        <v>241.23734473062004</v>
      </c>
      <c r="C161" s="133">
        <v>12.24029511078</v>
      </c>
      <c r="D161" s="180">
        <v>253.47763984140002</v>
      </c>
      <c r="E161" s="133">
        <v>2.5207377807600002</v>
      </c>
      <c r="F161" s="133">
        <v>0</v>
      </c>
      <c r="G161" s="180">
        <v>2.5207377807600002</v>
      </c>
      <c r="H161" s="133">
        <v>243.75808250952002</v>
      </c>
      <c r="I161" s="133">
        <v>12.24029511078</v>
      </c>
      <c r="J161" s="180">
        <v>255.9983776203</v>
      </c>
      <c r="K161" s="133">
        <v>0</v>
      </c>
      <c r="L161" s="133">
        <v>0</v>
      </c>
      <c r="M161" s="180">
        <v>0</v>
      </c>
      <c r="N161" s="133">
        <v>243.75808250952002</v>
      </c>
      <c r="O161" s="133">
        <v>12.24029511078</v>
      </c>
      <c r="P161" s="180">
        <v>255.9983776203</v>
      </c>
      <c r="Q161" s="181">
        <v>-1.9226633999997491E-2</v>
      </c>
      <c r="R161" s="182">
        <v>0</v>
      </c>
      <c r="S161" s="183"/>
      <c r="T161" s="184">
        <v>229.87555387002001</v>
      </c>
      <c r="U161" s="133">
        <v>12.22216910016</v>
      </c>
      <c r="V161" s="180">
        <v>242.09772297018003</v>
      </c>
      <c r="W161" s="133">
        <v>2.5207377807600002</v>
      </c>
      <c r="X161" s="133">
        <v>0</v>
      </c>
      <c r="Y161" s="180">
        <v>2.5207377807600002</v>
      </c>
      <c r="Z161" s="133">
        <v>232.39629165078003</v>
      </c>
      <c r="AA161" s="133">
        <v>12.22216910016</v>
      </c>
      <c r="AB161" s="180">
        <v>244.61846075094005</v>
      </c>
      <c r="AC161" s="185">
        <v>-1.9226633999997491E-2</v>
      </c>
      <c r="AD161" s="187">
        <v>0.61084897000000005</v>
      </c>
      <c r="AE161" s="187">
        <v>9.7453000000000004E-4</v>
      </c>
      <c r="AF161" s="190">
        <v>0.61182350000000008</v>
      </c>
      <c r="AG161" s="187">
        <v>0</v>
      </c>
      <c r="AH161" s="187">
        <v>0</v>
      </c>
      <c r="AI161" s="190">
        <v>0</v>
      </c>
      <c r="AJ161" s="187">
        <v>0.61084897000000005</v>
      </c>
      <c r="AK161" s="187">
        <v>9.7453000000000004E-4</v>
      </c>
      <c r="AL161" s="190">
        <v>0.61182350000000008</v>
      </c>
      <c r="AM161" s="189">
        <v>-1.033689999999865E-3</v>
      </c>
      <c r="AN161" s="115"/>
      <c r="AO161" s="179"/>
    </row>
    <row r="162" spans="1:41" x14ac:dyDescent="0.2">
      <c r="A162" s="46">
        <v>40695</v>
      </c>
      <c r="B162" s="133">
        <v>237.46534644919996</v>
      </c>
      <c r="C162" s="133">
        <v>14.579026149679999</v>
      </c>
      <c r="D162" s="180">
        <v>252.04437259887996</v>
      </c>
      <c r="E162" s="133">
        <v>2.6174739698399998</v>
      </c>
      <c r="F162" s="133">
        <v>0</v>
      </c>
      <c r="G162" s="180">
        <v>2.6174739698399998</v>
      </c>
      <c r="H162" s="133">
        <v>240.08282042087998</v>
      </c>
      <c r="I162" s="133">
        <v>14.579026149679999</v>
      </c>
      <c r="J162" s="180">
        <v>254.66184657055999</v>
      </c>
      <c r="K162" s="133">
        <v>0</v>
      </c>
      <c r="L162" s="133">
        <v>0</v>
      </c>
      <c r="M162" s="180">
        <v>0</v>
      </c>
      <c r="N162" s="133">
        <v>240.08282042087998</v>
      </c>
      <c r="O162" s="133">
        <v>14.579026149679999</v>
      </c>
      <c r="P162" s="180">
        <v>254.66184657055999</v>
      </c>
      <c r="Q162" s="181">
        <v>0.42607812799999711</v>
      </c>
      <c r="R162" s="182">
        <v>0</v>
      </c>
      <c r="S162" s="183"/>
      <c r="T162" s="184">
        <v>226.75677850079995</v>
      </c>
      <c r="U162" s="133">
        <v>14.554387180719999</v>
      </c>
      <c r="V162" s="180">
        <v>241.31116568151995</v>
      </c>
      <c r="W162" s="133">
        <v>2.6174739698399998</v>
      </c>
      <c r="X162" s="133">
        <v>0</v>
      </c>
      <c r="Y162" s="180">
        <v>2.6174739698399998</v>
      </c>
      <c r="Z162" s="133">
        <v>229.37425247063999</v>
      </c>
      <c r="AA162" s="133">
        <v>14.554387180719999</v>
      </c>
      <c r="AB162" s="180">
        <v>243.92863965135999</v>
      </c>
      <c r="AC162" s="185">
        <v>0.42607812799999711</v>
      </c>
      <c r="AD162" s="187">
        <v>0.58198735000000001</v>
      </c>
      <c r="AE162" s="187">
        <v>1.33906E-3</v>
      </c>
      <c r="AF162" s="190">
        <v>0.58332640999999996</v>
      </c>
      <c r="AG162" s="187">
        <v>0</v>
      </c>
      <c r="AH162" s="187">
        <v>0</v>
      </c>
      <c r="AI162" s="190">
        <v>0</v>
      </c>
      <c r="AJ162" s="187">
        <v>0.58198735000000001</v>
      </c>
      <c r="AK162" s="187">
        <v>1.33906E-3</v>
      </c>
      <c r="AL162" s="190">
        <v>0.58332640999999996</v>
      </c>
      <c r="AM162" s="189">
        <v>2.3156419999999844E-2</v>
      </c>
      <c r="AN162" s="115"/>
      <c r="AO162" s="179"/>
    </row>
    <row r="163" spans="1:41" x14ac:dyDescent="0.2">
      <c r="A163" s="46">
        <v>40725</v>
      </c>
      <c r="B163" s="133">
        <v>238.61220821021058</v>
      </c>
      <c r="C163" s="133">
        <v>15.565394470573601</v>
      </c>
      <c r="D163" s="180">
        <v>254.17760268078419</v>
      </c>
      <c r="E163" s="133">
        <v>2.7579411203239999</v>
      </c>
      <c r="F163" s="133">
        <v>0</v>
      </c>
      <c r="G163" s="180">
        <v>2.7579411203239999</v>
      </c>
      <c r="H163" s="133">
        <v>241.37014933053459</v>
      </c>
      <c r="I163" s="133">
        <v>15.565394470573601</v>
      </c>
      <c r="J163" s="180">
        <v>256.93554380110817</v>
      </c>
      <c r="K163" s="133">
        <v>0</v>
      </c>
      <c r="L163" s="133">
        <v>0</v>
      </c>
      <c r="M163" s="180">
        <v>0</v>
      </c>
      <c r="N163" s="133">
        <v>241.37014933053459</v>
      </c>
      <c r="O163" s="133">
        <v>15.565394470573601</v>
      </c>
      <c r="P163" s="180">
        <v>256.93554380110817</v>
      </c>
      <c r="Q163" s="181">
        <v>-2.2896152519994443E-2</v>
      </c>
      <c r="R163" s="182">
        <v>0</v>
      </c>
      <c r="S163" s="183"/>
      <c r="T163" s="184">
        <v>228.51523007947179</v>
      </c>
      <c r="U163" s="133">
        <v>15.5236089296034</v>
      </c>
      <c r="V163" s="180">
        <v>244.03883900907519</v>
      </c>
      <c r="W163" s="133">
        <v>2.7579411203239999</v>
      </c>
      <c r="X163" s="133">
        <v>0</v>
      </c>
      <c r="Y163" s="180">
        <v>2.7579411203239999</v>
      </c>
      <c r="Z163" s="133">
        <v>231.2731711997958</v>
      </c>
      <c r="AA163" s="133">
        <v>15.5236089296034</v>
      </c>
      <c r="AB163" s="180">
        <v>246.7967801293992</v>
      </c>
      <c r="AC163" s="185">
        <v>-2.2896152519994443E-2</v>
      </c>
      <c r="AD163" s="187">
        <v>0.54821249000000005</v>
      </c>
      <c r="AE163" s="187">
        <v>2.26874E-3</v>
      </c>
      <c r="AF163" s="190">
        <v>0.55048123000000004</v>
      </c>
      <c r="AG163" s="187">
        <v>0</v>
      </c>
      <c r="AH163" s="187">
        <v>0</v>
      </c>
      <c r="AI163" s="190">
        <v>0</v>
      </c>
      <c r="AJ163" s="187">
        <v>0.54821249000000005</v>
      </c>
      <c r="AK163" s="187">
        <v>2.26874E-3</v>
      </c>
      <c r="AL163" s="190">
        <v>0.55048123000000004</v>
      </c>
      <c r="AM163" s="189">
        <v>-1.2431399999996984E-3</v>
      </c>
      <c r="AN163" s="115"/>
      <c r="AO163" s="179"/>
    </row>
    <row r="164" spans="1:41" x14ac:dyDescent="0.2">
      <c r="A164" s="46">
        <v>40756</v>
      </c>
      <c r="B164" s="133">
        <v>244.429544810061</v>
      </c>
      <c r="C164" s="133">
        <v>16.735901630120001</v>
      </c>
      <c r="D164" s="180">
        <v>261.16544644018103</v>
      </c>
      <c r="E164" s="133">
        <v>2.8692256805309002</v>
      </c>
      <c r="F164" s="133">
        <v>0</v>
      </c>
      <c r="G164" s="180">
        <v>2.8692256805309002</v>
      </c>
      <c r="H164" s="133">
        <v>247.29877049059192</v>
      </c>
      <c r="I164" s="133">
        <v>16.735901630120001</v>
      </c>
      <c r="J164" s="180">
        <v>264.03467212071189</v>
      </c>
      <c r="K164" s="133">
        <v>0</v>
      </c>
      <c r="L164" s="133">
        <v>0</v>
      </c>
      <c r="M164" s="180">
        <v>0</v>
      </c>
      <c r="N164" s="133">
        <v>247.29877049059192</v>
      </c>
      <c r="O164" s="133">
        <v>16.735901630120001</v>
      </c>
      <c r="P164" s="180">
        <v>264.03467212071189</v>
      </c>
      <c r="Q164" s="181">
        <v>0.14604468280000893</v>
      </c>
      <c r="R164" s="182">
        <v>0</v>
      </c>
      <c r="S164" s="183"/>
      <c r="T164" s="184">
        <v>233.66577473043361</v>
      </c>
      <c r="U164" s="133">
        <v>16.696121629975902</v>
      </c>
      <c r="V164" s="180">
        <v>250.3618963604095</v>
      </c>
      <c r="W164" s="133">
        <v>2.8692256805309002</v>
      </c>
      <c r="X164" s="133">
        <v>0</v>
      </c>
      <c r="Y164" s="180">
        <v>2.8692256805309002</v>
      </c>
      <c r="Z164" s="133">
        <v>236.5350004091014</v>
      </c>
      <c r="AA164" s="133">
        <v>16.696121629975902</v>
      </c>
      <c r="AB164" s="180">
        <v>253.23112203907729</v>
      </c>
      <c r="AC164" s="185">
        <v>0.14604468280000893</v>
      </c>
      <c r="AD164" s="187">
        <v>0.57773439000000004</v>
      </c>
      <c r="AE164" s="187">
        <v>2.1351600000000001E-3</v>
      </c>
      <c r="AF164" s="190">
        <v>0.57986955000000007</v>
      </c>
      <c r="AG164" s="187">
        <v>0</v>
      </c>
      <c r="AH164" s="187">
        <v>0</v>
      </c>
      <c r="AI164" s="190">
        <v>0</v>
      </c>
      <c r="AJ164" s="187">
        <v>0.57773439000000004</v>
      </c>
      <c r="AK164" s="187">
        <v>2.1351600000000001E-3</v>
      </c>
      <c r="AL164" s="190">
        <v>0.57986955000000007</v>
      </c>
      <c r="AM164" s="189">
        <v>7.8388000000004787E-3</v>
      </c>
      <c r="AN164" s="115"/>
      <c r="AO164" s="179"/>
    </row>
    <row r="165" spans="1:41" x14ac:dyDescent="0.2">
      <c r="A165" s="46">
        <v>40787</v>
      </c>
      <c r="B165" s="133">
        <v>248.15553884977501</v>
      </c>
      <c r="C165" s="133">
        <v>16.599533210775</v>
      </c>
      <c r="D165" s="180">
        <v>264.75507206054999</v>
      </c>
      <c r="E165" s="133">
        <v>2.9762864390249999</v>
      </c>
      <c r="F165" s="133">
        <v>0</v>
      </c>
      <c r="G165" s="180">
        <v>2.9762864390249999</v>
      </c>
      <c r="H165" s="133">
        <v>251.13182529082502</v>
      </c>
      <c r="I165" s="133">
        <v>16.599533210775</v>
      </c>
      <c r="J165" s="180">
        <v>267.73135850159997</v>
      </c>
      <c r="K165" s="133">
        <v>0</v>
      </c>
      <c r="L165" s="133">
        <v>0</v>
      </c>
      <c r="M165" s="180">
        <v>0</v>
      </c>
      <c r="N165" s="133">
        <v>251.13182529082502</v>
      </c>
      <c r="O165" s="133">
        <v>16.599533210775</v>
      </c>
      <c r="P165" s="180">
        <v>267.73135850159997</v>
      </c>
      <c r="Q165" s="181">
        <v>1.8358303724999894</v>
      </c>
      <c r="R165" s="182">
        <v>0</v>
      </c>
      <c r="S165" s="183"/>
      <c r="T165" s="184">
        <v>236.76883134997502</v>
      </c>
      <c r="U165" s="133">
        <v>16.5598608303</v>
      </c>
      <c r="V165" s="180">
        <v>253.328692180275</v>
      </c>
      <c r="W165" s="133">
        <v>2.9762864390249999</v>
      </c>
      <c r="X165" s="133">
        <v>0</v>
      </c>
      <c r="Y165" s="180">
        <v>2.9762864390249999</v>
      </c>
      <c r="Z165" s="133">
        <v>239.74511778900001</v>
      </c>
      <c r="AA165" s="133">
        <v>16.5598608303</v>
      </c>
      <c r="AB165" s="180">
        <v>256.30497861930002</v>
      </c>
      <c r="AC165" s="185">
        <v>1.8358303724999894</v>
      </c>
      <c r="AD165" s="187">
        <v>0.56230659000000005</v>
      </c>
      <c r="AE165" s="187">
        <v>1.9591500000000002E-3</v>
      </c>
      <c r="AF165" s="190">
        <v>0.56426574000000007</v>
      </c>
      <c r="AG165" s="187">
        <v>0</v>
      </c>
      <c r="AH165" s="187">
        <v>0</v>
      </c>
      <c r="AI165" s="190">
        <v>0</v>
      </c>
      <c r="AJ165" s="187">
        <v>0.56230659000000005</v>
      </c>
      <c r="AK165" s="187">
        <v>1.9591500000000002E-3</v>
      </c>
      <c r="AL165" s="190">
        <v>0.56426574000000007</v>
      </c>
      <c r="AM165" s="189">
        <v>9.0658289999999475E-2</v>
      </c>
      <c r="AN165" s="115"/>
      <c r="AO165" s="179"/>
    </row>
    <row r="166" spans="1:41" x14ac:dyDescent="0.2">
      <c r="A166" s="46">
        <v>40818</v>
      </c>
      <c r="B166" s="133">
        <v>253.66105981019459</v>
      </c>
      <c r="C166" s="133">
        <v>16.5380934194724</v>
      </c>
      <c r="D166" s="180">
        <v>270.19915322966699</v>
      </c>
      <c r="E166" s="133">
        <v>3.0832515991308003</v>
      </c>
      <c r="F166" s="133">
        <v>0</v>
      </c>
      <c r="G166" s="180">
        <v>3.0832515991308003</v>
      </c>
      <c r="H166" s="133">
        <v>256.74431140932541</v>
      </c>
      <c r="I166" s="133">
        <v>16.5380934194724</v>
      </c>
      <c r="J166" s="180">
        <v>273.28240482879784</v>
      </c>
      <c r="K166" s="133">
        <v>0</v>
      </c>
      <c r="L166" s="133">
        <v>0</v>
      </c>
      <c r="M166" s="180">
        <v>0</v>
      </c>
      <c r="N166" s="133">
        <v>256.74431140932541</v>
      </c>
      <c r="O166" s="133">
        <v>16.5380934194724</v>
      </c>
      <c r="P166" s="180">
        <v>273.28240482879784</v>
      </c>
      <c r="Q166" s="181">
        <v>0.56936309274000041</v>
      </c>
      <c r="R166" s="182">
        <v>0</v>
      </c>
      <c r="S166" s="183"/>
      <c r="T166" s="184">
        <v>242.01499643926982</v>
      </c>
      <c r="U166" s="133">
        <v>16.521665760950999</v>
      </c>
      <c r="V166" s="180">
        <v>258.5366622002208</v>
      </c>
      <c r="W166" s="133">
        <v>3.0832515991308003</v>
      </c>
      <c r="X166" s="133">
        <v>0</v>
      </c>
      <c r="Y166" s="180">
        <v>3.0832515991308003</v>
      </c>
      <c r="Z166" s="133">
        <v>245.0982480403332</v>
      </c>
      <c r="AA166" s="133">
        <v>16.521665760950999</v>
      </c>
      <c r="AB166" s="180">
        <v>261.61991380128421</v>
      </c>
      <c r="AC166" s="185">
        <v>0.56936309274000041</v>
      </c>
      <c r="AD166" s="187">
        <v>0.60261116999999997</v>
      </c>
      <c r="AE166" s="187">
        <v>8.5004999999999998E-4</v>
      </c>
      <c r="AF166" s="190">
        <v>0.60346122000000002</v>
      </c>
      <c r="AG166" s="187">
        <v>0</v>
      </c>
      <c r="AH166" s="187">
        <v>0</v>
      </c>
      <c r="AI166" s="190">
        <v>0</v>
      </c>
      <c r="AJ166" s="187">
        <v>0.60261116999999997</v>
      </c>
      <c r="AK166" s="187">
        <v>8.5004999999999998E-4</v>
      </c>
      <c r="AL166" s="190">
        <v>0.60346122000000002</v>
      </c>
      <c r="AM166" s="189">
        <v>2.946099000000002E-2</v>
      </c>
      <c r="AN166" s="115"/>
      <c r="AO166" s="179"/>
    </row>
    <row r="167" spans="1:41" x14ac:dyDescent="0.2">
      <c r="A167" s="46">
        <v>40848</v>
      </c>
      <c r="B167" s="133">
        <v>261.28153112047409</v>
      </c>
      <c r="C167" s="133">
        <v>16.609476500146499</v>
      </c>
      <c r="D167" s="180">
        <v>277.8910076206206</v>
      </c>
      <c r="E167" s="133">
        <v>3.1945750992657</v>
      </c>
      <c r="F167" s="133">
        <v>0</v>
      </c>
      <c r="G167" s="180">
        <v>3.1945750992657</v>
      </c>
      <c r="H167" s="133">
        <v>264.47610621973979</v>
      </c>
      <c r="I167" s="133">
        <v>16.609476500146499</v>
      </c>
      <c r="J167" s="180">
        <v>281.0855827198863</v>
      </c>
      <c r="K167" s="133">
        <v>0</v>
      </c>
      <c r="L167" s="133">
        <v>0</v>
      </c>
      <c r="M167" s="180">
        <v>0</v>
      </c>
      <c r="N167" s="133">
        <v>264.47610621973979</v>
      </c>
      <c r="O167" s="133">
        <v>16.609476500146499</v>
      </c>
      <c r="P167" s="180">
        <v>281.0855827198863</v>
      </c>
      <c r="Q167" s="181">
        <v>0.47079259155000353</v>
      </c>
      <c r="R167" s="182">
        <v>0</v>
      </c>
      <c r="S167" s="183"/>
      <c r="T167" s="184">
        <v>249.9809845490409</v>
      </c>
      <c r="U167" s="133">
        <v>16.592597059282198</v>
      </c>
      <c r="V167" s="180">
        <v>266.57358160832308</v>
      </c>
      <c r="W167" s="133">
        <v>3.1945750992657</v>
      </c>
      <c r="X167" s="133">
        <v>0</v>
      </c>
      <c r="Y167" s="180">
        <v>3.1945750992657</v>
      </c>
      <c r="Z167" s="133">
        <v>253.17555965029229</v>
      </c>
      <c r="AA167" s="133">
        <v>16.592597059282198</v>
      </c>
      <c r="AB167" s="180">
        <v>269.7681567095745</v>
      </c>
      <c r="AC167" s="185">
        <v>0.47079259155000353</v>
      </c>
      <c r="AD167" s="187">
        <v>0.56909639999999995</v>
      </c>
      <c r="AE167" s="187">
        <v>8.5004999999999998E-4</v>
      </c>
      <c r="AF167" s="190">
        <v>0.56994644999999999</v>
      </c>
      <c r="AG167" s="187">
        <v>0</v>
      </c>
      <c r="AH167" s="187">
        <v>0</v>
      </c>
      <c r="AI167" s="190">
        <v>0</v>
      </c>
      <c r="AJ167" s="187">
        <v>0.56909639999999995</v>
      </c>
      <c r="AK167" s="187">
        <v>8.5004999999999998E-4</v>
      </c>
      <c r="AL167" s="190">
        <v>0.56994644999999999</v>
      </c>
      <c r="AM167" s="189">
        <v>2.3709150000000179E-2</v>
      </c>
      <c r="AN167" s="115"/>
      <c r="AO167" s="179"/>
    </row>
    <row r="168" spans="1:41" x14ac:dyDescent="0.2">
      <c r="A168" s="46">
        <v>40878</v>
      </c>
      <c r="B168" s="133">
        <v>261.2304506992968</v>
      </c>
      <c r="C168" s="133">
        <v>16.741768869162399</v>
      </c>
      <c r="D168" s="180">
        <v>277.9722195684592</v>
      </c>
      <c r="E168" s="133">
        <v>3.2994425008284001</v>
      </c>
      <c r="F168" s="133">
        <v>0</v>
      </c>
      <c r="G168" s="180">
        <v>3.2994425008284001</v>
      </c>
      <c r="H168" s="133">
        <v>264.52989320012523</v>
      </c>
      <c r="I168" s="133">
        <v>16.741768869162399</v>
      </c>
      <c r="J168" s="180">
        <v>281.27166206928763</v>
      </c>
      <c r="K168" s="133">
        <v>0</v>
      </c>
      <c r="L168" s="133">
        <v>0</v>
      </c>
      <c r="M168" s="180">
        <v>0</v>
      </c>
      <c r="N168" s="133">
        <v>264.52989320012523</v>
      </c>
      <c r="O168" s="133">
        <v>16.741768869162399</v>
      </c>
      <c r="P168" s="180">
        <v>281.27166206928763</v>
      </c>
      <c r="Q168" s="181">
        <v>0.64556056401999817</v>
      </c>
      <c r="R168" s="182">
        <v>0</v>
      </c>
      <c r="S168" s="183"/>
      <c r="T168" s="184">
        <v>250.35159567940579</v>
      </c>
      <c r="U168" s="133">
        <v>16.741221469213002</v>
      </c>
      <c r="V168" s="180">
        <v>267.09281714861879</v>
      </c>
      <c r="W168" s="133">
        <v>3.2994425008284001</v>
      </c>
      <c r="X168" s="133">
        <v>0</v>
      </c>
      <c r="Y168" s="180">
        <v>3.2994425008284001</v>
      </c>
      <c r="Z168" s="133">
        <v>253.6510381802342</v>
      </c>
      <c r="AA168" s="133">
        <v>16.741221469213002</v>
      </c>
      <c r="AB168" s="180">
        <v>270.39225964944717</v>
      </c>
      <c r="AC168" s="185">
        <v>0.64556056401999817</v>
      </c>
      <c r="AD168" s="187">
        <v>0.54673114</v>
      </c>
      <c r="AE168" s="187">
        <v>2.7509999999999999E-5</v>
      </c>
      <c r="AF168" s="190">
        <v>0.54675865000000001</v>
      </c>
      <c r="AG168" s="187">
        <v>0</v>
      </c>
      <c r="AH168" s="187">
        <v>0</v>
      </c>
      <c r="AI168" s="190">
        <v>0</v>
      </c>
      <c r="AJ168" s="187">
        <v>0.54673114</v>
      </c>
      <c r="AK168" s="187">
        <v>2.7509999999999999E-5</v>
      </c>
      <c r="AL168" s="190">
        <v>0.54675865000000001</v>
      </c>
      <c r="AM168" s="189">
        <v>3.2443489999999908E-2</v>
      </c>
      <c r="AN168" s="115"/>
      <c r="AO168" s="179"/>
    </row>
    <row r="169" spans="1:41" x14ac:dyDescent="0.2">
      <c r="A169" s="46">
        <v>40909</v>
      </c>
      <c r="B169" s="133">
        <v>263.09396839074213</v>
      </c>
      <c r="C169" s="133">
        <v>17.575661669160603</v>
      </c>
      <c r="D169" s="180">
        <v>280.66963005990272</v>
      </c>
      <c r="E169" s="133">
        <v>3.4994911509089999</v>
      </c>
      <c r="F169" s="133">
        <v>0</v>
      </c>
      <c r="G169" s="180">
        <v>3.4994911509089999</v>
      </c>
      <c r="H169" s="133">
        <v>266.59345953969</v>
      </c>
      <c r="I169" s="133">
        <v>17.575661669160603</v>
      </c>
      <c r="J169" s="180">
        <v>284.16912120885064</v>
      </c>
      <c r="K169" s="133">
        <v>0</v>
      </c>
      <c r="L169" s="133">
        <v>0</v>
      </c>
      <c r="M169" s="180">
        <v>0</v>
      </c>
      <c r="N169" s="133">
        <v>266.59345953969</v>
      </c>
      <c r="O169" s="133">
        <v>17.575661669160603</v>
      </c>
      <c r="P169" s="180">
        <v>284.16912120885064</v>
      </c>
      <c r="Q169" s="181">
        <v>0.18628037846999318</v>
      </c>
      <c r="R169" s="182">
        <v>0</v>
      </c>
      <c r="S169" s="183"/>
      <c r="T169" s="184">
        <v>252.59842382909852</v>
      </c>
      <c r="U169" s="133">
        <v>17.5751221705506</v>
      </c>
      <c r="V169" s="180">
        <v>270.17354599964909</v>
      </c>
      <c r="W169" s="133">
        <v>3.4994911509089999</v>
      </c>
      <c r="X169" s="133">
        <v>0</v>
      </c>
      <c r="Y169" s="180">
        <v>3.4994911509089999</v>
      </c>
      <c r="Z169" s="133">
        <v>256.09791498000749</v>
      </c>
      <c r="AA169" s="133">
        <v>17.5751221705506</v>
      </c>
      <c r="AB169" s="180">
        <v>273.67303715055812</v>
      </c>
      <c r="AC169" s="185">
        <v>0.18628037846999318</v>
      </c>
      <c r="AD169" s="187">
        <v>0.53518666000000004</v>
      </c>
      <c r="AE169" s="187">
        <v>2.7509999999999999E-5</v>
      </c>
      <c r="AF169" s="190">
        <v>0.53521417000000004</v>
      </c>
      <c r="AG169" s="187">
        <v>0</v>
      </c>
      <c r="AH169" s="187">
        <v>0</v>
      </c>
      <c r="AI169" s="190">
        <v>0</v>
      </c>
      <c r="AJ169" s="187">
        <v>0.53518666000000004</v>
      </c>
      <c r="AK169" s="187">
        <v>2.7509999999999999E-5</v>
      </c>
      <c r="AL169" s="190">
        <v>0.53521417000000004</v>
      </c>
      <c r="AM169" s="189">
        <v>9.4987699999996515E-3</v>
      </c>
      <c r="AN169" s="115"/>
      <c r="AO169" s="179"/>
    </row>
    <row r="170" spans="1:41" x14ac:dyDescent="0.2">
      <c r="A170" s="46">
        <v>40940</v>
      </c>
      <c r="B170" s="133">
        <v>268.91355443026799</v>
      </c>
      <c r="C170" s="133">
        <v>18.826031559316</v>
      </c>
      <c r="D170" s="180">
        <v>287.73958598958399</v>
      </c>
      <c r="E170" s="133">
        <v>3.6241523095472004</v>
      </c>
      <c r="F170" s="133">
        <v>0</v>
      </c>
      <c r="G170" s="180">
        <v>3.6241523095472004</v>
      </c>
      <c r="H170" s="133">
        <v>272.53770673981518</v>
      </c>
      <c r="I170" s="133">
        <v>18.826031559316</v>
      </c>
      <c r="J170" s="180">
        <v>291.36373829913123</v>
      </c>
      <c r="K170" s="133">
        <v>0</v>
      </c>
      <c r="L170" s="133">
        <v>0</v>
      </c>
      <c r="M170" s="180">
        <v>0</v>
      </c>
      <c r="N170" s="133">
        <v>272.53770673981518</v>
      </c>
      <c r="O170" s="133">
        <v>18.826031559316</v>
      </c>
      <c r="P170" s="180">
        <v>291.36373829913123</v>
      </c>
      <c r="Q170" s="181">
        <v>0.10277147888001234</v>
      </c>
      <c r="R170" s="182">
        <v>0</v>
      </c>
      <c r="S170" s="183"/>
      <c r="T170" s="184">
        <v>258.8961573091816</v>
      </c>
      <c r="U170" s="133">
        <v>18.825500950293598</v>
      </c>
      <c r="V170" s="180">
        <v>277.72165825947519</v>
      </c>
      <c r="W170" s="133">
        <v>3.6241523095472004</v>
      </c>
      <c r="X170" s="133">
        <v>0</v>
      </c>
      <c r="Y170" s="180">
        <v>3.6241523095472004</v>
      </c>
      <c r="Z170" s="133">
        <v>262.5203096206576</v>
      </c>
      <c r="AA170" s="133">
        <v>18.825500950293598</v>
      </c>
      <c r="AB170" s="180">
        <v>281.34581057095119</v>
      </c>
      <c r="AC170" s="185">
        <v>0.10277147888001234</v>
      </c>
      <c r="AD170" s="187">
        <v>0.51935905000000004</v>
      </c>
      <c r="AE170" s="187">
        <v>2.7509999999999999E-5</v>
      </c>
      <c r="AF170" s="190">
        <v>0.51938656000000005</v>
      </c>
      <c r="AG170" s="187">
        <v>0</v>
      </c>
      <c r="AH170" s="187">
        <v>0</v>
      </c>
      <c r="AI170" s="190">
        <v>0</v>
      </c>
      <c r="AJ170" s="187">
        <v>0.51935905000000004</v>
      </c>
      <c r="AK170" s="187">
        <v>2.7509999999999999E-5</v>
      </c>
      <c r="AL170" s="190">
        <v>0.51938656000000005</v>
      </c>
      <c r="AM170" s="189">
        <v>5.3282600000006397E-3</v>
      </c>
      <c r="AN170" s="115"/>
      <c r="AO170" s="179"/>
    </row>
    <row r="171" spans="1:41" x14ac:dyDescent="0.2">
      <c r="A171" s="46">
        <v>40969</v>
      </c>
      <c r="B171" s="133">
        <v>277.04124955073462</v>
      </c>
      <c r="C171" s="133">
        <v>17.974854790813801</v>
      </c>
      <c r="D171" s="180">
        <v>295.01610434154838</v>
      </c>
      <c r="E171" s="133">
        <v>3.7534157201400005</v>
      </c>
      <c r="F171" s="133">
        <v>0</v>
      </c>
      <c r="G171" s="180">
        <v>3.7534157201400005</v>
      </c>
      <c r="H171" s="133">
        <v>280.79466527087459</v>
      </c>
      <c r="I171" s="133">
        <v>17.974854790813801</v>
      </c>
      <c r="J171" s="180">
        <v>298.76952006168841</v>
      </c>
      <c r="K171" s="133">
        <v>0</v>
      </c>
      <c r="L171" s="133">
        <v>0</v>
      </c>
      <c r="M171" s="180">
        <v>0</v>
      </c>
      <c r="N171" s="133">
        <v>280.79466527087459</v>
      </c>
      <c r="O171" s="133">
        <v>17.974854790813801</v>
      </c>
      <c r="P171" s="180">
        <v>298.76952006168841</v>
      </c>
      <c r="Q171" s="181">
        <v>3.0156202124399867</v>
      </c>
      <c r="R171" s="182">
        <v>0</v>
      </c>
      <c r="S171" s="183"/>
      <c r="T171" s="184">
        <v>266.21690153073843</v>
      </c>
      <c r="U171" s="133">
        <v>17.974317190393801</v>
      </c>
      <c r="V171" s="180">
        <v>284.19121872113226</v>
      </c>
      <c r="W171" s="133">
        <v>3.7534157201400005</v>
      </c>
      <c r="X171" s="133">
        <v>0</v>
      </c>
      <c r="Y171" s="180">
        <v>3.7534157201400005</v>
      </c>
      <c r="Z171" s="133">
        <v>269.9703172508784</v>
      </c>
      <c r="AA171" s="133">
        <v>17.974317190393801</v>
      </c>
      <c r="AB171" s="180">
        <v>287.94463444127223</v>
      </c>
      <c r="AC171" s="185">
        <v>3.0156202124399867</v>
      </c>
      <c r="AD171" s="187">
        <v>0.55390172000000004</v>
      </c>
      <c r="AE171" s="187">
        <v>2.7509999999999999E-5</v>
      </c>
      <c r="AF171" s="190">
        <v>0.55392923000000005</v>
      </c>
      <c r="AG171" s="187">
        <v>0</v>
      </c>
      <c r="AH171" s="187">
        <v>0</v>
      </c>
      <c r="AI171" s="190">
        <v>0</v>
      </c>
      <c r="AJ171" s="187">
        <v>0.55390172000000004</v>
      </c>
      <c r="AK171" s="187">
        <v>2.7509999999999999E-5</v>
      </c>
      <c r="AL171" s="190">
        <v>0.55392923000000005</v>
      </c>
      <c r="AM171" s="189">
        <v>0.1543148199999993</v>
      </c>
      <c r="AN171" s="115"/>
      <c r="AO171" s="179"/>
    </row>
    <row r="172" spans="1:41" x14ac:dyDescent="0.2">
      <c r="A172" s="46">
        <v>41000</v>
      </c>
      <c r="B172" s="133">
        <v>280.45287178919301</v>
      </c>
      <c r="C172" s="133">
        <v>17.6261837603655</v>
      </c>
      <c r="D172" s="180">
        <v>298.07905554955852</v>
      </c>
      <c r="E172" s="133">
        <v>3.8897334609867</v>
      </c>
      <c r="F172" s="133">
        <v>0</v>
      </c>
      <c r="G172" s="180">
        <v>3.8897334609867</v>
      </c>
      <c r="H172" s="133">
        <v>284.3426052501797</v>
      </c>
      <c r="I172" s="133">
        <v>17.6261837603655</v>
      </c>
      <c r="J172" s="180">
        <v>301.96878901054521</v>
      </c>
      <c r="K172" s="133">
        <v>0</v>
      </c>
      <c r="L172" s="133">
        <v>0</v>
      </c>
      <c r="M172" s="180">
        <v>0</v>
      </c>
      <c r="N172" s="133">
        <v>284.3426052501797</v>
      </c>
      <c r="O172" s="133">
        <v>17.6261837603655</v>
      </c>
      <c r="P172" s="180">
        <v>301.96878901054521</v>
      </c>
      <c r="Q172" s="181">
        <v>3.7683694770015763E-2</v>
      </c>
      <c r="R172" s="182">
        <v>0</v>
      </c>
      <c r="S172" s="183"/>
      <c r="T172" s="184">
        <v>270.06612343947307</v>
      </c>
      <c r="U172" s="133">
        <v>17.625639250976899</v>
      </c>
      <c r="V172" s="180">
        <v>287.69176269044999</v>
      </c>
      <c r="W172" s="133">
        <v>3.8897334609867</v>
      </c>
      <c r="X172" s="133">
        <v>0</v>
      </c>
      <c r="Y172" s="180">
        <v>3.8897334609867</v>
      </c>
      <c r="Z172" s="133">
        <v>273.95585690045976</v>
      </c>
      <c r="AA172" s="133">
        <v>17.625639250976899</v>
      </c>
      <c r="AB172" s="180">
        <v>291.58149615143668</v>
      </c>
      <c r="AC172" s="185">
        <v>3.7683694770015763E-2</v>
      </c>
      <c r="AD172" s="187">
        <v>0.52476871000000003</v>
      </c>
      <c r="AE172" s="187">
        <v>2.7509999999999999E-5</v>
      </c>
      <c r="AF172" s="190">
        <v>0.52479622000000004</v>
      </c>
      <c r="AG172" s="187">
        <v>0</v>
      </c>
      <c r="AH172" s="187">
        <v>0</v>
      </c>
      <c r="AI172" s="190">
        <v>0</v>
      </c>
      <c r="AJ172" s="187">
        <v>0.52476871000000003</v>
      </c>
      <c r="AK172" s="187">
        <v>2.7509999999999999E-5</v>
      </c>
      <c r="AL172" s="190">
        <v>0.52479622000000004</v>
      </c>
      <c r="AM172" s="189">
        <v>1.9038900000007963E-3</v>
      </c>
      <c r="AN172" s="115"/>
      <c r="AO172" s="179"/>
    </row>
    <row r="173" spans="1:41" x14ac:dyDescent="0.2">
      <c r="A173" s="46">
        <v>41030</v>
      </c>
      <c r="B173" s="133">
        <v>284.71599029023599</v>
      </c>
      <c r="C173" s="133">
        <v>17.576505180386999</v>
      </c>
      <c r="D173" s="180">
        <v>302.29249547062301</v>
      </c>
      <c r="E173" s="133">
        <v>4.0224512697009995</v>
      </c>
      <c r="F173" s="133">
        <v>0</v>
      </c>
      <c r="G173" s="180">
        <v>4.0224512697009995</v>
      </c>
      <c r="H173" s="133">
        <v>288.73844155993697</v>
      </c>
      <c r="I173" s="133">
        <v>17.576505180386999</v>
      </c>
      <c r="J173" s="180">
        <v>306.31494674032399</v>
      </c>
      <c r="K173" s="133">
        <v>0</v>
      </c>
      <c r="L173" s="133">
        <v>0</v>
      </c>
      <c r="M173" s="180">
        <v>0</v>
      </c>
      <c r="N173" s="133">
        <v>288.73844155993697</v>
      </c>
      <c r="O173" s="133">
        <v>17.576505180386999</v>
      </c>
      <c r="P173" s="180">
        <v>306.31494674032399</v>
      </c>
      <c r="Q173" s="181">
        <v>-1.3434322750009692E-2</v>
      </c>
      <c r="R173" s="182">
        <v>0</v>
      </c>
      <c r="S173" s="183"/>
      <c r="T173" s="184">
        <v>273.4822706806695</v>
      </c>
      <c r="U173" s="133">
        <v>17.575921009784</v>
      </c>
      <c r="V173" s="180">
        <v>291.0581916904535</v>
      </c>
      <c r="W173" s="133">
        <v>4.0224512697009995</v>
      </c>
      <c r="X173" s="133">
        <v>0</v>
      </c>
      <c r="Y173" s="180">
        <v>4.0224512697009995</v>
      </c>
      <c r="Z173" s="133">
        <v>277.50472195037048</v>
      </c>
      <c r="AA173" s="133">
        <v>17.575921009784</v>
      </c>
      <c r="AB173" s="180">
        <v>295.08064296015448</v>
      </c>
      <c r="AC173" s="185">
        <v>-1.3434322750009692E-2</v>
      </c>
      <c r="AD173" s="187">
        <v>0.52901907000000004</v>
      </c>
      <c r="AE173" s="187">
        <v>2.7509999999999999E-5</v>
      </c>
      <c r="AF173" s="190">
        <v>0.52904658000000004</v>
      </c>
      <c r="AG173" s="187">
        <v>0</v>
      </c>
      <c r="AH173" s="187">
        <v>0</v>
      </c>
      <c r="AI173" s="190">
        <v>0</v>
      </c>
      <c r="AJ173" s="187">
        <v>0.52901907000000004</v>
      </c>
      <c r="AK173" s="187">
        <v>2.7509999999999999E-5</v>
      </c>
      <c r="AL173" s="190">
        <v>0.52904658000000004</v>
      </c>
      <c r="AM173" s="189">
        <v>-6.3265000000045646E-4</v>
      </c>
      <c r="AN173" s="115"/>
      <c r="AO173" s="179"/>
    </row>
    <row r="174" spans="1:41" x14ac:dyDescent="0.2">
      <c r="A174" s="46">
        <v>41061</v>
      </c>
      <c r="B174" s="133">
        <v>279.88731313053142</v>
      </c>
      <c r="C174" s="133">
        <v>17.911491699136</v>
      </c>
      <c r="D174" s="180">
        <v>297.7988048296674</v>
      </c>
      <c r="E174" s="133">
        <v>4.1394817995006008</v>
      </c>
      <c r="F174" s="133">
        <v>0</v>
      </c>
      <c r="G174" s="180">
        <v>4.1394817995006008</v>
      </c>
      <c r="H174" s="133">
        <v>284.026794930032</v>
      </c>
      <c r="I174" s="133">
        <v>17.911491699136</v>
      </c>
      <c r="J174" s="180">
        <v>301.93828662916803</v>
      </c>
      <c r="K174" s="133">
        <v>0</v>
      </c>
      <c r="L174" s="133">
        <v>0</v>
      </c>
      <c r="M174" s="180">
        <v>0</v>
      </c>
      <c r="N174" s="133">
        <v>284.026794930032</v>
      </c>
      <c r="O174" s="133">
        <v>17.911491699136</v>
      </c>
      <c r="P174" s="180">
        <v>301.93828662916803</v>
      </c>
      <c r="Q174" s="181">
        <v>1.038951724739998</v>
      </c>
      <c r="R174" s="182">
        <v>0</v>
      </c>
      <c r="S174" s="183"/>
      <c r="T174" s="184">
        <v>267.92422133922145</v>
      </c>
      <c r="U174" s="133">
        <v>17.9108888493788</v>
      </c>
      <c r="V174" s="180">
        <v>285.83511018860025</v>
      </c>
      <c r="W174" s="133">
        <v>4.1394817995006008</v>
      </c>
      <c r="X174" s="133">
        <v>0</v>
      </c>
      <c r="Y174" s="180">
        <v>4.1394817995006008</v>
      </c>
      <c r="Z174" s="133">
        <v>272.06370314091339</v>
      </c>
      <c r="AA174" s="133">
        <v>17.9108888493788</v>
      </c>
      <c r="AB174" s="180">
        <v>289.9745919902922</v>
      </c>
      <c r="AC174" s="185">
        <v>1.038951724739998</v>
      </c>
      <c r="AD174" s="187">
        <v>0.54591095999999995</v>
      </c>
      <c r="AE174" s="187">
        <v>2.7509999999999999E-5</v>
      </c>
      <c r="AF174" s="190">
        <v>0.54593846999999995</v>
      </c>
      <c r="AG174" s="187">
        <v>0</v>
      </c>
      <c r="AH174" s="187">
        <v>0</v>
      </c>
      <c r="AI174" s="190">
        <v>0</v>
      </c>
      <c r="AJ174" s="187">
        <v>0.54591095999999995</v>
      </c>
      <c r="AK174" s="187">
        <v>2.7509999999999999E-5</v>
      </c>
      <c r="AL174" s="190">
        <v>0.54593846999999995</v>
      </c>
      <c r="AM174" s="189">
        <v>4.7410409999999903E-2</v>
      </c>
      <c r="AN174" s="115"/>
      <c r="AO174" s="179"/>
    </row>
    <row r="175" spans="1:41" x14ac:dyDescent="0.2">
      <c r="A175" s="46">
        <v>41091</v>
      </c>
      <c r="B175" s="133">
        <v>275.34045343013582</v>
      </c>
      <c r="C175" s="133">
        <v>17.620513737791999</v>
      </c>
      <c r="D175" s="180">
        <v>292.96096716792778</v>
      </c>
      <c r="E175" s="133">
        <v>4.0722345821681998</v>
      </c>
      <c r="F175" s="133">
        <v>0</v>
      </c>
      <c r="G175" s="180">
        <v>4.0722345821681998</v>
      </c>
      <c r="H175" s="133">
        <v>279.41268801230399</v>
      </c>
      <c r="I175" s="133">
        <v>17.620513737791999</v>
      </c>
      <c r="J175" s="180">
        <v>297.033201750096</v>
      </c>
      <c r="K175" s="133">
        <v>0</v>
      </c>
      <c r="L175" s="133">
        <v>0</v>
      </c>
      <c r="M175" s="180">
        <v>0</v>
      </c>
      <c r="N175" s="133">
        <v>279.41268801230399</v>
      </c>
      <c r="O175" s="133">
        <v>17.620513737791999</v>
      </c>
      <c r="P175" s="180">
        <v>297.033201750096</v>
      </c>
      <c r="Q175" s="181">
        <v>-8.405248620002477E-3</v>
      </c>
      <c r="R175" s="182">
        <v>0</v>
      </c>
      <c r="S175" s="183"/>
      <c r="T175" s="184">
        <v>263.57170592456583</v>
      </c>
      <c r="U175" s="133">
        <v>17.619920681523599</v>
      </c>
      <c r="V175" s="180">
        <v>281.19162660608941</v>
      </c>
      <c r="W175" s="133">
        <v>4.0722345821681998</v>
      </c>
      <c r="X175" s="133">
        <v>0</v>
      </c>
      <c r="Y175" s="180">
        <v>4.0722345821681998</v>
      </c>
      <c r="Z175" s="133">
        <v>267.64394050888978</v>
      </c>
      <c r="AA175" s="133">
        <v>17.619920681523599</v>
      </c>
      <c r="AB175" s="180">
        <v>285.26386119041342</v>
      </c>
      <c r="AC175" s="185">
        <v>-8.405248620002477E-3</v>
      </c>
      <c r="AD175" s="187">
        <v>0.54591095999999995</v>
      </c>
      <c r="AE175" s="187">
        <v>2.7509999999999999E-5</v>
      </c>
      <c r="AF175" s="190">
        <v>0.54593846999999995</v>
      </c>
      <c r="AG175" s="187">
        <v>0</v>
      </c>
      <c r="AH175" s="187">
        <v>0</v>
      </c>
      <c r="AI175" s="190">
        <v>0</v>
      </c>
      <c r="AJ175" s="187">
        <v>0.54591095999999995</v>
      </c>
      <c r="AK175" s="187">
        <v>2.7509999999999999E-5</v>
      </c>
      <c r="AL175" s="190">
        <v>0.54593846999999995</v>
      </c>
      <c r="AM175" s="189">
        <v>-3.8989000000011487E-4</v>
      </c>
      <c r="AN175" s="115"/>
      <c r="AO175" s="179"/>
    </row>
    <row r="176" spans="1:41" x14ac:dyDescent="0.2">
      <c r="A176" s="46">
        <v>41122</v>
      </c>
      <c r="B176" s="133">
        <v>283.64974357007253</v>
      </c>
      <c r="C176" s="133">
        <v>19.661257499716502</v>
      </c>
      <c r="D176" s="180">
        <v>303.31100106978903</v>
      </c>
      <c r="E176" s="133">
        <v>4.3690962502680009</v>
      </c>
      <c r="F176" s="133">
        <v>0</v>
      </c>
      <c r="G176" s="180">
        <v>4.3690962502680009</v>
      </c>
      <c r="H176" s="133">
        <v>288.01883982034053</v>
      </c>
      <c r="I176" s="133">
        <v>19.661257499716502</v>
      </c>
      <c r="J176" s="180">
        <v>307.68009732005703</v>
      </c>
      <c r="K176" s="133">
        <v>0</v>
      </c>
      <c r="L176" s="133">
        <v>0</v>
      </c>
      <c r="M176" s="180">
        <v>0</v>
      </c>
      <c r="N176" s="133">
        <v>288.01883982034053</v>
      </c>
      <c r="O176" s="133">
        <v>19.661257499716502</v>
      </c>
      <c r="P176" s="180">
        <v>307.68009732005703</v>
      </c>
      <c r="Q176" s="181">
        <v>5.3103236400005152E-2</v>
      </c>
      <c r="R176" s="182">
        <v>0</v>
      </c>
      <c r="S176" s="183"/>
      <c r="T176" s="184">
        <v>273.1185155191755</v>
      </c>
      <c r="U176" s="133">
        <v>19.660668650307002</v>
      </c>
      <c r="V176" s="180">
        <v>292.77918416948256</v>
      </c>
      <c r="W176" s="133">
        <v>4.3690962502680009</v>
      </c>
      <c r="X176" s="133">
        <v>0</v>
      </c>
      <c r="Y176" s="180">
        <v>4.3690962502680009</v>
      </c>
      <c r="Z176" s="133">
        <v>277.4876117694435</v>
      </c>
      <c r="AA176" s="133">
        <v>19.660668650307002</v>
      </c>
      <c r="AB176" s="180">
        <v>297.14828041975051</v>
      </c>
      <c r="AC176" s="185">
        <v>5.3103236400005152E-2</v>
      </c>
      <c r="AD176" s="187">
        <v>0.49199853999999998</v>
      </c>
      <c r="AE176" s="187">
        <v>2.7509999999999999E-5</v>
      </c>
      <c r="AF176" s="190">
        <v>0.49202604999999999</v>
      </c>
      <c r="AG176" s="187">
        <v>0</v>
      </c>
      <c r="AH176" s="187">
        <v>0</v>
      </c>
      <c r="AI176" s="190">
        <v>0</v>
      </c>
      <c r="AJ176" s="187">
        <v>0.49199853999999998</v>
      </c>
      <c r="AK176" s="187">
        <v>2.7509999999999999E-5</v>
      </c>
      <c r="AL176" s="190">
        <v>0.49202604999999999</v>
      </c>
      <c r="AM176" s="189">
        <v>2.4808800000002407E-3</v>
      </c>
      <c r="AN176" s="115"/>
      <c r="AO176" s="179"/>
    </row>
    <row r="177" spans="1:41" x14ac:dyDescent="0.2">
      <c r="A177" s="46">
        <v>41153</v>
      </c>
      <c r="B177" s="133">
        <v>286.72038827019202</v>
      </c>
      <c r="C177" s="133">
        <v>20.130861379576</v>
      </c>
      <c r="D177" s="180">
        <v>306.85124964976802</v>
      </c>
      <c r="E177" s="133">
        <v>4.5074926594219997</v>
      </c>
      <c r="F177" s="133">
        <v>0</v>
      </c>
      <c r="G177" s="180">
        <v>4.5074926594219997</v>
      </c>
      <c r="H177" s="133">
        <v>291.227880929614</v>
      </c>
      <c r="I177" s="133">
        <v>20.130861379576</v>
      </c>
      <c r="J177" s="180">
        <v>311.35874230919001</v>
      </c>
      <c r="K177" s="133">
        <v>0</v>
      </c>
      <c r="L177" s="133">
        <v>0</v>
      </c>
      <c r="M177" s="180">
        <v>0</v>
      </c>
      <c r="N177" s="133">
        <v>291.227880929614</v>
      </c>
      <c r="O177" s="133">
        <v>20.130861379576</v>
      </c>
      <c r="P177" s="180">
        <v>311.35874230919001</v>
      </c>
      <c r="Q177" s="181">
        <v>0.31918867099999371</v>
      </c>
      <c r="R177" s="182">
        <v>0</v>
      </c>
      <c r="S177" s="183"/>
      <c r="T177" s="184">
        <v>276.49805223052402</v>
      </c>
      <c r="U177" s="133">
        <v>20.130284219776001</v>
      </c>
      <c r="V177" s="180">
        <v>296.62833645030003</v>
      </c>
      <c r="W177" s="133">
        <v>4.5074926594219997</v>
      </c>
      <c r="X177" s="133">
        <v>0</v>
      </c>
      <c r="Y177" s="180">
        <v>4.5074926594219997</v>
      </c>
      <c r="Z177" s="133">
        <v>281.00554488994601</v>
      </c>
      <c r="AA177" s="133">
        <v>20.130284219776001</v>
      </c>
      <c r="AB177" s="180">
        <v>301.13582910972201</v>
      </c>
      <c r="AC177" s="185">
        <v>0.31918867099999371</v>
      </c>
      <c r="AD177" s="187">
        <v>0.48724204999999998</v>
      </c>
      <c r="AE177" s="187">
        <v>2.7509999999999999E-5</v>
      </c>
      <c r="AF177" s="190">
        <v>0.48726955999999999</v>
      </c>
      <c r="AG177" s="187">
        <v>0</v>
      </c>
      <c r="AH177" s="187">
        <v>0</v>
      </c>
      <c r="AI177" s="190">
        <v>0</v>
      </c>
      <c r="AJ177" s="187">
        <v>0.48724204999999998</v>
      </c>
      <c r="AK177" s="187">
        <v>2.7509999999999999E-5</v>
      </c>
      <c r="AL177" s="190">
        <v>0.48726955999999999</v>
      </c>
      <c r="AM177" s="189">
        <v>1.5213949999999699E-2</v>
      </c>
      <c r="AN177" s="115"/>
      <c r="AO177" s="179"/>
    </row>
    <row r="178" spans="1:41" x14ac:dyDescent="0.2">
      <c r="A178" s="46">
        <v>41183</v>
      </c>
      <c r="B178" s="133">
        <v>291.8753778343704</v>
      </c>
      <c r="C178" s="133">
        <v>38.996532522161203</v>
      </c>
      <c r="D178" s="180">
        <v>310.97091035653159</v>
      </c>
      <c r="E178" s="133">
        <v>24.176672612733899</v>
      </c>
      <c r="F178" s="133">
        <v>19.901</v>
      </c>
      <c r="G178" s="180">
        <v>24.176672612733899</v>
      </c>
      <c r="H178" s="133">
        <v>296.1510504471043</v>
      </c>
      <c r="I178" s="133">
        <v>38.996532522161203</v>
      </c>
      <c r="J178" s="180">
        <v>315.24658296926549</v>
      </c>
      <c r="K178" s="133">
        <v>19.901</v>
      </c>
      <c r="L178" s="133">
        <v>19.901</v>
      </c>
      <c r="M178" s="180">
        <v>19.901</v>
      </c>
      <c r="N178" s="133">
        <v>296.1510504471043</v>
      </c>
      <c r="O178" s="133">
        <v>38.996532522161203</v>
      </c>
      <c r="P178" s="180">
        <v>315.24658296926549</v>
      </c>
      <c r="Q178" s="181">
        <v>0.34768718684001082</v>
      </c>
      <c r="R178" s="182">
        <v>0</v>
      </c>
      <c r="S178" s="183"/>
      <c r="T178" s="184">
        <v>282.17877585508381</v>
      </c>
      <c r="U178" s="133">
        <v>38.995985045651203</v>
      </c>
      <c r="V178" s="180">
        <v>301.273760900735</v>
      </c>
      <c r="W178" s="133">
        <v>24.176672612733899</v>
      </c>
      <c r="X178" s="133">
        <v>19.901</v>
      </c>
      <c r="Y178" s="180">
        <v>24.176672612733899</v>
      </c>
      <c r="Z178" s="133">
        <v>286.45444846781771</v>
      </c>
      <c r="AA178" s="133">
        <v>38.995985045651203</v>
      </c>
      <c r="AB178" s="180">
        <v>305.5494335134689</v>
      </c>
      <c r="AC178" s="185">
        <v>0.34768718684001082</v>
      </c>
      <c r="AD178" s="187">
        <v>1.4872420500000001</v>
      </c>
      <c r="AE178" s="187">
        <v>1.00002751</v>
      </c>
      <c r="AF178" s="190">
        <v>1.4872695600000001</v>
      </c>
      <c r="AG178" s="187">
        <v>1</v>
      </c>
      <c r="AH178" s="187">
        <v>1</v>
      </c>
      <c r="AI178" s="190">
        <v>1</v>
      </c>
      <c r="AJ178" s="187">
        <v>1.4872420500000001</v>
      </c>
      <c r="AK178" s="187">
        <v>1.00002751</v>
      </c>
      <c r="AL178" s="190">
        <v>1.4872695600000001</v>
      </c>
      <c r="AM178" s="189">
        <v>1.7470840000000543E-2</v>
      </c>
      <c r="AN178" s="115"/>
      <c r="AO178" s="179"/>
    </row>
    <row r="179" spans="1:41" x14ac:dyDescent="0.2">
      <c r="A179" s="46">
        <v>41214</v>
      </c>
      <c r="B179" s="133">
        <v>291.04101895974452</v>
      </c>
      <c r="C179" s="133">
        <v>20.855790659786702</v>
      </c>
      <c r="D179" s="180">
        <v>311.89680961953121</v>
      </c>
      <c r="E179" s="133">
        <v>4.8174000603877003</v>
      </c>
      <c r="F179" s="133">
        <v>0</v>
      </c>
      <c r="G179" s="180">
        <v>4.8174000603877003</v>
      </c>
      <c r="H179" s="133">
        <v>295.8584190201322</v>
      </c>
      <c r="I179" s="133">
        <v>20.855790659786702</v>
      </c>
      <c r="J179" s="180">
        <v>316.71420967991889</v>
      </c>
      <c r="K179" s="133">
        <v>0</v>
      </c>
      <c r="L179" s="133">
        <v>0</v>
      </c>
      <c r="M179" s="180">
        <v>0</v>
      </c>
      <c r="N179" s="133">
        <v>295.8584190201322</v>
      </c>
      <c r="O179" s="133">
        <v>20.855790659786702</v>
      </c>
      <c r="P179" s="180">
        <v>316.71420967991889</v>
      </c>
      <c r="Q179" s="181">
        <v>-3.2333755400107277E-3</v>
      </c>
      <c r="R179" s="182">
        <v>0</v>
      </c>
      <c r="S179" s="183"/>
      <c r="T179" s="184">
        <v>281.84988990065011</v>
      </c>
      <c r="U179" s="133">
        <v>20.855250060776701</v>
      </c>
      <c r="V179" s="180">
        <v>302.70513996142682</v>
      </c>
      <c r="W179" s="133">
        <v>4.8174000603877003</v>
      </c>
      <c r="X179" s="133">
        <v>0</v>
      </c>
      <c r="Y179" s="180">
        <v>4.8174000603877003</v>
      </c>
      <c r="Z179" s="133">
        <v>286.66728995907266</v>
      </c>
      <c r="AA179" s="133">
        <v>20.855250060776701</v>
      </c>
      <c r="AB179" s="180">
        <v>307.52254001984937</v>
      </c>
      <c r="AC179" s="185">
        <v>-3.2333755400107277E-3</v>
      </c>
      <c r="AD179" s="187">
        <v>0.46771817999999998</v>
      </c>
      <c r="AE179" s="187">
        <v>2.7509999999999999E-5</v>
      </c>
      <c r="AF179" s="190">
        <v>0.46774568999999999</v>
      </c>
      <c r="AG179" s="187">
        <v>0</v>
      </c>
      <c r="AH179" s="187">
        <v>0</v>
      </c>
      <c r="AI179" s="190">
        <v>0</v>
      </c>
      <c r="AJ179" s="187">
        <v>0.46771817999999998</v>
      </c>
      <c r="AK179" s="187">
        <v>2.7509999999999999E-5</v>
      </c>
      <c r="AL179" s="190">
        <v>0.46774568999999999</v>
      </c>
      <c r="AM179" s="189">
        <v>-1.6454000000054592E-4</v>
      </c>
      <c r="AN179" s="115"/>
      <c r="AO179" s="179"/>
    </row>
    <row r="180" spans="1:41" x14ac:dyDescent="0.2">
      <c r="A180" s="46">
        <v>41244</v>
      </c>
      <c r="B180" s="133">
        <v>284.856195480444</v>
      </c>
      <c r="C180" s="133">
        <v>20.6422938306855</v>
      </c>
      <c r="D180" s="180">
        <v>305.49848930918961</v>
      </c>
      <c r="E180" s="133">
        <v>4.9388696694457996</v>
      </c>
      <c r="F180" s="133">
        <v>0</v>
      </c>
      <c r="G180" s="180">
        <v>4.9388696694457996</v>
      </c>
      <c r="H180" s="133">
        <v>289.79506514988981</v>
      </c>
      <c r="I180" s="133">
        <v>20.6422938306855</v>
      </c>
      <c r="J180" s="180">
        <v>310.43735898057531</v>
      </c>
      <c r="K180" s="133">
        <v>0</v>
      </c>
      <c r="L180" s="133">
        <v>0</v>
      </c>
      <c r="M180" s="180">
        <v>0</v>
      </c>
      <c r="N180" s="133">
        <v>289.79506514988981</v>
      </c>
      <c r="O180" s="133">
        <v>20.6422938306855</v>
      </c>
      <c r="P180" s="180">
        <v>310.43735898057531</v>
      </c>
      <c r="Q180" s="181">
        <v>0</v>
      </c>
      <c r="R180" s="182">
        <v>0</v>
      </c>
      <c r="S180" s="183"/>
      <c r="T180" s="184">
        <v>276.36259627012521</v>
      </c>
      <c r="U180" s="133">
        <v>20.6417601700152</v>
      </c>
      <c r="V180" s="180">
        <v>297.00435644014038</v>
      </c>
      <c r="W180" s="133">
        <v>4.9388696694457996</v>
      </c>
      <c r="X180" s="133">
        <v>0</v>
      </c>
      <c r="Y180" s="180">
        <v>4.9388696694457996</v>
      </c>
      <c r="Z180" s="133">
        <v>281.30146593957102</v>
      </c>
      <c r="AA180" s="133">
        <v>20.6417601700152</v>
      </c>
      <c r="AB180" s="180">
        <v>301.94322610958619</v>
      </c>
      <c r="AC180" s="185">
        <v>0</v>
      </c>
      <c r="AD180" s="187">
        <v>0.43783692000000002</v>
      </c>
      <c r="AE180" s="187">
        <v>2.7509999999999999E-5</v>
      </c>
      <c r="AF180" s="190">
        <v>0.43786443000000003</v>
      </c>
      <c r="AG180" s="187">
        <v>0</v>
      </c>
      <c r="AH180" s="187">
        <v>0</v>
      </c>
      <c r="AI180" s="190">
        <v>0</v>
      </c>
      <c r="AJ180" s="187">
        <v>0.43783692000000002</v>
      </c>
      <c r="AK180" s="187">
        <v>2.7509999999999999E-5</v>
      </c>
      <c r="AL180" s="190">
        <v>0.43786443000000003</v>
      </c>
      <c r="AM180" s="189">
        <v>0</v>
      </c>
      <c r="AN180" s="115"/>
      <c r="AO180" s="179"/>
    </row>
    <row r="181" spans="1:41" x14ac:dyDescent="0.2">
      <c r="A181" s="46">
        <v>41275</v>
      </c>
      <c r="B181" s="133">
        <v>283.86603971970123</v>
      </c>
      <c r="C181" s="133">
        <v>21.06736002936</v>
      </c>
      <c r="D181" s="180">
        <v>304.93339974906121</v>
      </c>
      <c r="E181" s="133">
        <v>5.1119428301424001</v>
      </c>
      <c r="F181" s="133">
        <v>0</v>
      </c>
      <c r="G181" s="180">
        <v>5.1119428301424001</v>
      </c>
      <c r="H181" s="133">
        <v>288.9779825498436</v>
      </c>
      <c r="I181" s="133">
        <v>21.06736002936</v>
      </c>
      <c r="J181" s="180">
        <v>310.04534257920363</v>
      </c>
      <c r="K181" s="133">
        <v>0</v>
      </c>
      <c r="L181" s="133">
        <v>0</v>
      </c>
      <c r="M181" s="180">
        <v>0</v>
      </c>
      <c r="N181" s="133">
        <v>288.9779825498436</v>
      </c>
      <c r="O181" s="133">
        <v>21.06736002936</v>
      </c>
      <c r="P181" s="180">
        <v>310.04534257920363</v>
      </c>
      <c r="Q181" s="181">
        <v>0.29255921469000135</v>
      </c>
      <c r="R181" s="182">
        <v>0</v>
      </c>
      <c r="S181" s="183"/>
      <c r="T181" s="184">
        <v>275.71810785035041</v>
      </c>
      <c r="U181" s="133">
        <v>21.066833399687098</v>
      </c>
      <c r="V181" s="180">
        <v>296.78494125003749</v>
      </c>
      <c r="W181" s="133">
        <v>5.1119428301424001</v>
      </c>
      <c r="X181" s="133">
        <v>0</v>
      </c>
      <c r="Y181" s="180">
        <v>5.1119428301424001</v>
      </c>
      <c r="Z181" s="133">
        <v>280.83005068049283</v>
      </c>
      <c r="AA181" s="133">
        <v>21.066833399687098</v>
      </c>
      <c r="AB181" s="180">
        <v>301.89688408017992</v>
      </c>
      <c r="AC181" s="185">
        <v>0.29255921469000135</v>
      </c>
      <c r="AD181" s="187">
        <v>0.42563506000000001</v>
      </c>
      <c r="AE181" s="187">
        <v>2.7509999999999999E-5</v>
      </c>
      <c r="AF181" s="190">
        <v>0.42566257000000002</v>
      </c>
      <c r="AG181" s="187">
        <v>0</v>
      </c>
      <c r="AH181" s="187">
        <v>0</v>
      </c>
      <c r="AI181" s="190">
        <v>0</v>
      </c>
      <c r="AJ181" s="187">
        <v>0.42563506000000001</v>
      </c>
      <c r="AK181" s="187">
        <v>2.7509999999999999E-5</v>
      </c>
      <c r="AL181" s="190">
        <v>0.42566257000000002</v>
      </c>
      <c r="AM181" s="189">
        <v>1.528283000000007E-2</v>
      </c>
      <c r="AN181" s="115"/>
      <c r="AO181" s="179"/>
    </row>
    <row r="182" spans="1:41" x14ac:dyDescent="0.2">
      <c r="A182" s="46">
        <v>41306</v>
      </c>
      <c r="B182" s="133">
        <v>286.28219631999804</v>
      </c>
      <c r="C182" s="133">
        <v>20.9088555999748</v>
      </c>
      <c r="D182" s="180">
        <v>307.19105191997278</v>
      </c>
      <c r="E182" s="133">
        <v>5.3031715091336</v>
      </c>
      <c r="F182" s="133">
        <v>0</v>
      </c>
      <c r="G182" s="180">
        <v>5.3031715091336</v>
      </c>
      <c r="H182" s="133">
        <v>291.5853678291316</v>
      </c>
      <c r="I182" s="133">
        <v>20.9088555999748</v>
      </c>
      <c r="J182" s="180">
        <v>312.4942234291064</v>
      </c>
      <c r="K182" s="133">
        <v>0</v>
      </c>
      <c r="L182" s="133">
        <v>0</v>
      </c>
      <c r="M182" s="180">
        <v>0</v>
      </c>
      <c r="N182" s="133">
        <v>291.5853678291316</v>
      </c>
      <c r="O182" s="133">
        <v>20.9088555999748</v>
      </c>
      <c r="P182" s="180">
        <v>312.4942234291064</v>
      </c>
      <c r="Q182" s="181">
        <v>-8.7809715999914873E-3</v>
      </c>
      <c r="R182" s="182">
        <v>0</v>
      </c>
      <c r="S182" s="183"/>
      <c r="T182" s="184">
        <v>278.57575319906101</v>
      </c>
      <c r="U182" s="133">
        <v>20.908329770011999</v>
      </c>
      <c r="V182" s="180">
        <v>299.48408296907303</v>
      </c>
      <c r="W182" s="133">
        <v>5.3031715091336</v>
      </c>
      <c r="X182" s="133">
        <v>0</v>
      </c>
      <c r="Y182" s="180">
        <v>5.3031715091336</v>
      </c>
      <c r="Z182" s="133">
        <v>283.87892471010599</v>
      </c>
      <c r="AA182" s="133">
        <v>20.908329770011999</v>
      </c>
      <c r="AB182" s="180">
        <v>304.78725448011801</v>
      </c>
      <c r="AC182" s="185">
        <v>-8.7809715999914873E-3</v>
      </c>
      <c r="AD182" s="187">
        <v>0.40318304999999999</v>
      </c>
      <c r="AE182" s="187">
        <v>2.7509999999999999E-5</v>
      </c>
      <c r="AF182" s="190">
        <v>0.40321056</v>
      </c>
      <c r="AG182" s="187">
        <v>0</v>
      </c>
      <c r="AH182" s="187">
        <v>0</v>
      </c>
      <c r="AI182" s="190">
        <v>0</v>
      </c>
      <c r="AJ182" s="187">
        <v>0.40318304999999999</v>
      </c>
      <c r="AK182" s="187">
        <v>2.7509999999999999E-5</v>
      </c>
      <c r="AL182" s="190">
        <v>0.40321056</v>
      </c>
      <c r="AM182" s="189">
        <v>-4.5939999999955461E-4</v>
      </c>
      <c r="AN182" s="115"/>
      <c r="AO182" s="179"/>
    </row>
    <row r="183" spans="1:41" x14ac:dyDescent="0.2">
      <c r="A183" s="46">
        <v>41334</v>
      </c>
      <c r="B183" s="133">
        <v>290.9988320198355</v>
      </c>
      <c r="C183" s="133">
        <v>20.220402869658002</v>
      </c>
      <c r="D183" s="180">
        <v>311.21923488949352</v>
      </c>
      <c r="E183" s="133">
        <v>5.4797390606700001</v>
      </c>
      <c r="F183" s="133">
        <v>0</v>
      </c>
      <c r="G183" s="180">
        <v>5.4797390606700001</v>
      </c>
      <c r="H183" s="133">
        <v>296.4785710805055</v>
      </c>
      <c r="I183" s="133">
        <v>20.220402869658002</v>
      </c>
      <c r="J183" s="180">
        <v>316.69897395016352</v>
      </c>
      <c r="K183" s="133">
        <v>0</v>
      </c>
      <c r="L183" s="133">
        <v>0</v>
      </c>
      <c r="M183" s="180">
        <v>0</v>
      </c>
      <c r="N183" s="133">
        <v>296.4785710805055</v>
      </c>
      <c r="O183" s="133">
        <v>20.220402869658002</v>
      </c>
      <c r="P183" s="180">
        <v>316.69897395016352</v>
      </c>
      <c r="Q183" s="181">
        <v>0.24945752970000037</v>
      </c>
      <c r="R183" s="182">
        <v>0</v>
      </c>
      <c r="S183" s="183"/>
      <c r="T183" s="184">
        <v>282.8870113700745</v>
      </c>
      <c r="U183" s="133">
        <v>20.219881690813502</v>
      </c>
      <c r="V183" s="180">
        <v>303.10689306088801</v>
      </c>
      <c r="W183" s="133">
        <v>5.4797390606700001</v>
      </c>
      <c r="X183" s="133">
        <v>0</v>
      </c>
      <c r="Y183" s="180">
        <v>5.4797390606700001</v>
      </c>
      <c r="Z183" s="133">
        <v>288.3667504307445</v>
      </c>
      <c r="AA183" s="133">
        <v>20.219881690813502</v>
      </c>
      <c r="AB183" s="180">
        <v>308.58663211966353</v>
      </c>
      <c r="AC183" s="185">
        <v>0.24945752970000037</v>
      </c>
      <c r="AD183" s="187">
        <v>0.42817734000000002</v>
      </c>
      <c r="AE183" s="187">
        <v>2.7509999999999999E-5</v>
      </c>
      <c r="AF183" s="190">
        <v>0.42820485000000003</v>
      </c>
      <c r="AG183" s="187">
        <v>0</v>
      </c>
      <c r="AH183" s="187">
        <v>0</v>
      </c>
      <c r="AI183" s="190">
        <v>0</v>
      </c>
      <c r="AJ183" s="187">
        <v>0.42817734000000002</v>
      </c>
      <c r="AK183" s="187">
        <v>2.7509999999999999E-5</v>
      </c>
      <c r="AL183" s="190">
        <v>0.42820485000000003</v>
      </c>
      <c r="AM183" s="189">
        <v>1.316746000000002E-2</v>
      </c>
      <c r="AN183" s="115"/>
      <c r="AO183" s="179"/>
    </row>
    <row r="184" spans="1:41" x14ac:dyDescent="0.2">
      <c r="A184" s="46">
        <v>41365</v>
      </c>
      <c r="B184" s="133">
        <v>293.95194726988063</v>
      </c>
      <c r="C184" s="133">
        <v>21.119494890133403</v>
      </c>
      <c r="D184" s="180">
        <v>315.07144216001404</v>
      </c>
      <c r="E184" s="133">
        <v>5.6319162093069011</v>
      </c>
      <c r="F184" s="133">
        <v>0</v>
      </c>
      <c r="G184" s="180">
        <v>5.6319162093069011</v>
      </c>
      <c r="H184" s="133">
        <v>299.58386347918753</v>
      </c>
      <c r="I184" s="133">
        <v>21.119494890133403</v>
      </c>
      <c r="J184" s="180">
        <v>320.70335836932094</v>
      </c>
      <c r="K184" s="133">
        <v>0</v>
      </c>
      <c r="L184" s="133">
        <v>0</v>
      </c>
      <c r="M184" s="180">
        <v>0</v>
      </c>
      <c r="N184" s="133">
        <v>299.58386347918753</v>
      </c>
      <c r="O184" s="133">
        <v>21.119494890133403</v>
      </c>
      <c r="P184" s="180">
        <v>320.70335836932094</v>
      </c>
      <c r="Q184" s="181">
        <v>0.49266802855999303</v>
      </c>
      <c r="R184" s="182">
        <v>0</v>
      </c>
      <c r="S184" s="183"/>
      <c r="T184" s="184">
        <v>285.7461779994378</v>
      </c>
      <c r="U184" s="133">
        <v>20.867575769090902</v>
      </c>
      <c r="V184" s="180">
        <v>306.61375377042305</v>
      </c>
      <c r="W184" s="133">
        <v>5.6319162093069011</v>
      </c>
      <c r="X184" s="133">
        <v>0</v>
      </c>
      <c r="Y184" s="180">
        <v>5.6319162093069011</v>
      </c>
      <c r="Z184" s="133">
        <v>291.37809421063901</v>
      </c>
      <c r="AA184" s="133">
        <v>20.867575769090902</v>
      </c>
      <c r="AB184" s="180">
        <v>312.24566997972994</v>
      </c>
      <c r="AC184" s="185">
        <v>0.49266802855999303</v>
      </c>
      <c r="AD184" s="187">
        <v>0.43318214999999999</v>
      </c>
      <c r="AE184" s="187">
        <v>1.3298819999999999E-2</v>
      </c>
      <c r="AF184" s="190">
        <v>0.44648096999999998</v>
      </c>
      <c r="AG184" s="187">
        <v>0</v>
      </c>
      <c r="AH184" s="187">
        <v>0</v>
      </c>
      <c r="AI184" s="190">
        <v>0</v>
      </c>
      <c r="AJ184" s="187">
        <v>0.43318214999999999</v>
      </c>
      <c r="AK184" s="187">
        <v>1.3298819999999999E-2</v>
      </c>
      <c r="AL184" s="190">
        <v>0.44648096999999998</v>
      </c>
      <c r="AM184" s="189">
        <v>2.6007919999999629E-2</v>
      </c>
      <c r="AN184" s="115"/>
      <c r="AO184" s="179"/>
    </row>
    <row r="185" spans="1:41" x14ac:dyDescent="0.2">
      <c r="A185" s="46">
        <v>41395</v>
      </c>
      <c r="B185" s="133">
        <v>299.19999847091043</v>
      </c>
      <c r="C185" s="133">
        <v>20.304635630133603</v>
      </c>
      <c r="D185" s="180">
        <v>319.50463409901721</v>
      </c>
      <c r="E185" s="133">
        <v>5.7709098694799996</v>
      </c>
      <c r="F185" s="133">
        <v>0</v>
      </c>
      <c r="G185" s="180">
        <v>5.7709098694799996</v>
      </c>
      <c r="H185" s="133">
        <v>304.97090834039039</v>
      </c>
      <c r="I185" s="133">
        <v>20.304635630133603</v>
      </c>
      <c r="J185" s="180">
        <v>325.27554397052398</v>
      </c>
      <c r="K185" s="133">
        <v>0</v>
      </c>
      <c r="L185" s="133">
        <v>0</v>
      </c>
      <c r="M185" s="180">
        <v>0</v>
      </c>
      <c r="N185" s="133">
        <v>304.97090834039039</v>
      </c>
      <c r="O185" s="133">
        <v>20.304635630133603</v>
      </c>
      <c r="P185" s="180">
        <v>325.27554397052398</v>
      </c>
      <c r="Q185" s="181">
        <v>-8.5050608399933336E-3</v>
      </c>
      <c r="R185" s="182">
        <v>0</v>
      </c>
      <c r="S185" s="183"/>
      <c r="T185" s="184">
        <v>290.69257656902761</v>
      </c>
      <c r="U185" s="133">
        <v>20.304078059480403</v>
      </c>
      <c r="V185" s="180">
        <v>310.99665463053481</v>
      </c>
      <c r="W185" s="133">
        <v>5.7709098694799996</v>
      </c>
      <c r="X185" s="133">
        <v>0</v>
      </c>
      <c r="Y185" s="180">
        <v>5.7709098694799996</v>
      </c>
      <c r="Z185" s="133">
        <v>296.46348644053438</v>
      </c>
      <c r="AA185" s="133">
        <v>20.304078059480403</v>
      </c>
      <c r="AB185" s="180">
        <v>316.76756450001483</v>
      </c>
      <c r="AC185" s="185">
        <v>-8.5050608399933336E-3</v>
      </c>
      <c r="AD185" s="187">
        <v>0.41974646999999998</v>
      </c>
      <c r="AE185" s="187">
        <v>2.7509999999999999E-5</v>
      </c>
      <c r="AF185" s="190">
        <v>0.41977397999999999</v>
      </c>
      <c r="AG185" s="187">
        <v>0</v>
      </c>
      <c r="AH185" s="187">
        <v>0</v>
      </c>
      <c r="AI185" s="190">
        <v>0</v>
      </c>
      <c r="AJ185" s="187">
        <v>0.41974646999999998</v>
      </c>
      <c r="AK185" s="187">
        <v>2.7509999999999999E-5</v>
      </c>
      <c r="AL185" s="190">
        <v>0.41977397999999999</v>
      </c>
      <c r="AM185" s="189">
        <v>-4.196299999996711E-4</v>
      </c>
      <c r="AN185" s="115"/>
      <c r="AO185" s="179"/>
    </row>
    <row r="186" spans="1:41" x14ac:dyDescent="0.2">
      <c r="A186" s="46">
        <v>41426</v>
      </c>
      <c r="B186" s="133">
        <v>296.69702400015211</v>
      </c>
      <c r="C186" s="133">
        <v>21.044378901024903</v>
      </c>
      <c r="D186" s="180">
        <v>317.74140289912231</v>
      </c>
      <c r="E186" s="133">
        <v>5.9049145408878001</v>
      </c>
      <c r="F186" s="133">
        <v>0</v>
      </c>
      <c r="G186" s="180">
        <v>5.9049145408878001</v>
      </c>
      <c r="H186" s="133">
        <v>302.60193853898522</v>
      </c>
      <c r="I186" s="133">
        <v>21.044378901024903</v>
      </c>
      <c r="J186" s="180">
        <v>323.64631744001008</v>
      </c>
      <c r="K186" s="133">
        <v>0</v>
      </c>
      <c r="L186" s="133">
        <v>0</v>
      </c>
      <c r="M186" s="180">
        <v>0</v>
      </c>
      <c r="N186" s="133">
        <v>302.60193853898522</v>
      </c>
      <c r="O186" s="133">
        <v>21.044378901024903</v>
      </c>
      <c r="P186" s="180">
        <v>323.64631744001008</v>
      </c>
      <c r="Q186" s="181">
        <v>0.18034574480999482</v>
      </c>
      <c r="R186" s="182">
        <v>0</v>
      </c>
      <c r="S186" s="183"/>
      <c r="T186" s="184">
        <v>284.60479923931229</v>
      </c>
      <c r="U186" s="133">
        <v>21.0438136510002</v>
      </c>
      <c r="V186" s="180">
        <v>305.64861289031251</v>
      </c>
      <c r="W186" s="133">
        <v>5.9049145408878001</v>
      </c>
      <c r="X186" s="133">
        <v>0</v>
      </c>
      <c r="Y186" s="180">
        <v>5.9049145408878001</v>
      </c>
      <c r="Z186" s="133">
        <v>290.50971378020012</v>
      </c>
      <c r="AA186" s="133">
        <v>21.0438136510002</v>
      </c>
      <c r="AB186" s="180">
        <v>311.55352742914562</v>
      </c>
      <c r="AC186" s="185">
        <v>0.18034574480999482</v>
      </c>
      <c r="AD186" s="187">
        <v>0.58851534999999999</v>
      </c>
      <c r="AE186" s="187">
        <v>2.7509999999999999E-5</v>
      </c>
      <c r="AF186" s="190">
        <v>0.58854286</v>
      </c>
      <c r="AG186" s="187">
        <v>0</v>
      </c>
      <c r="AH186" s="187">
        <v>0</v>
      </c>
      <c r="AI186" s="190">
        <v>0</v>
      </c>
      <c r="AJ186" s="187">
        <v>0.58851534999999999</v>
      </c>
      <c r="AK186" s="187">
        <v>2.7509999999999999E-5</v>
      </c>
      <c r="AL186" s="190">
        <v>0.58854286</v>
      </c>
      <c r="AM186" s="189">
        <v>8.7772299999997472E-3</v>
      </c>
      <c r="AN186" s="115"/>
      <c r="AO186" s="179"/>
    </row>
    <row r="187" spans="1:41" x14ac:dyDescent="0.2">
      <c r="A187" s="46">
        <v>41456</v>
      </c>
      <c r="B187" s="133">
        <v>296.81243412960004</v>
      </c>
      <c r="C187" s="133">
        <v>20.4177434705</v>
      </c>
      <c r="D187" s="180">
        <v>317.23017760009998</v>
      </c>
      <c r="E187" s="133">
        <v>6.0823449604000004</v>
      </c>
      <c r="F187" s="133">
        <v>0</v>
      </c>
      <c r="G187" s="180">
        <v>6.0823449604000004</v>
      </c>
      <c r="H187" s="133">
        <v>302.89477908999999</v>
      </c>
      <c r="I187" s="133">
        <v>20.4177434705</v>
      </c>
      <c r="J187" s="180">
        <v>323.31252256049999</v>
      </c>
      <c r="K187" s="133">
        <v>0</v>
      </c>
      <c r="L187" s="133">
        <v>0</v>
      </c>
      <c r="M187" s="180">
        <v>0</v>
      </c>
      <c r="N187" s="133">
        <v>302.89477908999999</v>
      </c>
      <c r="O187" s="133">
        <v>20.4177434705</v>
      </c>
      <c r="P187" s="180">
        <v>323.31252256049999</v>
      </c>
      <c r="Q187" s="181">
        <v>8.0452999999998109E-2</v>
      </c>
      <c r="R187" s="182">
        <v>0</v>
      </c>
      <c r="S187" s="183"/>
      <c r="T187" s="184">
        <v>284.46336846909998</v>
      </c>
      <c r="U187" s="133">
        <v>20.4177434705</v>
      </c>
      <c r="V187" s="180">
        <v>304.88111193959998</v>
      </c>
      <c r="W187" s="133">
        <v>6.0823449604000004</v>
      </c>
      <c r="X187" s="133">
        <v>0</v>
      </c>
      <c r="Y187" s="180">
        <v>6.0823449604000004</v>
      </c>
      <c r="Z187" s="133">
        <v>290.54571342949998</v>
      </c>
      <c r="AA187" s="133">
        <v>20.4177434705</v>
      </c>
      <c r="AB187" s="180">
        <v>310.96345689999998</v>
      </c>
      <c r="AC187" s="185">
        <v>8.0452999999998109E-2</v>
      </c>
      <c r="AD187" s="187">
        <v>0.57437506999999999</v>
      </c>
      <c r="AE187" s="187">
        <v>0</v>
      </c>
      <c r="AF187" s="190">
        <v>0.57437506999999999</v>
      </c>
      <c r="AG187" s="187">
        <v>0</v>
      </c>
      <c r="AH187" s="187">
        <v>0</v>
      </c>
      <c r="AI187" s="190">
        <v>0</v>
      </c>
      <c r="AJ187" s="187">
        <v>0.57437506999999999</v>
      </c>
      <c r="AK187" s="187">
        <v>0</v>
      </c>
      <c r="AL187" s="190">
        <v>0.57437506999999999</v>
      </c>
      <c r="AM187" s="189">
        <v>3.7419999999999121E-3</v>
      </c>
      <c r="AN187" s="115"/>
      <c r="AO187" s="179"/>
    </row>
    <row r="188" spans="1:41" x14ac:dyDescent="0.2">
      <c r="A188" s="46">
        <v>41487</v>
      </c>
      <c r="B188" s="133">
        <v>302.02812973080364</v>
      </c>
      <c r="C188" s="133">
        <v>20.638615409449098</v>
      </c>
      <c r="D188" s="180">
        <v>322.66674514025277</v>
      </c>
      <c r="E188" s="133">
        <v>6.2498974199767003</v>
      </c>
      <c r="F188" s="133">
        <v>0</v>
      </c>
      <c r="G188" s="180">
        <v>6.2498974199767003</v>
      </c>
      <c r="H188" s="133">
        <v>308.27802715078036</v>
      </c>
      <c r="I188" s="133">
        <v>20.638615409449098</v>
      </c>
      <c r="J188" s="180">
        <v>328.91664256022949</v>
      </c>
      <c r="K188" s="133">
        <v>0</v>
      </c>
      <c r="L188" s="133">
        <v>0</v>
      </c>
      <c r="M188" s="180">
        <v>0</v>
      </c>
      <c r="N188" s="133">
        <v>308.27802715078036</v>
      </c>
      <c r="O188" s="133">
        <v>20.638615409449098</v>
      </c>
      <c r="P188" s="180">
        <v>328.91664256022949</v>
      </c>
      <c r="Q188" s="181">
        <v>-8.2951325799950158E-3</v>
      </c>
      <c r="R188" s="182">
        <v>0</v>
      </c>
      <c r="S188" s="183"/>
      <c r="T188" s="184">
        <v>289.46031729977875</v>
      </c>
      <c r="U188" s="133">
        <v>20.638615409449098</v>
      </c>
      <c r="V188" s="180">
        <v>310.09893270922788</v>
      </c>
      <c r="W188" s="133">
        <v>6.2498974199767003</v>
      </c>
      <c r="X188" s="133">
        <v>0</v>
      </c>
      <c r="Y188" s="180">
        <v>6.2498974199767003</v>
      </c>
      <c r="Z188" s="133">
        <v>305.26219165855696</v>
      </c>
      <c r="AA188" s="133">
        <v>21.451925918842999</v>
      </c>
      <c r="AB188" s="180">
        <v>326.71411757739997</v>
      </c>
      <c r="AC188" s="185">
        <v>-8.2951325799950158E-3</v>
      </c>
      <c r="AD188" s="187">
        <v>0.55636874000000003</v>
      </c>
      <c r="AE188" s="187">
        <v>0</v>
      </c>
      <c r="AF188" s="190">
        <v>0.55636874000000003</v>
      </c>
      <c r="AG188" s="187">
        <v>0</v>
      </c>
      <c r="AH188" s="187">
        <v>0</v>
      </c>
      <c r="AI188" s="190">
        <v>0</v>
      </c>
      <c r="AJ188" s="187">
        <v>0.55636874000000003</v>
      </c>
      <c r="AK188" s="187">
        <v>0</v>
      </c>
      <c r="AL188" s="190">
        <v>0.55636874000000003</v>
      </c>
      <c r="AM188" s="189">
        <v>-3.6721999999977939E-4</v>
      </c>
      <c r="AN188" s="115"/>
      <c r="AO188" s="179"/>
    </row>
    <row r="189" spans="1:41" x14ac:dyDescent="0.2">
      <c r="A189" s="46">
        <v>41547</v>
      </c>
      <c r="B189" s="133">
        <v>303.89383735973041</v>
      </c>
      <c r="C189" s="133">
        <v>20.925887659117802</v>
      </c>
      <c r="D189" s="180">
        <v>324.8197250188482</v>
      </c>
      <c r="E189" s="133">
        <v>6.4377466799525997</v>
      </c>
      <c r="F189" s="133">
        <v>0</v>
      </c>
      <c r="G189" s="180">
        <v>6.4377466799525997</v>
      </c>
      <c r="H189" s="133">
        <v>310.33158403968304</v>
      </c>
      <c r="I189" s="133">
        <v>20.925887659117802</v>
      </c>
      <c r="J189" s="180">
        <v>331.25747169880083</v>
      </c>
      <c r="K189" s="133">
        <v>0</v>
      </c>
      <c r="L189" s="133">
        <v>0</v>
      </c>
      <c r="M189" s="180">
        <v>0</v>
      </c>
      <c r="N189" s="133">
        <v>310.33158403968304</v>
      </c>
      <c r="O189" s="133">
        <v>20.925887659117802</v>
      </c>
      <c r="P189" s="180">
        <v>331.25747169880083</v>
      </c>
      <c r="Q189" s="181">
        <v>0.65292555587999612</v>
      </c>
      <c r="R189" s="182">
        <v>0</v>
      </c>
      <c r="S189" s="183"/>
      <c r="T189" s="184">
        <v>292.15186819044004</v>
      </c>
      <c r="U189" s="133">
        <v>20.883818880157801</v>
      </c>
      <c r="V189" s="180">
        <v>313.03568707059782</v>
      </c>
      <c r="W189" s="133">
        <v>6.4377466799525997</v>
      </c>
      <c r="X189" s="133">
        <v>0</v>
      </c>
      <c r="Y189" s="180">
        <v>6.4377466799525997</v>
      </c>
      <c r="Z189" s="133">
        <v>298.58961487039261</v>
      </c>
      <c r="AA189" s="133">
        <v>20.883818880157801</v>
      </c>
      <c r="AB189" s="180">
        <v>319.47343375055038</v>
      </c>
      <c r="AC189" s="185">
        <v>0.65292555587999612</v>
      </c>
      <c r="AD189" s="187">
        <v>0.53280556000000001</v>
      </c>
      <c r="AE189" s="187">
        <v>1.9089199999999999E-3</v>
      </c>
      <c r="AF189" s="190">
        <v>0.53471447999999999</v>
      </c>
      <c r="AG189" s="187">
        <v>0</v>
      </c>
      <c r="AH189" s="187">
        <v>0</v>
      </c>
      <c r="AI189" s="190">
        <v>0</v>
      </c>
      <c r="AJ189" s="187">
        <v>0.53280556000000001</v>
      </c>
      <c r="AK189" s="187">
        <v>1.9089199999999999E-3</v>
      </c>
      <c r="AL189" s="190">
        <v>0.53471447999999999</v>
      </c>
      <c r="AM189" s="189">
        <v>2.9627259999999822E-2</v>
      </c>
      <c r="AN189" s="115"/>
      <c r="AO189" s="179"/>
    </row>
    <row r="190" spans="1:41" x14ac:dyDescent="0.2">
      <c r="A190" s="46">
        <v>41548</v>
      </c>
      <c r="B190" s="133">
        <v>310.66152070021963</v>
      </c>
      <c r="C190" s="133">
        <v>20.108822090374399</v>
      </c>
      <c r="D190" s="180">
        <v>330.77034279059404</v>
      </c>
      <c r="E190" s="133">
        <v>6.6480790806039991</v>
      </c>
      <c r="F190" s="133">
        <v>0</v>
      </c>
      <c r="G190" s="180">
        <v>6.6480790806039991</v>
      </c>
      <c r="H190" s="133">
        <v>317.30959978082359</v>
      </c>
      <c r="I190" s="133">
        <v>20.108822090374399</v>
      </c>
      <c r="J190" s="180">
        <v>337.41842187119801</v>
      </c>
      <c r="K190" s="133">
        <v>0</v>
      </c>
      <c r="L190" s="133">
        <v>0</v>
      </c>
      <c r="M190" s="180">
        <v>0</v>
      </c>
      <c r="N190" s="133">
        <v>317.30959978082359</v>
      </c>
      <c r="O190" s="133">
        <v>20.108822090374399</v>
      </c>
      <c r="P190" s="180">
        <v>337.41842187119801</v>
      </c>
      <c r="Q190" s="181">
        <v>0.30234070726528095</v>
      </c>
      <c r="R190" s="182">
        <v>0</v>
      </c>
      <c r="S190" s="183"/>
      <c r="T190" s="184">
        <v>299.33644198047591</v>
      </c>
      <c r="U190" s="133">
        <v>20.058150609850902</v>
      </c>
      <c r="V190" s="180">
        <v>319.39459259032685</v>
      </c>
      <c r="W190" s="133">
        <v>6.6480790806039991</v>
      </c>
      <c r="X190" s="133">
        <v>0</v>
      </c>
      <c r="Y190" s="180">
        <v>6.6480790806039991</v>
      </c>
      <c r="Z190" s="133">
        <v>305.98452105892761</v>
      </c>
      <c r="AA190" s="133">
        <v>20.058150609850902</v>
      </c>
      <c r="AB190" s="180">
        <v>326.0426716687785</v>
      </c>
      <c r="AC190" s="185">
        <v>0.30234070726528095</v>
      </c>
      <c r="AD190" s="187">
        <v>0.52618494999999998</v>
      </c>
      <c r="AE190" s="187">
        <v>2.3543000000000001E-3</v>
      </c>
      <c r="AF190" s="190">
        <v>0.52853925000000002</v>
      </c>
      <c r="AG190" s="187">
        <v>0</v>
      </c>
      <c r="AH190" s="187">
        <v>0</v>
      </c>
      <c r="AI190" s="190">
        <v>0</v>
      </c>
      <c r="AJ190" s="187">
        <v>0.52618494999999998</v>
      </c>
      <c r="AK190" s="187">
        <v>2.3543000000000001E-3</v>
      </c>
      <c r="AL190" s="190">
        <v>0.52853925000000002</v>
      </c>
      <c r="AM190" s="189">
        <v>1.4047331099999116E-2</v>
      </c>
      <c r="AN190" s="115"/>
      <c r="AO190" s="179"/>
    </row>
    <row r="191" spans="1:41" x14ac:dyDescent="0.2">
      <c r="A191" s="46">
        <v>41579</v>
      </c>
      <c r="B191" s="133">
        <v>317.47693048907757</v>
      </c>
      <c r="C191" s="133">
        <v>21.903147540316802</v>
      </c>
      <c r="D191" s="180">
        <v>339.38007802939433</v>
      </c>
      <c r="E191" s="133">
        <v>6.8328911996954993</v>
      </c>
      <c r="F191" s="133">
        <v>0</v>
      </c>
      <c r="G191" s="180">
        <v>6.8328911996954993</v>
      </c>
      <c r="H191" s="133">
        <v>324.30982169088901</v>
      </c>
      <c r="I191" s="133">
        <v>21.903147540316802</v>
      </c>
      <c r="J191" s="180">
        <v>346.21296923120582</v>
      </c>
      <c r="K191" s="133">
        <v>0</v>
      </c>
      <c r="L191" s="133">
        <v>0</v>
      </c>
      <c r="M191" s="180">
        <v>0</v>
      </c>
      <c r="N191" s="133">
        <v>324.30982169088901</v>
      </c>
      <c r="O191" s="133">
        <v>21.903147540316802</v>
      </c>
      <c r="P191" s="180">
        <v>346.21296923120582</v>
      </c>
      <c r="Q191" s="181">
        <v>-3.3136030790887534E-3</v>
      </c>
      <c r="R191" s="182">
        <v>0</v>
      </c>
      <c r="S191" s="183"/>
      <c r="T191" s="184">
        <v>306.51772852067307</v>
      </c>
      <c r="U191" s="133">
        <v>21.853619750716202</v>
      </c>
      <c r="V191" s="180">
        <v>328.37134827138925</v>
      </c>
      <c r="W191" s="133">
        <v>6.8328911996954993</v>
      </c>
      <c r="X191" s="133">
        <v>0</v>
      </c>
      <c r="Y191" s="180">
        <v>6.8328911996954993</v>
      </c>
      <c r="Z191" s="133">
        <v>313.35061972036857</v>
      </c>
      <c r="AA191" s="133">
        <v>21.853619750716202</v>
      </c>
      <c r="AB191" s="180">
        <v>335.2042394710848</v>
      </c>
      <c r="AC191" s="185">
        <v>-3.3136030790887534E-3</v>
      </c>
      <c r="AD191" s="187">
        <v>0.51794512000000004</v>
      </c>
      <c r="AE191" s="187">
        <v>2.34074E-3</v>
      </c>
      <c r="AF191" s="190">
        <v>0.52028585999999999</v>
      </c>
      <c r="AG191" s="187">
        <v>0</v>
      </c>
      <c r="AH191" s="187">
        <v>0</v>
      </c>
      <c r="AI191" s="190">
        <v>0</v>
      </c>
      <c r="AJ191" s="187">
        <v>0.51794512000000004</v>
      </c>
      <c r="AK191" s="187">
        <v>2.34074E-3</v>
      </c>
      <c r="AL191" s="190">
        <v>0.52028585999999999</v>
      </c>
      <c r="AM191" s="189">
        <v>-1.5660489999946847E-4</v>
      </c>
      <c r="AN191" s="115"/>
      <c r="AO191" s="179"/>
    </row>
    <row r="192" spans="1:41" x14ac:dyDescent="0.2">
      <c r="A192" s="46">
        <v>41609</v>
      </c>
      <c r="B192" s="133">
        <v>316.9099625207175</v>
      </c>
      <c r="C192" s="133">
        <v>22.408246359480998</v>
      </c>
      <c r="D192" s="180">
        <v>339.31820888019848</v>
      </c>
      <c r="E192" s="133">
        <v>6.9793807203071001</v>
      </c>
      <c r="F192" s="133">
        <v>0</v>
      </c>
      <c r="G192" s="180">
        <v>6.9793807203071001</v>
      </c>
      <c r="H192" s="133">
        <v>323.88934324102456</v>
      </c>
      <c r="I192" s="133">
        <v>22.408246359480998</v>
      </c>
      <c r="J192" s="180">
        <v>346.2975896005056</v>
      </c>
      <c r="K192" s="133">
        <v>0</v>
      </c>
      <c r="L192" s="133">
        <v>0</v>
      </c>
      <c r="M192" s="180">
        <v>0</v>
      </c>
      <c r="N192" s="133">
        <v>323.88934324102456</v>
      </c>
      <c r="O192" s="133">
        <v>22.408246359480998</v>
      </c>
      <c r="P192" s="180">
        <v>346.2975896005056</v>
      </c>
      <c r="Q192" s="181">
        <v>0.6394195970041362</v>
      </c>
      <c r="R192" s="182">
        <v>0</v>
      </c>
      <c r="S192" s="183"/>
      <c r="T192" s="184">
        <v>306.45011435032058</v>
      </c>
      <c r="U192" s="133">
        <v>22.367416469601</v>
      </c>
      <c r="V192" s="180">
        <v>328.81753081992161</v>
      </c>
      <c r="W192" s="133">
        <v>6.9793807203071001</v>
      </c>
      <c r="X192" s="133">
        <v>0</v>
      </c>
      <c r="Y192" s="180">
        <v>6.9793807203071001</v>
      </c>
      <c r="Z192" s="133">
        <v>313.42949507062769</v>
      </c>
      <c r="AA192" s="133">
        <v>22.367416469601</v>
      </c>
      <c r="AB192" s="180">
        <v>335.79691154022873</v>
      </c>
      <c r="AC192" s="185">
        <v>0.6394195970041362</v>
      </c>
      <c r="AD192" s="187">
        <v>0.48902927000000002</v>
      </c>
      <c r="AE192" s="187">
        <v>1.9089199999999999E-3</v>
      </c>
      <c r="AF192" s="190">
        <v>0.49093819</v>
      </c>
      <c r="AG192" s="187">
        <v>0</v>
      </c>
      <c r="AH192" s="187">
        <v>0</v>
      </c>
      <c r="AI192" s="190">
        <v>0</v>
      </c>
      <c r="AJ192" s="187">
        <v>0.48902927000000002</v>
      </c>
      <c r="AK192" s="187">
        <v>1.9089199999999999E-3</v>
      </c>
      <c r="AL192" s="190">
        <v>0.49093819</v>
      </c>
      <c r="AM192" s="189">
        <v>2.9894786900001691E-2</v>
      </c>
      <c r="AN192" s="115"/>
      <c r="AO192" s="179"/>
    </row>
    <row r="193" spans="1:41" x14ac:dyDescent="0.2">
      <c r="A193" s="46">
        <v>41640</v>
      </c>
      <c r="B193" s="133">
        <v>315.24082206079061</v>
      </c>
      <c r="C193" s="133">
        <v>23.622532089244402</v>
      </c>
      <c r="D193" s="180">
        <v>338.86335415003498</v>
      </c>
      <c r="E193" s="133">
        <v>7.1891394792906009</v>
      </c>
      <c r="F193" s="133">
        <v>0</v>
      </c>
      <c r="G193" s="180">
        <v>7.1891394792906009</v>
      </c>
      <c r="H193" s="133">
        <v>322.42996154008125</v>
      </c>
      <c r="I193" s="133">
        <v>23.622532089244402</v>
      </c>
      <c r="J193" s="180">
        <v>346.05249362932562</v>
      </c>
      <c r="K193" s="133">
        <v>0</v>
      </c>
      <c r="L193" s="133">
        <v>0</v>
      </c>
      <c r="M193" s="180">
        <v>0</v>
      </c>
      <c r="N193" s="133">
        <v>322.42996154008125</v>
      </c>
      <c r="O193" s="133">
        <v>23.622532089244402</v>
      </c>
      <c r="P193" s="180">
        <v>346.05249362932562</v>
      </c>
      <c r="Q193" s="181">
        <v>0.91648098180871773</v>
      </c>
      <c r="R193" s="182">
        <v>0</v>
      </c>
      <c r="S193" s="183"/>
      <c r="T193" s="184">
        <v>305.411949180975</v>
      </c>
      <c r="U193" s="133">
        <v>23.017124729921402</v>
      </c>
      <c r="V193" s="180">
        <v>328.42907391089642</v>
      </c>
      <c r="W193" s="133">
        <v>7.1891394792906009</v>
      </c>
      <c r="X193" s="133">
        <v>0</v>
      </c>
      <c r="Y193" s="180">
        <v>7.1891394792906009</v>
      </c>
      <c r="Z193" s="133">
        <v>312.60108866026559</v>
      </c>
      <c r="AA193" s="133">
        <v>23.017124729921402</v>
      </c>
      <c r="AB193" s="180">
        <v>335.61821339018701</v>
      </c>
      <c r="AC193" s="185">
        <v>0.91648098180871773</v>
      </c>
      <c r="AD193" s="187">
        <v>0.44318127000000002</v>
      </c>
      <c r="AE193" s="187">
        <v>2.7297660000000001E-2</v>
      </c>
      <c r="AF193" s="190">
        <v>0.47047893000000002</v>
      </c>
      <c r="AG193" s="187">
        <v>0</v>
      </c>
      <c r="AH193" s="187">
        <v>0</v>
      </c>
      <c r="AI193" s="190">
        <v>0</v>
      </c>
      <c r="AJ193" s="187">
        <v>0.44318127000000002</v>
      </c>
      <c r="AK193" s="187">
        <v>2.7297660000000001E-2</v>
      </c>
      <c r="AL193" s="190">
        <v>0.47047893000000002</v>
      </c>
      <c r="AM193" s="189">
        <v>4.1323878700005305E-2</v>
      </c>
      <c r="AN193" s="115"/>
      <c r="AO193" s="179"/>
    </row>
    <row r="194" spans="1:41" x14ac:dyDescent="0.2">
      <c r="A194" s="46">
        <v>41671</v>
      </c>
      <c r="B194" s="133">
        <v>322.93586998937695</v>
      </c>
      <c r="C194" s="133">
        <v>20.691065910555</v>
      </c>
      <c r="D194" s="180">
        <v>343.62693589993199</v>
      </c>
      <c r="E194" s="133">
        <v>7.4630216897099997</v>
      </c>
      <c r="F194" s="133">
        <v>0</v>
      </c>
      <c r="G194" s="180">
        <v>7.4630216897099997</v>
      </c>
      <c r="H194" s="133">
        <v>330.398891679087</v>
      </c>
      <c r="I194" s="133">
        <v>20.691065910555</v>
      </c>
      <c r="J194" s="180">
        <v>351.08995758964198</v>
      </c>
      <c r="K194" s="133">
        <v>0</v>
      </c>
      <c r="L194" s="133">
        <v>0</v>
      </c>
      <c r="M194" s="180">
        <v>0</v>
      </c>
      <c r="N194" s="133">
        <v>330.398891679087</v>
      </c>
      <c r="O194" s="133">
        <v>20.691065910555</v>
      </c>
      <c r="P194" s="180">
        <v>351.08995758964198</v>
      </c>
      <c r="Q194" s="181">
        <v>-2.2620452930915799E-2</v>
      </c>
      <c r="R194" s="182">
        <v>0</v>
      </c>
      <c r="S194" s="183"/>
      <c r="T194" s="184">
        <v>312.94236223901697</v>
      </c>
      <c r="U194" s="133">
        <v>20.608755199379999</v>
      </c>
      <c r="V194" s="180">
        <v>333.551117438397</v>
      </c>
      <c r="W194" s="133">
        <v>7.4630216897099997</v>
      </c>
      <c r="X194" s="133">
        <v>0</v>
      </c>
      <c r="Y194" s="180">
        <v>7.4630216897099997</v>
      </c>
      <c r="Z194" s="133">
        <v>320.40538393097245</v>
      </c>
      <c r="AA194" s="133">
        <v>20.608755199379999</v>
      </c>
      <c r="AB194" s="180">
        <v>341.01413913035248</v>
      </c>
      <c r="AC194" s="185">
        <v>-2.2620452930915799E-2</v>
      </c>
      <c r="AD194" s="187">
        <v>0.44504608000000001</v>
      </c>
      <c r="AE194" s="187">
        <v>3.6655699999999999E-3</v>
      </c>
      <c r="AF194" s="190">
        <v>0.44871165000000002</v>
      </c>
      <c r="AG194" s="187">
        <v>0</v>
      </c>
      <c r="AH194" s="187">
        <v>0</v>
      </c>
      <c r="AI194" s="190">
        <v>0</v>
      </c>
      <c r="AJ194" s="187">
        <v>0.44504608000000001</v>
      </c>
      <c r="AK194" s="187">
        <v>3.6655699999999999E-3</v>
      </c>
      <c r="AL194" s="190">
        <v>0.44871165000000002</v>
      </c>
      <c r="AM194" s="189">
        <v>-1.0073681999962503E-3</v>
      </c>
      <c r="AN194" s="115"/>
      <c r="AO194" s="179"/>
    </row>
    <row r="195" spans="1:41" x14ac:dyDescent="0.2">
      <c r="A195" s="46">
        <v>41699</v>
      </c>
      <c r="B195" s="133">
        <v>330.64196017055218</v>
      </c>
      <c r="C195" s="133">
        <v>22.340203658933198</v>
      </c>
      <c r="D195" s="180">
        <v>352.98216382948539</v>
      </c>
      <c r="E195" s="133">
        <v>7.7382306489103998</v>
      </c>
      <c r="F195" s="133">
        <v>0</v>
      </c>
      <c r="G195" s="180">
        <v>7.7382306489103998</v>
      </c>
      <c r="H195" s="133">
        <v>338.3801908194626</v>
      </c>
      <c r="I195" s="133">
        <v>22.340203658933198</v>
      </c>
      <c r="J195" s="180">
        <v>360.7203944783958</v>
      </c>
      <c r="K195" s="133">
        <v>0</v>
      </c>
      <c r="L195" s="133">
        <v>0</v>
      </c>
      <c r="M195" s="180">
        <v>0</v>
      </c>
      <c r="N195" s="133">
        <v>338.3801908194626</v>
      </c>
      <c r="O195" s="133">
        <v>22.340203658933198</v>
      </c>
      <c r="P195" s="180">
        <v>360.7203944783958</v>
      </c>
      <c r="Q195" s="181">
        <v>0.16975429608236728</v>
      </c>
      <c r="R195" s="182">
        <v>0</v>
      </c>
      <c r="S195" s="183"/>
      <c r="T195" s="184">
        <v>321.55990686956261</v>
      </c>
      <c r="U195" s="133">
        <v>21.740150919058401</v>
      </c>
      <c r="V195" s="180">
        <v>343.30005778862102</v>
      </c>
      <c r="W195" s="133">
        <v>7.7382306489103998</v>
      </c>
      <c r="X195" s="133">
        <v>0</v>
      </c>
      <c r="Y195" s="180">
        <v>7.7382306489103998</v>
      </c>
      <c r="Z195" s="133">
        <v>329.29813752073642</v>
      </c>
      <c r="AA195" s="133">
        <v>21.740150919058401</v>
      </c>
      <c r="AB195" s="180">
        <v>351.03828843979483</v>
      </c>
      <c r="AC195" s="185">
        <v>0.16975429608236728</v>
      </c>
      <c r="AD195" s="187">
        <v>0.40125717</v>
      </c>
      <c r="AE195" s="187">
        <v>2.6511110000000001E-2</v>
      </c>
      <c r="AF195" s="190">
        <v>0.42776828</v>
      </c>
      <c r="AG195" s="187">
        <v>0</v>
      </c>
      <c r="AH195" s="187">
        <v>0</v>
      </c>
      <c r="AI195" s="190">
        <v>0</v>
      </c>
      <c r="AJ195" s="187">
        <v>0.40125717</v>
      </c>
      <c r="AK195" s="187">
        <v>2.6511110000000001E-2</v>
      </c>
      <c r="AL195" s="190">
        <v>0.42776828</v>
      </c>
      <c r="AM195" s="189">
        <v>7.4999688999897174E-3</v>
      </c>
      <c r="AN195" s="115"/>
      <c r="AO195" s="179"/>
    </row>
    <row r="196" spans="1:41" x14ac:dyDescent="0.2">
      <c r="A196" s="46">
        <v>41730</v>
      </c>
      <c r="B196" s="133">
        <v>335.52323993026954</v>
      </c>
      <c r="C196" s="133">
        <v>25.452943888969003</v>
      </c>
      <c r="D196" s="180">
        <v>360.97618381923854</v>
      </c>
      <c r="E196" s="133">
        <v>7.9386112097973003</v>
      </c>
      <c r="F196" s="133">
        <v>0</v>
      </c>
      <c r="G196" s="180">
        <v>7.9386112097973003</v>
      </c>
      <c r="H196" s="133">
        <v>343.46185114006681</v>
      </c>
      <c r="I196" s="133">
        <v>25.452943888969003</v>
      </c>
      <c r="J196" s="180">
        <v>368.91479502903587</v>
      </c>
      <c r="K196" s="133">
        <v>0</v>
      </c>
      <c r="L196" s="133">
        <v>0</v>
      </c>
      <c r="M196" s="180">
        <v>0</v>
      </c>
      <c r="N196" s="133">
        <v>343.46185114006681</v>
      </c>
      <c r="O196" s="133">
        <v>25.452943888969003</v>
      </c>
      <c r="P196" s="180">
        <v>368.91479502903587</v>
      </c>
      <c r="Q196" s="181">
        <v>0.33756583319015587</v>
      </c>
      <c r="R196" s="182">
        <v>0</v>
      </c>
      <c r="S196" s="183"/>
      <c r="T196" s="184">
        <v>326.8256681793693</v>
      </c>
      <c r="U196" s="133">
        <v>24.882922839532899</v>
      </c>
      <c r="V196" s="180">
        <v>351.70859101890221</v>
      </c>
      <c r="W196" s="133">
        <v>7.9386112097973003</v>
      </c>
      <c r="X196" s="133">
        <v>0</v>
      </c>
      <c r="Y196" s="180">
        <v>7.9386112097973003</v>
      </c>
      <c r="Z196" s="133">
        <v>334.76427938916663</v>
      </c>
      <c r="AA196" s="133">
        <v>24.882922839532899</v>
      </c>
      <c r="AB196" s="180">
        <v>359.64720222869954</v>
      </c>
      <c r="AC196" s="185">
        <v>0.33756583319015587</v>
      </c>
      <c r="AD196" s="187">
        <v>0.37771188</v>
      </c>
      <c r="AE196" s="187">
        <v>2.4754459999999999E-2</v>
      </c>
      <c r="AF196" s="190">
        <v>0.40246633999999998</v>
      </c>
      <c r="AG196" s="187">
        <v>0</v>
      </c>
      <c r="AH196" s="187">
        <v>0</v>
      </c>
      <c r="AI196" s="190">
        <v>0</v>
      </c>
      <c r="AJ196" s="187">
        <v>0.37771188</v>
      </c>
      <c r="AK196" s="187">
        <v>2.4754459999999999E-2</v>
      </c>
      <c r="AL196" s="190">
        <v>0.40246633999999998</v>
      </c>
      <c r="AM196" s="189">
        <v>1.4659566300002425E-2</v>
      </c>
      <c r="AN196" s="115"/>
      <c r="AO196" s="179"/>
    </row>
    <row r="197" spans="1:41" x14ac:dyDescent="0.2">
      <c r="A197" s="46">
        <v>41760</v>
      </c>
      <c r="B197" s="133">
        <v>343.17563390031063</v>
      </c>
      <c r="C197" s="133">
        <v>26.167373309302199</v>
      </c>
      <c r="D197" s="180">
        <v>369.34300720961284</v>
      </c>
      <c r="E197" s="133">
        <v>8.0818122508685999</v>
      </c>
      <c r="F197" s="133">
        <v>0</v>
      </c>
      <c r="G197" s="180">
        <v>8.0818122508685999</v>
      </c>
      <c r="H197" s="133">
        <v>351.25744614888782</v>
      </c>
      <c r="I197" s="133">
        <v>26.167373309302199</v>
      </c>
      <c r="J197" s="180">
        <v>377.42481945819003</v>
      </c>
      <c r="K197" s="133">
        <v>0</v>
      </c>
      <c r="L197" s="133">
        <v>0</v>
      </c>
      <c r="M197" s="180">
        <v>0</v>
      </c>
      <c r="N197" s="133">
        <v>351.25744614888782</v>
      </c>
      <c r="O197" s="133">
        <v>26.167373309302199</v>
      </c>
      <c r="P197" s="180">
        <v>377.42481945819003</v>
      </c>
      <c r="Q197" s="181">
        <v>0.51728730102123044</v>
      </c>
      <c r="R197" s="182">
        <v>0</v>
      </c>
      <c r="S197" s="183"/>
      <c r="T197" s="184">
        <v>335.32436575062002</v>
      </c>
      <c r="U197" s="133">
        <v>25.179123860859605</v>
      </c>
      <c r="V197" s="180">
        <v>360.50348961147961</v>
      </c>
      <c r="W197" s="133">
        <v>8.0818122508685999</v>
      </c>
      <c r="X197" s="133">
        <v>0</v>
      </c>
      <c r="Y197" s="180">
        <v>8.0818122508685999</v>
      </c>
      <c r="Z197" s="133">
        <v>343.40617799919727</v>
      </c>
      <c r="AA197" s="133">
        <v>25.179123860859605</v>
      </c>
      <c r="AB197" s="180">
        <v>368.5853018600568</v>
      </c>
      <c r="AC197" s="185">
        <v>0.51728730102123044</v>
      </c>
      <c r="AD197" s="187">
        <v>0.34264063</v>
      </c>
      <c r="AE197" s="187">
        <v>4.3128619999999999E-2</v>
      </c>
      <c r="AF197" s="190">
        <v>0.38576925000000001</v>
      </c>
      <c r="AG197" s="187">
        <v>0</v>
      </c>
      <c r="AH197" s="187">
        <v>0</v>
      </c>
      <c r="AI197" s="190">
        <v>0</v>
      </c>
      <c r="AJ197" s="187">
        <v>0.34264063</v>
      </c>
      <c r="AK197" s="187">
        <v>4.3128619999999999E-2</v>
      </c>
      <c r="AL197" s="190">
        <v>0.38576925000000001</v>
      </c>
      <c r="AM197" s="189">
        <v>2.2575163699975143E-2</v>
      </c>
      <c r="AN197" s="115"/>
      <c r="AO197" s="179"/>
    </row>
    <row r="198" spans="1:41" x14ac:dyDescent="0.2">
      <c r="A198" s="46">
        <v>41791</v>
      </c>
      <c r="B198" s="133">
        <v>338.77875200083196</v>
      </c>
      <c r="C198" s="133">
        <v>26.692855730111997</v>
      </c>
      <c r="D198" s="180">
        <v>365.47160773094402</v>
      </c>
      <c r="E198" s="133">
        <v>8.2414142301919995</v>
      </c>
      <c r="F198" s="133">
        <v>0</v>
      </c>
      <c r="G198" s="180">
        <v>8.2414142301919995</v>
      </c>
      <c r="H198" s="133">
        <v>347.02016623102401</v>
      </c>
      <c r="I198" s="133">
        <v>26.692855730111997</v>
      </c>
      <c r="J198" s="180">
        <v>373.71302196113601</v>
      </c>
      <c r="K198" s="133">
        <v>0</v>
      </c>
      <c r="L198" s="133">
        <v>0</v>
      </c>
      <c r="M198" s="180">
        <v>0</v>
      </c>
      <c r="N198" s="133">
        <v>347.02016623102401</v>
      </c>
      <c r="O198" s="133">
        <v>26.692855730111997</v>
      </c>
      <c r="P198" s="180">
        <v>373.71302196113601</v>
      </c>
      <c r="Q198" s="181">
        <v>-1.1453554111723108E-2</v>
      </c>
      <c r="R198" s="182">
        <v>0</v>
      </c>
      <c r="S198" s="183"/>
      <c r="T198" s="184">
        <v>331.25479932001599</v>
      </c>
      <c r="U198" s="133">
        <v>25.706099200495999</v>
      </c>
      <c r="V198" s="180">
        <v>356.96089852051199</v>
      </c>
      <c r="W198" s="133">
        <v>8.2414142301919995</v>
      </c>
      <c r="X198" s="133">
        <v>0</v>
      </c>
      <c r="Y198" s="180">
        <v>8.2414142301919995</v>
      </c>
      <c r="Z198" s="133">
        <v>339.49621355020798</v>
      </c>
      <c r="AA198" s="133">
        <v>25.706099200495999</v>
      </c>
      <c r="AB198" s="180">
        <v>365.20231275070398</v>
      </c>
      <c r="AC198" s="185">
        <v>-1.1453554111723108E-2</v>
      </c>
      <c r="AD198" s="187">
        <v>0.32884408999999998</v>
      </c>
      <c r="AE198" s="187">
        <v>4.3127459999999999E-2</v>
      </c>
      <c r="AF198" s="190">
        <v>0.37197154999999998</v>
      </c>
      <c r="AG198" s="187">
        <v>0</v>
      </c>
      <c r="AH198" s="187">
        <v>0</v>
      </c>
      <c r="AI198" s="190">
        <v>0</v>
      </c>
      <c r="AJ198" s="187">
        <v>0.32884408999999998</v>
      </c>
      <c r="AK198" s="187">
        <v>4.3127459999999999E-2</v>
      </c>
      <c r="AL198" s="190">
        <v>0.37197154999999998</v>
      </c>
      <c r="AM198" s="189">
        <v>-5.0059239998789806E-4</v>
      </c>
      <c r="AN198" s="115"/>
      <c r="AO198" s="179"/>
    </row>
    <row r="199" spans="1:41" x14ac:dyDescent="0.2">
      <c r="A199" s="46">
        <v>41821</v>
      </c>
      <c r="B199" s="133">
        <v>344.87985552102811</v>
      </c>
      <c r="C199" s="133">
        <v>25.694490358849496</v>
      </c>
      <c r="D199" s="180">
        <v>370.57434587987757</v>
      </c>
      <c r="E199" s="133">
        <v>8.4455117607599988</v>
      </c>
      <c r="F199" s="133">
        <v>0</v>
      </c>
      <c r="G199" s="180">
        <v>8.4455117607599988</v>
      </c>
      <c r="H199" s="133">
        <v>353.32536727945796</v>
      </c>
      <c r="I199" s="133">
        <v>25.694490358849496</v>
      </c>
      <c r="J199" s="180">
        <v>379.01985763830743</v>
      </c>
      <c r="K199" s="133">
        <v>0</v>
      </c>
      <c r="L199" s="133">
        <v>0</v>
      </c>
      <c r="M199" s="180">
        <v>0</v>
      </c>
      <c r="N199" s="133">
        <v>353.32536727945796</v>
      </c>
      <c r="O199" s="133">
        <v>25.694490358849496</v>
      </c>
      <c r="P199" s="180">
        <v>379.01985763830743</v>
      </c>
      <c r="Q199" s="181">
        <v>1.9408283678333936E-2</v>
      </c>
      <c r="R199" s="182">
        <v>0</v>
      </c>
      <c r="S199" s="183"/>
      <c r="T199" s="184">
        <v>336.67792166085661</v>
      </c>
      <c r="U199" s="133">
        <v>25.250817700181699</v>
      </c>
      <c r="V199" s="180">
        <v>361.92873936103825</v>
      </c>
      <c r="W199" s="133">
        <v>8.4455117607599988</v>
      </c>
      <c r="X199" s="133">
        <v>0</v>
      </c>
      <c r="Y199" s="180">
        <v>8.4455117607599988</v>
      </c>
      <c r="Z199" s="133">
        <v>345.12343341928647</v>
      </c>
      <c r="AA199" s="133">
        <v>25.250817700181699</v>
      </c>
      <c r="AB199" s="180">
        <v>370.37425111946817</v>
      </c>
      <c r="AC199" s="185">
        <v>1.9408283678333936E-2</v>
      </c>
      <c r="AD199" s="187">
        <v>0.35199925999999998</v>
      </c>
      <c r="AE199" s="187">
        <v>1.9040919999999999E-2</v>
      </c>
      <c r="AF199" s="190">
        <v>0.37104018</v>
      </c>
      <c r="AG199" s="187">
        <v>0</v>
      </c>
      <c r="AH199" s="187">
        <v>0</v>
      </c>
      <c r="AI199" s="190">
        <v>0</v>
      </c>
      <c r="AJ199" s="187">
        <v>0.35199925999999998</v>
      </c>
      <c r="AK199" s="187">
        <v>1.9040919999999999E-2</v>
      </c>
      <c r="AL199" s="190">
        <v>0.37104018</v>
      </c>
      <c r="AM199" s="189">
        <v>8.3293780002291484E-4</v>
      </c>
      <c r="AN199" s="115"/>
      <c r="AO199" s="179"/>
    </row>
    <row r="200" spans="1:41" x14ac:dyDescent="0.2">
      <c r="A200" s="46">
        <v>41852</v>
      </c>
      <c r="B200" s="133">
        <v>350.44334029926904</v>
      </c>
      <c r="C200" s="133">
        <v>28.141559418983402</v>
      </c>
      <c r="D200" s="180">
        <v>378.58489971825242</v>
      </c>
      <c r="E200" s="133">
        <v>8.6428655910185999</v>
      </c>
      <c r="F200" s="133">
        <v>0</v>
      </c>
      <c r="G200" s="180">
        <v>8.6428655910185999</v>
      </c>
      <c r="H200" s="133">
        <v>359.0862058902876</v>
      </c>
      <c r="I200" s="133">
        <v>28.141559418983402</v>
      </c>
      <c r="J200" s="180">
        <v>387.22776530927098</v>
      </c>
      <c r="K200" s="133">
        <v>0</v>
      </c>
      <c r="L200" s="133">
        <v>0</v>
      </c>
      <c r="M200" s="180">
        <v>0</v>
      </c>
      <c r="N200" s="133">
        <v>359.0862058902876</v>
      </c>
      <c r="O200" s="133">
        <v>28.141559418983402</v>
      </c>
      <c r="P200" s="180">
        <v>387.22776530927098</v>
      </c>
      <c r="Q200" s="181">
        <v>0</v>
      </c>
      <c r="R200" s="182">
        <v>0</v>
      </c>
      <c r="S200" s="183"/>
      <c r="T200" s="184">
        <v>342.71010470956497</v>
      </c>
      <c r="U200" s="133">
        <v>27.719641321089</v>
      </c>
      <c r="V200" s="180">
        <v>370.42974603065403</v>
      </c>
      <c r="W200" s="133">
        <v>8.6428655910185999</v>
      </c>
      <c r="X200" s="133">
        <v>0</v>
      </c>
      <c r="Y200" s="180">
        <v>8.6428655910185999</v>
      </c>
      <c r="Z200" s="133">
        <v>351.35297030058359</v>
      </c>
      <c r="AA200" s="133">
        <v>27.719641321089</v>
      </c>
      <c r="AB200" s="180">
        <v>379.07261162167259</v>
      </c>
      <c r="AC200" s="185">
        <v>0</v>
      </c>
      <c r="AD200" s="187">
        <v>0.32604917</v>
      </c>
      <c r="AE200" s="187">
        <v>1.778892E-2</v>
      </c>
      <c r="AF200" s="190">
        <v>0.34383808999999999</v>
      </c>
      <c r="AG200" s="187">
        <v>0</v>
      </c>
      <c r="AH200" s="187">
        <v>0</v>
      </c>
      <c r="AI200" s="190">
        <v>0</v>
      </c>
      <c r="AJ200" s="187">
        <v>0.32604917</v>
      </c>
      <c r="AK200" s="187">
        <v>1.778892E-2</v>
      </c>
      <c r="AL200" s="190">
        <v>0.34383808999999999</v>
      </c>
      <c r="AM200" s="189">
        <v>0</v>
      </c>
      <c r="AN200" s="115"/>
      <c r="AO200" s="179"/>
    </row>
    <row r="201" spans="1:41" x14ac:dyDescent="0.2">
      <c r="A201" s="46">
        <v>41883</v>
      </c>
      <c r="B201" s="133">
        <v>366.249118789075</v>
      </c>
      <c r="C201" s="133">
        <v>24.101568690855501</v>
      </c>
      <c r="D201" s="180">
        <v>390.35068747993046</v>
      </c>
      <c r="E201" s="133">
        <v>8.8511261602569995</v>
      </c>
      <c r="F201" s="133">
        <v>0</v>
      </c>
      <c r="G201" s="180">
        <v>8.8511261602569995</v>
      </c>
      <c r="H201" s="133">
        <v>375.10024494933197</v>
      </c>
      <c r="I201" s="133">
        <v>24.101568690855501</v>
      </c>
      <c r="J201" s="180">
        <v>399.20181364018754</v>
      </c>
      <c r="K201" s="133">
        <v>0</v>
      </c>
      <c r="L201" s="133">
        <v>0</v>
      </c>
      <c r="M201" s="180">
        <v>0</v>
      </c>
      <c r="N201" s="133">
        <v>375.10024494933197</v>
      </c>
      <c r="O201" s="133">
        <v>24.101568690855501</v>
      </c>
      <c r="P201" s="180">
        <v>399.20181364018754</v>
      </c>
      <c r="Q201" s="181">
        <v>4.0745488598414736</v>
      </c>
      <c r="R201" s="182">
        <v>0</v>
      </c>
      <c r="S201" s="183"/>
      <c r="T201" s="184">
        <v>358.25115523040097</v>
      </c>
      <c r="U201" s="133">
        <v>23.662805529084999</v>
      </c>
      <c r="V201" s="180">
        <v>381.91396075948597</v>
      </c>
      <c r="W201" s="133">
        <v>8.8511261602569995</v>
      </c>
      <c r="X201" s="133">
        <v>0</v>
      </c>
      <c r="Y201" s="180">
        <v>8.8511261602569995</v>
      </c>
      <c r="Z201" s="133">
        <v>367.10228139065799</v>
      </c>
      <c r="AA201" s="133">
        <v>23.662805529084999</v>
      </c>
      <c r="AB201" s="180">
        <v>390.76508691974294</v>
      </c>
      <c r="AC201" s="185">
        <v>4.0745488598414736</v>
      </c>
      <c r="AD201" s="187">
        <v>0.32426369999999999</v>
      </c>
      <c r="AE201" s="187">
        <v>1.778892E-2</v>
      </c>
      <c r="AF201" s="190">
        <v>0.34205261999999997</v>
      </c>
      <c r="AG201" s="187">
        <v>0</v>
      </c>
      <c r="AH201" s="187">
        <v>0</v>
      </c>
      <c r="AI201" s="190">
        <v>0</v>
      </c>
      <c r="AJ201" s="187">
        <v>0.32426369999999999</v>
      </c>
      <c r="AK201" s="187">
        <v>1.778892E-2</v>
      </c>
      <c r="AL201" s="190">
        <v>0.34205261999999997</v>
      </c>
      <c r="AM201" s="189">
        <v>0.16519557509999894</v>
      </c>
      <c r="AN201" s="115"/>
      <c r="AO201" s="179"/>
    </row>
    <row r="202" spans="1:41" x14ac:dyDescent="0.2">
      <c r="A202" s="46">
        <v>41913</v>
      </c>
      <c r="B202" s="133">
        <v>375.18927265099859</v>
      </c>
      <c r="C202" s="133">
        <v>23.708994529147198</v>
      </c>
      <c r="D202" s="180">
        <v>398.89826718014575</v>
      </c>
      <c r="E202" s="133">
        <v>9.0783133191408005</v>
      </c>
      <c r="F202" s="133">
        <v>0</v>
      </c>
      <c r="G202" s="180">
        <v>9.0783133191408005</v>
      </c>
      <c r="H202" s="133">
        <v>384.26758597013941</v>
      </c>
      <c r="I202" s="133">
        <v>23.708994529147198</v>
      </c>
      <c r="J202" s="180">
        <v>407.97658049928657</v>
      </c>
      <c r="K202" s="133">
        <v>0</v>
      </c>
      <c r="L202" s="133">
        <v>0</v>
      </c>
      <c r="M202" s="180">
        <v>0</v>
      </c>
      <c r="N202" s="133">
        <v>384.26758597013941</v>
      </c>
      <c r="O202" s="133">
        <v>23.708994529147198</v>
      </c>
      <c r="P202" s="180">
        <v>407.97658049928657</v>
      </c>
      <c r="Q202" s="181">
        <v>0.47655097983879152</v>
      </c>
      <c r="R202" s="182">
        <v>0</v>
      </c>
      <c r="S202" s="183"/>
      <c r="T202" s="184">
        <v>367.877619561036</v>
      </c>
      <c r="U202" s="133">
        <v>22.923030099652202</v>
      </c>
      <c r="V202" s="180">
        <v>390.80064966068818</v>
      </c>
      <c r="W202" s="133">
        <v>9.0783133191408005</v>
      </c>
      <c r="X202" s="133">
        <v>0</v>
      </c>
      <c r="Y202" s="180">
        <v>9.0783133191408005</v>
      </c>
      <c r="Z202" s="133">
        <v>376.95593288017676</v>
      </c>
      <c r="AA202" s="133">
        <v>22.923030099652202</v>
      </c>
      <c r="AB202" s="180">
        <v>399.878962979829</v>
      </c>
      <c r="AC202" s="185">
        <v>0.47655097983879152</v>
      </c>
      <c r="AD202" s="187">
        <v>0.30260968999999999</v>
      </c>
      <c r="AE202" s="187">
        <v>3.2528920000000003E-2</v>
      </c>
      <c r="AF202" s="190">
        <v>0.33513861</v>
      </c>
      <c r="AG202" s="187">
        <v>0</v>
      </c>
      <c r="AH202" s="187">
        <v>0</v>
      </c>
      <c r="AI202" s="190">
        <v>0</v>
      </c>
      <c r="AJ202" s="187">
        <v>0.30260968999999999</v>
      </c>
      <c r="AK202" s="187">
        <v>3.2528920000000003E-2</v>
      </c>
      <c r="AL202" s="190">
        <v>0.33513861</v>
      </c>
      <c r="AM202" s="189">
        <v>1.9723159499991372E-2</v>
      </c>
      <c r="AN202" s="115"/>
      <c r="AO202" s="179"/>
    </row>
    <row r="203" spans="1:41" x14ac:dyDescent="0.2">
      <c r="A203" s="46">
        <v>41944</v>
      </c>
      <c r="B203" s="133">
        <v>387.01982414960997</v>
      </c>
      <c r="C203" s="133">
        <v>24.477806460745001</v>
      </c>
      <c r="D203" s="180">
        <v>411.49763061035503</v>
      </c>
      <c r="E203" s="133">
        <v>9.2770567907959993</v>
      </c>
      <c r="F203" s="133">
        <v>0</v>
      </c>
      <c r="G203" s="180">
        <v>9.2770567907959993</v>
      </c>
      <c r="H203" s="133">
        <v>396.29688094040603</v>
      </c>
      <c r="I203" s="133">
        <v>24.477806460745001</v>
      </c>
      <c r="J203" s="180">
        <v>420.77468740115103</v>
      </c>
      <c r="K203" s="133">
        <v>0</v>
      </c>
      <c r="L203" s="133">
        <v>0</v>
      </c>
      <c r="M203" s="180">
        <v>0</v>
      </c>
      <c r="N203" s="133">
        <v>396.29688094040603</v>
      </c>
      <c r="O203" s="133">
        <v>24.477806460745001</v>
      </c>
      <c r="P203" s="180">
        <v>420.77468740115103</v>
      </c>
      <c r="Q203" s="181">
        <v>-1.2309958963070937</v>
      </c>
      <c r="R203" s="182">
        <v>0</v>
      </c>
      <c r="S203" s="183"/>
      <c r="T203" s="184">
        <v>380.08887031997006</v>
      </c>
      <c r="U203" s="133">
        <v>23.857130180639</v>
      </c>
      <c r="V203" s="180">
        <v>403.94600050060905</v>
      </c>
      <c r="W203" s="133">
        <v>9.2770567907959993</v>
      </c>
      <c r="X203" s="133">
        <v>0</v>
      </c>
      <c r="Y203" s="180">
        <v>9.2770567907959993</v>
      </c>
      <c r="Z203" s="133">
        <v>389.36592711076605</v>
      </c>
      <c r="AA203" s="133">
        <v>23.857130180639</v>
      </c>
      <c r="AB203" s="180">
        <v>413.22305729140504</v>
      </c>
      <c r="AC203" s="185">
        <v>-1.2309958963070937</v>
      </c>
      <c r="AD203" s="187">
        <v>0.29256873999999999</v>
      </c>
      <c r="AE203" s="187">
        <v>2.6199920000000002E-2</v>
      </c>
      <c r="AF203" s="190">
        <v>0.31876865999999998</v>
      </c>
      <c r="AG203" s="187">
        <v>0</v>
      </c>
      <c r="AH203" s="187">
        <v>0</v>
      </c>
      <c r="AI203" s="190">
        <v>0</v>
      </c>
      <c r="AJ203" s="187">
        <v>0.29256873999999999</v>
      </c>
      <c r="AK203" s="187">
        <v>2.6199920000000002E-2</v>
      </c>
      <c r="AL203" s="190">
        <v>0.31876865999999998</v>
      </c>
      <c r="AM203" s="189">
        <v>-5.1962680300003949E-2</v>
      </c>
      <c r="AN203" s="115"/>
      <c r="AO203" s="179"/>
    </row>
    <row r="204" spans="1:41" x14ac:dyDescent="0.2">
      <c r="A204" s="46">
        <v>41974</v>
      </c>
      <c r="B204" s="133">
        <v>384.98943701091719</v>
      </c>
      <c r="C204" s="133">
        <v>24.344874048972901</v>
      </c>
      <c r="D204" s="180">
        <v>409.33431105989007</v>
      </c>
      <c r="E204" s="133">
        <v>9.4428737109936005</v>
      </c>
      <c r="F204" s="133">
        <v>0</v>
      </c>
      <c r="G204" s="180">
        <v>9.4428737109936005</v>
      </c>
      <c r="H204" s="133">
        <v>394.43231071947753</v>
      </c>
      <c r="I204" s="133">
        <v>24.344874048972901</v>
      </c>
      <c r="J204" s="180">
        <v>418.77718476845041</v>
      </c>
      <c r="K204" s="133">
        <v>0</v>
      </c>
      <c r="L204" s="133">
        <v>0</v>
      </c>
      <c r="M204" s="180">
        <v>0</v>
      </c>
      <c r="N204" s="133">
        <v>394.43231071947753</v>
      </c>
      <c r="O204" s="133">
        <v>24.344874048972901</v>
      </c>
      <c r="P204" s="180">
        <v>418.77718476845041</v>
      </c>
      <c r="Q204" s="181">
        <v>-0.71804574058880111</v>
      </c>
      <c r="R204" s="182">
        <v>0</v>
      </c>
      <c r="S204" s="183"/>
      <c r="T204" s="184">
        <v>377.9530381797627</v>
      </c>
      <c r="U204" s="133">
        <v>24.004943971013098</v>
      </c>
      <c r="V204" s="180">
        <v>401.95798215077576</v>
      </c>
      <c r="W204" s="133">
        <v>9.4428737109936005</v>
      </c>
      <c r="X204" s="133">
        <v>0</v>
      </c>
      <c r="Y204" s="180">
        <v>9.4428737109936005</v>
      </c>
      <c r="Z204" s="133">
        <v>387.39591189075628</v>
      </c>
      <c r="AA204" s="133">
        <v>24.004943971013098</v>
      </c>
      <c r="AB204" s="180">
        <v>411.40085586176946</v>
      </c>
      <c r="AC204" s="185">
        <v>-0.71804574058880111</v>
      </c>
      <c r="AD204" s="187">
        <v>0.28917102</v>
      </c>
      <c r="AE204" s="187">
        <v>1.396992E-2</v>
      </c>
      <c r="AF204" s="190">
        <v>0.30314094000000003</v>
      </c>
      <c r="AG204" s="187">
        <v>0</v>
      </c>
      <c r="AH204" s="187">
        <v>0</v>
      </c>
      <c r="AI204" s="190">
        <v>0</v>
      </c>
      <c r="AJ204" s="187">
        <v>0.28917102</v>
      </c>
      <c r="AK204" s="187">
        <v>1.396992E-2</v>
      </c>
      <c r="AL204" s="190">
        <v>0.30314094000000003</v>
      </c>
      <c r="AM204" s="189">
        <v>-2.9509133299995938E-2</v>
      </c>
      <c r="AN204" s="115"/>
      <c r="AO204" s="179"/>
    </row>
    <row r="205" spans="1:41" x14ac:dyDescent="0.2">
      <c r="A205" s="46">
        <v>42005</v>
      </c>
      <c r="B205" s="133">
        <v>380.80683604989304</v>
      </c>
      <c r="C205" s="133">
        <v>26.464902729183301</v>
      </c>
      <c r="D205" s="180">
        <v>407.27173877907632</v>
      </c>
      <c r="E205" s="133">
        <v>9.6860318188759997</v>
      </c>
      <c r="F205" s="133">
        <v>0</v>
      </c>
      <c r="G205" s="180">
        <v>9.6860318188759997</v>
      </c>
      <c r="H205" s="133">
        <v>390.49286787121389</v>
      </c>
      <c r="I205" s="133">
        <v>26.464902729183301</v>
      </c>
      <c r="J205" s="180">
        <v>416.95777060039717</v>
      </c>
      <c r="K205" s="133">
        <v>0</v>
      </c>
      <c r="L205" s="133">
        <v>0</v>
      </c>
      <c r="M205" s="180">
        <v>0</v>
      </c>
      <c r="N205" s="133">
        <v>390.49286787121389</v>
      </c>
      <c r="O205" s="133">
        <v>26.464902729183301</v>
      </c>
      <c r="P205" s="180">
        <v>416.95777060039717</v>
      </c>
      <c r="Q205" s="181">
        <v>-0.29375881064796899</v>
      </c>
      <c r="R205" s="182">
        <v>0</v>
      </c>
      <c r="S205" s="183"/>
      <c r="T205" s="184">
        <v>374.64744240011254</v>
      </c>
      <c r="U205" s="133">
        <v>25.498976500089405</v>
      </c>
      <c r="V205" s="180">
        <v>400.14641890020192</v>
      </c>
      <c r="W205" s="133">
        <v>9.6860318188759997</v>
      </c>
      <c r="X205" s="133">
        <v>0</v>
      </c>
      <c r="Y205" s="180">
        <v>9.6860318188759997</v>
      </c>
      <c r="Z205" s="133">
        <v>384.3334742189885</v>
      </c>
      <c r="AA205" s="133">
        <v>25.498976500089405</v>
      </c>
      <c r="AB205" s="180">
        <v>409.83245071907788</v>
      </c>
      <c r="AC205" s="185">
        <v>-0.29375881064796899</v>
      </c>
      <c r="AD205" s="187">
        <v>0.25192829999999999</v>
      </c>
      <c r="AE205" s="187">
        <v>3.9507819999999999E-2</v>
      </c>
      <c r="AF205" s="190">
        <v>0.29143611999999997</v>
      </c>
      <c r="AG205" s="187">
        <v>0</v>
      </c>
      <c r="AH205" s="187">
        <v>0</v>
      </c>
      <c r="AI205" s="190">
        <v>0</v>
      </c>
      <c r="AJ205" s="187">
        <v>0.25192829999999999</v>
      </c>
      <c r="AK205" s="187">
        <v>3.9507819999999999E-2</v>
      </c>
      <c r="AL205" s="190">
        <v>0.29143611999999997</v>
      </c>
      <c r="AM205" s="189">
        <v>-1.201516669998646E-2</v>
      </c>
      <c r="AN205" s="115"/>
      <c r="AO205" s="179"/>
    </row>
    <row r="206" spans="1:41" x14ac:dyDescent="0.2">
      <c r="A206" s="46">
        <v>42036</v>
      </c>
      <c r="B206" s="133">
        <v>387.82712819065603</v>
      </c>
      <c r="C206" s="133">
        <v>23.850453750816001</v>
      </c>
      <c r="D206" s="180">
        <v>411.677581941472</v>
      </c>
      <c r="E206" s="133">
        <v>10.009321190175999</v>
      </c>
      <c r="F206" s="133">
        <v>0</v>
      </c>
      <c r="G206" s="180">
        <v>10.009321190175999</v>
      </c>
      <c r="H206" s="133">
        <v>397.83644938083205</v>
      </c>
      <c r="I206" s="133">
        <v>23.850453750816001</v>
      </c>
      <c r="J206" s="180">
        <v>421.68690313164802</v>
      </c>
      <c r="K206" s="133">
        <v>0</v>
      </c>
      <c r="L206" s="133">
        <v>0</v>
      </c>
      <c r="M206" s="180">
        <v>0</v>
      </c>
      <c r="N206" s="133">
        <v>397.83644938083205</v>
      </c>
      <c r="O206" s="133">
        <v>23.850453750816001</v>
      </c>
      <c r="P206" s="180">
        <v>421.68690313164802</v>
      </c>
      <c r="Q206" s="181">
        <v>-0.16712843100814781</v>
      </c>
      <c r="R206" s="182">
        <v>0</v>
      </c>
      <c r="S206" s="183"/>
      <c r="T206" s="184">
        <v>381.64947518051201</v>
      </c>
      <c r="U206" s="133">
        <v>23.302747739040001</v>
      </c>
      <c r="V206" s="180">
        <v>404.95222291955201</v>
      </c>
      <c r="W206" s="133">
        <v>10.009321190175999</v>
      </c>
      <c r="X206" s="133">
        <v>0</v>
      </c>
      <c r="Y206" s="180">
        <v>10.009321190175999</v>
      </c>
      <c r="Z206" s="133">
        <v>391.65879637068804</v>
      </c>
      <c r="AA206" s="133">
        <v>23.302747739040001</v>
      </c>
      <c r="AB206" s="180">
        <v>414.96154410972804</v>
      </c>
      <c r="AC206" s="185">
        <v>-0.16712843100814781</v>
      </c>
      <c r="AD206" s="187">
        <v>0.25071644999999998</v>
      </c>
      <c r="AE206" s="187">
        <v>2.2228330000000001E-2</v>
      </c>
      <c r="AF206" s="190">
        <v>0.27294478</v>
      </c>
      <c r="AG206" s="187">
        <v>0</v>
      </c>
      <c r="AH206" s="187">
        <v>0</v>
      </c>
      <c r="AI206" s="190">
        <v>0</v>
      </c>
      <c r="AJ206" s="187">
        <v>0.25071644999999998</v>
      </c>
      <c r="AK206" s="187">
        <v>2.2228330000000001E-2</v>
      </c>
      <c r="AL206" s="190">
        <v>0.27294478</v>
      </c>
      <c r="AM206" s="189">
        <v>-6.7828097000059984E-3</v>
      </c>
      <c r="AN206" s="115"/>
      <c r="AO206" s="179"/>
    </row>
    <row r="207" spans="1:41" x14ac:dyDescent="0.2">
      <c r="A207" s="46">
        <v>42064</v>
      </c>
      <c r="B207" s="133">
        <v>396.84104627017496</v>
      </c>
      <c r="C207" s="133">
        <v>22.702710769907398</v>
      </c>
      <c r="D207" s="180">
        <v>419.54375704008243</v>
      </c>
      <c r="E207" s="133">
        <v>10.299845699150401</v>
      </c>
      <c r="F207" s="133">
        <v>0</v>
      </c>
      <c r="G207" s="180">
        <v>10.299845699150401</v>
      </c>
      <c r="H207" s="133">
        <v>407.14089196932542</v>
      </c>
      <c r="I207" s="133">
        <v>22.702710769907398</v>
      </c>
      <c r="J207" s="180">
        <v>429.84360273923284</v>
      </c>
      <c r="K207" s="133">
        <v>0</v>
      </c>
      <c r="L207" s="133">
        <v>0</v>
      </c>
      <c r="M207" s="180">
        <v>0</v>
      </c>
      <c r="N207" s="133">
        <v>407.14089196932542</v>
      </c>
      <c r="O207" s="133">
        <v>22.702710769907398</v>
      </c>
      <c r="P207" s="180">
        <v>429.84360273923284</v>
      </c>
      <c r="Q207" s="181">
        <v>0</v>
      </c>
      <c r="R207" s="182">
        <v>0</v>
      </c>
      <c r="S207" s="183"/>
      <c r="T207" s="184">
        <v>390.67343091896129</v>
      </c>
      <c r="U207" s="133">
        <v>22.344005629633497</v>
      </c>
      <c r="V207" s="180">
        <v>413.01743654859479</v>
      </c>
      <c r="W207" s="133">
        <v>10.299845699150401</v>
      </c>
      <c r="X207" s="133">
        <v>0</v>
      </c>
      <c r="Y207" s="180">
        <v>10.299845699150401</v>
      </c>
      <c r="Z207" s="133">
        <v>400.97327662067937</v>
      </c>
      <c r="AA207" s="133">
        <v>22.344005629633497</v>
      </c>
      <c r="AB207" s="180">
        <v>423.31728225031287</v>
      </c>
      <c r="AC207" s="185">
        <v>0</v>
      </c>
      <c r="AD207" s="187">
        <v>0.24019994</v>
      </c>
      <c r="AE207" s="187">
        <v>1.396992E-2</v>
      </c>
      <c r="AF207" s="190">
        <v>0.25416986000000003</v>
      </c>
      <c r="AG207" s="187">
        <v>0</v>
      </c>
      <c r="AH207" s="187">
        <v>0</v>
      </c>
      <c r="AI207" s="190">
        <v>0</v>
      </c>
      <c r="AJ207" s="187">
        <v>0.24019994</v>
      </c>
      <c r="AK207" s="187">
        <v>1.396992E-2</v>
      </c>
      <c r="AL207" s="190">
        <v>0.25416986000000003</v>
      </c>
      <c r="AM207" s="189">
        <v>4.7755484999989939E-2</v>
      </c>
      <c r="AN207" s="115"/>
      <c r="AO207" s="179"/>
    </row>
    <row r="208" spans="1:41" x14ac:dyDescent="0.2">
      <c r="A208" s="46">
        <v>42095</v>
      </c>
      <c r="B208" s="133">
        <v>394.61811182988959</v>
      </c>
      <c r="C208" s="133">
        <v>27.968384578928998</v>
      </c>
      <c r="D208" s="180">
        <v>422.58649640881862</v>
      </c>
      <c r="E208" s="133">
        <v>10.5338275201043</v>
      </c>
      <c r="F208" s="133">
        <v>0</v>
      </c>
      <c r="G208" s="180">
        <v>10.5338275201043</v>
      </c>
      <c r="H208" s="133">
        <v>405.15193934999394</v>
      </c>
      <c r="I208" s="133">
        <v>27.968384578928998</v>
      </c>
      <c r="J208" s="180">
        <v>433.12032392892291</v>
      </c>
      <c r="K208" s="133">
        <v>0</v>
      </c>
      <c r="L208" s="133">
        <v>0</v>
      </c>
      <c r="M208" s="180">
        <v>0</v>
      </c>
      <c r="N208" s="133">
        <v>405.15193934999394</v>
      </c>
      <c r="O208" s="133">
        <v>27.968384578928998</v>
      </c>
      <c r="P208" s="180">
        <v>433.12032392892291</v>
      </c>
      <c r="Q208" s="181">
        <v>6.5517287045992108</v>
      </c>
      <c r="R208" s="182">
        <v>0</v>
      </c>
      <c r="S208" s="183"/>
      <c r="T208" s="184">
        <v>389.44908054014411</v>
      </c>
      <c r="U208" s="133">
        <v>26.719739210355801</v>
      </c>
      <c r="V208" s="180">
        <v>416.16881975049989</v>
      </c>
      <c r="W208" s="133">
        <v>10.5338275201043</v>
      </c>
      <c r="X208" s="133">
        <v>0</v>
      </c>
      <c r="Y208" s="180">
        <v>10.5338275201043</v>
      </c>
      <c r="Z208" s="133">
        <v>399.98290806024841</v>
      </c>
      <c r="AA208" s="133">
        <v>26.719739210355801</v>
      </c>
      <c r="AB208" s="180">
        <v>426.70264727060419</v>
      </c>
      <c r="AC208" s="185">
        <v>6.5517287045992108</v>
      </c>
      <c r="AD208" s="187">
        <v>0.19593769</v>
      </c>
      <c r="AE208" s="187">
        <v>4.7331230000000002E-2</v>
      </c>
      <c r="AF208" s="190">
        <v>0.24326892</v>
      </c>
      <c r="AG208" s="187">
        <v>0</v>
      </c>
      <c r="AH208" s="187">
        <v>0</v>
      </c>
      <c r="AI208" s="190">
        <v>0</v>
      </c>
      <c r="AJ208" s="187">
        <v>0.19593769</v>
      </c>
      <c r="AK208" s="187">
        <v>4.7331230000000002E-2</v>
      </c>
      <c r="AL208" s="190">
        <v>0.24326892</v>
      </c>
      <c r="AM208" s="189">
        <v>2.2574170600003107E-2</v>
      </c>
      <c r="AN208" s="115"/>
      <c r="AO208" s="179"/>
    </row>
    <row r="209" spans="1:41" x14ac:dyDescent="0.2">
      <c r="A209" s="46">
        <v>42125</v>
      </c>
      <c r="B209" s="133">
        <v>403.04118972940159</v>
      </c>
      <c r="C209" s="133">
        <v>27.256317329217602</v>
      </c>
      <c r="D209" s="180">
        <v>430.2975070586192</v>
      </c>
      <c r="E209" s="133">
        <v>10.7461794996176</v>
      </c>
      <c r="F209" s="133">
        <v>0</v>
      </c>
      <c r="G209" s="180">
        <v>10.7461794996176</v>
      </c>
      <c r="H209" s="133">
        <v>413.78736922901919</v>
      </c>
      <c r="I209" s="133">
        <v>27.256317329217602</v>
      </c>
      <c r="J209" s="180">
        <v>441.0436865582368</v>
      </c>
      <c r="K209" s="133">
        <v>0</v>
      </c>
      <c r="L209" s="133">
        <v>0</v>
      </c>
      <c r="M209" s="180">
        <v>0</v>
      </c>
      <c r="N209" s="133">
        <v>413.78736922901919</v>
      </c>
      <c r="O209" s="133">
        <v>27.256317329217602</v>
      </c>
      <c r="P209" s="180">
        <v>441.0436865582368</v>
      </c>
      <c r="Q209" s="181">
        <v>0.79491738948087964</v>
      </c>
      <c r="R209" s="182">
        <v>0</v>
      </c>
      <c r="S209" s="183"/>
      <c r="T209" s="184">
        <v>397.29179874030638</v>
      </c>
      <c r="U209" s="133">
        <v>26.2851720009992</v>
      </c>
      <c r="V209" s="180">
        <v>423.57697074130562</v>
      </c>
      <c r="W209" s="133">
        <v>10.7461794996176</v>
      </c>
      <c r="X209" s="133">
        <v>0</v>
      </c>
      <c r="Y209" s="180">
        <v>10.7461794996176</v>
      </c>
      <c r="Z209" s="133">
        <v>408.03797823992397</v>
      </c>
      <c r="AA209" s="133">
        <v>26.2851720009992</v>
      </c>
      <c r="AB209" s="180">
        <v>434.32315024092316</v>
      </c>
      <c r="AC209" s="185">
        <v>0.79491738948087964</v>
      </c>
      <c r="AD209" s="187">
        <v>0.21472173999999999</v>
      </c>
      <c r="AE209" s="187">
        <v>3.626923E-2</v>
      </c>
      <c r="AF209" s="190">
        <v>0.25099096999999998</v>
      </c>
      <c r="AG209" s="187">
        <v>0</v>
      </c>
      <c r="AH209" s="187">
        <v>0</v>
      </c>
      <c r="AI209" s="190">
        <v>0</v>
      </c>
      <c r="AJ209" s="187">
        <v>0.21472173999999999</v>
      </c>
      <c r="AK209" s="187">
        <v>3.626923E-2</v>
      </c>
      <c r="AL209" s="190">
        <v>0.25099096999999998</v>
      </c>
      <c r="AM209" s="189">
        <v>-3.0540626700005902E-2</v>
      </c>
      <c r="AN209" s="115"/>
      <c r="AO209" s="179"/>
    </row>
    <row r="210" spans="1:41" x14ac:dyDescent="0.2">
      <c r="A210" s="46">
        <v>42156</v>
      </c>
      <c r="B210" s="133">
        <v>395.54437032019439</v>
      </c>
      <c r="C210" s="133">
        <v>27.916872211071304</v>
      </c>
      <c r="D210" s="180">
        <v>423.46124253126573</v>
      </c>
      <c r="E210" s="133">
        <v>10.951574489291701</v>
      </c>
      <c r="F210" s="133">
        <v>0</v>
      </c>
      <c r="G210" s="180">
        <v>10.951574489291701</v>
      </c>
      <c r="H210" s="133">
        <v>406.4959448094861</v>
      </c>
      <c r="I210" s="133">
        <v>27.916872211071304</v>
      </c>
      <c r="J210" s="180">
        <v>434.41281702055744</v>
      </c>
      <c r="K210" s="133">
        <v>0</v>
      </c>
      <c r="L210" s="133">
        <v>0</v>
      </c>
      <c r="M210" s="180">
        <v>0</v>
      </c>
      <c r="N210" s="133">
        <v>406.4959448094861</v>
      </c>
      <c r="O210" s="133">
        <v>27.916872211071304</v>
      </c>
      <c r="P210" s="180">
        <v>434.41281702055744</v>
      </c>
      <c r="Q210" s="181">
        <v>0</v>
      </c>
      <c r="R210" s="182">
        <v>0</v>
      </c>
      <c r="S210" s="183"/>
      <c r="T210" s="184">
        <v>390.19756977131584</v>
      </c>
      <c r="U210" s="133">
        <v>26.725098008970299</v>
      </c>
      <c r="V210" s="180">
        <v>416.92266778028613</v>
      </c>
      <c r="W210" s="133">
        <v>10.951574489291701</v>
      </c>
      <c r="X210" s="133">
        <v>0</v>
      </c>
      <c r="Y210" s="180">
        <v>10.951574489291701</v>
      </c>
      <c r="Z210" s="133">
        <v>401.1491442606075</v>
      </c>
      <c r="AA210" s="133">
        <v>26.725098008970299</v>
      </c>
      <c r="AB210" s="180">
        <v>427.87424226957785</v>
      </c>
      <c r="AC210" s="185">
        <v>0</v>
      </c>
      <c r="AD210" s="187">
        <v>0.19787576000000001</v>
      </c>
      <c r="AE210" s="187">
        <v>4.4105480000000002E-2</v>
      </c>
      <c r="AF210" s="190">
        <v>0.24198124000000001</v>
      </c>
      <c r="AG210" s="187">
        <v>0</v>
      </c>
      <c r="AH210" s="187">
        <v>0</v>
      </c>
      <c r="AI210" s="190">
        <v>0</v>
      </c>
      <c r="AJ210" s="187">
        <v>0.19787576000000001</v>
      </c>
      <c r="AK210" s="187">
        <v>4.4105480000000002E-2</v>
      </c>
      <c r="AL210" s="190">
        <v>0.24198124000000001</v>
      </c>
      <c r="AM210" s="189">
        <v>-1.1872845399993892E-2</v>
      </c>
      <c r="AN210" s="115"/>
      <c r="AO210" s="179"/>
    </row>
    <row r="211" spans="1:41" x14ac:dyDescent="0.2">
      <c r="A211" s="46">
        <v>42186</v>
      </c>
      <c r="B211" s="133">
        <v>405.23165880978843</v>
      </c>
      <c r="C211" s="133">
        <v>28.885830379462803</v>
      </c>
      <c r="D211" s="180">
        <v>434.11748918925127</v>
      </c>
      <c r="E211" s="133">
        <v>11.192262750429601</v>
      </c>
      <c r="F211" s="133">
        <v>0</v>
      </c>
      <c r="G211" s="180">
        <v>11.192262750429601</v>
      </c>
      <c r="H211" s="133">
        <v>416.42392156021805</v>
      </c>
      <c r="I211" s="133">
        <v>28.885830379462803</v>
      </c>
      <c r="J211" s="180">
        <v>445.30975193968084</v>
      </c>
      <c r="K211" s="133">
        <v>0</v>
      </c>
      <c r="L211" s="133">
        <v>0</v>
      </c>
      <c r="M211" s="180">
        <v>0</v>
      </c>
      <c r="N211" s="133">
        <v>416.42392156021805</v>
      </c>
      <c r="O211" s="133">
        <v>28.885830379462803</v>
      </c>
      <c r="P211" s="180">
        <v>445.30975193968084</v>
      </c>
      <c r="Q211" s="181">
        <v>0</v>
      </c>
      <c r="R211" s="182">
        <v>0</v>
      </c>
      <c r="S211" s="183"/>
      <c r="T211" s="184">
        <v>399.80025390041942</v>
      </c>
      <c r="U211" s="133">
        <v>27.914077379576803</v>
      </c>
      <c r="V211" s="180">
        <v>427.7143312799962</v>
      </c>
      <c r="W211" s="133">
        <v>11.192262750429601</v>
      </c>
      <c r="X211" s="133">
        <v>0</v>
      </c>
      <c r="Y211" s="180">
        <v>11.192262750429601</v>
      </c>
      <c r="Z211" s="133">
        <v>410.99251665084898</v>
      </c>
      <c r="AA211" s="133">
        <v>27.914077379576803</v>
      </c>
      <c r="AB211" s="180">
        <v>438.90659403042582</v>
      </c>
      <c r="AC211" s="185">
        <v>0</v>
      </c>
      <c r="AD211" s="187">
        <v>0.19072286999999999</v>
      </c>
      <c r="AE211" s="187">
        <v>3.4122920000000001E-2</v>
      </c>
      <c r="AF211" s="190">
        <v>0.22484578999999999</v>
      </c>
      <c r="AG211" s="187">
        <v>0</v>
      </c>
      <c r="AH211" s="187">
        <v>0</v>
      </c>
      <c r="AI211" s="190">
        <v>0</v>
      </c>
      <c r="AJ211" s="187">
        <v>0.19072286999999999</v>
      </c>
      <c r="AK211" s="187">
        <v>3.4122920000000001E-2</v>
      </c>
      <c r="AL211" s="190">
        <v>0.22484578999999999</v>
      </c>
      <c r="AM211" s="189">
        <v>-1.6092659000186416E-3</v>
      </c>
      <c r="AN211" s="115"/>
      <c r="AO211" s="179"/>
    </row>
    <row r="212" spans="1:41" x14ac:dyDescent="0.2">
      <c r="A212" s="46">
        <v>42217</v>
      </c>
      <c r="B212" s="133">
        <v>410.30375757057283</v>
      </c>
      <c r="C212" s="133">
        <v>30.878136869683196</v>
      </c>
      <c r="D212" s="180">
        <v>441.18189444025603</v>
      </c>
      <c r="E212" s="133">
        <v>11.4792516090112</v>
      </c>
      <c r="F212" s="133">
        <v>0</v>
      </c>
      <c r="G212" s="180">
        <v>11.4792516090112</v>
      </c>
      <c r="H212" s="133">
        <v>421.78300917958398</v>
      </c>
      <c r="I212" s="133">
        <v>30.878136869683196</v>
      </c>
      <c r="J212" s="180">
        <v>452.66114604926719</v>
      </c>
      <c r="K212" s="133">
        <v>0</v>
      </c>
      <c r="L212" s="133">
        <v>0</v>
      </c>
      <c r="M212" s="180">
        <v>0</v>
      </c>
      <c r="N212" s="133">
        <v>421.78300917958398</v>
      </c>
      <c r="O212" s="133">
        <v>30.878136869683196</v>
      </c>
      <c r="P212" s="180">
        <v>452.66114604926719</v>
      </c>
      <c r="Q212" s="181">
        <v>0</v>
      </c>
      <c r="R212" s="182">
        <v>0</v>
      </c>
      <c r="S212" s="183"/>
      <c r="T212" s="184">
        <v>405.12925438988805</v>
      </c>
      <c r="U212" s="133">
        <v>29.940957868915202</v>
      </c>
      <c r="V212" s="180">
        <v>435.07021225880322</v>
      </c>
      <c r="W212" s="133">
        <v>11.4792516090112</v>
      </c>
      <c r="X212" s="133">
        <v>0</v>
      </c>
      <c r="Y212" s="180">
        <v>11.4792516090112</v>
      </c>
      <c r="Z212" s="133">
        <v>416.6085059988992</v>
      </c>
      <c r="AA212" s="133">
        <v>29.940957868915202</v>
      </c>
      <c r="AB212" s="180">
        <v>446.54946386781438</v>
      </c>
      <c r="AC212" s="185">
        <v>0</v>
      </c>
      <c r="AD212" s="187">
        <v>0.18128163999999999</v>
      </c>
      <c r="AE212" s="187">
        <v>3.2832790000000001E-2</v>
      </c>
      <c r="AF212" s="190">
        <v>0.21411442999999999</v>
      </c>
      <c r="AG212" s="187">
        <v>0</v>
      </c>
      <c r="AH212" s="187">
        <v>0</v>
      </c>
      <c r="AI212" s="190">
        <v>0</v>
      </c>
      <c r="AJ212" s="187">
        <v>0.18128163999999999</v>
      </c>
      <c r="AK212" s="187">
        <v>3.2832790000000001E-2</v>
      </c>
      <c r="AL212" s="190">
        <v>0.21411442999999999</v>
      </c>
      <c r="AM212" s="189">
        <v>-1.9738523299977384E-2</v>
      </c>
      <c r="AN212" s="115"/>
      <c r="AO212" s="179"/>
    </row>
    <row r="213" spans="1:41" x14ac:dyDescent="0.2">
      <c r="A213" s="46">
        <v>42248</v>
      </c>
      <c r="B213" s="133">
        <v>415.97157726912781</v>
      </c>
      <c r="C213" s="133">
        <v>32.3206390495926</v>
      </c>
      <c r="D213" s="180">
        <v>448.29221631872042</v>
      </c>
      <c r="E213" s="133">
        <v>11.7810398494161</v>
      </c>
      <c r="F213" s="133">
        <v>0</v>
      </c>
      <c r="G213" s="180">
        <v>11.7810398494161</v>
      </c>
      <c r="H213" s="133">
        <v>427.75261712145362</v>
      </c>
      <c r="I213" s="133">
        <v>32.3206390495926</v>
      </c>
      <c r="J213" s="180">
        <v>460.07325617104618</v>
      </c>
      <c r="K213" s="133">
        <v>0</v>
      </c>
      <c r="L213" s="133">
        <v>0</v>
      </c>
      <c r="M213" s="180">
        <v>0</v>
      </c>
      <c r="N213" s="133">
        <v>427.75261712145362</v>
      </c>
      <c r="O213" s="133">
        <v>32.3206390495926</v>
      </c>
      <c r="P213" s="180">
        <v>460.07325617104618</v>
      </c>
      <c r="Q213" s="181">
        <v>0</v>
      </c>
      <c r="R213" s="182">
        <v>0</v>
      </c>
      <c r="S213" s="183"/>
      <c r="T213" s="184">
        <v>411.12480855117332</v>
      </c>
      <c r="U213" s="133">
        <v>31.400512049966402</v>
      </c>
      <c r="V213" s="180">
        <v>442.52532060113975</v>
      </c>
      <c r="W213" s="133">
        <v>11.7810398494161</v>
      </c>
      <c r="X213" s="133">
        <v>0</v>
      </c>
      <c r="Y213" s="180">
        <v>11.7810398494161</v>
      </c>
      <c r="Z213" s="133">
        <v>422.90584840058943</v>
      </c>
      <c r="AA213" s="133">
        <v>31.400512049966402</v>
      </c>
      <c r="AB213" s="180">
        <v>454.30636045055581</v>
      </c>
      <c r="AC213" s="185">
        <v>0</v>
      </c>
      <c r="AD213" s="187">
        <v>0.16657273</v>
      </c>
      <c r="AE213" s="187">
        <v>3.1622740000000003E-2</v>
      </c>
      <c r="AF213" s="190">
        <v>0.19819547000000001</v>
      </c>
      <c r="AG213" s="187">
        <v>0</v>
      </c>
      <c r="AH213" s="187">
        <v>0</v>
      </c>
      <c r="AI213" s="190">
        <v>0</v>
      </c>
      <c r="AJ213" s="187">
        <v>0.16657273</v>
      </c>
      <c r="AK213" s="187">
        <v>3.1622740000000003E-2</v>
      </c>
      <c r="AL213" s="190">
        <v>0.19819547000000001</v>
      </c>
      <c r="AM213" s="189">
        <v>-9.2431625000077844E-3</v>
      </c>
      <c r="AN213" s="115"/>
      <c r="AO213" s="179"/>
    </row>
    <row r="214" spans="1:41" x14ac:dyDescent="0.2">
      <c r="A214" s="46">
        <v>42278</v>
      </c>
      <c r="B214" s="133">
        <v>418.54178139936744</v>
      </c>
      <c r="C214" s="133">
        <v>33.161826449549004</v>
      </c>
      <c r="D214" s="180">
        <v>451.70360784891648</v>
      </c>
      <c r="E214" s="133">
        <v>12.049013899454</v>
      </c>
      <c r="F214" s="133">
        <v>0</v>
      </c>
      <c r="G214" s="180">
        <v>12.049013899454</v>
      </c>
      <c r="H214" s="133">
        <v>430.59079529882149</v>
      </c>
      <c r="I214" s="133">
        <v>33.161826449549004</v>
      </c>
      <c r="J214" s="180">
        <v>463.75262174837047</v>
      </c>
      <c r="K214" s="133">
        <v>0</v>
      </c>
      <c r="L214" s="133">
        <v>0</v>
      </c>
      <c r="M214" s="180">
        <v>0</v>
      </c>
      <c r="N214" s="133">
        <v>430.59079529882149</v>
      </c>
      <c r="O214" s="133">
        <v>33.161826449549004</v>
      </c>
      <c r="P214" s="180">
        <v>463.75262174837047</v>
      </c>
      <c r="Q214" s="181">
        <v>0</v>
      </c>
      <c r="R214" s="182">
        <v>0</v>
      </c>
      <c r="S214" s="183"/>
      <c r="T214" s="184">
        <v>414.21755638133499</v>
      </c>
      <c r="U214" s="133">
        <v>31.913646448652496</v>
      </c>
      <c r="V214" s="180">
        <v>446.13120282998744</v>
      </c>
      <c r="W214" s="133">
        <v>12.049013899454</v>
      </c>
      <c r="X214" s="133">
        <v>0</v>
      </c>
      <c r="Y214" s="180">
        <v>12.049013899454</v>
      </c>
      <c r="Z214" s="133">
        <v>426.26657028078898</v>
      </c>
      <c r="AA214" s="133">
        <v>31.913646448652496</v>
      </c>
      <c r="AB214" s="180">
        <v>458.1802167294415</v>
      </c>
      <c r="AC214" s="185">
        <v>0</v>
      </c>
      <c r="AD214" s="187">
        <v>0.14725779</v>
      </c>
      <c r="AE214" s="187">
        <v>4.25057E-2</v>
      </c>
      <c r="AF214" s="190">
        <v>0.18976349000000001</v>
      </c>
      <c r="AG214" s="187">
        <v>0</v>
      </c>
      <c r="AH214" s="187">
        <v>0</v>
      </c>
      <c r="AI214" s="190">
        <v>0</v>
      </c>
      <c r="AJ214" s="187">
        <v>0.14725779</v>
      </c>
      <c r="AK214" s="187">
        <v>4.25057E-2</v>
      </c>
      <c r="AL214" s="190">
        <v>0.18976349000000001</v>
      </c>
      <c r="AM214" s="189">
        <v>-7.6139900999994126E-3</v>
      </c>
      <c r="AN214" s="115"/>
      <c r="AO214" s="179"/>
    </row>
    <row r="215" spans="1:41" x14ac:dyDescent="0.2">
      <c r="A215" s="46">
        <v>42309</v>
      </c>
      <c r="B215" s="133">
        <v>418.90829693903117</v>
      </c>
      <c r="C215" s="133">
        <v>35.804655119730903</v>
      </c>
      <c r="D215" s="180">
        <v>454.71295205876208</v>
      </c>
      <c r="E215" s="133">
        <v>12.2865923594682</v>
      </c>
      <c r="F215" s="133">
        <v>0</v>
      </c>
      <c r="G215" s="180">
        <v>12.2865923594682</v>
      </c>
      <c r="H215" s="133">
        <v>431.19488930145752</v>
      </c>
      <c r="I215" s="133">
        <v>35.804655119730903</v>
      </c>
      <c r="J215" s="180">
        <v>466.99954442118843</v>
      </c>
      <c r="K215" s="133">
        <v>0</v>
      </c>
      <c r="L215" s="133">
        <v>0</v>
      </c>
      <c r="M215" s="180">
        <v>0</v>
      </c>
      <c r="N215" s="133">
        <v>431.19488930145752</v>
      </c>
      <c r="O215" s="133">
        <v>35.804655119730903</v>
      </c>
      <c r="P215" s="180">
        <v>466.99954442118843</v>
      </c>
      <c r="Q215" s="181">
        <v>0</v>
      </c>
      <c r="R215" s="182">
        <v>0</v>
      </c>
      <c r="S215" s="183"/>
      <c r="T215" s="184">
        <v>414.73738347035379</v>
      </c>
      <c r="U215" s="133">
        <v>34.673493121012896</v>
      </c>
      <c r="V215" s="180">
        <v>449.41087659136667</v>
      </c>
      <c r="W215" s="133">
        <v>12.2865923594682</v>
      </c>
      <c r="X215" s="133">
        <v>0</v>
      </c>
      <c r="Y215" s="180">
        <v>12.2865923594682</v>
      </c>
      <c r="Z215" s="133">
        <v>427.02397582982201</v>
      </c>
      <c r="AA215" s="133">
        <v>34.673493121012896</v>
      </c>
      <c r="AB215" s="180">
        <v>461.69746895083489</v>
      </c>
      <c r="AC215" s="185">
        <v>0</v>
      </c>
      <c r="AD215" s="187">
        <v>0.14099977999999999</v>
      </c>
      <c r="AE215" s="187">
        <v>3.8239479999999999E-2</v>
      </c>
      <c r="AF215" s="190">
        <v>0.17923925999999998</v>
      </c>
      <c r="AG215" s="187">
        <v>0</v>
      </c>
      <c r="AH215" s="187">
        <v>0</v>
      </c>
      <c r="AI215" s="190">
        <v>0</v>
      </c>
      <c r="AJ215" s="187">
        <v>0.14099977999999999</v>
      </c>
      <c r="AK215" s="187">
        <v>3.8239479999999999E-2</v>
      </c>
      <c r="AL215" s="190">
        <v>0.17923925999999998</v>
      </c>
      <c r="AM215" s="189">
        <v>1.9309530099957062E-2</v>
      </c>
      <c r="AN215" s="115"/>
      <c r="AO215" s="179"/>
    </row>
    <row r="216" spans="1:41" x14ac:dyDescent="0.2">
      <c r="A216" s="46">
        <v>42339</v>
      </c>
      <c r="B216" s="133">
        <v>406.37408250956452</v>
      </c>
      <c r="C216" s="133">
        <v>35.920950851279002</v>
      </c>
      <c r="D216" s="180">
        <v>442.29503336084349</v>
      </c>
      <c r="E216" s="133">
        <v>12.5127487887711</v>
      </c>
      <c r="F216" s="133">
        <v>0</v>
      </c>
      <c r="G216" s="180">
        <v>12.5127487887711</v>
      </c>
      <c r="H216" s="133">
        <v>418.8868313013229</v>
      </c>
      <c r="I216" s="133">
        <v>35.920950851279002</v>
      </c>
      <c r="J216" s="180">
        <v>454.80778215260187</v>
      </c>
      <c r="K216" s="133">
        <v>0</v>
      </c>
      <c r="L216" s="133">
        <v>0</v>
      </c>
      <c r="M216" s="180">
        <v>0</v>
      </c>
      <c r="N216" s="133">
        <v>418.8868313013229</v>
      </c>
      <c r="O216" s="133">
        <v>35.920950851279002</v>
      </c>
      <c r="P216" s="180">
        <v>454.80778215260187</v>
      </c>
      <c r="Q216" s="181">
        <v>0</v>
      </c>
      <c r="R216" s="182">
        <v>0</v>
      </c>
      <c r="S216" s="183"/>
      <c r="T216" s="184">
        <v>402.35010652095144</v>
      </c>
      <c r="U216" s="133">
        <v>35.369850849598002</v>
      </c>
      <c r="V216" s="180">
        <v>437.71995737054942</v>
      </c>
      <c r="W216" s="133">
        <v>12.5127487887711</v>
      </c>
      <c r="X216" s="133">
        <v>0</v>
      </c>
      <c r="Y216" s="180">
        <v>12.5127487887711</v>
      </c>
      <c r="Z216" s="133">
        <v>414.86285530972253</v>
      </c>
      <c r="AA216" s="133">
        <v>35.369850849598002</v>
      </c>
      <c r="AB216" s="180">
        <v>450.23270615932051</v>
      </c>
      <c r="AC216" s="185">
        <v>0</v>
      </c>
      <c r="AD216" s="187">
        <v>0.13470277999999999</v>
      </c>
      <c r="AE216" s="187">
        <v>1.8448099999999999E-2</v>
      </c>
      <c r="AF216" s="190">
        <v>0.15315087999999999</v>
      </c>
      <c r="AG216" s="187">
        <v>0</v>
      </c>
      <c r="AH216" s="187">
        <v>0</v>
      </c>
      <c r="AI216" s="190">
        <v>0</v>
      </c>
      <c r="AJ216" s="187">
        <v>0.13470277999999999</v>
      </c>
      <c r="AK216" s="187">
        <v>1.8448099999999999E-2</v>
      </c>
      <c r="AL216" s="190">
        <v>0.15315087999999999</v>
      </c>
      <c r="AM216" s="189">
        <v>-5.0451711999799365E-3</v>
      </c>
      <c r="AN216" s="115"/>
      <c r="AO216" s="179"/>
    </row>
    <row r="217" spans="1:41" x14ac:dyDescent="0.2">
      <c r="A217" s="46">
        <v>42370</v>
      </c>
      <c r="B217" s="133">
        <v>404.77434036106558</v>
      </c>
      <c r="C217" s="133">
        <v>36.936594730704002</v>
      </c>
      <c r="D217" s="180">
        <v>441.71093509176956</v>
      </c>
      <c r="E217" s="133">
        <v>12.807735980447999</v>
      </c>
      <c r="F217" s="133">
        <v>0</v>
      </c>
      <c r="G217" s="180">
        <v>12.807735980447999</v>
      </c>
      <c r="H217" s="133">
        <v>417.58207634151358</v>
      </c>
      <c r="I217" s="133">
        <v>36.936594730704002</v>
      </c>
      <c r="J217" s="180">
        <v>454.51867107221761</v>
      </c>
      <c r="K217" s="133">
        <v>0</v>
      </c>
      <c r="L217" s="133">
        <v>0</v>
      </c>
      <c r="M217" s="180">
        <v>0</v>
      </c>
      <c r="N217" s="133">
        <v>417.58207634151358</v>
      </c>
      <c r="O217" s="133">
        <v>36.936594730704002</v>
      </c>
      <c r="P217" s="180">
        <v>454.51867107221761</v>
      </c>
      <c r="Q217" s="181">
        <v>7.419204619480671E-2</v>
      </c>
      <c r="R217" s="182">
        <v>0</v>
      </c>
      <c r="S217" s="183"/>
      <c r="T217" s="184">
        <v>401.39694615143037</v>
      </c>
      <c r="U217" s="133">
        <v>36.370196729788802</v>
      </c>
      <c r="V217" s="180">
        <v>437.76714288121923</v>
      </c>
      <c r="W217" s="133">
        <v>12.807735980447999</v>
      </c>
      <c r="X217" s="133">
        <v>0</v>
      </c>
      <c r="Y217" s="180">
        <v>12.807735980447999</v>
      </c>
      <c r="Z217" s="133">
        <v>414.20468212877762</v>
      </c>
      <c r="AA217" s="133">
        <v>36.370196729788802</v>
      </c>
      <c r="AB217" s="180">
        <v>450.57487885856642</v>
      </c>
      <c r="AC217" s="185">
        <v>7.419204619480671E-2</v>
      </c>
      <c r="AD217" s="187">
        <v>0.10892008</v>
      </c>
      <c r="AE217" s="187">
        <v>1.8266170000000002E-2</v>
      </c>
      <c r="AF217" s="190">
        <v>0.12718625</v>
      </c>
      <c r="AG217" s="187">
        <v>0</v>
      </c>
      <c r="AH217" s="187">
        <v>0</v>
      </c>
      <c r="AI217" s="190">
        <v>0</v>
      </c>
      <c r="AJ217" s="187">
        <v>0.10892008</v>
      </c>
      <c r="AK217" s="187">
        <v>1.8266170000000002E-2</v>
      </c>
      <c r="AL217" s="190">
        <v>0.12718625</v>
      </c>
      <c r="AM217" s="189">
        <v>-2.1801203700019881E-2</v>
      </c>
      <c r="AN217" s="115"/>
      <c r="AO217" s="179"/>
    </row>
    <row r="218" spans="1:41" x14ac:dyDescent="0.2">
      <c r="A218" s="46">
        <v>42401</v>
      </c>
      <c r="B218" s="133">
        <v>403.65394425034964</v>
      </c>
      <c r="C218" s="133">
        <v>39.528554418439697</v>
      </c>
      <c r="D218" s="180">
        <v>443.18249866878932</v>
      </c>
      <c r="E218" s="133">
        <v>13.2470635396643</v>
      </c>
      <c r="F218" s="133">
        <v>0</v>
      </c>
      <c r="G218" s="180">
        <v>13.2470635396643</v>
      </c>
      <c r="H218" s="133">
        <v>416.90100779001398</v>
      </c>
      <c r="I218" s="133">
        <v>39.528554418439697</v>
      </c>
      <c r="J218" s="180">
        <v>456.42956220845366</v>
      </c>
      <c r="K218" s="133">
        <v>0</v>
      </c>
      <c r="L218" s="133">
        <v>0</v>
      </c>
      <c r="M218" s="180">
        <v>0</v>
      </c>
      <c r="N218" s="133">
        <v>416.90100779001398</v>
      </c>
      <c r="O218" s="133">
        <v>39.528554418439697</v>
      </c>
      <c r="P218" s="180">
        <v>456.42956220845366</v>
      </c>
      <c r="Q218" s="181">
        <v>0</v>
      </c>
      <c r="R218" s="182">
        <v>0</v>
      </c>
      <c r="S218" s="183"/>
      <c r="T218" s="184">
        <v>400.28848439865504</v>
      </c>
      <c r="U218" s="133">
        <v>39.173167418936195</v>
      </c>
      <c r="V218" s="180">
        <v>439.46165181759125</v>
      </c>
      <c r="W218" s="133">
        <v>13.2470635396643</v>
      </c>
      <c r="X218" s="133">
        <v>0</v>
      </c>
      <c r="Y218" s="180">
        <v>13.2470635396643</v>
      </c>
      <c r="Z218" s="133">
        <v>413.53554794154905</v>
      </c>
      <c r="AA218" s="133">
        <v>39.173167418936195</v>
      </c>
      <c r="AB218" s="180">
        <v>452.70871536048526</v>
      </c>
      <c r="AC218" s="185">
        <v>0</v>
      </c>
      <c r="AD218" s="187">
        <v>0.10420347000000001</v>
      </c>
      <c r="AE218" s="187">
        <v>1.100373E-2</v>
      </c>
      <c r="AF218" s="190">
        <v>0.11520720000000001</v>
      </c>
      <c r="AG218" s="187">
        <v>0</v>
      </c>
      <c r="AH218" s="187">
        <v>0</v>
      </c>
      <c r="AI218" s="190">
        <v>0</v>
      </c>
      <c r="AJ218" s="187">
        <v>0.10420347000000001</v>
      </c>
      <c r="AK218" s="187">
        <v>1.100373E-2</v>
      </c>
      <c r="AL218" s="190">
        <v>0.11520720000000001</v>
      </c>
      <c r="AM218" s="189">
        <v>0</v>
      </c>
      <c r="AN218" s="115"/>
      <c r="AO218" s="179"/>
    </row>
    <row r="219" spans="1:41" x14ac:dyDescent="0.2">
      <c r="A219" s="46">
        <v>42430</v>
      </c>
      <c r="B219" s="133">
        <v>404.2685644800024</v>
      </c>
      <c r="C219" s="133">
        <v>40.981949059153607</v>
      </c>
      <c r="D219" s="180">
        <v>445.25051353915603</v>
      </c>
      <c r="E219" s="133">
        <v>13.667354060660999</v>
      </c>
      <c r="F219" s="133">
        <v>0</v>
      </c>
      <c r="G219" s="180">
        <v>13.667354060660999</v>
      </c>
      <c r="H219" s="133">
        <v>417.93591854066335</v>
      </c>
      <c r="I219" s="133">
        <v>40.981949059153607</v>
      </c>
      <c r="J219" s="180">
        <v>458.91786759981699</v>
      </c>
      <c r="K219" s="133">
        <v>0</v>
      </c>
      <c r="L219" s="133">
        <v>0</v>
      </c>
      <c r="M219" s="180">
        <v>0</v>
      </c>
      <c r="N219" s="133">
        <v>417.93591854066335</v>
      </c>
      <c r="O219" s="133">
        <v>40.981949059153607</v>
      </c>
      <c r="P219" s="180">
        <v>458.91786759981699</v>
      </c>
      <c r="Q219" s="181">
        <v>0</v>
      </c>
      <c r="R219" s="182">
        <v>0</v>
      </c>
      <c r="S219" s="183"/>
      <c r="T219" s="184">
        <v>401.37236529036642</v>
      </c>
      <c r="U219" s="133">
        <v>40.407323061065597</v>
      </c>
      <c r="V219" s="180">
        <v>441.77968835143201</v>
      </c>
      <c r="W219" s="133">
        <v>13.667354060660999</v>
      </c>
      <c r="X219" s="133">
        <v>0</v>
      </c>
      <c r="Y219" s="180">
        <v>13.667354060660999</v>
      </c>
      <c r="Z219" s="133">
        <v>415.03971935102737</v>
      </c>
      <c r="AA219" s="133">
        <v>40.407323061065597</v>
      </c>
      <c r="AB219" s="180">
        <v>455.44704241209303</v>
      </c>
      <c r="AC219" s="185">
        <v>0</v>
      </c>
      <c r="AD219" s="187">
        <v>9.1310870000000002E-2</v>
      </c>
      <c r="AE219" s="187">
        <v>1.8116739999999999E-2</v>
      </c>
      <c r="AF219" s="190">
        <v>0.10942761000000001</v>
      </c>
      <c r="AG219" s="187">
        <v>0</v>
      </c>
      <c r="AH219" s="187">
        <v>0</v>
      </c>
      <c r="AI219" s="190">
        <v>0</v>
      </c>
      <c r="AJ219" s="187">
        <v>9.1310870000000002E-2</v>
      </c>
      <c r="AK219" s="187">
        <v>1.8116739999999999E-2</v>
      </c>
      <c r="AL219" s="190">
        <v>0.10942761000000001</v>
      </c>
      <c r="AM219" s="189">
        <v>6.366385219997861E-2</v>
      </c>
      <c r="AN219" s="115"/>
      <c r="AO219" s="179"/>
    </row>
    <row r="220" spans="1:41" x14ac:dyDescent="0.2">
      <c r="A220" s="46">
        <v>42461</v>
      </c>
      <c r="B220" s="133">
        <v>405.75350871115921</v>
      </c>
      <c r="C220" s="133">
        <v>38.276060818735807</v>
      </c>
      <c r="D220" s="180">
        <v>444.02956952989496</v>
      </c>
      <c r="E220" s="133">
        <v>14.0075234685018</v>
      </c>
      <c r="F220" s="133">
        <v>0</v>
      </c>
      <c r="G220" s="180">
        <v>14.0075234685018</v>
      </c>
      <c r="H220" s="133">
        <v>419.76103217966102</v>
      </c>
      <c r="I220" s="133">
        <v>38.276060818735807</v>
      </c>
      <c r="J220" s="180">
        <v>458.03709299839676</v>
      </c>
      <c r="K220" s="133">
        <v>0</v>
      </c>
      <c r="L220" s="133">
        <v>0</v>
      </c>
      <c r="M220" s="180">
        <v>0</v>
      </c>
      <c r="N220" s="133">
        <v>419.76103217966102</v>
      </c>
      <c r="O220" s="133">
        <v>38.276060818735807</v>
      </c>
      <c r="P220" s="180">
        <v>458.03709299839676</v>
      </c>
      <c r="Q220" s="181">
        <v>5.7989899061459598</v>
      </c>
      <c r="R220" s="182">
        <v>0</v>
      </c>
      <c r="S220" s="183"/>
      <c r="T220" s="184">
        <v>402.7574882195334</v>
      </c>
      <c r="U220" s="133">
        <v>37.708049820889805</v>
      </c>
      <c r="V220" s="180">
        <v>440.46553804042321</v>
      </c>
      <c r="W220" s="133">
        <v>14.0075234685018</v>
      </c>
      <c r="X220" s="133">
        <v>0</v>
      </c>
      <c r="Y220" s="180">
        <v>14.0075234685018</v>
      </c>
      <c r="Z220" s="133">
        <v>416.765011691187</v>
      </c>
      <c r="AA220" s="133">
        <v>37.708049820889805</v>
      </c>
      <c r="AB220" s="180">
        <v>454.47306151207681</v>
      </c>
      <c r="AC220" s="185">
        <v>5.7989899061459598</v>
      </c>
      <c r="AD220" s="187">
        <v>9.5057429999999998E-2</v>
      </c>
      <c r="AE220" s="187">
        <v>1.8021760000000001E-2</v>
      </c>
      <c r="AF220" s="190">
        <v>0.11307919</v>
      </c>
      <c r="AG220" s="187">
        <v>0</v>
      </c>
      <c r="AH220" s="187">
        <v>0</v>
      </c>
      <c r="AI220" s="190">
        <v>0</v>
      </c>
      <c r="AJ220" s="187">
        <v>9.5057429999999998E-2</v>
      </c>
      <c r="AK220" s="187">
        <v>1.8021760000000001E-2</v>
      </c>
      <c r="AL220" s="190">
        <v>0.11307919</v>
      </c>
      <c r="AM220" s="189">
        <v>1.2212222099989845E-2</v>
      </c>
      <c r="AN220" s="115"/>
      <c r="AO220" s="179"/>
    </row>
    <row r="221" spans="1:41" x14ac:dyDescent="0.2">
      <c r="A221" s="46">
        <v>42491</v>
      </c>
      <c r="B221" s="133">
        <v>408.519269600683</v>
      </c>
      <c r="C221" s="133">
        <v>38.164853379636696</v>
      </c>
      <c r="D221" s="180">
        <v>446.68412298031973</v>
      </c>
      <c r="E221" s="133">
        <v>14.267857360622802</v>
      </c>
      <c r="F221" s="133">
        <v>0</v>
      </c>
      <c r="G221" s="180">
        <v>14.267857360622802</v>
      </c>
      <c r="H221" s="133">
        <v>422.78712696130583</v>
      </c>
      <c r="I221" s="133">
        <v>38.164853379636696</v>
      </c>
      <c r="J221" s="180">
        <v>460.95198034094255</v>
      </c>
      <c r="K221" s="133">
        <v>0</v>
      </c>
      <c r="L221" s="133">
        <v>0</v>
      </c>
      <c r="M221" s="180">
        <v>0</v>
      </c>
      <c r="N221" s="133">
        <v>422.78712696130583</v>
      </c>
      <c r="O221" s="133">
        <v>38.164853379636696</v>
      </c>
      <c r="P221" s="180">
        <v>460.95198034094255</v>
      </c>
      <c r="Q221" s="181">
        <v>0</v>
      </c>
      <c r="R221" s="182">
        <v>0</v>
      </c>
      <c r="S221" s="183"/>
      <c r="T221" s="184">
        <v>405.93678059135283</v>
      </c>
      <c r="U221" s="133">
        <v>37.613477918537903</v>
      </c>
      <c r="V221" s="180">
        <v>443.55025850989074</v>
      </c>
      <c r="W221" s="133">
        <v>14.267857360622802</v>
      </c>
      <c r="X221" s="133">
        <v>0</v>
      </c>
      <c r="Y221" s="180">
        <v>14.267857360622802</v>
      </c>
      <c r="Z221" s="133">
        <v>420.20463794889997</v>
      </c>
      <c r="AA221" s="133">
        <v>37.613477918537903</v>
      </c>
      <c r="AB221" s="180">
        <v>457.81811586743788</v>
      </c>
      <c r="AC221" s="185">
        <v>0</v>
      </c>
      <c r="AD221" s="187">
        <v>8.3964259999999999E-2</v>
      </c>
      <c r="AE221" s="187">
        <v>1.792682E-2</v>
      </c>
      <c r="AF221" s="190">
        <v>0.10189107999999999</v>
      </c>
      <c r="AG221" s="187">
        <v>0</v>
      </c>
      <c r="AH221" s="187">
        <v>0</v>
      </c>
      <c r="AI221" s="190">
        <v>0</v>
      </c>
      <c r="AJ221" s="187">
        <v>8.3964259999999999E-2</v>
      </c>
      <c r="AK221" s="187">
        <v>1.792682E-2</v>
      </c>
      <c r="AL221" s="190">
        <v>0.10189107999999999</v>
      </c>
      <c r="AM221" s="189">
        <v>-2.5340489399969357E-2</v>
      </c>
      <c r="AN221" s="115"/>
      <c r="AO221" s="179"/>
    </row>
    <row r="222" spans="1:41" x14ac:dyDescent="0.2">
      <c r="A222" s="46">
        <v>42522</v>
      </c>
      <c r="B222" s="133">
        <v>401.91007264065905</v>
      </c>
      <c r="C222" s="133">
        <v>38.549652131199295</v>
      </c>
      <c r="D222" s="180">
        <v>440.45972477185836</v>
      </c>
      <c r="E222" s="133">
        <v>14.605864891527</v>
      </c>
      <c r="F222" s="133">
        <v>0</v>
      </c>
      <c r="G222" s="180">
        <v>14.605864891527</v>
      </c>
      <c r="H222" s="133">
        <v>416.51593752912777</v>
      </c>
      <c r="I222" s="133">
        <v>38.549652131199295</v>
      </c>
      <c r="J222" s="180">
        <v>455.06558966032708</v>
      </c>
      <c r="K222" s="133">
        <v>0</v>
      </c>
      <c r="L222" s="133">
        <v>0</v>
      </c>
      <c r="M222" s="180">
        <v>0</v>
      </c>
      <c r="N222" s="133">
        <v>416.51593752912777</v>
      </c>
      <c r="O222" s="133">
        <v>38.549652131199295</v>
      </c>
      <c r="P222" s="180">
        <v>455.06558966032708</v>
      </c>
      <c r="Q222" s="181">
        <v>0</v>
      </c>
      <c r="R222" s="182">
        <v>0</v>
      </c>
      <c r="S222" s="183"/>
      <c r="T222" s="184">
        <v>399.25200441925398</v>
      </c>
      <c r="U222" s="133">
        <v>38.365445128568602</v>
      </c>
      <c r="V222" s="180">
        <v>437.61744954782262</v>
      </c>
      <c r="W222" s="133">
        <v>14.605864891527</v>
      </c>
      <c r="X222" s="133">
        <v>0</v>
      </c>
      <c r="Y222" s="180">
        <v>14.605864891527</v>
      </c>
      <c r="Z222" s="133">
        <v>413.85786931078098</v>
      </c>
      <c r="AA222" s="133">
        <v>38.365445128568602</v>
      </c>
      <c r="AB222" s="180">
        <v>452.22331443934956</v>
      </c>
      <c r="AC222" s="185">
        <v>0</v>
      </c>
      <c r="AD222" s="187">
        <v>8.6913260000000006E-2</v>
      </c>
      <c r="AE222" s="187">
        <v>6.0231900000000003E-3</v>
      </c>
      <c r="AF222" s="190">
        <v>9.2936450000000004E-2</v>
      </c>
      <c r="AG222" s="187">
        <v>0</v>
      </c>
      <c r="AH222" s="187">
        <v>0</v>
      </c>
      <c r="AI222" s="190">
        <v>0</v>
      </c>
      <c r="AJ222" s="187">
        <v>8.6913260000000006E-2</v>
      </c>
      <c r="AK222" s="187">
        <v>6.0231900000000003E-3</v>
      </c>
      <c r="AL222" s="190">
        <v>9.2936450000000004E-2</v>
      </c>
      <c r="AM222" s="189">
        <v>0</v>
      </c>
      <c r="AN222" s="115"/>
      <c r="AO222" s="179"/>
    </row>
    <row r="223" spans="1:41" x14ac:dyDescent="0.2">
      <c r="A223" s="46">
        <v>42552</v>
      </c>
      <c r="B223" s="133">
        <v>404.58572883893521</v>
      </c>
      <c r="C223" s="133">
        <v>39.680717958943198</v>
      </c>
      <c r="D223" s="180">
        <v>444.26644679787836</v>
      </c>
      <c r="E223" s="133">
        <v>14.915149550025598</v>
      </c>
      <c r="F223" s="133">
        <v>0</v>
      </c>
      <c r="G223" s="180">
        <v>14.915149550025598</v>
      </c>
      <c r="H223" s="133">
        <v>419.50087838896081</v>
      </c>
      <c r="I223" s="133">
        <v>39.680717958943198</v>
      </c>
      <c r="J223" s="180">
        <v>459.18159634790396</v>
      </c>
      <c r="K223" s="133">
        <v>0</v>
      </c>
      <c r="L223" s="133">
        <v>0</v>
      </c>
      <c r="M223" s="180">
        <v>0</v>
      </c>
      <c r="N223" s="133">
        <v>419.50087838896081</v>
      </c>
      <c r="O223" s="133">
        <v>39.680717958943198</v>
      </c>
      <c r="P223" s="180">
        <v>459.18159634790396</v>
      </c>
      <c r="Q223" s="181">
        <v>8.2199729749474564</v>
      </c>
      <c r="R223" s="182">
        <v>0</v>
      </c>
      <c r="S223" s="183"/>
      <c r="T223" s="184">
        <v>402.18110451908564</v>
      </c>
      <c r="U223" s="133">
        <v>39.507045960749601</v>
      </c>
      <c r="V223" s="180">
        <v>441.6881504798352</v>
      </c>
      <c r="W223" s="133">
        <v>14.915149550025598</v>
      </c>
      <c r="X223" s="133">
        <v>0</v>
      </c>
      <c r="Y223" s="180">
        <v>14.915149550025598</v>
      </c>
      <c r="Z223" s="133">
        <v>417.09625406911118</v>
      </c>
      <c r="AA223" s="133">
        <v>39.507045960749601</v>
      </c>
      <c r="AB223" s="180">
        <v>456.60330002986075</v>
      </c>
      <c r="AC223" s="185">
        <v>8.2199729749474564</v>
      </c>
      <c r="AD223" s="187">
        <v>8.0822260000000007E-2</v>
      </c>
      <c r="AE223" s="187">
        <v>5.8373100000000001E-3</v>
      </c>
      <c r="AF223" s="190">
        <v>8.6659570000000005E-2</v>
      </c>
      <c r="AG223" s="187">
        <v>0</v>
      </c>
      <c r="AH223" s="187">
        <v>0</v>
      </c>
      <c r="AI223" s="190">
        <v>0</v>
      </c>
      <c r="AJ223" s="187">
        <v>8.0822260000000007E-2</v>
      </c>
      <c r="AK223" s="187">
        <v>5.8373100000000001E-3</v>
      </c>
      <c r="AL223" s="190">
        <v>8.6659570000000005E-2</v>
      </c>
      <c r="AM223" s="189">
        <v>0.10786022200005396</v>
      </c>
      <c r="AN223" s="115"/>
      <c r="AO223" s="179"/>
    </row>
    <row r="224" spans="1:41" x14ac:dyDescent="0.2">
      <c r="A224" s="46">
        <v>42583</v>
      </c>
      <c r="B224" s="133">
        <v>401.82010045899256</v>
      </c>
      <c r="C224" s="133">
        <v>43.050880419577794</v>
      </c>
      <c r="D224" s="180">
        <v>444.87098087857038</v>
      </c>
      <c r="E224" s="133">
        <v>15.212202289776799</v>
      </c>
      <c r="F224" s="133">
        <v>0</v>
      </c>
      <c r="G224" s="180">
        <v>15.212202289776799</v>
      </c>
      <c r="H224" s="133">
        <v>417.03230274876938</v>
      </c>
      <c r="I224" s="133">
        <v>43.050880419577794</v>
      </c>
      <c r="J224" s="180">
        <v>460.0831831683472</v>
      </c>
      <c r="K224" s="133">
        <v>0</v>
      </c>
      <c r="L224" s="133">
        <v>0</v>
      </c>
      <c r="M224" s="180">
        <v>0</v>
      </c>
      <c r="N224" s="133">
        <v>417.03230274876938</v>
      </c>
      <c r="O224" s="133">
        <v>43.050880419577794</v>
      </c>
      <c r="P224" s="180">
        <v>460.0831831683472</v>
      </c>
      <c r="Q224" s="181">
        <v>3.3502362623886</v>
      </c>
      <c r="R224" s="182">
        <v>0</v>
      </c>
      <c r="S224" s="183"/>
      <c r="T224" s="184">
        <v>399.83867450981302</v>
      </c>
      <c r="U224" s="133">
        <v>42.888132418947194</v>
      </c>
      <c r="V224" s="180">
        <v>442.7268069287602</v>
      </c>
      <c r="W224" s="133">
        <v>15.212202289776799</v>
      </c>
      <c r="X224" s="133">
        <v>0</v>
      </c>
      <c r="Y224" s="180">
        <v>15.212202289776799</v>
      </c>
      <c r="Z224" s="133">
        <v>415.05087679958979</v>
      </c>
      <c r="AA224" s="133">
        <v>42.888132418947194</v>
      </c>
      <c r="AB224" s="180">
        <v>457.93900921853702</v>
      </c>
      <c r="AC224" s="185">
        <v>3.3502362623886</v>
      </c>
      <c r="AD224" s="187">
        <v>6.8804260000000006E-2</v>
      </c>
      <c r="AE224" s="187">
        <v>5.6513700000000002E-3</v>
      </c>
      <c r="AF224" s="190">
        <v>7.4455630000000009E-2</v>
      </c>
      <c r="AG224" s="187">
        <v>0</v>
      </c>
      <c r="AH224" s="187">
        <v>0</v>
      </c>
      <c r="AI224" s="190">
        <v>0</v>
      </c>
      <c r="AJ224" s="187">
        <v>6.8804260000000006E-2</v>
      </c>
      <c r="AK224" s="187">
        <v>5.6513700000000002E-3</v>
      </c>
      <c r="AL224" s="190">
        <v>7.4455630000000009E-2</v>
      </c>
      <c r="AM224" s="189">
        <v>9.7964726800022106E-2</v>
      </c>
      <c r="AN224" s="115"/>
      <c r="AO224" s="179"/>
    </row>
    <row r="225" spans="1:41" x14ac:dyDescent="0.2">
      <c r="A225" s="46">
        <v>42614</v>
      </c>
      <c r="B225" s="133">
        <v>394.23176991019801</v>
      </c>
      <c r="C225" s="133">
        <v>48.321917220852001</v>
      </c>
      <c r="D225" s="180">
        <v>442.55368713104997</v>
      </c>
      <c r="E225" s="133">
        <v>15.510914638956001</v>
      </c>
      <c r="F225" s="133">
        <v>0</v>
      </c>
      <c r="G225" s="180">
        <v>15.510914638956001</v>
      </c>
      <c r="H225" s="133">
        <v>409.74268454915398</v>
      </c>
      <c r="I225" s="133">
        <v>48.321917220852001</v>
      </c>
      <c r="J225" s="180">
        <v>458.06460177000599</v>
      </c>
      <c r="K225" s="133">
        <v>0</v>
      </c>
      <c r="L225" s="133">
        <v>0</v>
      </c>
      <c r="M225" s="180">
        <v>0</v>
      </c>
      <c r="N225" s="133">
        <v>409.74268454915398</v>
      </c>
      <c r="O225" s="133">
        <v>48.321917220852001</v>
      </c>
      <c r="P225" s="180">
        <v>458.06460177000599</v>
      </c>
      <c r="Q225" s="181">
        <v>0.73813541820231032</v>
      </c>
      <c r="R225" s="182">
        <v>0</v>
      </c>
      <c r="S225" s="183"/>
      <c r="T225" s="184">
        <v>392.40951535988398</v>
      </c>
      <c r="U225" s="133">
        <v>48.166851738851996</v>
      </c>
      <c r="V225" s="180">
        <v>440.576367098736</v>
      </c>
      <c r="W225" s="133">
        <v>15.510914638956001</v>
      </c>
      <c r="X225" s="133">
        <v>0</v>
      </c>
      <c r="Y225" s="180">
        <v>15.510914638956001</v>
      </c>
      <c r="Z225" s="133">
        <v>407.92042999883995</v>
      </c>
      <c r="AA225" s="133">
        <v>48.166851738851996</v>
      </c>
      <c r="AB225" s="180">
        <v>456.08728173769197</v>
      </c>
      <c r="AC225" s="185">
        <v>0.73813541820231032</v>
      </c>
      <c r="AD225" s="187">
        <v>6.420911E-2</v>
      </c>
      <c r="AE225" s="187">
        <v>5.4638999999999998E-3</v>
      </c>
      <c r="AF225" s="190">
        <v>6.9673009999999994E-2</v>
      </c>
      <c r="AG225" s="187">
        <v>0</v>
      </c>
      <c r="AH225" s="187">
        <v>0</v>
      </c>
      <c r="AI225" s="190">
        <v>0</v>
      </c>
      <c r="AJ225" s="187">
        <v>6.420911E-2</v>
      </c>
      <c r="AK225" s="187">
        <v>5.4638999999999998E-3</v>
      </c>
      <c r="AL225" s="190">
        <v>6.9673009999999994E-2</v>
      </c>
      <c r="AM225" s="189">
        <v>-3.1035630004527803E-4</v>
      </c>
      <c r="AN225" s="115"/>
      <c r="AO225" s="179"/>
    </row>
    <row r="226" spans="1:41" x14ac:dyDescent="0.2">
      <c r="A226" s="46">
        <v>42644</v>
      </c>
      <c r="B226" s="133">
        <v>390.73374965964308</v>
      </c>
      <c r="C226" s="133">
        <v>50.3252562195892</v>
      </c>
      <c r="D226" s="180">
        <v>441.0590058792323</v>
      </c>
      <c r="E226" s="133">
        <v>15.783059030105701</v>
      </c>
      <c r="F226" s="133">
        <v>0</v>
      </c>
      <c r="G226" s="180">
        <v>15.783059030105701</v>
      </c>
      <c r="H226" s="133">
        <v>406.51680868974881</v>
      </c>
      <c r="I226" s="133">
        <v>50.3252562195892</v>
      </c>
      <c r="J226" s="180">
        <v>456.84206490933803</v>
      </c>
      <c r="K226" s="133">
        <v>0</v>
      </c>
      <c r="L226" s="133">
        <v>0</v>
      </c>
      <c r="M226" s="180">
        <v>0</v>
      </c>
      <c r="N226" s="133">
        <v>406.51680868974881</v>
      </c>
      <c r="O226" s="133">
        <v>50.3252562195892</v>
      </c>
      <c r="P226" s="180">
        <v>456.84206490933803</v>
      </c>
      <c r="Q226" s="181">
        <v>0.62844865328374266</v>
      </c>
      <c r="R226" s="182">
        <v>0</v>
      </c>
      <c r="S226" s="183"/>
      <c r="T226" s="184">
        <v>389.116808758621</v>
      </c>
      <c r="U226" s="133">
        <v>50.176057629539201</v>
      </c>
      <c r="V226" s="180">
        <v>439.29286638816023</v>
      </c>
      <c r="W226" s="133">
        <v>15.783059030105701</v>
      </c>
      <c r="X226" s="133">
        <v>0</v>
      </c>
      <c r="Y226" s="180">
        <v>15.783059030105701</v>
      </c>
      <c r="Z226" s="133">
        <v>404.89986778872668</v>
      </c>
      <c r="AA226" s="133">
        <v>50.176057629539201</v>
      </c>
      <c r="AB226" s="180">
        <v>455.07592541826585</v>
      </c>
      <c r="AC226" s="185">
        <v>0.62844865328374266</v>
      </c>
      <c r="AD226" s="187">
        <v>5.7178149999999997E-2</v>
      </c>
      <c r="AE226" s="187">
        <v>5.2759499999999997E-3</v>
      </c>
      <c r="AF226" s="190">
        <v>6.2454099999999999E-2</v>
      </c>
      <c r="AG226" s="187">
        <v>0</v>
      </c>
      <c r="AH226" s="187">
        <v>0</v>
      </c>
      <c r="AI226" s="190">
        <v>0</v>
      </c>
      <c r="AJ226" s="187">
        <v>5.7178149999999997E-2</v>
      </c>
      <c r="AK226" s="187">
        <v>5.2759499999999997E-3</v>
      </c>
      <c r="AL226" s="190">
        <v>6.2454099999999999E-2</v>
      </c>
      <c r="AM226" s="189">
        <v>3.5026512000198018E-3</v>
      </c>
      <c r="AN226" s="115"/>
      <c r="AO226" s="179"/>
    </row>
    <row r="227" spans="1:41" x14ac:dyDescent="0.2">
      <c r="A227" s="46">
        <v>42675</v>
      </c>
      <c r="B227" s="133">
        <v>390.13321828909943</v>
      </c>
      <c r="C227" s="133">
        <v>53.549762821353802</v>
      </c>
      <c r="D227" s="180">
        <v>443.68298111045323</v>
      </c>
      <c r="E227" s="133">
        <v>16.011069450181601</v>
      </c>
      <c r="F227" s="133">
        <v>0</v>
      </c>
      <c r="G227" s="180">
        <v>16.011069450181601</v>
      </c>
      <c r="H227" s="133">
        <v>406.14428773928103</v>
      </c>
      <c r="I227" s="133">
        <v>53.549762821353802</v>
      </c>
      <c r="J227" s="180">
        <v>459.69405056063488</v>
      </c>
      <c r="K227" s="133">
        <v>0</v>
      </c>
      <c r="L227" s="133">
        <v>0</v>
      </c>
      <c r="M227" s="180">
        <v>0</v>
      </c>
      <c r="N227" s="133">
        <v>406.14428773928103</v>
      </c>
      <c r="O227" s="133">
        <v>53.549762821353802</v>
      </c>
      <c r="P227" s="180">
        <v>459.69405056063488</v>
      </c>
      <c r="Q227" s="181">
        <v>0.69549326428556424</v>
      </c>
      <c r="R227" s="182">
        <v>0</v>
      </c>
      <c r="S227" s="183"/>
      <c r="T227" s="184">
        <v>388.74989321031472</v>
      </c>
      <c r="U227" s="133">
        <v>53.402464519553803</v>
      </c>
      <c r="V227" s="180">
        <v>442.15235772986847</v>
      </c>
      <c r="W227" s="133">
        <v>16.011069450181601</v>
      </c>
      <c r="X227" s="133">
        <v>0</v>
      </c>
      <c r="Y227" s="180">
        <v>16.011069450181601</v>
      </c>
      <c r="Z227" s="133">
        <v>404.76096266049632</v>
      </c>
      <c r="AA227" s="133">
        <v>53.402464519553803</v>
      </c>
      <c r="AB227" s="180">
        <v>458.16342718005006</v>
      </c>
      <c r="AC227" s="185">
        <v>0.69549326428556424</v>
      </c>
      <c r="AD227" s="187">
        <v>4.7784899999999998E-2</v>
      </c>
      <c r="AE227" s="187">
        <v>5.0882000000000002E-3</v>
      </c>
      <c r="AF227" s="190">
        <v>5.2873099999999999E-2</v>
      </c>
      <c r="AG227" s="187">
        <v>0</v>
      </c>
      <c r="AH227" s="187">
        <v>0</v>
      </c>
      <c r="AI227" s="190">
        <v>0</v>
      </c>
      <c r="AJ227" s="187">
        <v>4.7784899999999998E-2</v>
      </c>
      <c r="AK227" s="187">
        <v>5.0882000000000002E-3</v>
      </c>
      <c r="AL227" s="190">
        <v>5.2873099999999999E-2</v>
      </c>
      <c r="AM227" s="189">
        <v>3.0500453999873223E-3</v>
      </c>
      <c r="AN227" s="115"/>
      <c r="AO227" s="179"/>
    </row>
    <row r="228" spans="1:41" x14ac:dyDescent="0.2">
      <c r="A228" s="46">
        <v>42705</v>
      </c>
      <c r="B228" s="133">
        <v>386.78741770854481</v>
      </c>
      <c r="C228" s="133">
        <v>49.890419088883199</v>
      </c>
      <c r="D228" s="180">
        <v>436.67783679742803</v>
      </c>
      <c r="E228" s="133">
        <v>16.230836459486401</v>
      </c>
      <c r="F228" s="133">
        <v>0</v>
      </c>
      <c r="G228" s="180">
        <v>16.230836459486401</v>
      </c>
      <c r="H228" s="133">
        <v>403.01825417095682</v>
      </c>
      <c r="I228" s="133">
        <v>49.890419088883199</v>
      </c>
      <c r="J228" s="180">
        <v>452.90867325983999</v>
      </c>
      <c r="K228" s="133">
        <v>0</v>
      </c>
      <c r="L228" s="133">
        <v>0</v>
      </c>
      <c r="M228" s="180">
        <v>0</v>
      </c>
      <c r="N228" s="133">
        <v>403.01825417095682</v>
      </c>
      <c r="O228" s="133">
        <v>49.890419088883199</v>
      </c>
      <c r="P228" s="180">
        <v>452.90867325983999</v>
      </c>
      <c r="Q228" s="181">
        <v>0</v>
      </c>
      <c r="R228" s="182">
        <v>0</v>
      </c>
      <c r="S228" s="183"/>
      <c r="T228" s="184">
        <v>383.60382660107041</v>
      </c>
      <c r="U228" s="133">
        <v>49.747051520757601</v>
      </c>
      <c r="V228" s="180">
        <v>433.35087812182803</v>
      </c>
      <c r="W228" s="133">
        <v>16.230836459486401</v>
      </c>
      <c r="X228" s="133">
        <v>0</v>
      </c>
      <c r="Y228" s="180">
        <v>16.230836459486401</v>
      </c>
      <c r="Z228" s="133">
        <v>399.83466306055681</v>
      </c>
      <c r="AA228" s="133">
        <v>49.747051520757601</v>
      </c>
      <c r="AB228" s="180">
        <v>449.58171458131443</v>
      </c>
      <c r="AC228" s="185">
        <v>0</v>
      </c>
      <c r="AD228" s="187">
        <v>0.1088184</v>
      </c>
      <c r="AE228" s="187">
        <v>4.9004499999999998E-3</v>
      </c>
      <c r="AF228" s="190">
        <v>0.11371885</v>
      </c>
      <c r="AG228" s="187">
        <v>0</v>
      </c>
      <c r="AH228" s="187">
        <v>0</v>
      </c>
      <c r="AI228" s="190">
        <v>0</v>
      </c>
      <c r="AJ228" s="187">
        <v>0.1088184</v>
      </c>
      <c r="AK228" s="187">
        <v>4.9004499999999998E-3</v>
      </c>
      <c r="AL228" s="190">
        <v>0.11371885</v>
      </c>
      <c r="AM228" s="189">
        <v>5.8677955000243642E-3</v>
      </c>
      <c r="AN228" s="115"/>
      <c r="AO228" s="179"/>
    </row>
    <row r="229" spans="1:41" x14ac:dyDescent="0.2">
      <c r="A229" s="46">
        <v>42736</v>
      </c>
      <c r="B229" s="133">
        <v>376.46813334122697</v>
      </c>
      <c r="C229" s="133">
        <v>54.676603818783001</v>
      </c>
      <c r="D229" s="180">
        <v>431.14473716000998</v>
      </c>
      <c r="E229" s="133">
        <v>16.559305430758499</v>
      </c>
      <c r="F229" s="133">
        <v>0</v>
      </c>
      <c r="G229" s="180">
        <v>16.559305430758499</v>
      </c>
      <c r="H229" s="133">
        <v>393.02743876916696</v>
      </c>
      <c r="I229" s="133">
        <v>54.676603818783001</v>
      </c>
      <c r="J229" s="180">
        <v>447.70404258794997</v>
      </c>
      <c r="K229" s="133">
        <v>0</v>
      </c>
      <c r="L229" s="133">
        <v>0</v>
      </c>
      <c r="M229" s="180">
        <v>0</v>
      </c>
      <c r="N229" s="133">
        <v>393.02743876916696</v>
      </c>
      <c r="O229" s="133">
        <v>54.676603818783001</v>
      </c>
      <c r="P229" s="180">
        <v>447.70404258794997</v>
      </c>
      <c r="Q229" s="181">
        <v>2.0608495043623845</v>
      </c>
      <c r="R229" s="182">
        <v>0</v>
      </c>
      <c r="S229" s="183"/>
      <c r="T229" s="184">
        <v>373.66372780008447</v>
      </c>
      <c r="U229" s="133">
        <v>54.543776090251498</v>
      </c>
      <c r="V229" s="180">
        <v>428.207503890336</v>
      </c>
      <c r="W229" s="133">
        <v>16.559305430758499</v>
      </c>
      <c r="X229" s="133">
        <v>0</v>
      </c>
      <c r="Y229" s="180">
        <v>16.559305430758499</v>
      </c>
      <c r="Z229" s="133">
        <v>390.22303323084299</v>
      </c>
      <c r="AA229" s="133">
        <v>54.543776090251498</v>
      </c>
      <c r="AB229" s="180">
        <v>444.76680932109451</v>
      </c>
      <c r="AC229" s="185">
        <v>2.0608495043623845</v>
      </c>
      <c r="AD229" s="187">
        <v>9.949993E-2</v>
      </c>
      <c r="AE229" s="187">
        <v>4.7127100000000002E-3</v>
      </c>
      <c r="AF229" s="190">
        <v>0.10421264</v>
      </c>
      <c r="AG229" s="187">
        <v>0</v>
      </c>
      <c r="AH229" s="187">
        <v>0</v>
      </c>
      <c r="AI229" s="190">
        <v>0</v>
      </c>
      <c r="AJ229" s="187">
        <v>9.949993E-2</v>
      </c>
      <c r="AK229" s="187">
        <v>4.7127100000000002E-3</v>
      </c>
      <c r="AL229" s="190">
        <v>0.10421264</v>
      </c>
      <c r="AM229" s="189">
        <v>2.230988519996404E-2</v>
      </c>
      <c r="AN229" s="115"/>
      <c r="AO229" s="179"/>
    </row>
    <row r="230" spans="1:41" x14ac:dyDescent="0.2">
      <c r="A230" s="46">
        <v>42767</v>
      </c>
      <c r="B230" s="133">
        <v>391.86429220013787</v>
      </c>
      <c r="C230" s="133">
        <v>48.234805600841199</v>
      </c>
      <c r="D230" s="180">
        <v>440.09909780097911</v>
      </c>
      <c r="E230" s="133">
        <v>17.109907740010801</v>
      </c>
      <c r="F230" s="133">
        <v>0</v>
      </c>
      <c r="G230" s="180">
        <v>17.109907740010801</v>
      </c>
      <c r="H230" s="133">
        <v>408.97419994014871</v>
      </c>
      <c r="I230" s="133">
        <v>48.234805600841199</v>
      </c>
      <c r="J230" s="180">
        <v>457.20900554098989</v>
      </c>
      <c r="K230" s="133">
        <v>0</v>
      </c>
      <c r="L230" s="133">
        <v>0</v>
      </c>
      <c r="M230" s="180">
        <v>0</v>
      </c>
      <c r="N230" s="133">
        <v>408.97419994014871</v>
      </c>
      <c r="O230" s="133">
        <v>48.234805600841199</v>
      </c>
      <c r="P230" s="180">
        <v>457.20900554098989</v>
      </c>
      <c r="Q230" s="181">
        <v>1.2501376720115591</v>
      </c>
      <c r="R230" s="182">
        <v>0</v>
      </c>
      <c r="S230" s="183"/>
      <c r="T230" s="184">
        <v>389.1825605986802</v>
      </c>
      <c r="U230" s="133">
        <v>48.105740169613505</v>
      </c>
      <c r="V230" s="180">
        <v>437.28830076829365</v>
      </c>
      <c r="W230" s="133">
        <v>17.109907740010801</v>
      </c>
      <c r="X230" s="133">
        <v>0</v>
      </c>
      <c r="Y230" s="180">
        <v>17.109907740010801</v>
      </c>
      <c r="Z230" s="133">
        <v>406.29246833869098</v>
      </c>
      <c r="AA230" s="133">
        <v>48.105740169613505</v>
      </c>
      <c r="AB230" s="180">
        <v>454.39820850830449</v>
      </c>
      <c r="AC230" s="185">
        <v>1.2501376720115591</v>
      </c>
      <c r="AD230" s="187">
        <v>9.4019969999999994E-2</v>
      </c>
      <c r="AE230" s="187">
        <v>4.5249599999999997E-3</v>
      </c>
      <c r="AF230" s="190">
        <v>9.8544929999999989E-2</v>
      </c>
      <c r="AG230" s="187">
        <v>0</v>
      </c>
      <c r="AH230" s="187">
        <v>0</v>
      </c>
      <c r="AI230" s="190">
        <v>0</v>
      </c>
      <c r="AJ230" s="187">
        <v>9.4019969999999994E-2</v>
      </c>
      <c r="AK230" s="187">
        <v>4.5249599999999997E-3</v>
      </c>
      <c r="AL230" s="190">
        <v>9.8544929999999989E-2</v>
      </c>
      <c r="AM230" s="189">
        <v>4.1324658000005954E-3</v>
      </c>
      <c r="AN230" s="115"/>
      <c r="AO230" s="179"/>
    </row>
    <row r="231" spans="1:41" x14ac:dyDescent="0.2">
      <c r="A231" s="46">
        <v>42795</v>
      </c>
      <c r="B231" s="133">
        <v>347.70297847887468</v>
      </c>
      <c r="C231" s="133">
        <v>55.115004249301698</v>
      </c>
      <c r="D231" s="180">
        <v>402.81798272817639</v>
      </c>
      <c r="E231" s="133">
        <v>17.484522700975003</v>
      </c>
      <c r="F231" s="133">
        <v>0</v>
      </c>
      <c r="G231" s="180">
        <v>17.484522700975003</v>
      </c>
      <c r="H231" s="133">
        <v>365.18750117984968</v>
      </c>
      <c r="I231" s="133">
        <v>55.115004249301698</v>
      </c>
      <c r="J231" s="180">
        <v>420.30250542915138</v>
      </c>
      <c r="K231" s="133">
        <v>0</v>
      </c>
      <c r="L231" s="133">
        <v>0</v>
      </c>
      <c r="M231" s="180">
        <v>0</v>
      </c>
      <c r="N231" s="133">
        <v>365.18750117984968</v>
      </c>
      <c r="O231" s="133">
        <v>55.115004249301698</v>
      </c>
      <c r="P231" s="180">
        <v>420.30250542915138</v>
      </c>
      <c r="Q231" s="181">
        <v>0.66487976851346442</v>
      </c>
      <c r="R231" s="182">
        <v>0</v>
      </c>
      <c r="S231" s="183"/>
      <c r="T231" s="184">
        <v>344.99467943141082</v>
      </c>
      <c r="U231" s="133">
        <v>54.991234110171696</v>
      </c>
      <c r="V231" s="180">
        <v>399.98591354158253</v>
      </c>
      <c r="W231" s="133">
        <v>17.484522700975003</v>
      </c>
      <c r="X231" s="133">
        <v>0</v>
      </c>
      <c r="Y231" s="180">
        <v>17.484522700975003</v>
      </c>
      <c r="Z231" s="133">
        <v>362.47920212953346</v>
      </c>
      <c r="AA231" s="133">
        <v>54.991234110171696</v>
      </c>
      <c r="AB231" s="180">
        <v>417.47043623970518</v>
      </c>
      <c r="AC231" s="185">
        <v>0.66487976851346442</v>
      </c>
      <c r="AD231" s="187">
        <v>9.495141E-2</v>
      </c>
      <c r="AE231" s="187">
        <v>4.3393099999999999E-3</v>
      </c>
      <c r="AF231" s="190">
        <v>9.9290719999999999E-2</v>
      </c>
      <c r="AG231" s="187">
        <v>0</v>
      </c>
      <c r="AH231" s="187">
        <v>0</v>
      </c>
      <c r="AI231" s="190">
        <v>0</v>
      </c>
      <c r="AJ231" s="187">
        <v>9.495141E-2</v>
      </c>
      <c r="AK231" s="187">
        <v>4.3393099999999999E-3</v>
      </c>
      <c r="AL231" s="190">
        <v>9.9290719999999999E-2</v>
      </c>
      <c r="AM231" s="189">
        <v>3.7202961999995843E-3</v>
      </c>
      <c r="AN231" s="115"/>
      <c r="AO231" s="179"/>
    </row>
    <row r="232" spans="1:41" x14ac:dyDescent="0.2">
      <c r="A232" s="46">
        <v>42826</v>
      </c>
      <c r="B232" s="133">
        <v>303.05587566974611</v>
      </c>
      <c r="C232" s="133">
        <v>67.109235341066608</v>
      </c>
      <c r="D232" s="180">
        <v>370.16511101081272</v>
      </c>
      <c r="E232" s="133">
        <v>17.817747989234899</v>
      </c>
      <c r="F232" s="133">
        <v>0</v>
      </c>
      <c r="G232" s="180">
        <v>17.817747989234899</v>
      </c>
      <c r="H232" s="133">
        <v>320.87362365898105</v>
      </c>
      <c r="I232" s="133">
        <v>67.109235341066608</v>
      </c>
      <c r="J232" s="180">
        <v>387.98285900004765</v>
      </c>
      <c r="K232" s="133">
        <v>0</v>
      </c>
      <c r="L232" s="133">
        <v>0</v>
      </c>
      <c r="M232" s="180">
        <v>0</v>
      </c>
      <c r="N232" s="133">
        <v>320.87362365898105</v>
      </c>
      <c r="O232" s="133">
        <v>67.109235341066608</v>
      </c>
      <c r="P232" s="180">
        <v>387.98285900004765</v>
      </c>
      <c r="Q232" s="181">
        <v>4.1095100950328565</v>
      </c>
      <c r="R232" s="182">
        <v>0</v>
      </c>
      <c r="S232" s="183"/>
      <c r="T232" s="184">
        <v>300.63875126923341</v>
      </c>
      <c r="U232" s="133">
        <v>66.992539978674813</v>
      </c>
      <c r="V232" s="180">
        <v>367.63129124790822</v>
      </c>
      <c r="W232" s="133">
        <v>17.817747989234899</v>
      </c>
      <c r="X232" s="133">
        <v>0</v>
      </c>
      <c r="Y232" s="180">
        <v>17.817747989234899</v>
      </c>
      <c r="Z232" s="133">
        <v>318.45649926127919</v>
      </c>
      <c r="AA232" s="133">
        <v>66.992539978674813</v>
      </c>
      <c r="AB232" s="180">
        <v>385.449039239954</v>
      </c>
      <c r="AC232" s="185">
        <v>4.1095100950328565</v>
      </c>
      <c r="AD232" s="187">
        <v>8.5991120000000004E-2</v>
      </c>
      <c r="AE232" s="187">
        <v>4.1515299999999996E-3</v>
      </c>
      <c r="AF232" s="190">
        <v>9.0142650000000005E-2</v>
      </c>
      <c r="AG232" s="187">
        <v>0</v>
      </c>
      <c r="AH232" s="187">
        <v>0</v>
      </c>
      <c r="AI232" s="190">
        <v>0</v>
      </c>
      <c r="AJ232" s="187">
        <v>8.5991120000000004E-2</v>
      </c>
      <c r="AK232" s="187">
        <v>4.1515299999999996E-3</v>
      </c>
      <c r="AL232" s="190">
        <v>9.0142650000000005E-2</v>
      </c>
      <c r="AM232" s="189">
        <v>2.6709159000124494E-3</v>
      </c>
      <c r="AN232" s="115"/>
      <c r="AO232" s="179"/>
    </row>
    <row r="233" spans="1:41" x14ac:dyDescent="0.2">
      <c r="A233" s="46">
        <v>42856</v>
      </c>
      <c r="B233" s="133">
        <v>351.24620814874618</v>
      </c>
      <c r="C233" s="133">
        <v>67.820889868766997</v>
      </c>
      <c r="D233" s="180">
        <v>419.06709801751322</v>
      </c>
      <c r="E233" s="133">
        <v>18.079115551342198</v>
      </c>
      <c r="F233" s="133">
        <v>0</v>
      </c>
      <c r="G233" s="180">
        <v>18.079115551342198</v>
      </c>
      <c r="H233" s="133">
        <v>369.3253237000884</v>
      </c>
      <c r="I233" s="133">
        <v>67.820889868766997</v>
      </c>
      <c r="J233" s="180">
        <v>437.14621356885533</v>
      </c>
      <c r="K233" s="133">
        <v>0</v>
      </c>
      <c r="L233" s="133">
        <v>0</v>
      </c>
      <c r="M233" s="180">
        <v>0</v>
      </c>
      <c r="N233" s="133">
        <v>369.3253237000884</v>
      </c>
      <c r="O233" s="133">
        <v>67.820889868766997</v>
      </c>
      <c r="P233" s="180">
        <v>437.14621356885533</v>
      </c>
      <c r="Q233" s="181">
        <v>49.566278873266747</v>
      </c>
      <c r="R233" s="182">
        <v>0</v>
      </c>
      <c r="S233" s="183"/>
      <c r="T233" s="184">
        <v>348.98294052905396</v>
      </c>
      <c r="U233" s="133">
        <v>67.708866860202605</v>
      </c>
      <c r="V233" s="180">
        <v>416.69180738925661</v>
      </c>
      <c r="W233" s="133">
        <v>18.079115551342198</v>
      </c>
      <c r="X233" s="133">
        <v>0</v>
      </c>
      <c r="Y233" s="180">
        <v>18.079115551342198</v>
      </c>
      <c r="Z233" s="133">
        <v>367.06205608039619</v>
      </c>
      <c r="AA233" s="133">
        <v>67.708866860202605</v>
      </c>
      <c r="AB233" s="180">
        <v>434.77092294059878</v>
      </c>
      <c r="AC233" s="185">
        <v>49.566278873266747</v>
      </c>
      <c r="AD233" s="187">
        <v>8.0036339999999997E-2</v>
      </c>
      <c r="AE233" s="187">
        <v>3.9614899999999998E-3</v>
      </c>
      <c r="AF233" s="190">
        <v>8.3997829999999996E-2</v>
      </c>
      <c r="AG233" s="187">
        <v>0</v>
      </c>
      <c r="AH233" s="187">
        <v>0</v>
      </c>
      <c r="AI233" s="190">
        <v>0</v>
      </c>
      <c r="AJ233" s="187">
        <v>8.0036339999999997E-2</v>
      </c>
      <c r="AK233" s="187">
        <v>3.9614899999999998E-3</v>
      </c>
      <c r="AL233" s="190">
        <v>8.3997829999999996E-2</v>
      </c>
      <c r="AM233" s="189">
        <v>1.2764302399982608E-2</v>
      </c>
      <c r="AN233" s="115"/>
      <c r="AO233" s="179"/>
    </row>
    <row r="234" spans="1:41" x14ac:dyDescent="0.2">
      <c r="A234" s="46">
        <v>42887</v>
      </c>
      <c r="B234" s="133">
        <v>365.42774361133149</v>
      </c>
      <c r="C234" s="133">
        <v>65.840799000700798</v>
      </c>
      <c r="D234" s="180">
        <v>431.26854261203232</v>
      </c>
      <c r="E234" s="133">
        <v>18.3164124808876</v>
      </c>
      <c r="F234" s="133">
        <v>0</v>
      </c>
      <c r="G234" s="180">
        <v>18.3164124808876</v>
      </c>
      <c r="H234" s="133">
        <v>383.74415608937102</v>
      </c>
      <c r="I234" s="133">
        <v>65.840799000700798</v>
      </c>
      <c r="J234" s="180">
        <v>449.58495509007184</v>
      </c>
      <c r="K234" s="133">
        <v>0</v>
      </c>
      <c r="L234" s="133">
        <v>0</v>
      </c>
      <c r="M234" s="180">
        <v>0</v>
      </c>
      <c r="N234" s="133">
        <v>383.74415608937102</v>
      </c>
      <c r="O234" s="133">
        <v>65.840799000700798</v>
      </c>
      <c r="P234" s="180">
        <v>449.58495509007184</v>
      </c>
      <c r="Q234" s="181">
        <v>0</v>
      </c>
      <c r="R234" s="182">
        <v>0</v>
      </c>
      <c r="S234" s="183"/>
      <c r="T234" s="184">
        <v>364.47853254016536</v>
      </c>
      <c r="U234" s="133">
        <v>65.73331910891271</v>
      </c>
      <c r="V234" s="180">
        <v>430.21185164907808</v>
      </c>
      <c r="W234" s="133">
        <v>18.3164124808876</v>
      </c>
      <c r="X234" s="133">
        <v>0</v>
      </c>
      <c r="Y234" s="180">
        <v>18.3164124808876</v>
      </c>
      <c r="Z234" s="133">
        <v>382.79494502105291</v>
      </c>
      <c r="AA234" s="133">
        <v>65.73331910891271</v>
      </c>
      <c r="AB234" s="180">
        <v>448.52826412996563</v>
      </c>
      <c r="AC234" s="185">
        <v>0</v>
      </c>
      <c r="AD234" s="187">
        <v>3.3327870000000002E-2</v>
      </c>
      <c r="AE234" s="187">
        <v>3.7737399999999998E-3</v>
      </c>
      <c r="AF234" s="190">
        <v>3.710161E-2</v>
      </c>
      <c r="AG234" s="187">
        <v>0</v>
      </c>
      <c r="AH234" s="187">
        <v>0</v>
      </c>
      <c r="AI234" s="190">
        <v>0</v>
      </c>
      <c r="AJ234" s="187">
        <v>3.3327870000000002E-2</v>
      </c>
      <c r="AK234" s="187">
        <v>3.7737399999999998E-3</v>
      </c>
      <c r="AL234" s="190">
        <v>3.710161E-2</v>
      </c>
      <c r="AM234" s="189">
        <v>4.624675200012085E-3</v>
      </c>
      <c r="AN234" s="115"/>
      <c r="AO234" s="179"/>
    </row>
    <row r="235" spans="1:41" x14ac:dyDescent="0.2">
      <c r="A235" s="46">
        <v>42917</v>
      </c>
      <c r="B235" s="133">
        <v>364.20984098021842</v>
      </c>
      <c r="C235" s="133">
        <v>66.575572410455209</v>
      </c>
      <c r="D235" s="180">
        <v>430.78541339067363</v>
      </c>
      <c r="E235" s="133">
        <v>18.586287220979198</v>
      </c>
      <c r="F235" s="133">
        <v>0</v>
      </c>
      <c r="G235" s="180">
        <v>18.586287220979198</v>
      </c>
      <c r="H235" s="133">
        <v>382.79612820119758</v>
      </c>
      <c r="I235" s="133">
        <v>66.575572410455209</v>
      </c>
      <c r="J235" s="180">
        <v>449.37170061165278</v>
      </c>
      <c r="K235" s="133">
        <v>0</v>
      </c>
      <c r="L235" s="133">
        <v>0</v>
      </c>
      <c r="M235" s="180">
        <v>0</v>
      </c>
      <c r="N235" s="133">
        <v>382.79612820119758</v>
      </c>
      <c r="O235" s="133">
        <v>66.575572410455209</v>
      </c>
      <c r="P235" s="180">
        <v>449.37170061165278</v>
      </c>
      <c r="Q235" s="181">
        <v>25.273686640357365</v>
      </c>
      <c r="R235" s="182">
        <v>0</v>
      </c>
      <c r="S235" s="183"/>
      <c r="T235" s="184">
        <v>363.40355218007596</v>
      </c>
      <c r="U235" s="133">
        <v>66.474289708895199</v>
      </c>
      <c r="V235" s="180">
        <v>429.87784188897115</v>
      </c>
      <c r="W235" s="133">
        <v>18.586287220979198</v>
      </c>
      <c r="X235" s="133">
        <v>0</v>
      </c>
      <c r="Y235" s="180">
        <v>18.586287220979198</v>
      </c>
      <c r="Z235" s="133">
        <v>381.98983940105518</v>
      </c>
      <c r="AA235" s="133">
        <v>66.474289708895199</v>
      </c>
      <c r="AB235" s="180">
        <v>448.46412910995036</v>
      </c>
      <c r="AC235" s="185">
        <v>25.273686640357365</v>
      </c>
      <c r="AD235" s="187">
        <v>2.8547260000000001E-2</v>
      </c>
      <c r="AE235" s="187">
        <v>3.5859899999999998E-3</v>
      </c>
      <c r="AF235" s="190">
        <v>3.2133250000000002E-2</v>
      </c>
      <c r="AG235" s="187">
        <v>0</v>
      </c>
      <c r="AH235" s="187">
        <v>0</v>
      </c>
      <c r="AI235" s="190">
        <v>0</v>
      </c>
      <c r="AJ235" s="187">
        <v>2.8547260000000001E-2</v>
      </c>
      <c r="AK235" s="187">
        <v>3.5859899999999998E-3</v>
      </c>
      <c r="AL235" s="190">
        <v>3.2133250000000002E-2</v>
      </c>
      <c r="AM235" s="189">
        <v>4.3811900000001458E-3</v>
      </c>
      <c r="AN235" s="115"/>
      <c r="AO235" s="179"/>
    </row>
    <row r="236" spans="1:41" x14ac:dyDescent="0.2">
      <c r="A236" s="46">
        <v>42948</v>
      </c>
      <c r="B236" s="133">
        <v>358.52635979012604</v>
      </c>
      <c r="C236" s="133">
        <v>71.711852769854005</v>
      </c>
      <c r="D236" s="180">
        <v>430.23821255998001</v>
      </c>
      <c r="E236" s="133">
        <v>18.860191599964001</v>
      </c>
      <c r="F236" s="133">
        <v>0</v>
      </c>
      <c r="G236" s="180">
        <v>18.860191599964001</v>
      </c>
      <c r="H236" s="133">
        <v>377.38655139009001</v>
      </c>
      <c r="I236" s="133">
        <v>71.711852769854005</v>
      </c>
      <c r="J236" s="180">
        <v>449.09840415994398</v>
      </c>
      <c r="K236" s="133">
        <v>0</v>
      </c>
      <c r="L236" s="133">
        <v>0</v>
      </c>
      <c r="M236" s="180">
        <v>0</v>
      </c>
      <c r="N236" s="133">
        <v>377.38655139009001</v>
      </c>
      <c r="O236" s="133">
        <v>71.711852769854005</v>
      </c>
      <c r="P236" s="180">
        <v>449.09840415994398</v>
      </c>
      <c r="Q236" s="181">
        <v>25.789110925332785</v>
      </c>
      <c r="R236" s="182">
        <v>0</v>
      </c>
      <c r="S236" s="183"/>
      <c r="T236" s="184">
        <v>357.74979220932602</v>
      </c>
      <c r="U236" s="133">
        <v>71.613915490171991</v>
      </c>
      <c r="V236" s="180">
        <v>429.36370769949804</v>
      </c>
      <c r="W236" s="133">
        <v>18.860191599964001</v>
      </c>
      <c r="X236" s="133">
        <v>0</v>
      </c>
      <c r="Y236" s="180">
        <v>18.860191599964001</v>
      </c>
      <c r="Z236" s="133">
        <v>376.60998380928999</v>
      </c>
      <c r="AA236" s="133">
        <v>71.613915490171991</v>
      </c>
      <c r="AB236" s="180">
        <v>448.223899299462</v>
      </c>
      <c r="AC236" s="185">
        <v>25.789110925332785</v>
      </c>
      <c r="AD236" s="187">
        <v>2.6945440000000001E-2</v>
      </c>
      <c r="AE236" s="187">
        <v>3.3982399999999999E-3</v>
      </c>
      <c r="AF236" s="190">
        <v>3.0343680000000001E-2</v>
      </c>
      <c r="AG236" s="187">
        <v>0</v>
      </c>
      <c r="AH236" s="187">
        <v>0</v>
      </c>
      <c r="AI236" s="190">
        <v>0</v>
      </c>
      <c r="AJ236" s="187">
        <v>2.6945440000000001E-2</v>
      </c>
      <c r="AK236" s="187">
        <v>3.3982399999999999E-3</v>
      </c>
      <c r="AL236" s="190">
        <v>3.0343680000000001E-2</v>
      </c>
      <c r="AM236" s="189">
        <v>4.1352899999997916E-3</v>
      </c>
      <c r="AN236" s="115"/>
      <c r="AO236" s="179"/>
    </row>
    <row r="237" spans="1:41" x14ac:dyDescent="0.2">
      <c r="A237" s="46">
        <v>42979</v>
      </c>
      <c r="B237" s="133">
        <v>365.2778908186902</v>
      </c>
      <c r="C237" s="133">
        <v>70.548191460032001</v>
      </c>
      <c r="D237" s="180">
        <v>435.8260822787222</v>
      </c>
      <c r="E237" s="133">
        <v>19.213277411153801</v>
      </c>
      <c r="F237" s="133">
        <v>0</v>
      </c>
      <c r="G237" s="180">
        <v>19.213277411153801</v>
      </c>
      <c r="H237" s="133">
        <v>384.49116822984399</v>
      </c>
      <c r="I237" s="133">
        <v>70.548191460032001</v>
      </c>
      <c r="J237" s="180">
        <v>455.03935968987599</v>
      </c>
      <c r="K237" s="133">
        <v>0</v>
      </c>
      <c r="L237" s="133">
        <v>0</v>
      </c>
      <c r="M237" s="180">
        <v>0</v>
      </c>
      <c r="N237" s="133">
        <v>384.49116822984399</v>
      </c>
      <c r="O237" s="133">
        <v>70.548191460032001</v>
      </c>
      <c r="P237" s="180">
        <v>455.03935968987599</v>
      </c>
      <c r="Q237" s="181">
        <v>25.906334156811571</v>
      </c>
      <c r="R237" s="182">
        <v>0</v>
      </c>
      <c r="S237" s="183"/>
      <c r="T237" s="184">
        <v>364.53567518104495</v>
      </c>
      <c r="U237" s="133">
        <v>70.455243979231795</v>
      </c>
      <c r="V237" s="180">
        <v>434.99091916027669</v>
      </c>
      <c r="W237" s="133">
        <v>19.213277411153801</v>
      </c>
      <c r="X237" s="133">
        <v>0</v>
      </c>
      <c r="Y237" s="180">
        <v>19.213277411153801</v>
      </c>
      <c r="Z237" s="133">
        <v>383.7489525893036</v>
      </c>
      <c r="AA237" s="133">
        <v>70.455243979231795</v>
      </c>
      <c r="AB237" s="180">
        <v>454.20419656853545</v>
      </c>
      <c r="AC237" s="185">
        <v>25.906334156811571</v>
      </c>
      <c r="AD237" s="187">
        <v>2.563696E-2</v>
      </c>
      <c r="AE237" s="187">
        <v>3.2105100000000002E-3</v>
      </c>
      <c r="AF237" s="190">
        <v>2.884747E-2</v>
      </c>
      <c r="AG237" s="187">
        <v>0</v>
      </c>
      <c r="AH237" s="187">
        <v>0</v>
      </c>
      <c r="AI237" s="190">
        <v>0</v>
      </c>
      <c r="AJ237" s="187">
        <v>2.563696E-2</v>
      </c>
      <c r="AK237" s="187">
        <v>3.2105100000000002E-3</v>
      </c>
      <c r="AL237" s="190">
        <v>2.884747E-2</v>
      </c>
      <c r="AM237" s="189">
        <v>2.7228099999998534E-3</v>
      </c>
      <c r="AN237" s="115"/>
      <c r="AO237" s="179"/>
    </row>
    <row r="238" spans="1:41" x14ac:dyDescent="0.2">
      <c r="A238" s="46">
        <v>43009</v>
      </c>
      <c r="B238" s="133">
        <v>375.5013090001483</v>
      </c>
      <c r="C238" s="133">
        <v>67.922783859892093</v>
      </c>
      <c r="D238" s="180">
        <v>443.42409286004039</v>
      </c>
      <c r="E238" s="133">
        <v>19.5498933387133</v>
      </c>
      <c r="F238" s="133">
        <v>0</v>
      </c>
      <c r="G238" s="180">
        <v>19.5498933387133</v>
      </c>
      <c r="H238" s="133">
        <v>395.05120233886157</v>
      </c>
      <c r="I238" s="133">
        <v>67.922783859892093</v>
      </c>
      <c r="J238" s="180">
        <v>462.97398619875372</v>
      </c>
      <c r="K238" s="133">
        <v>0</v>
      </c>
      <c r="L238" s="133">
        <v>0</v>
      </c>
      <c r="M238" s="180">
        <v>0</v>
      </c>
      <c r="N238" s="133">
        <v>395.05120233886157</v>
      </c>
      <c r="O238" s="133">
        <v>67.922783859892093</v>
      </c>
      <c r="P238" s="180">
        <v>462.97398619875372</v>
      </c>
      <c r="Q238" s="181">
        <v>26.081721587115709</v>
      </c>
      <c r="R238" s="182">
        <v>0</v>
      </c>
      <c r="S238" s="183"/>
      <c r="T238" s="184">
        <v>374.7874077400383</v>
      </c>
      <c r="U238" s="133">
        <v>67.834678891232087</v>
      </c>
      <c r="V238" s="180">
        <v>442.62208663127041</v>
      </c>
      <c r="W238" s="133">
        <v>19.5498933387133</v>
      </c>
      <c r="X238" s="133">
        <v>0</v>
      </c>
      <c r="Y238" s="180">
        <v>19.5498933387133</v>
      </c>
      <c r="Z238" s="133">
        <v>394.33730107875158</v>
      </c>
      <c r="AA238" s="133">
        <v>67.834678891232087</v>
      </c>
      <c r="AB238" s="180">
        <v>462.17197996998368</v>
      </c>
      <c r="AC238" s="185">
        <v>26.081721587115709</v>
      </c>
      <c r="AD238" s="187">
        <v>2.4493129999999998E-2</v>
      </c>
      <c r="AE238" s="187">
        <v>3.0227800000000001E-3</v>
      </c>
      <c r="AF238" s="190">
        <v>2.7515909999999998E-2</v>
      </c>
      <c r="AG238" s="187">
        <v>0</v>
      </c>
      <c r="AH238" s="187">
        <v>0</v>
      </c>
      <c r="AI238" s="190">
        <v>0</v>
      </c>
      <c r="AJ238" s="187">
        <v>2.4493129999999998E-2</v>
      </c>
      <c r="AK238" s="187">
        <v>3.0227800000000001E-3</v>
      </c>
      <c r="AL238" s="190">
        <v>2.7515909999999998E-2</v>
      </c>
      <c r="AM238" s="189">
        <v>4.9847600000001435E-3</v>
      </c>
      <c r="AN238" s="115"/>
      <c r="AO238" s="179"/>
    </row>
    <row r="239" spans="1:41" x14ac:dyDescent="0.2">
      <c r="A239" s="46">
        <v>43040</v>
      </c>
      <c r="B239" s="133">
        <v>380.03927520864784</v>
      </c>
      <c r="C239" s="133">
        <v>65.706321599621802</v>
      </c>
      <c r="D239" s="180">
        <v>445.74559680826962</v>
      </c>
      <c r="E239" s="133">
        <v>19.650083268946304</v>
      </c>
      <c r="F239" s="133">
        <v>0</v>
      </c>
      <c r="G239" s="180">
        <v>19.650083268946304</v>
      </c>
      <c r="H239" s="133">
        <v>399.68935848049102</v>
      </c>
      <c r="I239" s="133">
        <v>65.706321599621802</v>
      </c>
      <c r="J239" s="180">
        <v>465.39568008011281</v>
      </c>
      <c r="K239" s="133">
        <v>0</v>
      </c>
      <c r="L239" s="133">
        <v>0</v>
      </c>
      <c r="M239" s="180">
        <v>0</v>
      </c>
      <c r="N239" s="133">
        <v>399.68935848049102</v>
      </c>
      <c r="O239" s="133">
        <v>65.706321599621802</v>
      </c>
      <c r="P239" s="180">
        <v>465.39568008011281</v>
      </c>
      <c r="Q239" s="181">
        <v>25.922441165717053</v>
      </c>
      <c r="R239" s="182">
        <v>0</v>
      </c>
      <c r="S239" s="183"/>
      <c r="T239" s="184">
        <v>379.06991280119854</v>
      </c>
      <c r="U239" s="133">
        <v>65.6241930390687</v>
      </c>
      <c r="V239" s="180">
        <v>444.69410584026724</v>
      </c>
      <c r="W239" s="133">
        <v>19.650083268946304</v>
      </c>
      <c r="X239" s="133">
        <v>0</v>
      </c>
      <c r="Y239" s="180">
        <v>19.650083268946304</v>
      </c>
      <c r="Z239" s="133">
        <v>398.71999607014482</v>
      </c>
      <c r="AA239" s="133">
        <v>65.6241930390687</v>
      </c>
      <c r="AB239" s="180">
        <v>464.34418910921357</v>
      </c>
      <c r="AC239" s="185">
        <v>25.922441165717053</v>
      </c>
      <c r="AD239" s="187">
        <v>3.3462060000000002E-2</v>
      </c>
      <c r="AE239" s="187">
        <v>2.83505E-3</v>
      </c>
      <c r="AF239" s="190">
        <v>3.629711E-2</v>
      </c>
      <c r="AG239" s="187">
        <v>0</v>
      </c>
      <c r="AH239" s="187">
        <v>0</v>
      </c>
      <c r="AI239" s="190">
        <v>0</v>
      </c>
      <c r="AJ239" s="187">
        <v>3.3462060000000002E-2</v>
      </c>
      <c r="AK239" s="187">
        <v>2.83505E-3</v>
      </c>
      <c r="AL239" s="190">
        <v>3.629711E-2</v>
      </c>
      <c r="AM239" s="189">
        <v>5.3362200000002247E-3</v>
      </c>
      <c r="AN239" s="115"/>
      <c r="AO239" s="179"/>
    </row>
    <row r="240" spans="1:41" x14ac:dyDescent="0.2">
      <c r="A240" s="46">
        <v>43070</v>
      </c>
      <c r="B240" s="133">
        <v>377.34338926133643</v>
      </c>
      <c r="C240" s="133">
        <v>63.742595739746399</v>
      </c>
      <c r="D240" s="180">
        <v>441.0859850010828</v>
      </c>
      <c r="E240" s="133">
        <v>19.72917826974</v>
      </c>
      <c r="F240" s="133">
        <v>0</v>
      </c>
      <c r="G240" s="180">
        <v>19.72917826974</v>
      </c>
      <c r="H240" s="133">
        <v>397.0725675310764</v>
      </c>
      <c r="I240" s="133">
        <v>63.742595739746399</v>
      </c>
      <c r="J240" s="180">
        <v>460.81516327082284</v>
      </c>
      <c r="K240" s="133">
        <v>0</v>
      </c>
      <c r="L240" s="133">
        <v>0</v>
      </c>
      <c r="M240" s="180">
        <v>0</v>
      </c>
      <c r="N240" s="133">
        <v>397.0725675310764</v>
      </c>
      <c r="O240" s="133">
        <v>63.742595739746399</v>
      </c>
      <c r="P240" s="180">
        <v>460.81516327082284</v>
      </c>
      <c r="Q240" s="181">
        <v>25.739000230960176</v>
      </c>
      <c r="R240" s="182">
        <v>0</v>
      </c>
      <c r="S240" s="183"/>
      <c r="T240" s="184">
        <v>376.3663527108348</v>
      </c>
      <c r="U240" s="133">
        <v>63.666448520659202</v>
      </c>
      <c r="V240" s="180">
        <v>440.03280123149403</v>
      </c>
      <c r="W240" s="133">
        <v>19.72917826974</v>
      </c>
      <c r="X240" s="133">
        <v>0</v>
      </c>
      <c r="Y240" s="180">
        <v>19.72917826974</v>
      </c>
      <c r="Z240" s="133">
        <v>396.09553098057478</v>
      </c>
      <c r="AA240" s="133">
        <v>63.666448520659202</v>
      </c>
      <c r="AB240" s="180">
        <v>459.76197950123401</v>
      </c>
      <c r="AC240" s="185">
        <v>25.739000230960176</v>
      </c>
      <c r="AD240" s="187">
        <v>3.3967339999999999E-2</v>
      </c>
      <c r="AE240" s="187">
        <v>2.6473099999999999E-3</v>
      </c>
      <c r="AF240" s="190">
        <v>3.6614649999999999E-2</v>
      </c>
      <c r="AG240" s="187">
        <v>0</v>
      </c>
      <c r="AH240" s="187">
        <v>0</v>
      </c>
      <c r="AI240" s="190">
        <v>0</v>
      </c>
      <c r="AJ240" s="187">
        <v>3.3967339999999999E-2</v>
      </c>
      <c r="AK240" s="187">
        <v>2.6473099999999999E-3</v>
      </c>
      <c r="AL240" s="190">
        <v>3.6614649999999999E-2</v>
      </c>
      <c r="AM240" s="189">
        <v>5.8098900000000953E-3</v>
      </c>
      <c r="AN240" s="115"/>
      <c r="AO240" s="179"/>
    </row>
    <row r="241" spans="1:41" x14ac:dyDescent="0.2">
      <c r="A241" s="46">
        <v>43101</v>
      </c>
      <c r="B241" s="133">
        <v>384.26556237864685</v>
      </c>
      <c r="C241" s="133">
        <v>61.867387350155099</v>
      </c>
      <c r="D241" s="180">
        <v>446.13294972880198</v>
      </c>
      <c r="E241" s="133">
        <v>19.696606211223898</v>
      </c>
      <c r="F241" s="133">
        <v>0</v>
      </c>
      <c r="G241" s="180">
        <v>19.696606211223898</v>
      </c>
      <c r="H241" s="133">
        <v>403.96216858987077</v>
      </c>
      <c r="I241" s="133">
        <v>61.867387350155099</v>
      </c>
      <c r="J241" s="180">
        <v>465.82955594002584</v>
      </c>
      <c r="K241" s="133">
        <v>0</v>
      </c>
      <c r="L241" s="133">
        <v>0</v>
      </c>
      <c r="M241" s="180">
        <v>0</v>
      </c>
      <c r="N241" s="133">
        <v>403.96216858987077</v>
      </c>
      <c r="O241" s="133">
        <v>61.867387350155099</v>
      </c>
      <c r="P241" s="180">
        <v>465.82955594002584</v>
      </c>
      <c r="Q241" s="181">
        <v>0.91304516814000403</v>
      </c>
      <c r="R241" s="182">
        <v>0</v>
      </c>
      <c r="S241" s="183"/>
      <c r="T241" s="184">
        <v>383.47478459123397</v>
      </c>
      <c r="U241" s="133">
        <v>61.797609440237999</v>
      </c>
      <c r="V241" s="180">
        <v>445.272394031472</v>
      </c>
      <c r="W241" s="133">
        <v>19.696606211223898</v>
      </c>
      <c r="X241" s="133">
        <v>0</v>
      </c>
      <c r="Y241" s="180">
        <v>19.696606211223898</v>
      </c>
      <c r="Z241" s="133">
        <v>403.17139079962078</v>
      </c>
      <c r="AA241" s="133">
        <v>61.797609440237999</v>
      </c>
      <c r="AB241" s="180">
        <v>464.96900023985881</v>
      </c>
      <c r="AC241" s="185">
        <v>0</v>
      </c>
      <c r="AD241" s="187">
        <v>2.7872750000000002E-2</v>
      </c>
      <c r="AE241" s="187">
        <v>2.45948E-3</v>
      </c>
      <c r="AF241" s="190">
        <v>3.0332230000000002E-2</v>
      </c>
      <c r="AG241" s="187">
        <v>0</v>
      </c>
      <c r="AH241" s="187">
        <v>0</v>
      </c>
      <c r="AI241" s="190">
        <v>0</v>
      </c>
      <c r="AJ241" s="187">
        <v>2.7872750000000002E-2</v>
      </c>
      <c r="AK241" s="187">
        <v>2.45948E-3</v>
      </c>
      <c r="AL241" s="190">
        <v>3.0332230000000002E-2</v>
      </c>
      <c r="AM241" s="189">
        <v>3.2182340000000142E-2</v>
      </c>
      <c r="AN241" s="115"/>
      <c r="AO241" s="179"/>
    </row>
    <row r="242" spans="1:41" x14ac:dyDescent="0.2">
      <c r="A242" s="46">
        <v>43132</v>
      </c>
      <c r="B242" s="133">
        <v>399.9091661295588</v>
      </c>
      <c r="C242" s="133">
        <v>55.124549101135806</v>
      </c>
      <c r="D242" s="180">
        <v>455.03371523069461</v>
      </c>
      <c r="E242" s="133">
        <v>20.139904770757198</v>
      </c>
      <c r="F242" s="133">
        <v>0</v>
      </c>
      <c r="G242" s="180">
        <v>20.139904770757198</v>
      </c>
      <c r="H242" s="133">
        <v>420.049070900316</v>
      </c>
      <c r="I242" s="133">
        <v>55.124549101135806</v>
      </c>
      <c r="J242" s="180">
        <v>475.17362000145181</v>
      </c>
      <c r="K242" s="133">
        <v>0</v>
      </c>
      <c r="L242" s="133">
        <v>0</v>
      </c>
      <c r="M242" s="180">
        <v>0</v>
      </c>
      <c r="N242" s="133">
        <v>420.049070900316</v>
      </c>
      <c r="O242" s="133">
        <v>55.124549101135806</v>
      </c>
      <c r="P242" s="180">
        <v>475.17362000145181</v>
      </c>
      <c r="Q242" s="181">
        <v>0.16913452841998441</v>
      </c>
      <c r="R242" s="182">
        <v>0</v>
      </c>
      <c r="S242" s="183"/>
      <c r="T242" s="184">
        <v>399.20301639092162</v>
      </c>
      <c r="U242" s="133">
        <v>55.124549101135806</v>
      </c>
      <c r="V242" s="180">
        <v>454.32756549205737</v>
      </c>
      <c r="W242" s="133">
        <v>20.139904770757198</v>
      </c>
      <c r="X242" s="133">
        <v>0</v>
      </c>
      <c r="Y242" s="180">
        <v>20.139904770757198</v>
      </c>
      <c r="Z242" s="133">
        <v>419.34292115884739</v>
      </c>
      <c r="AA242" s="133">
        <v>55.124549101135806</v>
      </c>
      <c r="AB242" s="180">
        <v>474.46747025998326</v>
      </c>
      <c r="AC242" s="185">
        <v>0</v>
      </c>
      <c r="AD242" s="187">
        <v>2.4939949999999999E-2</v>
      </c>
      <c r="AE242" s="187">
        <v>0</v>
      </c>
      <c r="AF242" s="190">
        <v>2.4939949999999999E-2</v>
      </c>
      <c r="AG242" s="187">
        <v>0</v>
      </c>
      <c r="AH242" s="187">
        <v>0</v>
      </c>
      <c r="AI242" s="190">
        <v>0</v>
      </c>
      <c r="AJ242" s="187">
        <v>2.4939949999999999E-2</v>
      </c>
      <c r="AK242" s="187">
        <v>0</v>
      </c>
      <c r="AL242" s="190">
        <v>2.4939949999999999E-2</v>
      </c>
      <c r="AM242" s="189">
        <v>5.9735299999994496E-3</v>
      </c>
      <c r="AN242" s="115"/>
      <c r="AO242" s="179"/>
    </row>
    <row r="243" spans="1:41" x14ac:dyDescent="0.2">
      <c r="A243" s="46">
        <v>43160</v>
      </c>
      <c r="B243" s="133">
        <v>407.64610195052938</v>
      </c>
      <c r="C243" s="133">
        <v>60.448621870550795</v>
      </c>
      <c r="D243" s="180">
        <v>468.09472382108015</v>
      </c>
      <c r="E243" s="133">
        <v>20.386537579773599</v>
      </c>
      <c r="F243" s="133">
        <v>0</v>
      </c>
      <c r="G243" s="180">
        <v>20.386537579773599</v>
      </c>
      <c r="H243" s="133">
        <v>428.03263953030296</v>
      </c>
      <c r="I243" s="133">
        <v>60.448621870550795</v>
      </c>
      <c r="J243" s="180">
        <v>488.48126140085373</v>
      </c>
      <c r="K243" s="133">
        <v>0</v>
      </c>
      <c r="L243" s="133">
        <v>0</v>
      </c>
      <c r="M243" s="180">
        <v>0</v>
      </c>
      <c r="N243" s="133">
        <v>428.03263953030296</v>
      </c>
      <c r="O243" s="133">
        <v>60.448621870550795</v>
      </c>
      <c r="P243" s="180">
        <v>488.48126140085373</v>
      </c>
      <c r="Q243" s="181">
        <v>0.1616884014600127</v>
      </c>
      <c r="R243" s="182">
        <v>0</v>
      </c>
      <c r="S243" s="183"/>
      <c r="T243" s="184">
        <v>407.02061045071559</v>
      </c>
      <c r="U243" s="133">
        <v>60.448621870550795</v>
      </c>
      <c r="V243" s="180">
        <v>467.46923232126642</v>
      </c>
      <c r="W243" s="133">
        <v>20.386537579773599</v>
      </c>
      <c r="X243" s="133">
        <v>0</v>
      </c>
      <c r="Y243" s="180">
        <v>20.386537579773599</v>
      </c>
      <c r="Z243" s="133">
        <v>427.40714803048922</v>
      </c>
      <c r="AA243" s="133">
        <v>60.448621870550795</v>
      </c>
      <c r="AB243" s="180">
        <v>487.85576990103999</v>
      </c>
      <c r="AC243" s="185">
        <v>0</v>
      </c>
      <c r="AD243" s="187">
        <v>2.2060079999999999E-2</v>
      </c>
      <c r="AE243" s="187">
        <v>0</v>
      </c>
      <c r="AF243" s="190">
        <v>2.2060079999999999E-2</v>
      </c>
      <c r="AG243" s="187">
        <v>0</v>
      </c>
      <c r="AH243" s="187">
        <v>0</v>
      </c>
      <c r="AI243" s="190">
        <v>0</v>
      </c>
      <c r="AJ243" s="187">
        <v>2.2060079999999999E-2</v>
      </c>
      <c r="AK243" s="187">
        <v>0</v>
      </c>
      <c r="AL243" s="190">
        <v>2.2060079999999999E-2</v>
      </c>
      <c r="AM243" s="189">
        <v>5.7024900000004486E-3</v>
      </c>
      <c r="AN243" s="115"/>
      <c r="AO243" s="179"/>
    </row>
    <row r="244" spans="1:41" x14ac:dyDescent="0.2">
      <c r="A244" s="46">
        <v>43191</v>
      </c>
      <c r="B244" s="133">
        <v>411.39243589046401</v>
      </c>
      <c r="C244" s="133">
        <v>65.746866140281199</v>
      </c>
      <c r="D244" s="180">
        <v>477.13930203074517</v>
      </c>
      <c r="E244" s="133">
        <v>20.471344299930003</v>
      </c>
      <c r="F244" s="133">
        <v>0</v>
      </c>
      <c r="G244" s="180">
        <v>20.471344299930003</v>
      </c>
      <c r="H244" s="133">
        <v>431.86378019039398</v>
      </c>
      <c r="I244" s="133">
        <v>65.746866140281199</v>
      </c>
      <c r="J244" s="180">
        <v>497.61064633067525</v>
      </c>
      <c r="K244" s="133">
        <v>0</v>
      </c>
      <c r="L244" s="133">
        <v>0</v>
      </c>
      <c r="M244" s="180">
        <v>0</v>
      </c>
      <c r="N244" s="133">
        <v>431.86378019039398</v>
      </c>
      <c r="O244" s="133">
        <v>65.746866140281199</v>
      </c>
      <c r="P244" s="180">
        <v>497.61064633067525</v>
      </c>
      <c r="Q244" s="181">
        <v>0</v>
      </c>
      <c r="R244" s="182">
        <v>0</v>
      </c>
      <c r="S244" s="183"/>
      <c r="T244" s="184">
        <v>410.83215443958716</v>
      </c>
      <c r="U244" s="133">
        <v>65.746866140281199</v>
      </c>
      <c r="V244" s="180">
        <v>476.57902057986837</v>
      </c>
      <c r="W244" s="133">
        <v>20.471344299930003</v>
      </c>
      <c r="X244" s="133">
        <v>0</v>
      </c>
      <c r="Y244" s="180">
        <v>20.471344299930003</v>
      </c>
      <c r="Z244" s="133">
        <v>431.30349873951718</v>
      </c>
      <c r="AA244" s="133">
        <v>65.746866140281199</v>
      </c>
      <c r="AB244" s="180">
        <v>497.05036487979839</v>
      </c>
      <c r="AC244" s="185">
        <v>0</v>
      </c>
      <c r="AD244" s="187">
        <v>1.9592999999999999E-2</v>
      </c>
      <c r="AE244" s="187">
        <v>0</v>
      </c>
      <c r="AF244" s="190">
        <v>1.9592999999999999E-2</v>
      </c>
      <c r="AG244" s="187">
        <v>0</v>
      </c>
      <c r="AH244" s="187">
        <v>0</v>
      </c>
      <c r="AI244" s="190">
        <v>0</v>
      </c>
      <c r="AJ244" s="187">
        <v>1.9592999999999999E-2</v>
      </c>
      <c r="AK244" s="187">
        <v>0</v>
      </c>
      <c r="AL244" s="190">
        <v>1.9592999999999999E-2</v>
      </c>
      <c r="AM244" s="189">
        <v>0</v>
      </c>
      <c r="AN244" s="115"/>
      <c r="AO244" s="179"/>
    </row>
    <row r="245" spans="1:41" x14ac:dyDescent="0.2">
      <c r="A245" s="46">
        <v>43221</v>
      </c>
      <c r="B245" s="133">
        <v>421.54170648027201</v>
      </c>
      <c r="C245" s="133">
        <v>66.127225049659188</v>
      </c>
      <c r="D245" s="180">
        <v>487.66893152993117</v>
      </c>
      <c r="E245" s="133">
        <v>20.501584499054399</v>
      </c>
      <c r="F245" s="133">
        <v>0</v>
      </c>
      <c r="G245" s="180">
        <v>20.501584499054399</v>
      </c>
      <c r="H245" s="133">
        <v>442.0432909793264</v>
      </c>
      <c r="I245" s="133">
        <v>66.127225049659188</v>
      </c>
      <c r="J245" s="180">
        <v>508.17051602898556</v>
      </c>
      <c r="K245" s="133">
        <v>0</v>
      </c>
      <c r="L245" s="133">
        <v>0</v>
      </c>
      <c r="M245" s="180">
        <v>0</v>
      </c>
      <c r="N245" s="133">
        <v>442.0432909793264</v>
      </c>
      <c r="O245" s="133">
        <v>66.127225049659188</v>
      </c>
      <c r="P245" s="180">
        <v>508.17051602898556</v>
      </c>
      <c r="Q245" s="181">
        <v>0.50119804672000345</v>
      </c>
      <c r="R245" s="182">
        <v>0</v>
      </c>
      <c r="S245" s="183"/>
      <c r="T245" s="184">
        <v>420.99470236083124</v>
      </c>
      <c r="U245" s="133">
        <v>66.127225049659188</v>
      </c>
      <c r="V245" s="180">
        <v>487.1219274104904</v>
      </c>
      <c r="W245" s="133">
        <v>20.501584499054399</v>
      </c>
      <c r="X245" s="133">
        <v>0</v>
      </c>
      <c r="Y245" s="180">
        <v>20.501584499054399</v>
      </c>
      <c r="Z245" s="133">
        <v>441.49628685988557</v>
      </c>
      <c r="AA245" s="133">
        <v>66.127225049659188</v>
      </c>
      <c r="AB245" s="180">
        <v>507.62351190954485</v>
      </c>
      <c r="AC245" s="185">
        <v>0</v>
      </c>
      <c r="AD245" s="187">
        <v>1.7536679999999999E-2</v>
      </c>
      <c r="AE245" s="187">
        <v>0</v>
      </c>
      <c r="AF245" s="190">
        <v>1.7536679999999999E-2</v>
      </c>
      <c r="AG245" s="187">
        <v>0</v>
      </c>
      <c r="AH245" s="187">
        <v>0</v>
      </c>
      <c r="AI245" s="190">
        <v>0</v>
      </c>
      <c r="AJ245" s="187">
        <v>1.7536679999999999E-2</v>
      </c>
      <c r="AK245" s="187">
        <v>0</v>
      </c>
      <c r="AL245" s="190">
        <v>1.7536679999999999E-2</v>
      </c>
      <c r="AM245" s="189">
        <v>1.6068160000000109E-2</v>
      </c>
      <c r="AN245" s="115"/>
      <c r="AO245" s="179"/>
    </row>
    <row r="246" spans="1:41" x14ac:dyDescent="0.2">
      <c r="A246" s="46">
        <v>43252</v>
      </c>
      <c r="B246" s="133">
        <v>409.60181419090878</v>
      </c>
      <c r="C246" s="133">
        <v>64.155571649602606</v>
      </c>
      <c r="D246" s="180">
        <v>473.7573858405114</v>
      </c>
      <c r="E246" s="133">
        <v>20.547958959062999</v>
      </c>
      <c r="F246" s="133">
        <v>0</v>
      </c>
      <c r="G246" s="180">
        <v>20.547958959062999</v>
      </c>
      <c r="H246" s="133">
        <v>430.14977314997185</v>
      </c>
      <c r="I246" s="133">
        <v>64.155571649602606</v>
      </c>
      <c r="J246" s="180">
        <v>494.30534479957447</v>
      </c>
      <c r="K246" s="133">
        <v>0</v>
      </c>
      <c r="L246" s="133">
        <v>0</v>
      </c>
      <c r="M246" s="180">
        <v>0</v>
      </c>
      <c r="N246" s="133">
        <v>430.14977314997185</v>
      </c>
      <c r="O246" s="133">
        <v>64.155571649602606</v>
      </c>
      <c r="P246" s="180">
        <v>494.30534479957447</v>
      </c>
      <c r="Q246" s="181">
        <v>0.1913881690800017</v>
      </c>
      <c r="R246" s="182">
        <v>0</v>
      </c>
      <c r="S246" s="183"/>
      <c r="T246" s="184">
        <v>409.09833270974201</v>
      </c>
      <c r="U246" s="133">
        <v>64.155571649602606</v>
      </c>
      <c r="V246" s="180">
        <v>473.25390435934463</v>
      </c>
      <c r="W246" s="133">
        <v>20.547958959062999</v>
      </c>
      <c r="X246" s="133">
        <v>0</v>
      </c>
      <c r="Y246" s="180">
        <v>20.547958959062999</v>
      </c>
      <c r="Z246" s="133">
        <v>429.64629166880502</v>
      </c>
      <c r="AA246" s="133">
        <v>64.155571649602606</v>
      </c>
      <c r="AB246" s="180">
        <v>493.80186331840764</v>
      </c>
      <c r="AC246" s="185">
        <v>0</v>
      </c>
      <c r="AD246" s="187">
        <v>1.6000810000000001E-2</v>
      </c>
      <c r="AE246" s="187">
        <v>0</v>
      </c>
      <c r="AF246" s="190">
        <v>1.6000810000000001E-2</v>
      </c>
      <c r="AG246" s="187">
        <v>0</v>
      </c>
      <c r="AH246" s="187">
        <v>0</v>
      </c>
      <c r="AI246" s="190">
        <v>0</v>
      </c>
      <c r="AJ246" s="187">
        <v>1.6000810000000001E-2</v>
      </c>
      <c r="AK246" s="187">
        <v>0</v>
      </c>
      <c r="AL246" s="190">
        <v>1.6000810000000001E-2</v>
      </c>
      <c r="AM246" s="189">
        <v>6.0823800000000539E-3</v>
      </c>
      <c r="AN246" s="115"/>
      <c r="AO246" s="179"/>
    </row>
    <row r="247" spans="1:41" x14ac:dyDescent="0.2">
      <c r="A247" s="46">
        <v>43282</v>
      </c>
      <c r="B247" s="133">
        <v>404.59335181097475</v>
      </c>
      <c r="C247" s="133">
        <v>65.611931689014696</v>
      </c>
      <c r="D247" s="180">
        <v>470.20528349998943</v>
      </c>
      <c r="E247" s="133">
        <v>20.754590880465301</v>
      </c>
      <c r="F247" s="133">
        <v>0</v>
      </c>
      <c r="G247" s="180">
        <v>20.754590880465301</v>
      </c>
      <c r="H247" s="133">
        <v>425.34794269143998</v>
      </c>
      <c r="I247" s="133">
        <v>65.611931689014696</v>
      </c>
      <c r="J247" s="180">
        <v>490.95987438045472</v>
      </c>
      <c r="K247" s="133">
        <v>0</v>
      </c>
      <c r="L247" s="133">
        <v>0</v>
      </c>
      <c r="M247" s="180">
        <v>0</v>
      </c>
      <c r="N247" s="133">
        <v>425.34794269143998</v>
      </c>
      <c r="O247" s="133">
        <v>65.611931689014696</v>
      </c>
      <c r="P247" s="180">
        <v>490.95987438045472</v>
      </c>
      <c r="Q247" s="181">
        <v>0.13668006762000673</v>
      </c>
      <c r="R247" s="182">
        <v>0</v>
      </c>
      <c r="S247" s="183"/>
      <c r="T247" s="184">
        <v>403.8540575091447</v>
      </c>
      <c r="U247" s="133">
        <v>65.611931689014696</v>
      </c>
      <c r="V247" s="180">
        <v>469.46598919815938</v>
      </c>
      <c r="W247" s="133">
        <v>20.754590880465301</v>
      </c>
      <c r="X247" s="133">
        <v>0</v>
      </c>
      <c r="Y247" s="180">
        <v>20.754590880465301</v>
      </c>
      <c r="Z247" s="133">
        <v>424.60864838960998</v>
      </c>
      <c r="AA247" s="133">
        <v>65.611931689014696</v>
      </c>
      <c r="AB247" s="180">
        <v>490.22058007862472</v>
      </c>
      <c r="AC247" s="185">
        <v>0</v>
      </c>
      <c r="AD247" s="187">
        <v>2.4197059999999999E-2</v>
      </c>
      <c r="AE247" s="187">
        <v>0</v>
      </c>
      <c r="AF247" s="190">
        <v>2.4197059999999999E-2</v>
      </c>
      <c r="AG247" s="187">
        <v>0</v>
      </c>
      <c r="AH247" s="187">
        <v>0</v>
      </c>
      <c r="AI247" s="190">
        <v>0</v>
      </c>
      <c r="AJ247" s="187">
        <v>2.4197059999999999E-2</v>
      </c>
      <c r="AK247" s="187">
        <v>0</v>
      </c>
      <c r="AL247" s="190">
        <v>2.4197059999999999E-2</v>
      </c>
      <c r="AM247" s="189">
        <v>4.4735400000002201E-3</v>
      </c>
      <c r="AN247" s="115"/>
      <c r="AO247" s="179"/>
    </row>
    <row r="248" spans="1:41" x14ac:dyDescent="0.2">
      <c r="A248" s="46">
        <v>43313</v>
      </c>
      <c r="B248" s="133">
        <v>412.67345650080256</v>
      </c>
      <c r="C248" s="133">
        <v>72.380561770261295</v>
      </c>
      <c r="D248" s="180">
        <v>485.05401827106385</v>
      </c>
      <c r="E248" s="133">
        <v>20.901149260942802</v>
      </c>
      <c r="F248" s="133">
        <v>0</v>
      </c>
      <c r="G248" s="180">
        <v>20.901149260942802</v>
      </c>
      <c r="H248" s="133">
        <v>433.5746057585115</v>
      </c>
      <c r="I248" s="133">
        <v>72.380561770261295</v>
      </c>
      <c r="J248" s="180">
        <v>505.95516752877273</v>
      </c>
      <c r="K248" s="133">
        <v>0</v>
      </c>
      <c r="L248" s="133">
        <v>0</v>
      </c>
      <c r="M248" s="180">
        <v>0</v>
      </c>
      <c r="N248" s="133">
        <v>433.5746057585115</v>
      </c>
      <c r="O248" s="133">
        <v>72.380561770261295</v>
      </c>
      <c r="P248" s="180">
        <v>505.95516752877273</v>
      </c>
      <c r="Q248" s="181">
        <v>0.15987431429998908</v>
      </c>
      <c r="R248" s="182">
        <v>0</v>
      </c>
      <c r="S248" s="183"/>
      <c r="T248" s="184">
        <v>411.11883927005476</v>
      </c>
      <c r="U248" s="133">
        <v>72.380561770261295</v>
      </c>
      <c r="V248" s="180">
        <v>483.49940104031612</v>
      </c>
      <c r="W248" s="133">
        <v>20.901149260942802</v>
      </c>
      <c r="X248" s="133">
        <v>0</v>
      </c>
      <c r="Y248" s="180">
        <v>20.901149260942802</v>
      </c>
      <c r="Z248" s="133">
        <v>432.01998853099758</v>
      </c>
      <c r="AA248" s="133">
        <v>72.380561770261295</v>
      </c>
      <c r="AB248" s="180">
        <v>504.40055030125887</v>
      </c>
      <c r="AC248" s="185">
        <v>0</v>
      </c>
      <c r="AD248" s="187">
        <v>4.8072520000000001E-2</v>
      </c>
      <c r="AE248" s="187">
        <v>0</v>
      </c>
      <c r="AF248" s="190">
        <v>4.8072520000000001E-2</v>
      </c>
      <c r="AG248" s="187">
        <v>0</v>
      </c>
      <c r="AH248" s="187">
        <v>0</v>
      </c>
      <c r="AI248" s="190">
        <v>0</v>
      </c>
      <c r="AJ248" s="187">
        <v>4.8072520000000001E-2</v>
      </c>
      <c r="AK248" s="187">
        <v>0</v>
      </c>
      <c r="AL248" s="190">
        <v>4.8072520000000001E-2</v>
      </c>
      <c r="AM248" s="189">
        <v>4.9436999999996623E-3</v>
      </c>
      <c r="AN248" s="115"/>
      <c r="AO248" s="179"/>
    </row>
    <row r="249" spans="1:41" x14ac:dyDescent="0.2">
      <c r="A249" s="46">
        <v>43344</v>
      </c>
      <c r="B249" s="133">
        <v>423.27242572983999</v>
      </c>
      <c r="C249" s="133">
        <v>75.912829379368006</v>
      </c>
      <c r="D249" s="180">
        <v>499.18525510920801</v>
      </c>
      <c r="E249" s="133">
        <v>21.046765280713601</v>
      </c>
      <c r="F249" s="133">
        <v>0</v>
      </c>
      <c r="G249" s="180">
        <v>21.046765280713601</v>
      </c>
      <c r="H249" s="133">
        <v>444.31919101055354</v>
      </c>
      <c r="I249" s="133">
        <v>75.912829379368006</v>
      </c>
      <c r="J249" s="180">
        <v>520.23202038992156</v>
      </c>
      <c r="K249" s="133">
        <v>0</v>
      </c>
      <c r="L249" s="133">
        <v>0</v>
      </c>
      <c r="M249" s="180">
        <v>0</v>
      </c>
      <c r="N249" s="133">
        <v>444.31919101055354</v>
      </c>
      <c r="O249" s="133">
        <v>75.912829379368006</v>
      </c>
      <c r="P249" s="180">
        <v>520.23202038992156</v>
      </c>
      <c r="Q249" s="181">
        <v>-0.22536064354000127</v>
      </c>
      <c r="R249" s="182">
        <v>0</v>
      </c>
      <c r="S249" s="183"/>
      <c r="T249" s="184">
        <v>419.5999753289758</v>
      </c>
      <c r="U249" s="133">
        <v>75.880958888989397</v>
      </c>
      <c r="V249" s="180">
        <v>495.48093421796517</v>
      </c>
      <c r="W249" s="133">
        <v>21.046765280713601</v>
      </c>
      <c r="X249" s="133">
        <v>0</v>
      </c>
      <c r="Y249" s="180">
        <v>21.046765280713601</v>
      </c>
      <c r="Z249" s="133">
        <v>440.6467406096894</v>
      </c>
      <c r="AA249" s="133">
        <v>75.880958888989397</v>
      </c>
      <c r="AB249" s="180">
        <v>516.52769949867877</v>
      </c>
      <c r="AC249" s="185">
        <v>0</v>
      </c>
      <c r="AD249" s="187">
        <v>0.11056935</v>
      </c>
      <c r="AE249" s="187">
        <v>9.5954999999999999E-4</v>
      </c>
      <c r="AF249" s="190">
        <v>0.1115289</v>
      </c>
      <c r="AG249" s="187">
        <v>0</v>
      </c>
      <c r="AH249" s="187">
        <v>0</v>
      </c>
      <c r="AI249" s="190">
        <v>0</v>
      </c>
      <c r="AJ249" s="187">
        <v>0.11056935</v>
      </c>
      <c r="AK249" s="187">
        <v>9.5954999999999999E-4</v>
      </c>
      <c r="AL249" s="190">
        <v>0.1115289</v>
      </c>
      <c r="AM249" s="189">
        <v>-6.7851100000000386E-3</v>
      </c>
      <c r="AN249" s="115"/>
      <c r="AO249" s="179"/>
    </row>
    <row r="250" spans="1:41" x14ac:dyDescent="0.2">
      <c r="A250" s="46">
        <v>43374</v>
      </c>
      <c r="B250" s="133">
        <v>439.08534341141029</v>
      </c>
      <c r="C250" s="133">
        <v>76.081113521281296</v>
      </c>
      <c r="D250" s="180">
        <v>515.16645693269152</v>
      </c>
      <c r="E250" s="133">
        <v>21.1671105812154</v>
      </c>
      <c r="F250" s="133">
        <v>0</v>
      </c>
      <c r="G250" s="180">
        <v>21.1671105812154</v>
      </c>
      <c r="H250" s="133">
        <v>460.252453989343</v>
      </c>
      <c r="I250" s="133">
        <v>76.081113521281296</v>
      </c>
      <c r="J250" s="180">
        <v>536.33356751062422</v>
      </c>
      <c r="K250" s="133">
        <v>0</v>
      </c>
      <c r="L250" s="133">
        <v>0</v>
      </c>
      <c r="M250" s="180">
        <v>0</v>
      </c>
      <c r="N250" s="133">
        <v>460.252453989343</v>
      </c>
      <c r="O250" s="133">
        <v>76.081113521281296</v>
      </c>
      <c r="P250" s="180">
        <v>536.33356751062422</v>
      </c>
      <c r="Q250" s="181">
        <v>1.0398703988299915</v>
      </c>
      <c r="R250" s="182">
        <v>0</v>
      </c>
      <c r="S250" s="183"/>
      <c r="T250" s="184">
        <v>435.14979120972106</v>
      </c>
      <c r="U250" s="133">
        <v>76.055857740561294</v>
      </c>
      <c r="V250" s="180">
        <v>511.20564895028235</v>
      </c>
      <c r="W250" s="133">
        <v>21.1671105812154</v>
      </c>
      <c r="X250" s="133">
        <v>0</v>
      </c>
      <c r="Y250" s="180">
        <v>21.1671105812154</v>
      </c>
      <c r="Z250" s="133">
        <v>456.31690179093647</v>
      </c>
      <c r="AA250" s="133">
        <v>76.055857740561294</v>
      </c>
      <c r="AB250" s="180">
        <v>532.37275953149788</v>
      </c>
      <c r="AC250" s="185">
        <v>0</v>
      </c>
      <c r="AD250" s="187">
        <v>0.11988765999999999</v>
      </c>
      <c r="AE250" s="187">
        <v>7.6935999999999997E-4</v>
      </c>
      <c r="AF250" s="190">
        <v>0.12065701999999999</v>
      </c>
      <c r="AG250" s="187">
        <v>0</v>
      </c>
      <c r="AH250" s="187">
        <v>0</v>
      </c>
      <c r="AI250" s="190">
        <v>0</v>
      </c>
      <c r="AJ250" s="187">
        <v>0.11988765999999999</v>
      </c>
      <c r="AK250" s="187">
        <v>7.6935999999999997E-4</v>
      </c>
      <c r="AL250" s="190">
        <v>0.12065701999999999</v>
      </c>
      <c r="AM250" s="189">
        <v>3.1677289999999747E-2</v>
      </c>
      <c r="AN250" s="115"/>
      <c r="AO250" s="179"/>
    </row>
    <row r="251" spans="1:41" x14ac:dyDescent="0.2">
      <c r="A251" s="46">
        <v>43405</v>
      </c>
      <c r="B251" s="133">
        <v>444.04155982147131</v>
      </c>
      <c r="C251" s="133">
        <v>75.88169162043809</v>
      </c>
      <c r="D251" s="180">
        <v>519.92325144190943</v>
      </c>
      <c r="E251" s="133">
        <v>21.2335838491611</v>
      </c>
      <c r="F251" s="133">
        <v>0</v>
      </c>
      <c r="G251" s="180">
        <v>21.2335838491611</v>
      </c>
      <c r="H251" s="133">
        <v>465.27514367063247</v>
      </c>
      <c r="I251" s="133">
        <v>75.88169162043809</v>
      </c>
      <c r="J251" s="180">
        <v>541.15683529107059</v>
      </c>
      <c r="K251" s="133">
        <v>0</v>
      </c>
      <c r="L251" s="133">
        <v>0</v>
      </c>
      <c r="M251" s="180">
        <v>0</v>
      </c>
      <c r="N251" s="133">
        <v>465.27514367063247</v>
      </c>
      <c r="O251" s="133">
        <v>75.88169162043809</v>
      </c>
      <c r="P251" s="180">
        <v>541.15683529107059</v>
      </c>
      <c r="Q251" s="181">
        <v>0.24601730880000022</v>
      </c>
      <c r="R251" s="182">
        <v>0</v>
      </c>
      <c r="S251" s="183"/>
      <c r="T251" s="184">
        <v>439.76329733096753</v>
      </c>
      <c r="U251" s="133">
        <v>75.862973860379995</v>
      </c>
      <c r="V251" s="180">
        <v>515.62627119134754</v>
      </c>
      <c r="W251" s="133">
        <v>21.2335838491611</v>
      </c>
      <c r="X251" s="133">
        <v>0</v>
      </c>
      <c r="Y251" s="180">
        <v>21.2335838491611</v>
      </c>
      <c r="Z251" s="133">
        <v>460.99688118012864</v>
      </c>
      <c r="AA251" s="133">
        <v>75.862973860379995</v>
      </c>
      <c r="AB251" s="180">
        <v>536.85985504050871</v>
      </c>
      <c r="AC251" s="185">
        <v>0</v>
      </c>
      <c r="AD251" s="187">
        <v>0.13294374</v>
      </c>
      <c r="AE251" s="187">
        <v>5.8164000000000002E-4</v>
      </c>
      <c r="AF251" s="190">
        <v>0.13352538</v>
      </c>
      <c r="AG251" s="187">
        <v>0</v>
      </c>
      <c r="AH251" s="187">
        <v>0</v>
      </c>
      <c r="AI251" s="190">
        <v>0</v>
      </c>
      <c r="AJ251" s="187">
        <v>0.13294374</v>
      </c>
      <c r="AK251" s="187">
        <v>5.8164000000000002E-4</v>
      </c>
      <c r="AL251" s="190">
        <v>0.13352538</v>
      </c>
      <c r="AM251" s="189">
        <v>7.6448000000000071E-3</v>
      </c>
      <c r="AN251" s="115"/>
      <c r="AO251" s="179"/>
    </row>
    <row r="252" spans="1:41" x14ac:dyDescent="0.2">
      <c r="A252" s="46">
        <f>+'Bcos. Públ.'!A252</f>
        <v>43435</v>
      </c>
      <c r="B252" s="133">
        <v>442.75095922899402</v>
      </c>
      <c r="C252" s="133">
        <v>72.442605630578001</v>
      </c>
      <c r="D252" s="180">
        <v>515.19356485957201</v>
      </c>
      <c r="E252" s="133">
        <v>21.314395840052001</v>
      </c>
      <c r="F252" s="133">
        <v>0</v>
      </c>
      <c r="G252" s="180">
        <v>21.314395840052001</v>
      </c>
      <c r="H252" s="133">
        <v>464.06535506904601</v>
      </c>
      <c r="I252" s="133">
        <v>72.442605630578001</v>
      </c>
      <c r="J252" s="180">
        <v>536.50796069962405</v>
      </c>
      <c r="K252" s="133">
        <v>0</v>
      </c>
      <c r="L252" s="133">
        <v>0</v>
      </c>
      <c r="M252" s="180">
        <v>0</v>
      </c>
      <c r="N252" s="133">
        <v>464.06535506904601</v>
      </c>
      <c r="O252" s="133">
        <v>72.442605630578001</v>
      </c>
      <c r="P252" s="180">
        <v>536.50796069962405</v>
      </c>
      <c r="Q252" s="181">
        <v>0.18144489319999832</v>
      </c>
      <c r="R252" s="182">
        <v>0</v>
      </c>
      <c r="S252" s="183"/>
      <c r="T252" s="184">
        <v>438.23065942047202</v>
      </c>
      <c r="U252" s="133">
        <v>72.429846888916998</v>
      </c>
      <c r="V252" s="180">
        <v>510.66050630938901</v>
      </c>
      <c r="W252" s="133">
        <v>21.314395840052001</v>
      </c>
      <c r="X252" s="133">
        <v>0</v>
      </c>
      <c r="Y252" s="180">
        <v>21.314395840052001</v>
      </c>
      <c r="Z252" s="133">
        <v>459.54505526052401</v>
      </c>
      <c r="AA252" s="133">
        <v>72.429846888916998</v>
      </c>
      <c r="AB252" s="180">
        <v>531.97490214944105</v>
      </c>
      <c r="AC252" s="185">
        <v>0</v>
      </c>
      <c r="AD252" s="187">
        <v>0.1395585</v>
      </c>
      <c r="AE252" s="187">
        <v>3.9390999999999997E-4</v>
      </c>
      <c r="AF252" s="190">
        <f>+AE252+AD252</f>
        <v>0.13995241</v>
      </c>
      <c r="AG252" s="187">
        <v>0</v>
      </c>
      <c r="AH252" s="187">
        <v>0</v>
      </c>
      <c r="AI252" s="190">
        <f>+AH252+AG252</f>
        <v>0</v>
      </c>
      <c r="AJ252" s="187">
        <v>0.1395585</v>
      </c>
      <c r="AK252" s="187">
        <v>3.9390999999999997E-4</v>
      </c>
      <c r="AL252" s="190">
        <f>+AK252+AJ252</f>
        <v>0.13995241</v>
      </c>
      <c r="AM252" s="189">
        <v>5.601879999999948E-3</v>
      </c>
      <c r="AN252" s="115"/>
      <c r="AO252" s="179"/>
    </row>
    <row r="253" spans="1:41" x14ac:dyDescent="0.2">
      <c r="A253" s="48">
        <f>+'Bcos. Públ.'!A253</f>
        <v>43467</v>
      </c>
      <c r="B253" s="133">
        <v>441.56094248174998</v>
      </c>
      <c r="C253" s="133">
        <v>0</v>
      </c>
      <c r="D253" s="180">
        <v>441.56094248174998</v>
      </c>
      <c r="E253" s="133">
        <v>0</v>
      </c>
      <c r="F253" s="133">
        <v>0</v>
      </c>
      <c r="G253" s="180">
        <v>0</v>
      </c>
      <c r="H253" s="133">
        <v>441.56094248174998</v>
      </c>
      <c r="I253" s="133">
        <v>0</v>
      </c>
      <c r="J253" s="180">
        <v>441.56094248174998</v>
      </c>
      <c r="K253" s="133">
        <v>0</v>
      </c>
      <c r="L253" s="133">
        <v>0</v>
      </c>
      <c r="M253" s="180">
        <v>0</v>
      </c>
      <c r="N253" s="133">
        <v>441.56094248174998</v>
      </c>
      <c r="O253" s="133">
        <v>0</v>
      </c>
      <c r="P253" s="180">
        <v>441.56094248174998</v>
      </c>
      <c r="Q253" s="228" t="s">
        <v>160</v>
      </c>
      <c r="R253" s="229" t="s">
        <v>160</v>
      </c>
      <c r="S253" s="183"/>
      <c r="T253" s="184">
        <v>441.56094248174998</v>
      </c>
      <c r="U253" s="133">
        <v>0</v>
      </c>
      <c r="V253" s="180">
        <v>441.56094248174998</v>
      </c>
      <c r="W253" s="133">
        <v>0</v>
      </c>
      <c r="X253" s="133">
        <v>0</v>
      </c>
      <c r="Y253" s="180">
        <v>0</v>
      </c>
      <c r="Z253" s="133">
        <v>441.56094248174998</v>
      </c>
      <c r="AA253" s="133">
        <v>0</v>
      </c>
      <c r="AB253" s="180">
        <v>441.56094248174998</v>
      </c>
      <c r="AC253" s="225" t="s">
        <v>160</v>
      </c>
      <c r="AD253" s="187">
        <v>0</v>
      </c>
      <c r="AE253" s="187">
        <v>0</v>
      </c>
      <c r="AF253" s="190">
        <v>0</v>
      </c>
      <c r="AG253" s="187">
        <v>0</v>
      </c>
      <c r="AH253" s="187">
        <v>0</v>
      </c>
      <c r="AI253" s="190">
        <v>0</v>
      </c>
      <c r="AJ253" s="187">
        <v>0</v>
      </c>
      <c r="AK253" s="187">
        <v>0</v>
      </c>
      <c r="AL253" s="190">
        <v>0</v>
      </c>
      <c r="AM253" s="225" t="s">
        <v>160</v>
      </c>
      <c r="AN253" s="115"/>
      <c r="AO253" s="179"/>
    </row>
    <row r="254" spans="1:41" x14ac:dyDescent="0.2">
      <c r="A254" s="46">
        <v>43497</v>
      </c>
      <c r="B254" s="133">
        <v>458.46106630801006</v>
      </c>
      <c r="C254" s="133">
        <v>67.459012238170004</v>
      </c>
      <c r="D254" s="180">
        <v>525.92007854618009</v>
      </c>
      <c r="E254" s="133">
        <v>21.641405065370002</v>
      </c>
      <c r="F254" s="133">
        <v>0</v>
      </c>
      <c r="G254" s="180">
        <v>21.641405065370002</v>
      </c>
      <c r="H254" s="133">
        <v>480.10247137338007</v>
      </c>
      <c r="I254" s="133">
        <v>67.459012238170004</v>
      </c>
      <c r="J254" s="180">
        <v>547.5614836115501</v>
      </c>
      <c r="K254" s="133">
        <v>0</v>
      </c>
      <c r="L254" s="133">
        <v>0</v>
      </c>
      <c r="M254" s="180">
        <v>0</v>
      </c>
      <c r="N254" s="133">
        <v>480.10247137338007</v>
      </c>
      <c r="O254" s="133">
        <v>67.459012238170004</v>
      </c>
      <c r="P254" s="180">
        <v>547.5614836115501</v>
      </c>
      <c r="Q254" s="228" t="s">
        <v>160</v>
      </c>
      <c r="R254" s="229" t="s">
        <v>160</v>
      </c>
      <c r="S254" s="183"/>
      <c r="T254" s="184">
        <v>454.3541503897701</v>
      </c>
      <c r="U254" s="133">
        <v>67.452188832190004</v>
      </c>
      <c r="V254" s="180">
        <v>521.80633922196012</v>
      </c>
      <c r="W254" s="133">
        <v>21.641405065370002</v>
      </c>
      <c r="X254" s="133">
        <v>0</v>
      </c>
      <c r="Y254" s="180">
        <v>21.641405065370002</v>
      </c>
      <c r="Z254" s="133">
        <v>475.99555545514011</v>
      </c>
      <c r="AA254" s="133">
        <v>67.452188832190004</v>
      </c>
      <c r="AB254" s="180">
        <v>543.44774428733012</v>
      </c>
      <c r="AC254" s="225" t="s">
        <v>160</v>
      </c>
      <c r="AD254" s="187">
        <v>0.12578224000000002</v>
      </c>
      <c r="AE254" s="187">
        <v>2.0897999999999999E-4</v>
      </c>
      <c r="AF254" s="190">
        <v>0.12599122000000001</v>
      </c>
      <c r="AG254" s="187">
        <v>0</v>
      </c>
      <c r="AH254" s="187">
        <v>0</v>
      </c>
      <c r="AI254" s="190">
        <v>0</v>
      </c>
      <c r="AJ254" s="187">
        <v>0.12578224000000002</v>
      </c>
      <c r="AK254" s="187">
        <v>2.0897999999999999E-4</v>
      </c>
      <c r="AL254" s="190">
        <v>0.12599122000000001</v>
      </c>
      <c r="AM254" s="225" t="s">
        <v>160</v>
      </c>
      <c r="AN254" s="115"/>
      <c r="AO254" s="179"/>
    </row>
    <row r="255" spans="1:41" x14ac:dyDescent="0.2">
      <c r="A255" s="46">
        <v>43525</v>
      </c>
      <c r="B255" s="133">
        <v>462.09807827920002</v>
      </c>
      <c r="C255" s="133">
        <v>69.054489161679996</v>
      </c>
      <c r="D255" s="180">
        <v>531.15256744088003</v>
      </c>
      <c r="E255" s="133">
        <v>21.912785451040001</v>
      </c>
      <c r="F255" s="133">
        <v>0</v>
      </c>
      <c r="G255" s="180">
        <v>21.912785451040001</v>
      </c>
      <c r="H255" s="133">
        <v>484.01086373024003</v>
      </c>
      <c r="I255" s="133">
        <v>69.054489161679996</v>
      </c>
      <c r="J255" s="180">
        <v>553.06535289192004</v>
      </c>
      <c r="K255" s="133">
        <v>0</v>
      </c>
      <c r="L255" s="133">
        <v>0</v>
      </c>
      <c r="M255" s="180">
        <v>0</v>
      </c>
      <c r="N255" s="133">
        <v>484.01086373024003</v>
      </c>
      <c r="O255" s="133">
        <v>69.054489161679996</v>
      </c>
      <c r="P255" s="180">
        <v>553.06535289192004</v>
      </c>
      <c r="Q255" s="228" t="s">
        <v>160</v>
      </c>
      <c r="R255" s="229" t="s">
        <v>160</v>
      </c>
      <c r="S255" s="183"/>
      <c r="T255" s="184">
        <v>457.43625465076008</v>
      </c>
      <c r="U255" s="133">
        <v>69.047491675360007</v>
      </c>
      <c r="V255" s="180">
        <v>526.48374632612001</v>
      </c>
      <c r="W255" s="133">
        <v>21.912785451040001</v>
      </c>
      <c r="X255" s="133">
        <v>0</v>
      </c>
      <c r="Y255" s="180">
        <v>21.912785451040001</v>
      </c>
      <c r="Z255" s="133">
        <v>479.34904010180003</v>
      </c>
      <c r="AA255" s="133">
        <v>69.047491675360007</v>
      </c>
      <c r="AB255" s="180">
        <v>548.39653177716013</v>
      </c>
      <c r="AC255" s="225" t="s">
        <v>160</v>
      </c>
      <c r="AD255" s="187">
        <v>0.13922540999999999</v>
      </c>
      <c r="AE255" s="187">
        <v>2.0897999999999999E-4</v>
      </c>
      <c r="AF255" s="190">
        <v>0.13943438999999999</v>
      </c>
      <c r="AG255" s="187">
        <v>0</v>
      </c>
      <c r="AH255" s="187">
        <v>0</v>
      </c>
      <c r="AI255" s="190">
        <v>0</v>
      </c>
      <c r="AJ255" s="187">
        <v>0.13922540999999999</v>
      </c>
      <c r="AK255" s="187">
        <v>2.0897999999999999E-4</v>
      </c>
      <c r="AL255" s="190">
        <v>0.13943438999999999</v>
      </c>
      <c r="AM255" s="225" t="s">
        <v>160</v>
      </c>
      <c r="AN255" s="115"/>
      <c r="AO255" s="179"/>
    </row>
    <row r="256" spans="1:41" x14ac:dyDescent="0.2">
      <c r="A256" s="46">
        <v>43556</v>
      </c>
      <c r="B256" s="133">
        <v>455.26371595361002</v>
      </c>
      <c r="C256" s="133">
        <v>79.709990859300007</v>
      </c>
      <c r="D256" s="180">
        <v>534.97370681291</v>
      </c>
      <c r="E256" s="133">
        <v>22.057074356019999</v>
      </c>
      <c r="F256" s="133">
        <v>0</v>
      </c>
      <c r="G256" s="180">
        <v>22.057074356019999</v>
      </c>
      <c r="H256" s="133">
        <v>477.32079030963001</v>
      </c>
      <c r="I256" s="133">
        <v>79.709990859300007</v>
      </c>
      <c r="J256" s="180">
        <v>557.03078116893005</v>
      </c>
      <c r="K256" s="133">
        <v>0</v>
      </c>
      <c r="L256" s="133">
        <v>0</v>
      </c>
      <c r="M256" s="180">
        <v>0</v>
      </c>
      <c r="N256" s="133">
        <v>477.32079030963001</v>
      </c>
      <c r="O256" s="133">
        <v>79.709990859300007</v>
      </c>
      <c r="P256" s="180">
        <v>557.03078116893005</v>
      </c>
      <c r="Q256" s="228" t="s">
        <v>160</v>
      </c>
      <c r="R256" s="229" t="s">
        <v>160</v>
      </c>
      <c r="S256" s="183"/>
      <c r="T256" s="184">
        <v>450.63284581996999</v>
      </c>
      <c r="U256" s="133">
        <v>79.702680529920002</v>
      </c>
      <c r="V256" s="180">
        <v>530.33552634988996</v>
      </c>
      <c r="W256" s="133">
        <v>22.057074356019999</v>
      </c>
      <c r="X256" s="133">
        <v>0</v>
      </c>
      <c r="Y256" s="180">
        <v>22.057074356019999</v>
      </c>
      <c r="Z256" s="133">
        <v>472.68992017598998</v>
      </c>
      <c r="AA256" s="133">
        <v>79.702680529920002</v>
      </c>
      <c r="AB256" s="180">
        <v>552.39260070591001</v>
      </c>
      <c r="AC256" s="225" t="s">
        <v>160</v>
      </c>
      <c r="AD256" s="187">
        <v>0.13238243999999999</v>
      </c>
      <c r="AE256" s="187">
        <v>2.0897999999999999E-4</v>
      </c>
      <c r="AF256" s="190">
        <v>0.13259141999999999</v>
      </c>
      <c r="AG256" s="187">
        <v>0</v>
      </c>
      <c r="AH256" s="187">
        <v>0</v>
      </c>
      <c r="AI256" s="190">
        <v>0</v>
      </c>
      <c r="AJ256" s="187">
        <v>0.13238243999999999</v>
      </c>
      <c r="AK256" s="187">
        <v>2.0897999999999999E-4</v>
      </c>
      <c r="AL256" s="190">
        <v>0.13259141999999999</v>
      </c>
      <c r="AM256" s="225" t="s">
        <v>160</v>
      </c>
      <c r="AN256" s="115"/>
      <c r="AO256" s="179"/>
    </row>
    <row r="257" spans="1:41" x14ac:dyDescent="0.2">
      <c r="A257" s="46">
        <v>43586</v>
      </c>
      <c r="B257" s="133">
        <v>458.39216697315999</v>
      </c>
      <c r="C257" s="133">
        <v>79.438577097599989</v>
      </c>
      <c r="D257" s="180">
        <v>537.83074407075992</v>
      </c>
      <c r="E257" s="133">
        <v>22.165939043080002</v>
      </c>
      <c r="F257" s="133">
        <v>0</v>
      </c>
      <c r="G257" s="180">
        <v>22.165939043080002</v>
      </c>
      <c r="H257" s="133">
        <v>480.55810601623995</v>
      </c>
      <c r="I257" s="133">
        <v>79.438577097599989</v>
      </c>
      <c r="J257" s="180">
        <v>559.99668311383994</v>
      </c>
      <c r="K257" s="133">
        <v>0</v>
      </c>
      <c r="L257" s="133">
        <v>0</v>
      </c>
      <c r="M257" s="180">
        <v>0</v>
      </c>
      <c r="N257" s="133">
        <v>480.55810601623995</v>
      </c>
      <c r="O257" s="133">
        <v>79.438577097599989</v>
      </c>
      <c r="P257" s="180">
        <v>559.99668311383994</v>
      </c>
      <c r="Q257" s="228" t="s">
        <v>160</v>
      </c>
      <c r="R257" s="229" t="s">
        <v>160</v>
      </c>
      <c r="S257" s="183"/>
      <c r="T257" s="184">
        <v>453.56086063203998</v>
      </c>
      <c r="U257" s="133">
        <v>79.431210134639997</v>
      </c>
      <c r="V257" s="180">
        <v>532.99207076667994</v>
      </c>
      <c r="W257" s="133">
        <v>22.165939043080002</v>
      </c>
      <c r="X257" s="133">
        <v>0</v>
      </c>
      <c r="Y257" s="180">
        <v>22.165939043080002</v>
      </c>
      <c r="Z257" s="133">
        <v>475.72679967511993</v>
      </c>
      <c r="AA257" s="133">
        <v>79.431210134639997</v>
      </c>
      <c r="AB257" s="180">
        <v>555.15800980975996</v>
      </c>
      <c r="AC257" s="225" t="s">
        <v>160</v>
      </c>
      <c r="AD257" s="187">
        <v>0.13705055999999999</v>
      </c>
      <c r="AE257" s="187">
        <v>2.0897999999999999E-4</v>
      </c>
      <c r="AF257" s="190">
        <v>0.13725953999999999</v>
      </c>
      <c r="AG257" s="187">
        <v>0</v>
      </c>
      <c r="AH257" s="187">
        <v>0</v>
      </c>
      <c r="AI257" s="190">
        <v>0</v>
      </c>
      <c r="AJ257" s="187">
        <v>0.13705055999999999</v>
      </c>
      <c r="AK257" s="187">
        <v>2.0897999999999999E-4</v>
      </c>
      <c r="AL257" s="190">
        <v>0.13725953999999999</v>
      </c>
      <c r="AM257" s="225" t="s">
        <v>160</v>
      </c>
      <c r="AN257" s="115"/>
      <c r="AO257" s="179"/>
    </row>
    <row r="258" spans="1:41" x14ac:dyDescent="0.2">
      <c r="A258" s="46">
        <v>43617</v>
      </c>
      <c r="B258" s="133">
        <v>455.28596135232004</v>
      </c>
      <c r="C258" s="133">
        <v>81.141587034200001</v>
      </c>
      <c r="D258" s="180">
        <v>536.42754838652002</v>
      </c>
      <c r="E258" s="133">
        <v>22.26427466662</v>
      </c>
      <c r="F258" s="133">
        <v>0</v>
      </c>
      <c r="G258" s="180">
        <v>22.26427466662</v>
      </c>
      <c r="H258" s="133">
        <v>477.55023601894004</v>
      </c>
      <c r="I258" s="133">
        <v>81.141587034200001</v>
      </c>
      <c r="J258" s="180">
        <v>558.69182305314007</v>
      </c>
      <c r="K258" s="133">
        <v>0</v>
      </c>
      <c r="L258" s="133">
        <v>0</v>
      </c>
      <c r="M258" s="180">
        <v>0</v>
      </c>
      <c r="N258" s="133">
        <v>477.55023601894004</v>
      </c>
      <c r="O258" s="133">
        <v>81.141587034200001</v>
      </c>
      <c r="P258" s="180">
        <v>558.69182305314007</v>
      </c>
      <c r="Q258" s="228" t="s">
        <v>160</v>
      </c>
      <c r="R258" s="229" t="s">
        <v>160</v>
      </c>
      <c r="S258" s="183"/>
      <c r="T258" s="184">
        <v>448.97403507726006</v>
      </c>
      <c r="U258" s="133">
        <v>81.134234699840007</v>
      </c>
      <c r="V258" s="180">
        <v>530.10826977710008</v>
      </c>
      <c r="W258" s="133">
        <v>22.26427466662</v>
      </c>
      <c r="X258" s="133">
        <v>0</v>
      </c>
      <c r="Y258" s="180">
        <v>22.26427466662</v>
      </c>
      <c r="Z258" s="133">
        <v>471.23830974388005</v>
      </c>
      <c r="AA258" s="133">
        <v>81.134234699840007</v>
      </c>
      <c r="AB258" s="180">
        <v>552.37254444372002</v>
      </c>
      <c r="AC258" s="225" t="s">
        <v>160</v>
      </c>
      <c r="AD258" s="187">
        <v>0.17940783000000002</v>
      </c>
      <c r="AE258" s="187">
        <v>2.0897999999999999E-4</v>
      </c>
      <c r="AF258" s="190">
        <v>0.17961681000000002</v>
      </c>
      <c r="AG258" s="187">
        <v>0</v>
      </c>
      <c r="AH258" s="187">
        <v>0</v>
      </c>
      <c r="AI258" s="190">
        <v>0</v>
      </c>
      <c r="AJ258" s="187">
        <v>0.17940783000000002</v>
      </c>
      <c r="AK258" s="187">
        <v>2.0897999999999999E-4</v>
      </c>
      <c r="AL258" s="190">
        <v>0.17961681000000002</v>
      </c>
      <c r="AM258" s="225" t="s">
        <v>160</v>
      </c>
      <c r="AN258" s="115"/>
      <c r="AO258" s="179"/>
    </row>
    <row r="259" spans="1:41" x14ac:dyDescent="0.2">
      <c r="A259" s="46">
        <v>43647</v>
      </c>
      <c r="B259" s="133">
        <v>452.7011166735</v>
      </c>
      <c r="C259" s="133">
        <v>82.998550579500005</v>
      </c>
      <c r="D259" s="180">
        <v>535.69966725300003</v>
      </c>
      <c r="E259" s="133">
        <v>22.296369282000001</v>
      </c>
      <c r="F259" s="133">
        <v>0</v>
      </c>
      <c r="G259" s="180">
        <v>22.296369282000001</v>
      </c>
      <c r="H259" s="133">
        <v>474.9974859555</v>
      </c>
      <c r="I259" s="133">
        <v>82.998550579500005</v>
      </c>
      <c r="J259" s="180">
        <v>557.99603653499992</v>
      </c>
      <c r="K259" s="133">
        <v>0</v>
      </c>
      <c r="L259" s="133">
        <v>0</v>
      </c>
      <c r="M259" s="180">
        <v>0</v>
      </c>
      <c r="N259" s="133">
        <v>474.9974859555</v>
      </c>
      <c r="O259" s="133">
        <v>82.998550579500005</v>
      </c>
      <c r="P259" s="180">
        <v>557.99603653499992</v>
      </c>
      <c r="Q259" s="228" t="s">
        <v>160</v>
      </c>
      <c r="R259" s="229" t="s">
        <v>160</v>
      </c>
      <c r="S259" s="183"/>
      <c r="T259" s="184">
        <v>446.39657366400002</v>
      </c>
      <c r="U259" s="133">
        <v>82.991372116500003</v>
      </c>
      <c r="V259" s="180">
        <v>529.38794578049999</v>
      </c>
      <c r="W259" s="133">
        <v>22.296369282000001</v>
      </c>
      <c r="X259" s="133">
        <v>0</v>
      </c>
      <c r="Y259" s="180">
        <v>22.296369282000001</v>
      </c>
      <c r="Z259" s="133">
        <v>468.69294294599996</v>
      </c>
      <c r="AA259" s="133">
        <v>82.991372116500003</v>
      </c>
      <c r="AB259" s="180">
        <v>551.68431506249999</v>
      </c>
      <c r="AC259" s="225" t="s">
        <v>160</v>
      </c>
      <c r="AD259" s="187">
        <v>0.18353837000000001</v>
      </c>
      <c r="AE259" s="187">
        <v>2.0897999999999999E-4</v>
      </c>
      <c r="AF259" s="190">
        <v>0.18374735</v>
      </c>
      <c r="AG259" s="187">
        <v>0</v>
      </c>
      <c r="AH259" s="187">
        <v>0</v>
      </c>
      <c r="AI259" s="190">
        <v>0</v>
      </c>
      <c r="AJ259" s="187">
        <v>0.18353837000000001</v>
      </c>
      <c r="AK259" s="187">
        <v>2.0897999999999999E-4</v>
      </c>
      <c r="AL259" s="190">
        <v>0.18374735</v>
      </c>
      <c r="AM259" s="225" t="s">
        <v>160</v>
      </c>
      <c r="AN259" s="115"/>
      <c r="AO259" s="179"/>
    </row>
    <row r="260" spans="1:41" x14ac:dyDescent="0.2">
      <c r="A260" s="46">
        <v>43678</v>
      </c>
      <c r="B260" s="133">
        <v>455.00827366692005</v>
      </c>
      <c r="C260" s="133">
        <v>86.277769485780013</v>
      </c>
      <c r="D260" s="180">
        <v>541.28604315270002</v>
      </c>
      <c r="E260" s="133">
        <v>22.471047270600003</v>
      </c>
      <c r="F260" s="133">
        <v>0</v>
      </c>
      <c r="G260" s="180">
        <v>22.471047270600003</v>
      </c>
      <c r="H260" s="133">
        <v>477.47932093752001</v>
      </c>
      <c r="I260" s="133">
        <v>86.277769485780013</v>
      </c>
      <c r="J260" s="180">
        <v>563.75709042330004</v>
      </c>
      <c r="K260" s="133">
        <v>0</v>
      </c>
      <c r="L260" s="133">
        <v>0</v>
      </c>
      <c r="M260" s="180">
        <v>0</v>
      </c>
      <c r="N260" s="133">
        <v>477.47932093752001</v>
      </c>
      <c r="O260" s="133">
        <v>86.277769485780013</v>
      </c>
      <c r="P260" s="180">
        <v>563.75709042330004</v>
      </c>
      <c r="Q260" s="228" t="s">
        <v>160</v>
      </c>
      <c r="R260" s="229" t="s">
        <v>160</v>
      </c>
      <c r="S260" s="183"/>
      <c r="T260" s="184">
        <v>447.74821429470001</v>
      </c>
      <c r="U260" s="133">
        <v>86.270112040620006</v>
      </c>
      <c r="V260" s="180">
        <v>534.01832633532001</v>
      </c>
      <c r="W260" s="133">
        <v>22.471047270600003</v>
      </c>
      <c r="X260" s="133">
        <v>0</v>
      </c>
      <c r="Y260" s="180">
        <v>22.471047270600003</v>
      </c>
      <c r="Z260" s="133">
        <v>470.21926156529997</v>
      </c>
      <c r="AA260" s="133">
        <v>86.270112040620006</v>
      </c>
      <c r="AB260" s="180">
        <v>556.48937360592004</v>
      </c>
      <c r="AC260" s="225" t="s">
        <v>160</v>
      </c>
      <c r="AD260" s="187">
        <v>0.19813491</v>
      </c>
      <c r="AE260" s="187">
        <v>2.0897999999999999E-4</v>
      </c>
      <c r="AF260" s="190">
        <v>0.19834388999999999</v>
      </c>
      <c r="AG260" s="187">
        <v>0</v>
      </c>
      <c r="AH260" s="187">
        <v>0</v>
      </c>
      <c r="AI260" s="190">
        <v>0</v>
      </c>
      <c r="AJ260" s="187">
        <v>0.19813491</v>
      </c>
      <c r="AK260" s="187">
        <v>2.0897999999999999E-4</v>
      </c>
      <c r="AL260" s="190">
        <v>0.19834388999999999</v>
      </c>
      <c r="AM260" s="225" t="s">
        <v>160</v>
      </c>
      <c r="AN260" s="115"/>
      <c r="AO260" s="179"/>
    </row>
    <row r="261" spans="1:41" x14ac:dyDescent="0.2">
      <c r="A261" s="46">
        <v>43709</v>
      </c>
      <c r="B261" s="133">
        <v>468.13799329982999</v>
      </c>
      <c r="C261" s="133">
        <v>91.766620557569993</v>
      </c>
      <c r="D261" s="180">
        <v>559.90461385740002</v>
      </c>
      <c r="E261" s="133">
        <v>22.672822793880002</v>
      </c>
      <c r="F261" s="133">
        <v>0</v>
      </c>
      <c r="G261" s="180">
        <v>22.672822793880002</v>
      </c>
      <c r="H261" s="133">
        <v>490.81081609371</v>
      </c>
      <c r="I261" s="133">
        <v>91.766620557569993</v>
      </c>
      <c r="J261" s="180">
        <v>582.57743665127998</v>
      </c>
      <c r="K261" s="133">
        <v>0</v>
      </c>
      <c r="L261" s="133">
        <v>0</v>
      </c>
      <c r="M261" s="180">
        <v>0</v>
      </c>
      <c r="N261" s="133">
        <v>490.81081609371</v>
      </c>
      <c r="O261" s="133">
        <v>91.766620557569993</v>
      </c>
      <c r="P261" s="180">
        <v>582.57743665127998</v>
      </c>
      <c r="Q261" s="228" t="s">
        <v>160</v>
      </c>
      <c r="R261" s="229" t="s">
        <v>160</v>
      </c>
      <c r="S261" s="183"/>
      <c r="T261" s="184">
        <v>461.25757927724999</v>
      </c>
      <c r="U261" s="133">
        <v>91.758901045349987</v>
      </c>
      <c r="V261" s="180">
        <v>553.01648032260005</v>
      </c>
      <c r="W261" s="133">
        <v>22.672822793880002</v>
      </c>
      <c r="X261" s="133">
        <v>0</v>
      </c>
      <c r="Y261" s="180">
        <v>22.672822793880002</v>
      </c>
      <c r="Z261" s="133">
        <v>483.93040207113</v>
      </c>
      <c r="AA261" s="133">
        <v>91.758901045349987</v>
      </c>
      <c r="AB261" s="180">
        <v>575.68930311648</v>
      </c>
      <c r="AC261" s="225" t="s">
        <v>160</v>
      </c>
      <c r="AD261" s="187">
        <v>0.18626422000000001</v>
      </c>
      <c r="AE261" s="187">
        <v>2.0897999999999999E-4</v>
      </c>
      <c r="AF261" s="190">
        <v>0.18647320000000001</v>
      </c>
      <c r="AG261" s="187">
        <v>0</v>
      </c>
      <c r="AH261" s="187">
        <v>0</v>
      </c>
      <c r="AI261" s="190">
        <v>0</v>
      </c>
      <c r="AJ261" s="187">
        <v>0.18626422000000001</v>
      </c>
      <c r="AK261" s="187">
        <v>2.0897999999999999E-4</v>
      </c>
      <c r="AL261" s="190">
        <v>0.18647320000000001</v>
      </c>
      <c r="AM261" s="225" t="s">
        <v>160</v>
      </c>
      <c r="AN261" s="115"/>
      <c r="AO261" s="179"/>
    </row>
    <row r="262" spans="1:41" x14ac:dyDescent="0.2">
      <c r="A262" s="46">
        <v>43739</v>
      </c>
      <c r="B262" s="133">
        <v>491.38160336687992</v>
      </c>
      <c r="C262" s="133">
        <v>87.288884559599992</v>
      </c>
      <c r="D262" s="180">
        <v>578.67048792647995</v>
      </c>
      <c r="E262" s="133">
        <v>22.8144696072</v>
      </c>
      <c r="F262" s="133">
        <v>0</v>
      </c>
      <c r="G262" s="180">
        <v>22.8144696072</v>
      </c>
      <c r="H262" s="133">
        <v>514.19607297407993</v>
      </c>
      <c r="I262" s="133">
        <v>87.288884559599992</v>
      </c>
      <c r="J262" s="180">
        <v>601.4849575336799</v>
      </c>
      <c r="K262" s="133">
        <v>0</v>
      </c>
      <c r="L262" s="133">
        <v>0</v>
      </c>
      <c r="M262" s="180">
        <v>0</v>
      </c>
      <c r="N262" s="133">
        <v>514.19607297407993</v>
      </c>
      <c r="O262" s="133">
        <v>87.288884559599992</v>
      </c>
      <c r="P262" s="180">
        <v>601.4849575336799</v>
      </c>
      <c r="Q262" s="228" t="s">
        <v>160</v>
      </c>
      <c r="R262" s="229" t="s">
        <v>160</v>
      </c>
      <c r="S262" s="183"/>
      <c r="T262" s="184">
        <v>483.66325241255993</v>
      </c>
      <c r="U262" s="133">
        <v>87.281065363919993</v>
      </c>
      <c r="V262" s="180">
        <v>570.94431777647992</v>
      </c>
      <c r="W262" s="133">
        <v>22.8144696072</v>
      </c>
      <c r="X262" s="133">
        <v>0</v>
      </c>
      <c r="Y262" s="180">
        <v>22.8144696072</v>
      </c>
      <c r="Z262" s="133">
        <v>506.47772201975994</v>
      </c>
      <c r="AA262" s="133">
        <v>87.281065363919993</v>
      </c>
      <c r="AB262" s="180">
        <v>593.75878738367999</v>
      </c>
      <c r="AC262" s="225" t="s">
        <v>160</v>
      </c>
      <c r="AD262" s="187">
        <v>0.20628477000000001</v>
      </c>
      <c r="AE262" s="187">
        <v>2.0897999999999999E-4</v>
      </c>
      <c r="AF262" s="190">
        <v>0.20649375</v>
      </c>
      <c r="AG262" s="187">
        <v>0</v>
      </c>
      <c r="AH262" s="187">
        <v>0</v>
      </c>
      <c r="AI262" s="190">
        <v>0</v>
      </c>
      <c r="AJ262" s="187">
        <v>0.20628477000000001</v>
      </c>
      <c r="AK262" s="187">
        <v>2.0897999999999999E-4</v>
      </c>
      <c r="AL262" s="190">
        <v>0.20649375</v>
      </c>
      <c r="AM262" s="225" t="s">
        <v>160</v>
      </c>
      <c r="AN262" s="115"/>
      <c r="AO262" s="179"/>
    </row>
    <row r="263" spans="1:41" x14ac:dyDescent="0.2">
      <c r="A263" s="46">
        <v>43770</v>
      </c>
      <c r="B263" s="133">
        <v>506.66592181919998</v>
      </c>
      <c r="C263" s="133">
        <v>88.777221667199996</v>
      </c>
      <c r="D263" s="180">
        <v>595.4431434864</v>
      </c>
      <c r="E263" s="133">
        <v>22.980034853599999</v>
      </c>
      <c r="F263" s="133">
        <v>0</v>
      </c>
      <c r="G263" s="180">
        <v>22.980034853599999</v>
      </c>
      <c r="H263" s="133">
        <v>529.64595667279991</v>
      </c>
      <c r="I263" s="133">
        <v>88.777221667199996</v>
      </c>
      <c r="J263" s="180">
        <v>618.42317834000005</v>
      </c>
      <c r="K263" s="133">
        <v>0</v>
      </c>
      <c r="L263" s="133">
        <v>0</v>
      </c>
      <c r="M263" s="180">
        <v>0</v>
      </c>
      <c r="N263" s="133">
        <v>529.64595667279991</v>
      </c>
      <c r="O263" s="133">
        <v>88.777221667199996</v>
      </c>
      <c r="P263" s="180">
        <v>618.42317834000005</v>
      </c>
      <c r="Q263" s="228" t="s">
        <v>160</v>
      </c>
      <c r="R263" s="229" t="s">
        <v>160</v>
      </c>
      <c r="S263" s="183"/>
      <c r="T263" s="184">
        <v>499.02056210160004</v>
      </c>
      <c r="U263" s="133">
        <v>88.769313863999997</v>
      </c>
      <c r="V263" s="180">
        <v>587.7898759656</v>
      </c>
      <c r="W263" s="133">
        <v>22.980034853599999</v>
      </c>
      <c r="X263" s="133">
        <v>0</v>
      </c>
      <c r="Y263" s="180">
        <v>22.980034853599999</v>
      </c>
      <c r="Z263" s="133">
        <v>522.00059695519997</v>
      </c>
      <c r="AA263" s="133">
        <v>88.769313863999997</v>
      </c>
      <c r="AB263" s="180">
        <v>610.76991081919994</v>
      </c>
      <c r="AC263" s="225" t="s">
        <v>160</v>
      </c>
      <c r="AD263" s="187">
        <v>0.20204438999999999</v>
      </c>
      <c r="AE263" s="187">
        <v>2.0897999999999999E-4</v>
      </c>
      <c r="AF263" s="190">
        <v>0.20225336999999999</v>
      </c>
      <c r="AG263" s="187">
        <v>0</v>
      </c>
      <c r="AH263" s="187">
        <v>0</v>
      </c>
      <c r="AI263" s="190">
        <v>0</v>
      </c>
      <c r="AJ263" s="187">
        <v>0.20204438999999999</v>
      </c>
      <c r="AK263" s="187">
        <v>2.0897999999999999E-4</v>
      </c>
      <c r="AL263" s="190">
        <v>0.20225336999999999</v>
      </c>
      <c r="AM263" s="225" t="s">
        <v>160</v>
      </c>
      <c r="AN263" s="115"/>
      <c r="AO263" s="179"/>
    </row>
    <row r="264" spans="1:41" x14ac:dyDescent="0.2">
      <c r="A264" s="46">
        <v>43800</v>
      </c>
      <c r="B264" s="133">
        <v>509.72208313312001</v>
      </c>
      <c r="C264" s="133">
        <v>85.890201189519999</v>
      </c>
      <c r="D264" s="180">
        <v>595.61228432263999</v>
      </c>
      <c r="E264" s="133">
        <v>23.104974397439996</v>
      </c>
      <c r="F264" s="133">
        <v>0</v>
      </c>
      <c r="G264" s="180">
        <v>23.104974397439996</v>
      </c>
      <c r="H264" s="133">
        <v>532.82705753055996</v>
      </c>
      <c r="I264" s="133">
        <v>85.890201189519999</v>
      </c>
      <c r="J264" s="180">
        <v>618.71725872008005</v>
      </c>
      <c r="K264" s="133">
        <v>0</v>
      </c>
      <c r="L264" s="133">
        <v>0</v>
      </c>
      <c r="M264" s="180">
        <v>0</v>
      </c>
      <c r="N264" s="133">
        <v>532.82705753055996</v>
      </c>
      <c r="O264" s="133">
        <v>85.890201189519999</v>
      </c>
      <c r="P264" s="180">
        <v>618.71725872007994</v>
      </c>
      <c r="Q264" s="228" t="s">
        <v>160</v>
      </c>
      <c r="R264" s="229" t="s">
        <v>160</v>
      </c>
      <c r="S264" s="183"/>
      <c r="T264" s="184">
        <v>503.25063985352</v>
      </c>
      <c r="U264" s="133">
        <v>85.890201189519999</v>
      </c>
      <c r="V264" s="180">
        <v>589.14084104304004</v>
      </c>
      <c r="W264" s="133">
        <v>23.104974397439996</v>
      </c>
      <c r="X264" s="133">
        <v>0</v>
      </c>
      <c r="Y264" s="180">
        <v>23.104974397439996</v>
      </c>
      <c r="Z264" s="133">
        <v>526.35561425096</v>
      </c>
      <c r="AA264" s="133">
        <v>85.890201189519999</v>
      </c>
      <c r="AB264" s="180">
        <v>612.24581544047999</v>
      </c>
      <c r="AC264" s="225" t="s">
        <v>160</v>
      </c>
      <c r="AD264" s="187">
        <v>0.17332985000000001</v>
      </c>
      <c r="AE264" s="187">
        <v>0</v>
      </c>
      <c r="AF264" s="190">
        <v>0.17332985000000001</v>
      </c>
      <c r="AG264" s="187">
        <v>0</v>
      </c>
      <c r="AH264" s="187">
        <v>0</v>
      </c>
      <c r="AI264" s="190">
        <v>0</v>
      </c>
      <c r="AJ264" s="187">
        <v>0.17332985000000001</v>
      </c>
      <c r="AK264" s="187">
        <v>0</v>
      </c>
      <c r="AL264" s="190">
        <v>0.17332985000000001</v>
      </c>
      <c r="AM264" s="225" t="s">
        <v>160</v>
      </c>
      <c r="AN264" s="115"/>
      <c r="AO264" s="179"/>
    </row>
    <row r="265" spans="1:41" x14ac:dyDescent="0.2">
      <c r="A265" s="46">
        <v>43831</v>
      </c>
      <c r="B265" s="133">
        <v>518.47651222744003</v>
      </c>
      <c r="C265" s="133">
        <v>87.04504330028</v>
      </c>
      <c r="D265" s="180">
        <v>605.52155552772001</v>
      </c>
      <c r="E265" s="133">
        <v>23.124638202770001</v>
      </c>
      <c r="F265" s="133">
        <v>0</v>
      </c>
      <c r="G265" s="180">
        <v>23.124638202770001</v>
      </c>
      <c r="H265" s="133">
        <v>541.60115043021005</v>
      </c>
      <c r="I265" s="133">
        <v>87.04504330028</v>
      </c>
      <c r="J265" s="180">
        <v>628.64619373049004</v>
      </c>
      <c r="K265" s="133">
        <v>0</v>
      </c>
      <c r="L265" s="133">
        <v>0</v>
      </c>
      <c r="M265" s="180">
        <v>0</v>
      </c>
      <c r="N265" s="133">
        <v>541.60115043021005</v>
      </c>
      <c r="O265" s="133">
        <v>87.04504330028</v>
      </c>
      <c r="P265" s="180">
        <v>628.64619373049004</v>
      </c>
      <c r="Q265" s="228" t="s">
        <v>160</v>
      </c>
      <c r="R265" s="229" t="s">
        <v>160</v>
      </c>
      <c r="S265" s="183"/>
      <c r="T265" s="184">
        <v>511.57943472779004</v>
      </c>
      <c r="U265" s="133">
        <v>87.04504330028</v>
      </c>
      <c r="V265" s="180">
        <v>598.62447802807003</v>
      </c>
      <c r="W265" s="133">
        <v>23.124638202770001</v>
      </c>
      <c r="X265" s="133">
        <v>0</v>
      </c>
      <c r="Y265" s="180">
        <v>23.124638202770001</v>
      </c>
      <c r="Z265" s="133">
        <v>534.70407293056007</v>
      </c>
      <c r="AA265" s="133">
        <v>87.04504330028</v>
      </c>
      <c r="AB265" s="180">
        <v>621.74911623083995</v>
      </c>
      <c r="AC265" s="225" t="s">
        <v>160</v>
      </c>
      <c r="AD265" s="187">
        <v>0.18377014999999999</v>
      </c>
      <c r="AE265" s="187">
        <v>0</v>
      </c>
      <c r="AF265" s="190">
        <v>0.18377014999999999</v>
      </c>
      <c r="AG265" s="187">
        <v>0</v>
      </c>
      <c r="AH265" s="187">
        <v>0</v>
      </c>
      <c r="AI265" s="190">
        <v>0</v>
      </c>
      <c r="AJ265" s="187">
        <v>0.18377014999999999</v>
      </c>
      <c r="AK265" s="187">
        <v>0</v>
      </c>
      <c r="AL265" s="190">
        <v>0.18377014999999999</v>
      </c>
      <c r="AM265" s="225" t="s">
        <v>160</v>
      </c>
      <c r="AN265" s="115"/>
      <c r="AO265" s="179"/>
    </row>
    <row r="266" spans="1:41" ht="17.25" customHeight="1" x14ac:dyDescent="0.2">
      <c r="A266" s="46">
        <v>43862</v>
      </c>
      <c r="B266" s="133">
        <v>530.50374716752003</v>
      </c>
      <c r="C266" s="133">
        <v>95.12116528256</v>
      </c>
      <c r="D266" s="180">
        <v>625.62491245008005</v>
      </c>
      <c r="E266" s="133">
        <v>23.531949010080002</v>
      </c>
      <c r="F266" s="133">
        <v>0</v>
      </c>
      <c r="G266" s="180">
        <v>23.531949010080002</v>
      </c>
      <c r="H266" s="133">
        <v>554.03569617760002</v>
      </c>
      <c r="I266" s="133">
        <v>95.12116528256</v>
      </c>
      <c r="J266" s="180">
        <v>649.15686146016003</v>
      </c>
      <c r="K266" s="133">
        <v>0</v>
      </c>
      <c r="L266" s="133">
        <v>0</v>
      </c>
      <c r="M266" s="180">
        <v>0</v>
      </c>
      <c r="N266" s="133">
        <v>554.03569617760002</v>
      </c>
      <c r="O266" s="133">
        <v>95.12116528256</v>
      </c>
      <c r="P266" s="180">
        <v>649.15686146016003</v>
      </c>
      <c r="Q266" s="228" t="s">
        <v>160</v>
      </c>
      <c r="R266" s="229" t="s">
        <v>160</v>
      </c>
      <c r="S266" s="183"/>
      <c r="T266" s="184">
        <v>522.53138201552008</v>
      </c>
      <c r="U266" s="133">
        <v>95.12116528256</v>
      </c>
      <c r="V266" s="180">
        <v>617.65254729807998</v>
      </c>
      <c r="W266" s="133">
        <v>23.531949010080002</v>
      </c>
      <c r="X266" s="133">
        <v>0</v>
      </c>
      <c r="Y266" s="180">
        <v>23.531949010080002</v>
      </c>
      <c r="Z266" s="133">
        <v>546.06333102560006</v>
      </c>
      <c r="AA266" s="133">
        <v>95.12116528256</v>
      </c>
      <c r="AB266" s="180">
        <v>641.18449630816008</v>
      </c>
      <c r="AC266" s="225" t="s">
        <v>160</v>
      </c>
      <c r="AD266" s="187">
        <v>0.203626</v>
      </c>
      <c r="AE266" s="187">
        <v>0</v>
      </c>
      <c r="AF266" s="190">
        <v>0.203626</v>
      </c>
      <c r="AG266" s="187">
        <v>0</v>
      </c>
      <c r="AH266" s="187">
        <v>0</v>
      </c>
      <c r="AI266" s="190">
        <v>0</v>
      </c>
      <c r="AJ266" s="187">
        <v>0.203626</v>
      </c>
      <c r="AK266" s="187">
        <v>0</v>
      </c>
      <c r="AL266" s="190">
        <v>0.203626</v>
      </c>
      <c r="AM266" s="225" t="s">
        <v>160</v>
      </c>
      <c r="AN266" s="115"/>
      <c r="AO266" s="179"/>
    </row>
    <row r="267" spans="1:41" ht="17.25" customHeight="1" x14ac:dyDescent="0.2">
      <c r="A267" s="46">
        <v>43891</v>
      </c>
      <c r="B267" s="133">
        <v>535.27099723775996</v>
      </c>
      <c r="C267" s="133">
        <v>96.707982336000001</v>
      </c>
      <c r="D267" s="180">
        <v>631.97897957376006</v>
      </c>
      <c r="E267" s="133">
        <v>23.747462430719999</v>
      </c>
      <c r="F267" s="133">
        <v>0</v>
      </c>
      <c r="G267" s="180">
        <v>23.747462430719999</v>
      </c>
      <c r="H267" s="133">
        <v>559.01845966847998</v>
      </c>
      <c r="I267" s="133">
        <v>96.707982336000001</v>
      </c>
      <c r="J267" s="180">
        <v>655.72644200447996</v>
      </c>
      <c r="K267" s="133">
        <v>0</v>
      </c>
      <c r="L267" s="133">
        <v>0</v>
      </c>
      <c r="M267" s="180">
        <v>0</v>
      </c>
      <c r="N267" s="133">
        <v>559.01845966847998</v>
      </c>
      <c r="O267" s="133">
        <v>96.707982336000001</v>
      </c>
      <c r="P267" s="180">
        <v>655.72644200447996</v>
      </c>
      <c r="Q267" s="228" t="s">
        <v>160</v>
      </c>
      <c r="R267" s="229" t="s">
        <v>160</v>
      </c>
      <c r="S267" s="183"/>
      <c r="T267" s="184">
        <v>526.41610721280006</v>
      </c>
      <c r="U267" s="133">
        <v>96.707982336000001</v>
      </c>
      <c r="V267" s="180">
        <v>623.12408954879993</v>
      </c>
      <c r="W267" s="133">
        <v>23.747462430719999</v>
      </c>
      <c r="X267" s="133">
        <v>0</v>
      </c>
      <c r="Y267" s="180">
        <v>23.747462430719999</v>
      </c>
      <c r="Z267" s="133">
        <v>550.16356964352008</v>
      </c>
      <c r="AA267" s="133">
        <v>96.707982336000001</v>
      </c>
      <c r="AB267" s="180">
        <v>646.87155197952006</v>
      </c>
      <c r="AC267" s="225" t="s">
        <v>160</v>
      </c>
      <c r="AD267" s="187">
        <v>0.20588936999999999</v>
      </c>
      <c r="AE267" s="187">
        <v>0</v>
      </c>
      <c r="AF267" s="190">
        <v>0.20588936999999999</v>
      </c>
      <c r="AG267" s="187">
        <v>0</v>
      </c>
      <c r="AH267" s="187">
        <v>0</v>
      </c>
      <c r="AI267" s="190">
        <v>0</v>
      </c>
      <c r="AJ267" s="187">
        <v>0.20588936999999999</v>
      </c>
      <c r="AK267" s="187">
        <v>0</v>
      </c>
      <c r="AL267" s="190">
        <v>0.20588936999999999</v>
      </c>
      <c r="AM267" s="225" t="s">
        <v>160</v>
      </c>
      <c r="AN267" s="115"/>
      <c r="AO267" s="179"/>
    </row>
    <row r="268" spans="1:41" ht="17.25" customHeight="1" x14ac:dyDescent="0.2">
      <c r="A268" s="46">
        <v>43922</v>
      </c>
      <c r="B268" s="133">
        <v>522.45585382162983</v>
      </c>
      <c r="C268" s="133">
        <v>93.366558378099995</v>
      </c>
      <c r="D268" s="180">
        <v>615.82241219972991</v>
      </c>
      <c r="E268" s="133">
        <v>24.044140879739999</v>
      </c>
      <c r="F268" s="133">
        <v>0</v>
      </c>
      <c r="G268" s="180">
        <v>24.044140879739999</v>
      </c>
      <c r="H268" s="133">
        <v>546.49999470136993</v>
      </c>
      <c r="I268" s="133">
        <v>93.366558378099995</v>
      </c>
      <c r="J268" s="180">
        <v>639.8665530794699</v>
      </c>
      <c r="K268" s="133">
        <v>0</v>
      </c>
      <c r="L268" s="133">
        <v>0</v>
      </c>
      <c r="M268" s="180">
        <v>0</v>
      </c>
      <c r="N268" s="133">
        <v>546.49999470136993</v>
      </c>
      <c r="O268" s="133">
        <v>93.366558378099995</v>
      </c>
      <c r="P268" s="180">
        <v>639.8665530794699</v>
      </c>
      <c r="Q268" s="228" t="s">
        <v>160</v>
      </c>
      <c r="R268" s="229" t="s">
        <v>160</v>
      </c>
      <c r="S268" s="183"/>
      <c r="T268" s="184">
        <v>513.84722651144989</v>
      </c>
      <c r="U268" s="133">
        <v>93.366558378099995</v>
      </c>
      <c r="V268" s="180">
        <v>607.21378488954986</v>
      </c>
      <c r="W268" s="133">
        <v>24.044140879739999</v>
      </c>
      <c r="X268" s="133">
        <v>0</v>
      </c>
      <c r="Y268" s="180">
        <v>24.044140879739999</v>
      </c>
      <c r="Z268" s="133">
        <v>537.89136739118987</v>
      </c>
      <c r="AA268" s="133">
        <v>93.366558378099995</v>
      </c>
      <c r="AB268" s="180">
        <v>631.25792576928984</v>
      </c>
      <c r="AC268" s="225" t="s">
        <v>160</v>
      </c>
      <c r="AD268" s="187">
        <v>0.20372074000000001</v>
      </c>
      <c r="AE268" s="187">
        <v>0</v>
      </c>
      <c r="AF268" s="190">
        <v>0.20372074000000001</v>
      </c>
      <c r="AG268" s="187">
        <v>0</v>
      </c>
      <c r="AH268" s="187">
        <v>0</v>
      </c>
      <c r="AI268" s="190">
        <v>0</v>
      </c>
      <c r="AJ268" s="187">
        <v>0.20372074000000001</v>
      </c>
      <c r="AK268" s="187">
        <v>0</v>
      </c>
      <c r="AL268" s="190">
        <v>0.20372074000000001</v>
      </c>
      <c r="AM268" s="225" t="s">
        <v>160</v>
      </c>
      <c r="AN268" s="115"/>
      <c r="AO268" s="179"/>
    </row>
    <row r="269" spans="1:41" x14ac:dyDescent="0.2">
      <c r="A269" s="46">
        <v>43952</v>
      </c>
      <c r="B269" s="133">
        <v>531.17732108339999</v>
      </c>
      <c r="C269" s="133">
        <v>84.016247177880004</v>
      </c>
      <c r="D269" s="180">
        <v>615.19356826128001</v>
      </c>
      <c r="E269" s="133">
        <v>24.510781038240005</v>
      </c>
      <c r="F269" s="133">
        <v>0</v>
      </c>
      <c r="G269" s="180">
        <v>24.510781038240005</v>
      </c>
      <c r="H269" s="133">
        <v>555.68810212163999</v>
      </c>
      <c r="I269" s="133">
        <v>84.016247177880004</v>
      </c>
      <c r="J269" s="180">
        <v>639.70434929952</v>
      </c>
      <c r="K269" s="133">
        <v>0</v>
      </c>
      <c r="L269" s="133">
        <v>0</v>
      </c>
      <c r="M269" s="180">
        <v>0</v>
      </c>
      <c r="N269" s="133">
        <v>555.68810212163999</v>
      </c>
      <c r="O269" s="133">
        <v>84.016247177880004</v>
      </c>
      <c r="P269" s="180">
        <v>639.70434929952</v>
      </c>
      <c r="Q269" s="228" t="s">
        <v>160</v>
      </c>
      <c r="R269" s="229" t="s">
        <v>160</v>
      </c>
      <c r="S269" s="183"/>
      <c r="T269" s="184">
        <v>522.56985781571996</v>
      </c>
      <c r="U269" s="133">
        <v>84.016247177880004</v>
      </c>
      <c r="V269" s="180">
        <v>606.58610499359997</v>
      </c>
      <c r="W269" s="133">
        <v>24.510781038240005</v>
      </c>
      <c r="X269" s="133">
        <v>0</v>
      </c>
      <c r="Y269" s="180">
        <v>24.510781038240005</v>
      </c>
      <c r="Z269" s="133">
        <v>547.08063885395995</v>
      </c>
      <c r="AA269" s="133">
        <v>84.016247177880004</v>
      </c>
      <c r="AB269" s="180">
        <v>631.09688603183997</v>
      </c>
      <c r="AC269" s="225" t="s">
        <v>160</v>
      </c>
      <c r="AD269" s="187">
        <v>0.19874996</v>
      </c>
      <c r="AE269" s="187">
        <v>0</v>
      </c>
      <c r="AF269" s="190">
        <v>0.19874996</v>
      </c>
      <c r="AG269" s="187">
        <v>0</v>
      </c>
      <c r="AH269" s="187">
        <v>0</v>
      </c>
      <c r="AI269" s="190">
        <v>0</v>
      </c>
      <c r="AJ269" s="187">
        <v>0.19874996</v>
      </c>
      <c r="AK269" s="187">
        <v>0</v>
      </c>
      <c r="AL269" s="190">
        <v>0.19874996</v>
      </c>
      <c r="AM269" s="225" t="s">
        <v>160</v>
      </c>
      <c r="AN269" s="115"/>
      <c r="AO269" s="179"/>
    </row>
    <row r="270" spans="1:41" x14ac:dyDescent="0.2">
      <c r="A270" s="46">
        <v>43983</v>
      </c>
      <c r="B270" s="133">
        <v>524.52395445980005</v>
      </c>
      <c r="C270" s="133">
        <v>79.087163011440012</v>
      </c>
      <c r="D270" s="180">
        <v>603.61111747124005</v>
      </c>
      <c r="E270" s="133">
        <v>24.71621042628</v>
      </c>
      <c r="F270" s="133">
        <v>0</v>
      </c>
      <c r="G270" s="180">
        <v>24.71621042628</v>
      </c>
      <c r="H270" s="133">
        <v>549.24016488608004</v>
      </c>
      <c r="I270" s="133">
        <v>79.087163011440012</v>
      </c>
      <c r="J270" s="180">
        <v>628.32732789752004</v>
      </c>
      <c r="K270" s="133">
        <v>0</v>
      </c>
      <c r="L270" s="133">
        <v>0</v>
      </c>
      <c r="M270" s="180">
        <v>0</v>
      </c>
      <c r="N270" s="133">
        <v>549.24016488608004</v>
      </c>
      <c r="O270" s="133">
        <v>79.087163011440012</v>
      </c>
      <c r="P270" s="180">
        <v>628.32732789752004</v>
      </c>
      <c r="Q270" s="228" t="s">
        <v>160</v>
      </c>
      <c r="R270" s="229" t="s">
        <v>160</v>
      </c>
      <c r="S270" s="183"/>
      <c r="T270" s="184">
        <v>514.57835516928003</v>
      </c>
      <c r="U270" s="133">
        <v>79.087163011440012</v>
      </c>
      <c r="V270" s="180">
        <v>593.66551818072003</v>
      </c>
      <c r="W270" s="133">
        <v>24.71621042628</v>
      </c>
      <c r="X270" s="133">
        <v>0</v>
      </c>
      <c r="Y270" s="180">
        <v>24.71621042628</v>
      </c>
      <c r="Z270" s="133">
        <v>539.29456559556002</v>
      </c>
      <c r="AA270" s="133">
        <v>79.087163011440012</v>
      </c>
      <c r="AB270" s="180">
        <v>618.38172860700013</v>
      </c>
      <c r="AC270" s="225" t="s">
        <v>160</v>
      </c>
      <c r="AD270" s="187">
        <v>0.23561071</v>
      </c>
      <c r="AE270" s="187">
        <v>0</v>
      </c>
      <c r="AF270" s="190">
        <v>0.23561071</v>
      </c>
      <c r="AG270" s="187">
        <v>0</v>
      </c>
      <c r="AH270" s="187">
        <v>0</v>
      </c>
      <c r="AI270" s="190">
        <v>0</v>
      </c>
      <c r="AJ270" s="187">
        <v>0.23561071</v>
      </c>
      <c r="AK270" s="187">
        <v>0</v>
      </c>
      <c r="AL270" s="190">
        <v>0.23561071</v>
      </c>
      <c r="AM270" s="225" t="s">
        <v>160</v>
      </c>
      <c r="AN270" s="115"/>
      <c r="AO270" s="179"/>
    </row>
    <row r="271" spans="1:41" x14ac:dyDescent="0.2">
      <c r="A271" s="46">
        <v>44013</v>
      </c>
      <c r="B271" s="133">
        <v>535.79976374008004</v>
      </c>
      <c r="C271" s="133">
        <v>72.977230898399995</v>
      </c>
      <c r="D271" s="180">
        <v>608.77699463848001</v>
      </c>
      <c r="E271" s="133">
        <v>24.630957196559994</v>
      </c>
      <c r="F271" s="133">
        <v>0</v>
      </c>
      <c r="G271" s="180">
        <v>24.630957196559994</v>
      </c>
      <c r="H271" s="133">
        <v>560.43072093664</v>
      </c>
      <c r="I271" s="133">
        <v>72.977230898399995</v>
      </c>
      <c r="J271" s="180">
        <v>633.40795183504008</v>
      </c>
      <c r="K271" s="133">
        <v>0</v>
      </c>
      <c r="L271" s="133">
        <v>0</v>
      </c>
      <c r="M271" s="180">
        <v>0</v>
      </c>
      <c r="N271" s="133">
        <v>560.43072093664</v>
      </c>
      <c r="O271" s="133">
        <v>72.977230898399995</v>
      </c>
      <c r="P271" s="180">
        <v>633.40795183504008</v>
      </c>
      <c r="Q271" s="228" t="s">
        <v>160</v>
      </c>
      <c r="R271" s="229" t="s">
        <v>160</v>
      </c>
      <c r="S271" s="183"/>
      <c r="T271" s="184">
        <v>524.43270430472</v>
      </c>
      <c r="U271" s="133">
        <v>72.977230898399995</v>
      </c>
      <c r="V271" s="180">
        <v>597.40993520311997</v>
      </c>
      <c r="W271" s="133">
        <v>24.630957196559994</v>
      </c>
      <c r="X271" s="133">
        <v>0</v>
      </c>
      <c r="Y271" s="180">
        <v>24.630957196559994</v>
      </c>
      <c r="Z271" s="133">
        <v>549.06366150127997</v>
      </c>
      <c r="AA271" s="133">
        <v>72.977230898399995</v>
      </c>
      <c r="AB271" s="180">
        <v>622.04089239968005</v>
      </c>
      <c r="AC271" s="225" t="s">
        <v>160</v>
      </c>
      <c r="AD271" s="187">
        <v>0.26824286000000003</v>
      </c>
      <c r="AE271" s="187">
        <v>0</v>
      </c>
      <c r="AF271" s="190">
        <v>0.26824286000000003</v>
      </c>
      <c r="AG271" s="187">
        <v>0</v>
      </c>
      <c r="AH271" s="187">
        <v>0</v>
      </c>
      <c r="AI271" s="190">
        <v>0</v>
      </c>
      <c r="AJ271" s="187">
        <v>0.26824286000000003</v>
      </c>
      <c r="AK271" s="187">
        <v>0</v>
      </c>
      <c r="AL271" s="190">
        <v>0.26824286000000003</v>
      </c>
      <c r="AM271" s="225" t="s">
        <v>160</v>
      </c>
      <c r="AN271" s="115"/>
      <c r="AO271" s="179"/>
    </row>
    <row r="272" spans="1:41" x14ac:dyDescent="0.2">
      <c r="A272" s="46">
        <v>44044</v>
      </c>
      <c r="B272" s="133">
        <v>539.00802658991006</v>
      </c>
      <c r="C272" s="133">
        <v>73.730246645230011</v>
      </c>
      <c r="D272" s="180">
        <v>612.73827323514013</v>
      </c>
      <c r="E272" s="133">
        <v>24.755351661910005</v>
      </c>
      <c r="F272" s="133">
        <v>0</v>
      </c>
      <c r="G272" s="180">
        <v>24.755351661910005</v>
      </c>
      <c r="H272" s="133">
        <v>563.76337825182009</v>
      </c>
      <c r="I272" s="133">
        <v>73.730246645230011</v>
      </c>
      <c r="J272" s="180">
        <v>637.49362489705004</v>
      </c>
      <c r="K272" s="133">
        <v>0</v>
      </c>
      <c r="L272" s="133">
        <v>0</v>
      </c>
      <c r="M272" s="180">
        <v>0</v>
      </c>
      <c r="N272" s="133">
        <v>563.76337825182009</v>
      </c>
      <c r="O272" s="133">
        <v>73.730246645230011</v>
      </c>
      <c r="P272" s="180">
        <v>637.49362489705004</v>
      </c>
      <c r="Q272" s="228" t="s">
        <v>160</v>
      </c>
      <c r="R272" s="229" t="s">
        <v>160</v>
      </c>
      <c r="S272" s="183"/>
      <c r="T272" s="184">
        <v>526.06682317896002</v>
      </c>
      <c r="U272" s="133">
        <v>73.730246645230011</v>
      </c>
      <c r="V272" s="180">
        <v>599.79706982419009</v>
      </c>
      <c r="W272" s="133">
        <v>24.755351661910005</v>
      </c>
      <c r="X272" s="133">
        <v>0</v>
      </c>
      <c r="Y272" s="180">
        <v>24.755351661910005</v>
      </c>
      <c r="Z272" s="133">
        <v>550.82217484087005</v>
      </c>
      <c r="AA272" s="133">
        <v>73.730246645230011</v>
      </c>
      <c r="AB272" s="180">
        <v>624.55242148610012</v>
      </c>
      <c r="AC272" s="225" t="s">
        <v>160</v>
      </c>
      <c r="AD272" s="187">
        <v>0.30387685000000003</v>
      </c>
      <c r="AE272" s="187">
        <v>0</v>
      </c>
      <c r="AF272" s="190">
        <v>0.30387685000000003</v>
      </c>
      <c r="AG272" s="187">
        <v>0</v>
      </c>
      <c r="AH272" s="187">
        <v>0</v>
      </c>
      <c r="AI272" s="190">
        <v>0</v>
      </c>
      <c r="AJ272" s="187">
        <v>0.30387685000000003</v>
      </c>
      <c r="AK272" s="187">
        <v>0</v>
      </c>
      <c r="AL272" s="190">
        <v>0.30387685000000003</v>
      </c>
      <c r="AM272" s="225" t="s">
        <v>160</v>
      </c>
      <c r="AN272" s="115"/>
      <c r="AO272" s="179"/>
    </row>
    <row r="273" spans="1:41" x14ac:dyDescent="0.2">
      <c r="A273" s="46">
        <v>44075</v>
      </c>
      <c r="B273" s="133">
        <v>543.63377555174998</v>
      </c>
      <c r="C273" s="133">
        <v>76.745301181249999</v>
      </c>
      <c r="D273" s="180">
        <v>620.37907673300003</v>
      </c>
      <c r="E273" s="133">
        <v>24.905215257000002</v>
      </c>
      <c r="F273" s="133">
        <v>0</v>
      </c>
      <c r="G273" s="180">
        <v>24.905215257000002</v>
      </c>
      <c r="H273" s="133">
        <v>568.53899080874999</v>
      </c>
      <c r="I273" s="133">
        <v>76.745301181249999</v>
      </c>
      <c r="J273" s="180">
        <v>645.28429199000004</v>
      </c>
      <c r="K273" s="133">
        <v>0</v>
      </c>
      <c r="L273" s="133">
        <v>0</v>
      </c>
      <c r="M273" s="180">
        <v>0</v>
      </c>
      <c r="N273" s="133">
        <v>568.53899080874999</v>
      </c>
      <c r="O273" s="133">
        <v>76.745301181249999</v>
      </c>
      <c r="P273" s="180">
        <v>645.28429199000004</v>
      </c>
      <c r="Q273" s="228" t="s">
        <v>160</v>
      </c>
      <c r="R273" s="229" t="s">
        <v>160</v>
      </c>
      <c r="S273" s="183"/>
      <c r="T273" s="184">
        <v>529.44217374100003</v>
      </c>
      <c r="U273" s="133">
        <v>76.745301181249999</v>
      </c>
      <c r="V273" s="180">
        <v>606.18747492224998</v>
      </c>
      <c r="W273" s="133">
        <v>24.905215257000002</v>
      </c>
      <c r="X273" s="133">
        <v>0</v>
      </c>
      <c r="Y273" s="180">
        <v>24.905215257000002</v>
      </c>
      <c r="Z273" s="133">
        <v>554.34738899799993</v>
      </c>
      <c r="AA273" s="133">
        <v>76.745301181249999</v>
      </c>
      <c r="AB273" s="180">
        <v>631.09269017924998</v>
      </c>
      <c r="AC273" s="225" t="s">
        <v>160</v>
      </c>
      <c r="AD273" s="187">
        <v>0.33333181000000001</v>
      </c>
      <c r="AE273" s="187">
        <v>0</v>
      </c>
      <c r="AF273" s="190">
        <v>0.33333181000000001</v>
      </c>
      <c r="AG273" s="187">
        <v>0</v>
      </c>
      <c r="AH273" s="187">
        <v>0</v>
      </c>
      <c r="AI273" s="190">
        <v>0</v>
      </c>
      <c r="AJ273" s="187">
        <v>0.33333181000000001</v>
      </c>
      <c r="AK273" s="187">
        <v>0</v>
      </c>
      <c r="AL273" s="190">
        <v>0.33333181000000001</v>
      </c>
      <c r="AM273" s="225" t="s">
        <v>160</v>
      </c>
      <c r="AN273" s="115"/>
      <c r="AO273" s="179"/>
    </row>
    <row r="274" spans="1:41" x14ac:dyDescent="0.2">
      <c r="A274" s="46">
        <v>44105</v>
      </c>
      <c r="B274" s="133">
        <v>556.95096654341</v>
      </c>
      <c r="C274" s="133">
        <v>84.800147716639998</v>
      </c>
      <c r="D274" s="180">
        <v>641.75111426005003</v>
      </c>
      <c r="E274" s="133">
        <v>25.072647152419997</v>
      </c>
      <c r="F274" s="133">
        <v>0</v>
      </c>
      <c r="G274" s="180">
        <v>25.072647152419997</v>
      </c>
      <c r="H274" s="133">
        <v>582.02361369583002</v>
      </c>
      <c r="I274" s="133">
        <v>84.800147716639998</v>
      </c>
      <c r="J274" s="180">
        <v>666.82376141246993</v>
      </c>
      <c r="K274" s="133">
        <v>0</v>
      </c>
      <c r="L274" s="133">
        <v>0</v>
      </c>
      <c r="M274" s="180">
        <v>0</v>
      </c>
      <c r="N274" s="133">
        <v>582.02361369583002</v>
      </c>
      <c r="O274" s="133">
        <v>84.800147716639998</v>
      </c>
      <c r="P274" s="180">
        <v>666.82376141246993</v>
      </c>
      <c r="Q274" s="228" t="s">
        <v>160</v>
      </c>
      <c r="R274" s="229" t="s">
        <v>160</v>
      </c>
      <c r="S274" s="183"/>
      <c r="T274" s="184">
        <v>542.87005390269007</v>
      </c>
      <c r="U274" s="133">
        <v>84.800147716639998</v>
      </c>
      <c r="V274" s="180">
        <v>627.67020161932999</v>
      </c>
      <c r="W274" s="133">
        <v>25.072647152419997</v>
      </c>
      <c r="X274" s="133">
        <v>0</v>
      </c>
      <c r="Y274" s="180">
        <v>25.072647152419997</v>
      </c>
      <c r="Z274" s="133">
        <v>567.94270105510998</v>
      </c>
      <c r="AA274" s="133">
        <v>84.800147716639998</v>
      </c>
      <c r="AB274" s="180">
        <v>652.74284877175012</v>
      </c>
      <c r="AC274" s="225" t="s">
        <v>160</v>
      </c>
      <c r="AD274" s="187">
        <v>0.32744023999999999</v>
      </c>
      <c r="AE274" s="187">
        <v>0</v>
      </c>
      <c r="AF274" s="190">
        <v>0.32744023999999999</v>
      </c>
      <c r="AG274" s="187">
        <v>0</v>
      </c>
      <c r="AH274" s="187">
        <v>0</v>
      </c>
      <c r="AI274" s="190">
        <v>0</v>
      </c>
      <c r="AJ274" s="187">
        <v>0.32744023999999999</v>
      </c>
      <c r="AK274" s="187">
        <v>0</v>
      </c>
      <c r="AL274" s="190">
        <v>0.32744023999999999</v>
      </c>
      <c r="AM274" s="225" t="s">
        <v>160</v>
      </c>
      <c r="AN274" s="115"/>
      <c r="AO274" s="179"/>
    </row>
    <row r="275" spans="1:41" x14ac:dyDescent="0.2">
      <c r="A275" s="46">
        <v>44136</v>
      </c>
      <c r="B275" s="133">
        <v>565.03652370579016</v>
      </c>
      <c r="C275" s="133">
        <v>93.795291844890002</v>
      </c>
      <c r="D275" s="180">
        <v>658.83181555068006</v>
      </c>
      <c r="E275" s="133">
        <v>25.230157659180001</v>
      </c>
      <c r="F275" s="133">
        <v>0</v>
      </c>
      <c r="G275" s="180">
        <v>25.230157659180001</v>
      </c>
      <c r="H275" s="133">
        <v>590.26668136497005</v>
      </c>
      <c r="I275" s="133">
        <v>93.795291844890002</v>
      </c>
      <c r="J275" s="180">
        <v>684.06197320986007</v>
      </c>
      <c r="K275" s="133">
        <v>0</v>
      </c>
      <c r="L275" s="133">
        <v>0</v>
      </c>
      <c r="M275" s="180">
        <v>0</v>
      </c>
      <c r="N275" s="133">
        <v>590.26668136497005</v>
      </c>
      <c r="O275" s="133">
        <v>93.795291844890002</v>
      </c>
      <c r="P275" s="180">
        <v>684.06197320986007</v>
      </c>
      <c r="Q275" s="228" t="s">
        <v>160</v>
      </c>
      <c r="R275" s="229" t="s">
        <v>160</v>
      </c>
      <c r="S275" s="183"/>
      <c r="T275" s="184">
        <v>552.06616831448014</v>
      </c>
      <c r="U275" s="133">
        <v>93.795291844890002</v>
      </c>
      <c r="V275" s="180">
        <v>645.86146015937015</v>
      </c>
      <c r="W275" s="133">
        <v>25.230157659180001</v>
      </c>
      <c r="X275" s="133">
        <v>0</v>
      </c>
      <c r="Y275" s="180">
        <v>25.230157659180001</v>
      </c>
      <c r="Z275" s="133">
        <v>577.29632597366015</v>
      </c>
      <c r="AA275" s="133">
        <v>93.795291844890002</v>
      </c>
      <c r="AB275" s="180">
        <v>671.09161781855005</v>
      </c>
      <c r="AC275" s="225" t="s">
        <v>160</v>
      </c>
      <c r="AD275" s="187">
        <v>0.30503411000000002</v>
      </c>
      <c r="AE275" s="187">
        <v>0</v>
      </c>
      <c r="AF275" s="190">
        <v>0.30503411000000002</v>
      </c>
      <c r="AG275" s="187">
        <v>0</v>
      </c>
      <c r="AH275" s="187">
        <v>0</v>
      </c>
      <c r="AI275" s="190">
        <v>0</v>
      </c>
      <c r="AJ275" s="187">
        <v>0.30503411000000002</v>
      </c>
      <c r="AK275" s="187">
        <v>0</v>
      </c>
      <c r="AL275" s="190">
        <v>0.30503411000000002</v>
      </c>
      <c r="AM275" s="225" t="s">
        <v>160</v>
      </c>
      <c r="AN275" s="115"/>
      <c r="AO275" s="179"/>
    </row>
    <row r="276" spans="1:41" x14ac:dyDescent="0.2">
      <c r="A276" s="46">
        <v>44166</v>
      </c>
      <c r="B276" s="133">
        <v>578.39436867540007</v>
      </c>
      <c r="C276" s="133">
        <v>94.563491827000007</v>
      </c>
      <c r="D276" s="180">
        <v>672.95786050240008</v>
      </c>
      <c r="E276" s="133">
        <v>25.3242754736</v>
      </c>
      <c r="F276" s="133">
        <v>0</v>
      </c>
      <c r="G276" s="180">
        <v>25.3242754736</v>
      </c>
      <c r="H276" s="133">
        <v>603.71864414900006</v>
      </c>
      <c r="I276" s="133">
        <v>94.563491827000007</v>
      </c>
      <c r="J276" s="180">
        <v>698.28213597599995</v>
      </c>
      <c r="K276" s="133">
        <v>0</v>
      </c>
      <c r="L276" s="133">
        <v>0</v>
      </c>
      <c r="M276" s="180">
        <v>0</v>
      </c>
      <c r="N276" s="133">
        <v>603.71864414900006</v>
      </c>
      <c r="O276" s="133">
        <v>94.563491827000007</v>
      </c>
      <c r="P276" s="180">
        <v>698.28213597599995</v>
      </c>
      <c r="Q276" s="228" t="s">
        <v>160</v>
      </c>
      <c r="R276" s="229" t="s">
        <v>160</v>
      </c>
      <c r="S276" s="183"/>
      <c r="T276" s="184">
        <v>565.26186402339999</v>
      </c>
      <c r="U276" s="133">
        <v>94.563491827000007</v>
      </c>
      <c r="V276" s="180">
        <v>659.82535585040011</v>
      </c>
      <c r="W276" s="133">
        <v>25.3242754736</v>
      </c>
      <c r="X276" s="133">
        <v>0</v>
      </c>
      <c r="Y276" s="180">
        <v>25.3242754736</v>
      </c>
      <c r="Z276" s="133">
        <v>590.58613949699998</v>
      </c>
      <c r="AA276" s="133">
        <v>94.563491827000007</v>
      </c>
      <c r="AB276" s="180">
        <v>685.1496313240001</v>
      </c>
      <c r="AC276" s="225" t="s">
        <v>160</v>
      </c>
      <c r="AD276" s="187">
        <v>0.31016779999999999</v>
      </c>
      <c r="AE276" s="187">
        <v>0</v>
      </c>
      <c r="AF276" s="190">
        <v>0.31016779999999999</v>
      </c>
      <c r="AG276" s="187">
        <v>0</v>
      </c>
      <c r="AH276" s="187">
        <v>0</v>
      </c>
      <c r="AI276" s="190">
        <v>0</v>
      </c>
      <c r="AJ276" s="187">
        <v>0.31016779999999999</v>
      </c>
      <c r="AK276" s="187">
        <v>0</v>
      </c>
      <c r="AL276" s="190">
        <v>0.31016779999999999</v>
      </c>
      <c r="AM276" s="225" t="s">
        <v>160</v>
      </c>
      <c r="AN276" s="115"/>
      <c r="AO276" s="179"/>
    </row>
    <row r="277" spans="1:41" x14ac:dyDescent="0.2">
      <c r="A277" s="46">
        <v>44197</v>
      </c>
      <c r="B277" s="133">
        <v>586.91465249243993</v>
      </c>
      <c r="C277" s="133">
        <v>98.306778291479986</v>
      </c>
      <c r="D277" s="180">
        <v>685.22143078391991</v>
      </c>
      <c r="E277" s="133">
        <v>25.306207593179998</v>
      </c>
      <c r="F277" s="133">
        <v>0</v>
      </c>
      <c r="G277" s="180">
        <v>25.306207593179998</v>
      </c>
      <c r="H277" s="133">
        <v>612.22086008561996</v>
      </c>
      <c r="I277" s="133">
        <v>98.306778291479986</v>
      </c>
      <c r="J277" s="180">
        <v>710.52763837709995</v>
      </c>
      <c r="K277" s="133">
        <v>0</v>
      </c>
      <c r="L277" s="133">
        <v>0</v>
      </c>
      <c r="M277" s="180">
        <v>0</v>
      </c>
      <c r="N277" s="133">
        <v>612.22086008561996</v>
      </c>
      <c r="O277" s="133">
        <v>98.306778291479986</v>
      </c>
      <c r="P277" s="180">
        <v>710.52763837709995</v>
      </c>
      <c r="Q277" s="228" t="s">
        <v>160</v>
      </c>
      <c r="R277" s="229" t="s">
        <v>160</v>
      </c>
      <c r="S277" s="183"/>
      <c r="T277" s="184">
        <v>574.11790052385993</v>
      </c>
      <c r="U277" s="133">
        <v>98.306778291479986</v>
      </c>
      <c r="V277" s="180">
        <v>672.42467881533992</v>
      </c>
      <c r="W277" s="133">
        <v>25.306207593179998</v>
      </c>
      <c r="X277" s="133">
        <v>0</v>
      </c>
      <c r="Y277" s="180">
        <v>25.306207593179998</v>
      </c>
      <c r="Z277" s="133">
        <v>599.42410811703996</v>
      </c>
      <c r="AA277" s="133">
        <v>98.306778291479986</v>
      </c>
      <c r="AB277" s="180">
        <v>697.73088640851995</v>
      </c>
      <c r="AC277" s="225" t="s">
        <v>160</v>
      </c>
      <c r="AD277" s="187">
        <v>0.30268110999999998</v>
      </c>
      <c r="AE277" s="187">
        <v>0</v>
      </c>
      <c r="AF277" s="190">
        <v>0.30268110999999998</v>
      </c>
      <c r="AG277" s="187">
        <v>0</v>
      </c>
      <c r="AH277" s="187">
        <v>0</v>
      </c>
      <c r="AI277" s="190">
        <v>0</v>
      </c>
      <c r="AJ277" s="187">
        <v>0.30268110999999998</v>
      </c>
      <c r="AK277" s="187">
        <v>0</v>
      </c>
      <c r="AL277" s="190">
        <v>0.30268110999999998</v>
      </c>
      <c r="AM277" s="225" t="s">
        <v>160</v>
      </c>
      <c r="AN277" s="115"/>
      <c r="AO277" s="179"/>
    </row>
    <row r="278" spans="1:41" x14ac:dyDescent="0.2">
      <c r="A278" s="46">
        <v>44228</v>
      </c>
      <c r="B278" s="133">
        <v>609.36859101434993</v>
      </c>
      <c r="C278" s="133">
        <v>87.360706166700012</v>
      </c>
      <c r="D278" s="180">
        <v>696.72929718105001</v>
      </c>
      <c r="E278" s="133">
        <v>25.640204559700003</v>
      </c>
      <c r="F278" s="133">
        <v>0</v>
      </c>
      <c r="G278" s="180">
        <v>25.640204559700003</v>
      </c>
      <c r="H278" s="133">
        <v>635.00879557404994</v>
      </c>
      <c r="I278" s="133">
        <v>87.360706166700012</v>
      </c>
      <c r="J278" s="180">
        <v>722.36950174075002</v>
      </c>
      <c r="K278" s="133">
        <v>0</v>
      </c>
      <c r="L278" s="133">
        <v>0</v>
      </c>
      <c r="M278" s="180">
        <v>0</v>
      </c>
      <c r="N278" s="133">
        <v>635.00879557404994</v>
      </c>
      <c r="O278" s="133">
        <v>87.360706166700012</v>
      </c>
      <c r="P278" s="180">
        <v>722.36950174075002</v>
      </c>
      <c r="Q278" s="228" t="s">
        <v>160</v>
      </c>
      <c r="R278" s="229" t="s">
        <v>160</v>
      </c>
      <c r="S278" s="183"/>
      <c r="T278" s="184">
        <v>596.43474125649993</v>
      </c>
      <c r="U278" s="133">
        <v>87.360706166700012</v>
      </c>
      <c r="V278" s="180">
        <v>683.79544742320002</v>
      </c>
      <c r="W278" s="133">
        <v>25.640204559700003</v>
      </c>
      <c r="X278" s="133">
        <v>0</v>
      </c>
      <c r="Y278" s="180">
        <v>25.640204559700003</v>
      </c>
      <c r="Z278" s="133">
        <v>622.07494581619994</v>
      </c>
      <c r="AA278" s="133">
        <v>87.360706166700012</v>
      </c>
      <c r="AB278" s="180">
        <v>709.43565198290003</v>
      </c>
      <c r="AC278" s="225" t="s">
        <v>160</v>
      </c>
      <c r="AD278" s="187">
        <v>0.29977632999999998</v>
      </c>
      <c r="AE278" s="187">
        <v>0</v>
      </c>
      <c r="AF278" s="190">
        <v>0.29977632999999998</v>
      </c>
      <c r="AG278" s="187">
        <v>0</v>
      </c>
      <c r="AH278" s="187">
        <v>0</v>
      </c>
      <c r="AI278" s="190">
        <v>0</v>
      </c>
      <c r="AJ278" s="187">
        <v>0.29977632999999998</v>
      </c>
      <c r="AK278" s="187">
        <v>0</v>
      </c>
      <c r="AL278" s="190">
        <v>0.29977632999999998</v>
      </c>
      <c r="AM278" s="225" t="s">
        <v>160</v>
      </c>
      <c r="AN278" s="115"/>
      <c r="AO278" s="179"/>
    </row>
    <row r="279" spans="1:41" x14ac:dyDescent="0.2">
      <c r="A279" s="46">
        <v>44256</v>
      </c>
      <c r="B279" s="133">
        <v>612.98409652193993</v>
      </c>
      <c r="C279" s="133">
        <v>92.22074435574001</v>
      </c>
      <c r="D279" s="180">
        <v>705.20484087768</v>
      </c>
      <c r="E279" s="133">
        <v>25.90116758229</v>
      </c>
      <c r="F279" s="133">
        <v>0</v>
      </c>
      <c r="G279" s="180">
        <v>25.90116758229</v>
      </c>
      <c r="H279" s="133">
        <v>638.88526410423003</v>
      </c>
      <c r="I279" s="133">
        <v>92.22074435574001</v>
      </c>
      <c r="J279" s="180">
        <v>731.10600845996987</v>
      </c>
      <c r="K279" s="133">
        <v>0</v>
      </c>
      <c r="L279" s="133">
        <v>0</v>
      </c>
      <c r="M279" s="180">
        <v>0</v>
      </c>
      <c r="N279" s="133">
        <v>638.88526410423003</v>
      </c>
      <c r="O279" s="133">
        <v>92.22074435574001</v>
      </c>
      <c r="P279" s="180">
        <v>731.10600845996987</v>
      </c>
      <c r="Q279" s="228" t="s">
        <v>160</v>
      </c>
      <c r="R279" s="229" t="s">
        <v>160</v>
      </c>
      <c r="S279" s="183"/>
      <c r="T279" s="184">
        <v>599.64356223485993</v>
      </c>
      <c r="U279" s="133">
        <v>92.22074435574001</v>
      </c>
      <c r="V279" s="180">
        <v>691.86430659059999</v>
      </c>
      <c r="W279" s="133">
        <v>25.90116758229</v>
      </c>
      <c r="X279" s="133">
        <v>0</v>
      </c>
      <c r="Y279" s="180">
        <v>25.90116758229</v>
      </c>
      <c r="Z279" s="133">
        <v>625.54472981715003</v>
      </c>
      <c r="AA279" s="133">
        <v>92.22074435574001</v>
      </c>
      <c r="AB279" s="180">
        <v>717.76547417288998</v>
      </c>
      <c r="AC279" s="225" t="s">
        <v>160</v>
      </c>
      <c r="AD279" s="187">
        <v>0.30191084000000001</v>
      </c>
      <c r="AE279" s="187">
        <v>0</v>
      </c>
      <c r="AF279" s="190">
        <v>0.30191084000000001</v>
      </c>
      <c r="AG279" s="187">
        <v>0</v>
      </c>
      <c r="AH279" s="187">
        <v>0</v>
      </c>
      <c r="AI279" s="190">
        <v>0</v>
      </c>
      <c r="AJ279" s="187">
        <v>0.30191084000000001</v>
      </c>
      <c r="AK279" s="187">
        <v>0</v>
      </c>
      <c r="AL279" s="190">
        <v>0.30191084000000001</v>
      </c>
      <c r="AM279" s="225" t="s">
        <v>160</v>
      </c>
      <c r="AN279" s="115"/>
      <c r="AO279" s="179"/>
    </row>
    <row r="280" spans="1:41" x14ac:dyDescent="0.2">
      <c r="A280" s="46">
        <v>44287</v>
      </c>
      <c r="B280" s="133">
        <v>604.95515830991997</v>
      </c>
      <c r="C280" s="133">
        <v>111.58709872266</v>
      </c>
      <c r="D280" s="180">
        <v>716.5422570325801</v>
      </c>
      <c r="E280" s="133">
        <v>26.0799823724</v>
      </c>
      <c r="F280" s="133">
        <v>0</v>
      </c>
      <c r="G280" s="180">
        <v>26.0799823724</v>
      </c>
      <c r="H280" s="133">
        <v>631.03514068231993</v>
      </c>
      <c r="I280" s="133">
        <v>111.58709872266</v>
      </c>
      <c r="J280" s="180">
        <v>742.62223940498006</v>
      </c>
      <c r="K280" s="133">
        <v>0</v>
      </c>
      <c r="L280" s="133">
        <v>0</v>
      </c>
      <c r="M280" s="180">
        <v>0</v>
      </c>
      <c r="N280" s="133">
        <v>631.03514068231993</v>
      </c>
      <c r="O280" s="133">
        <v>111.58709872266</v>
      </c>
      <c r="P280" s="180">
        <v>742.62223940498006</v>
      </c>
      <c r="Q280" s="228" t="s">
        <v>160</v>
      </c>
      <c r="R280" s="229" t="s">
        <v>160</v>
      </c>
      <c r="S280" s="183"/>
      <c r="T280" s="184">
        <v>592.05293317411997</v>
      </c>
      <c r="U280" s="133">
        <v>111.58709872266</v>
      </c>
      <c r="V280" s="180">
        <v>703.64003189677999</v>
      </c>
      <c r="W280" s="133">
        <v>26.0799823724</v>
      </c>
      <c r="X280" s="133">
        <v>0</v>
      </c>
      <c r="Y280" s="180">
        <v>26.0799823724</v>
      </c>
      <c r="Z280" s="133">
        <v>618.13291554651994</v>
      </c>
      <c r="AA280" s="133">
        <v>111.58709872266</v>
      </c>
      <c r="AB280" s="180">
        <v>729.72001426917996</v>
      </c>
      <c r="AC280" s="225" t="s">
        <v>160</v>
      </c>
      <c r="AD280" s="187">
        <v>0.29455790000000004</v>
      </c>
      <c r="AE280" s="187">
        <v>0</v>
      </c>
      <c r="AF280" s="190">
        <v>0.29455790000000004</v>
      </c>
      <c r="AG280" s="187">
        <v>0</v>
      </c>
      <c r="AH280" s="187">
        <v>0</v>
      </c>
      <c r="AI280" s="190">
        <v>0</v>
      </c>
      <c r="AJ280" s="187">
        <v>0.29455790000000004</v>
      </c>
      <c r="AK280" s="187">
        <v>0</v>
      </c>
      <c r="AL280" s="190">
        <v>0.29455790000000004</v>
      </c>
      <c r="AM280" s="225" t="s">
        <v>160</v>
      </c>
      <c r="AN280" s="115"/>
      <c r="AO280" s="179"/>
    </row>
    <row r="281" spans="1:41" x14ac:dyDescent="0.2">
      <c r="A281" s="46">
        <v>44317</v>
      </c>
      <c r="B281" s="133">
        <v>609.40789632899998</v>
      </c>
      <c r="C281" s="133">
        <v>115.00090028369999</v>
      </c>
      <c r="D281" s="180">
        <v>724.40879661269992</v>
      </c>
      <c r="E281" s="133">
        <v>26.226583011180001</v>
      </c>
      <c r="F281" s="133">
        <v>0</v>
      </c>
      <c r="G281" s="180">
        <v>26.226583011180001</v>
      </c>
      <c r="H281" s="133">
        <v>635.63447934017995</v>
      </c>
      <c r="I281" s="133">
        <v>115.00090028369999</v>
      </c>
      <c r="J281" s="180">
        <v>750.63537962387989</v>
      </c>
      <c r="K281" s="133">
        <v>0</v>
      </c>
      <c r="L281" s="133">
        <v>0</v>
      </c>
      <c r="M281" s="180">
        <v>0</v>
      </c>
      <c r="N281" s="133">
        <v>635.63447934017995</v>
      </c>
      <c r="O281" s="133">
        <v>115.00090028369999</v>
      </c>
      <c r="P281" s="180">
        <v>750.63537962387989</v>
      </c>
      <c r="Q281" s="228" t="s">
        <v>160</v>
      </c>
      <c r="R281" s="229" t="s">
        <v>160</v>
      </c>
      <c r="S281" s="183"/>
      <c r="T281" s="184">
        <v>595.73743543943999</v>
      </c>
      <c r="U281" s="133">
        <v>115.00090028369999</v>
      </c>
      <c r="V281" s="180">
        <v>710.73833572313993</v>
      </c>
      <c r="W281" s="133">
        <v>26.226583011180001</v>
      </c>
      <c r="X281" s="133">
        <v>0</v>
      </c>
      <c r="Y281" s="180">
        <v>26.226583011180001</v>
      </c>
      <c r="Z281" s="133">
        <v>621.96401845061996</v>
      </c>
      <c r="AA281" s="133">
        <v>115.00090028369999</v>
      </c>
      <c r="AB281" s="180">
        <v>736.96491873431989</v>
      </c>
      <c r="AC281" s="225" t="s">
        <v>160</v>
      </c>
      <c r="AD281" s="187">
        <v>0.31215373999999996</v>
      </c>
      <c r="AE281" s="187">
        <v>0</v>
      </c>
      <c r="AF281" s="190">
        <v>0.31215373999999996</v>
      </c>
      <c r="AG281" s="187">
        <v>0</v>
      </c>
      <c r="AH281" s="187">
        <v>0</v>
      </c>
      <c r="AI281" s="190">
        <v>0</v>
      </c>
      <c r="AJ281" s="187">
        <v>0.31215373999999996</v>
      </c>
      <c r="AK281" s="187">
        <v>0</v>
      </c>
      <c r="AL281" s="190">
        <v>0.31215373999999996</v>
      </c>
      <c r="AM281" s="225" t="s">
        <v>160</v>
      </c>
      <c r="AN281" s="115"/>
      <c r="AO281" s="179"/>
    </row>
    <row r="282" spans="1:41" x14ac:dyDescent="0.2">
      <c r="A282" s="46">
        <v>44348</v>
      </c>
      <c r="B282" s="133">
        <v>611.75753427552002</v>
      </c>
      <c r="C282" s="133">
        <v>111.59816386898999</v>
      </c>
      <c r="D282" s="180">
        <v>723.35569814451003</v>
      </c>
      <c r="E282" s="133">
        <v>26.359500699599998</v>
      </c>
      <c r="F282" s="133">
        <v>0</v>
      </c>
      <c r="G282" s="180">
        <v>26.359500699599998</v>
      </c>
      <c r="H282" s="133">
        <v>638.11703497512008</v>
      </c>
      <c r="I282" s="133">
        <v>111.59816386898999</v>
      </c>
      <c r="J282" s="180">
        <v>749.71519884411009</v>
      </c>
      <c r="K282" s="133">
        <v>0</v>
      </c>
      <c r="L282" s="133">
        <v>0</v>
      </c>
      <c r="M282" s="180">
        <v>0</v>
      </c>
      <c r="N282" s="133">
        <v>638.11703497512008</v>
      </c>
      <c r="O282" s="133">
        <v>111.59816386898999</v>
      </c>
      <c r="P282" s="180">
        <v>749.71519884411009</v>
      </c>
      <c r="Q282" s="228" t="s">
        <v>160</v>
      </c>
      <c r="R282" s="229" t="s">
        <v>160</v>
      </c>
      <c r="S282" s="183"/>
      <c r="T282" s="184">
        <v>598.49000503154002</v>
      </c>
      <c r="U282" s="133">
        <v>111.59816386898999</v>
      </c>
      <c r="V282" s="180">
        <v>710.08816890053004</v>
      </c>
      <c r="W282" s="133">
        <v>26.359500699599998</v>
      </c>
      <c r="X282" s="133">
        <v>0</v>
      </c>
      <c r="Y282" s="180">
        <v>26.359500699599998</v>
      </c>
      <c r="Z282" s="133">
        <v>624.84950573113997</v>
      </c>
      <c r="AA282" s="133">
        <v>111.59816386898999</v>
      </c>
      <c r="AB282" s="180">
        <v>736.44766960012998</v>
      </c>
      <c r="AC282" s="225" t="s">
        <v>160</v>
      </c>
      <c r="AD282" s="187">
        <v>0.30446173999999998</v>
      </c>
      <c r="AE282" s="187">
        <v>0</v>
      </c>
      <c r="AF282" s="190">
        <v>0.30446173999999998</v>
      </c>
      <c r="AG282" s="187">
        <v>0</v>
      </c>
      <c r="AH282" s="187">
        <v>0</v>
      </c>
      <c r="AI282" s="190">
        <v>0</v>
      </c>
      <c r="AJ282" s="187">
        <v>0.30446173999999998</v>
      </c>
      <c r="AK282" s="187">
        <v>0</v>
      </c>
      <c r="AL282" s="190">
        <v>0.30446173999999998</v>
      </c>
      <c r="AM282" s="225" t="s">
        <v>160</v>
      </c>
      <c r="AN282" s="115"/>
      <c r="AO282" s="179"/>
    </row>
    <row r="283" spans="1:41" x14ac:dyDescent="0.2">
      <c r="A283" s="46">
        <v>44378</v>
      </c>
      <c r="B283" s="133">
        <v>617.00843631672001</v>
      </c>
      <c r="C283" s="133">
        <v>108.42838586568001</v>
      </c>
      <c r="D283" s="180">
        <v>725.43682218239996</v>
      </c>
      <c r="E283" s="133">
        <v>26.406722494080004</v>
      </c>
      <c r="F283" s="133">
        <v>0</v>
      </c>
      <c r="G283" s="180">
        <v>26.406722494080004</v>
      </c>
      <c r="H283" s="133">
        <v>643.41515881079999</v>
      </c>
      <c r="I283" s="133">
        <v>108.42838586568001</v>
      </c>
      <c r="J283" s="180">
        <v>751.84354467647995</v>
      </c>
      <c r="K283" s="133">
        <v>0</v>
      </c>
      <c r="L283" s="133">
        <v>0</v>
      </c>
      <c r="M283" s="180">
        <v>0</v>
      </c>
      <c r="N283" s="133">
        <v>643.41515881079999</v>
      </c>
      <c r="O283" s="133">
        <v>108.42838586568001</v>
      </c>
      <c r="P283" s="180">
        <v>751.84354467647995</v>
      </c>
      <c r="Q283" s="228" t="s">
        <v>160</v>
      </c>
      <c r="R283" s="229" t="s">
        <v>160</v>
      </c>
      <c r="S283" s="183"/>
      <c r="T283" s="184">
        <v>605.57609444688001</v>
      </c>
      <c r="U283" s="133">
        <v>108.42838586568001</v>
      </c>
      <c r="V283" s="180">
        <v>714.00448031255996</v>
      </c>
      <c r="W283" s="133">
        <v>26.406722494080004</v>
      </c>
      <c r="X283" s="133">
        <v>0</v>
      </c>
      <c r="Y283" s="180">
        <v>26.406722494080004</v>
      </c>
      <c r="Z283" s="133">
        <v>631.98281694095999</v>
      </c>
      <c r="AA283" s="133">
        <v>108.42838586568001</v>
      </c>
      <c r="AB283" s="180">
        <v>740.41120280664006</v>
      </c>
      <c r="AC283" s="225" t="s">
        <v>160</v>
      </c>
      <c r="AD283" s="187">
        <v>0.26158571000000003</v>
      </c>
      <c r="AE283" s="187">
        <v>0</v>
      </c>
      <c r="AF283" s="190">
        <v>0.26158571000000003</v>
      </c>
      <c r="AG283" s="187">
        <v>0</v>
      </c>
      <c r="AH283" s="187">
        <v>0</v>
      </c>
      <c r="AI283" s="190">
        <v>0</v>
      </c>
      <c r="AJ283" s="187">
        <v>0.26158571000000003</v>
      </c>
      <c r="AK283" s="187">
        <v>0</v>
      </c>
      <c r="AL283" s="190">
        <v>0.26158571000000003</v>
      </c>
      <c r="AM283" s="225" t="s">
        <v>160</v>
      </c>
      <c r="AN283" s="115"/>
      <c r="AO283" s="179"/>
    </row>
    <row r="284" spans="1:41" x14ac:dyDescent="0.2">
      <c r="A284" s="46">
        <v>44409</v>
      </c>
      <c r="B284" s="133">
        <v>637.61221816447994</v>
      </c>
      <c r="C284" s="133">
        <v>111.49338880095999</v>
      </c>
      <c r="D284" s="180">
        <v>749.10560696543996</v>
      </c>
      <c r="E284" s="133">
        <v>26.561447717119997</v>
      </c>
      <c r="F284" s="133">
        <v>0</v>
      </c>
      <c r="G284" s="180">
        <v>26.561447717119997</v>
      </c>
      <c r="H284" s="133">
        <v>664.17366588159996</v>
      </c>
      <c r="I284" s="133">
        <v>111.49338880095999</v>
      </c>
      <c r="J284" s="180">
        <v>775.66705468255998</v>
      </c>
      <c r="K284" s="133">
        <v>0</v>
      </c>
      <c r="L284" s="133">
        <v>0</v>
      </c>
      <c r="M284" s="180">
        <v>0</v>
      </c>
      <c r="N284" s="133">
        <v>664.17366588159996</v>
      </c>
      <c r="O284" s="133">
        <v>111.49338880095999</v>
      </c>
      <c r="P284" s="180">
        <v>775.66705468255998</v>
      </c>
      <c r="Q284" s="228" t="s">
        <v>160</v>
      </c>
      <c r="R284" s="229" t="s">
        <v>160</v>
      </c>
      <c r="S284" s="183"/>
      <c r="T284" s="184">
        <v>626.63365755999996</v>
      </c>
      <c r="U284" s="133">
        <v>111.49338880095999</v>
      </c>
      <c r="V284" s="180">
        <v>738.12704636095998</v>
      </c>
      <c r="W284" s="133">
        <v>26.561447717119997</v>
      </c>
      <c r="X284" s="133">
        <v>0</v>
      </c>
      <c r="Y284" s="180">
        <v>26.561447717119997</v>
      </c>
      <c r="Z284" s="133">
        <v>653.19510527711998</v>
      </c>
      <c r="AA284" s="133">
        <v>111.49338880095999</v>
      </c>
      <c r="AB284" s="180">
        <v>764.68849407808</v>
      </c>
      <c r="AC284" s="225" t="s">
        <v>160</v>
      </c>
      <c r="AD284" s="187">
        <v>0.25853807000000001</v>
      </c>
      <c r="AE284" s="187">
        <v>0</v>
      </c>
      <c r="AF284" s="190">
        <v>0.25853807000000001</v>
      </c>
      <c r="AG284" s="187">
        <v>0</v>
      </c>
      <c r="AH284" s="187">
        <v>0</v>
      </c>
      <c r="AI284" s="190">
        <v>0</v>
      </c>
      <c r="AJ284" s="187">
        <v>0.25853807000000001</v>
      </c>
      <c r="AK284" s="187">
        <v>0</v>
      </c>
      <c r="AL284" s="190">
        <v>0.25853807000000001</v>
      </c>
      <c r="AM284" s="225" t="s">
        <v>160</v>
      </c>
      <c r="AN284" s="115"/>
      <c r="AO284" s="179"/>
    </row>
    <row r="285" spans="1:41" x14ac:dyDescent="0.2">
      <c r="A285" s="46">
        <v>44440</v>
      </c>
      <c r="B285" s="133">
        <v>653.02806333000001</v>
      </c>
      <c r="C285" s="133">
        <v>109.0817349892</v>
      </c>
      <c r="D285" s="180">
        <v>762.10979831919997</v>
      </c>
      <c r="E285" s="133">
        <v>26.782899642999997</v>
      </c>
      <c r="F285" s="133">
        <v>0</v>
      </c>
      <c r="G285" s="180">
        <v>26.782899642999997</v>
      </c>
      <c r="H285" s="133">
        <v>679.81096297299996</v>
      </c>
      <c r="I285" s="133">
        <v>109.0817349892</v>
      </c>
      <c r="J285" s="180">
        <v>788.89269796220003</v>
      </c>
      <c r="K285" s="133">
        <v>0</v>
      </c>
      <c r="L285" s="133">
        <v>0</v>
      </c>
      <c r="M285" s="180">
        <v>0</v>
      </c>
      <c r="N285" s="133">
        <v>679.81096297299996</v>
      </c>
      <c r="O285" s="133">
        <v>109.0817349892</v>
      </c>
      <c r="P285" s="180">
        <v>788.89269796220003</v>
      </c>
      <c r="Q285" s="228" t="s">
        <v>160</v>
      </c>
      <c r="R285" s="229" t="s">
        <v>160</v>
      </c>
      <c r="S285" s="183"/>
      <c r="T285" s="184">
        <v>641.56819104299996</v>
      </c>
      <c r="U285" s="133">
        <v>108.20345697579999</v>
      </c>
      <c r="V285" s="180">
        <v>749.77164801879997</v>
      </c>
      <c r="W285" s="133">
        <v>26.782899642999997</v>
      </c>
      <c r="X285" s="133">
        <v>0</v>
      </c>
      <c r="Y285" s="180">
        <v>26.782899642999997</v>
      </c>
      <c r="Z285" s="133">
        <v>668.35109068600002</v>
      </c>
      <c r="AA285" s="133">
        <v>108.20345697579999</v>
      </c>
      <c r="AB285" s="180">
        <v>776.55454766179992</v>
      </c>
      <c r="AC285" s="225" t="s">
        <v>160</v>
      </c>
      <c r="AD285" s="187">
        <v>0.26688104999999995</v>
      </c>
      <c r="AE285" s="187">
        <v>2.0453610000000001E-2</v>
      </c>
      <c r="AF285" s="190">
        <v>0.28733465999999996</v>
      </c>
      <c r="AG285" s="187">
        <v>0</v>
      </c>
      <c r="AH285" s="187">
        <v>0</v>
      </c>
      <c r="AI285" s="190">
        <v>0</v>
      </c>
      <c r="AJ285" s="187">
        <v>0.26688104999999995</v>
      </c>
      <c r="AK285" s="187">
        <v>2.0453610000000001E-2</v>
      </c>
      <c r="AL285" s="190">
        <v>0.28733465999999996</v>
      </c>
      <c r="AM285" s="225" t="s">
        <v>160</v>
      </c>
      <c r="AN285" s="115"/>
      <c r="AO285" s="179"/>
    </row>
    <row r="286" spans="1:41" x14ac:dyDescent="0.2">
      <c r="A286" s="46">
        <v>44470</v>
      </c>
      <c r="B286" s="133">
        <v>666.90450176246998</v>
      </c>
      <c r="C286" s="133">
        <v>112.79765531403</v>
      </c>
      <c r="D286" s="180">
        <v>779.70215707650004</v>
      </c>
      <c r="E286" s="133">
        <v>26.935775927369995</v>
      </c>
      <c r="F286" s="133">
        <v>0</v>
      </c>
      <c r="G286" s="180">
        <v>26.935775927369995</v>
      </c>
      <c r="H286" s="133">
        <v>693.84027768984004</v>
      </c>
      <c r="I286" s="133">
        <v>112.79765531403</v>
      </c>
      <c r="J286" s="180">
        <v>806.6379330038701</v>
      </c>
      <c r="K286" s="133">
        <v>0</v>
      </c>
      <c r="L286" s="133">
        <v>0</v>
      </c>
      <c r="M286" s="180">
        <v>0</v>
      </c>
      <c r="N286" s="133">
        <v>693.84027768984004</v>
      </c>
      <c r="O286" s="133">
        <v>112.79765531403</v>
      </c>
      <c r="P286" s="180">
        <v>806.6379330038701</v>
      </c>
      <c r="Q286" s="228" t="s">
        <v>160</v>
      </c>
      <c r="R286" s="229" t="s">
        <v>160</v>
      </c>
      <c r="S286" s="183"/>
      <c r="T286" s="184">
        <v>654.58015923708001</v>
      </c>
      <c r="U286" s="133">
        <v>112.26955451931001</v>
      </c>
      <c r="V286" s="180">
        <v>766.84971375638997</v>
      </c>
      <c r="W286" s="133">
        <v>26.935775927369995</v>
      </c>
      <c r="X286" s="133">
        <v>0</v>
      </c>
      <c r="Y286" s="180">
        <v>26.935775927369995</v>
      </c>
      <c r="Z286" s="133">
        <v>681.51593516444996</v>
      </c>
      <c r="AA286" s="133">
        <v>112.26955451931001</v>
      </c>
      <c r="AB286" s="180">
        <v>793.78548968376003</v>
      </c>
      <c r="AC286" s="225" t="s">
        <v>160</v>
      </c>
      <c r="AD286" s="187">
        <v>0.27895118999999996</v>
      </c>
      <c r="AE286" s="187">
        <v>1.1953119999999999E-2</v>
      </c>
      <c r="AF286" s="190">
        <v>0.29090430999999994</v>
      </c>
      <c r="AG286" s="187">
        <v>0</v>
      </c>
      <c r="AH286" s="187">
        <v>0</v>
      </c>
      <c r="AI286" s="190">
        <v>0</v>
      </c>
      <c r="AJ286" s="187">
        <v>0.27895118999999996</v>
      </c>
      <c r="AK286" s="187">
        <v>1.1953119999999999E-2</v>
      </c>
      <c r="AL286" s="190">
        <v>0.29090430999999994</v>
      </c>
      <c r="AM286" s="225" t="s">
        <v>160</v>
      </c>
      <c r="AN286" s="115"/>
      <c r="AO286" s="179"/>
    </row>
    <row r="287" spans="1:41" x14ac:dyDescent="0.2">
      <c r="A287" s="46">
        <v>44501</v>
      </c>
      <c r="B287" s="133">
        <v>687.91866551099997</v>
      </c>
      <c r="C287" s="133">
        <v>119.42242603200002</v>
      </c>
      <c r="D287" s="180">
        <v>807.34109154299995</v>
      </c>
      <c r="E287" s="133">
        <v>27.199874960999999</v>
      </c>
      <c r="F287" s="133">
        <v>0</v>
      </c>
      <c r="G287" s="180">
        <v>27.199874960999999</v>
      </c>
      <c r="H287" s="133">
        <v>715.11854047200006</v>
      </c>
      <c r="I287" s="133">
        <v>119.42242603200002</v>
      </c>
      <c r="J287" s="180">
        <v>834.54096650400004</v>
      </c>
      <c r="K287" s="133">
        <v>0</v>
      </c>
      <c r="L287" s="133">
        <v>0</v>
      </c>
      <c r="M287" s="180">
        <v>0</v>
      </c>
      <c r="N287" s="133">
        <v>715.11854047200006</v>
      </c>
      <c r="O287" s="133">
        <v>119.42242603200002</v>
      </c>
      <c r="P287" s="180">
        <v>834.54096650400004</v>
      </c>
      <c r="Q287" s="228" t="s">
        <v>160</v>
      </c>
      <c r="R287" s="229" t="s">
        <v>160</v>
      </c>
      <c r="S287" s="183"/>
      <c r="T287" s="184">
        <v>676.02017548799995</v>
      </c>
      <c r="U287" s="133">
        <v>119.04601886100001</v>
      </c>
      <c r="V287" s="180">
        <v>795.06619434900006</v>
      </c>
      <c r="W287" s="133">
        <v>27.199874960999999</v>
      </c>
      <c r="X287" s="133">
        <v>0</v>
      </c>
      <c r="Y287" s="180">
        <v>27.199874960999999</v>
      </c>
      <c r="Z287" s="133">
        <v>703.22005044900004</v>
      </c>
      <c r="AA287" s="133">
        <v>119.04601886100001</v>
      </c>
      <c r="AB287" s="180">
        <v>822.26606931000003</v>
      </c>
      <c r="AC287" s="225" t="s">
        <v>160</v>
      </c>
      <c r="AD287" s="187">
        <v>0.26980703</v>
      </c>
      <c r="AE287" s="187">
        <v>8.5353100000000008E-3</v>
      </c>
      <c r="AF287" s="190">
        <v>0.27834234000000002</v>
      </c>
      <c r="AG287" s="187">
        <v>0</v>
      </c>
      <c r="AH287" s="187">
        <v>0</v>
      </c>
      <c r="AI287" s="190">
        <v>0</v>
      </c>
      <c r="AJ287" s="187">
        <v>0.26980703</v>
      </c>
      <c r="AK287" s="187">
        <v>8.5353100000000008E-3</v>
      </c>
      <c r="AL287" s="190">
        <v>0.27834234000000002</v>
      </c>
      <c r="AM287" s="225" t="s">
        <v>160</v>
      </c>
      <c r="AN287" s="115"/>
      <c r="AO287" s="179"/>
    </row>
    <row r="288" spans="1:41" x14ac:dyDescent="0.2">
      <c r="A288" s="46">
        <v>44531</v>
      </c>
      <c r="B288" s="133">
        <v>689.49408599399987</v>
      </c>
      <c r="C288" s="133">
        <v>111.09089475330001</v>
      </c>
      <c r="D288" s="180">
        <v>800.58498074729994</v>
      </c>
      <c r="E288" s="133">
        <v>27.315454283250002</v>
      </c>
      <c r="F288" s="133">
        <v>0</v>
      </c>
      <c r="G288" s="180">
        <v>27.315454283250002</v>
      </c>
      <c r="H288" s="133">
        <v>716.80954027724988</v>
      </c>
      <c r="I288" s="133">
        <v>111.09089475330001</v>
      </c>
      <c r="J288" s="180">
        <v>827.90043503054983</v>
      </c>
      <c r="K288" s="133">
        <v>0</v>
      </c>
      <c r="L288" s="133">
        <v>0</v>
      </c>
      <c r="M288" s="180">
        <v>0</v>
      </c>
      <c r="N288" s="133">
        <v>716.80954027724988</v>
      </c>
      <c r="O288" s="133">
        <v>111.09089475330001</v>
      </c>
      <c r="P288" s="180">
        <v>827.90043503054983</v>
      </c>
      <c r="Q288" s="228" t="s">
        <v>160</v>
      </c>
      <c r="R288" s="229" t="s">
        <v>160</v>
      </c>
      <c r="S288" s="183"/>
      <c r="T288" s="184">
        <v>677.5832568935499</v>
      </c>
      <c r="U288" s="133">
        <v>110.8607458959</v>
      </c>
      <c r="V288" s="180">
        <v>788.44400278944988</v>
      </c>
      <c r="W288" s="133">
        <v>27.315454283250002</v>
      </c>
      <c r="X288" s="133">
        <v>0</v>
      </c>
      <c r="Y288" s="180">
        <v>27.315454283250002</v>
      </c>
      <c r="Z288" s="133">
        <v>704.89871117679991</v>
      </c>
      <c r="AA288" s="133">
        <v>110.8607458959</v>
      </c>
      <c r="AB288" s="180">
        <v>815.7594570727</v>
      </c>
      <c r="AC288" s="225" t="s">
        <v>160</v>
      </c>
      <c r="AD288" s="187">
        <v>0.26649131000000004</v>
      </c>
      <c r="AE288" s="187">
        <v>5.1493199999999998E-3</v>
      </c>
      <c r="AF288" s="190">
        <v>0.27164063000000005</v>
      </c>
      <c r="AG288" s="187">
        <v>0</v>
      </c>
      <c r="AH288" s="187">
        <v>0</v>
      </c>
      <c r="AI288" s="190">
        <v>0</v>
      </c>
      <c r="AJ288" s="187">
        <v>0.26649131000000004</v>
      </c>
      <c r="AK288" s="187">
        <v>5.1493199999999998E-3</v>
      </c>
      <c r="AL288" s="190">
        <v>0.27164063000000005</v>
      </c>
      <c r="AM288" s="225" t="s">
        <v>160</v>
      </c>
      <c r="AN288" s="115"/>
      <c r="AO288" s="179"/>
    </row>
    <row r="289" spans="1:41" x14ac:dyDescent="0.2">
      <c r="A289" s="46">
        <v>44562</v>
      </c>
      <c r="B289" s="133">
        <v>687.19167665082011</v>
      </c>
      <c r="C289" s="133">
        <v>121.60826197146001</v>
      </c>
      <c r="D289" s="180">
        <v>808.79993862228025</v>
      </c>
      <c r="E289" s="133">
        <v>27.315158129820006</v>
      </c>
      <c r="F289" s="133">
        <v>0</v>
      </c>
      <c r="G289" s="180">
        <v>27.315158129820006</v>
      </c>
      <c r="H289" s="133">
        <v>714.50683478064002</v>
      </c>
      <c r="I289" s="133">
        <v>121.60826197146001</v>
      </c>
      <c r="J289" s="180">
        <v>836.11509675210004</v>
      </c>
      <c r="K289" s="133">
        <v>0</v>
      </c>
      <c r="L289" s="133">
        <v>0</v>
      </c>
      <c r="M289" s="180">
        <v>0</v>
      </c>
      <c r="N289" s="133">
        <v>714.50683478064002</v>
      </c>
      <c r="O289" s="133">
        <v>121.60826197146001</v>
      </c>
      <c r="P289" s="180">
        <v>836.11509675210004</v>
      </c>
      <c r="Q289" s="228" t="s">
        <v>160</v>
      </c>
      <c r="R289" s="229" t="s">
        <v>160</v>
      </c>
      <c r="S289" s="183"/>
      <c r="T289" s="184">
        <v>676.78230447828014</v>
      </c>
      <c r="U289" s="133">
        <v>121.38089889618001</v>
      </c>
      <c r="V289" s="180">
        <v>798.16320337446018</v>
      </c>
      <c r="W289" s="133">
        <v>27.315158129820006</v>
      </c>
      <c r="X289" s="133">
        <v>0</v>
      </c>
      <c r="Y289" s="180">
        <v>27.315158129820006</v>
      </c>
      <c r="Z289" s="133">
        <v>704.09746260810016</v>
      </c>
      <c r="AA289" s="133">
        <v>121.38089889618001</v>
      </c>
      <c r="AB289" s="180">
        <v>825.4783615042802</v>
      </c>
      <c r="AC289" s="225" t="s">
        <v>160</v>
      </c>
      <c r="AD289" s="187">
        <v>0.23575151</v>
      </c>
      <c r="AE289" s="187">
        <v>5.1493199999999998E-3</v>
      </c>
      <c r="AF289" s="190">
        <v>0.24090083000000001</v>
      </c>
      <c r="AG289" s="187">
        <v>0</v>
      </c>
      <c r="AH289" s="187">
        <v>0</v>
      </c>
      <c r="AI289" s="190">
        <v>0</v>
      </c>
      <c r="AJ289" s="187">
        <v>0.23575151</v>
      </c>
      <c r="AK289" s="187">
        <v>5.1493199999999998E-3</v>
      </c>
      <c r="AL289" s="190">
        <v>0.24090083000000001</v>
      </c>
      <c r="AM289" s="225" t="s">
        <v>160</v>
      </c>
      <c r="AN289" s="115"/>
      <c r="AO289" s="179"/>
    </row>
    <row r="290" spans="1:41" x14ac:dyDescent="0.2">
      <c r="A290" s="46">
        <v>44593</v>
      </c>
      <c r="B290" s="133">
        <v>714.69903644380986</v>
      </c>
      <c r="C290" s="133">
        <v>105.99689804213</v>
      </c>
      <c r="D290" s="180">
        <v>820.69593448593992</v>
      </c>
      <c r="E290" s="133">
        <v>27.719856003380002</v>
      </c>
      <c r="F290" s="133">
        <v>0</v>
      </c>
      <c r="G290" s="180">
        <v>27.719856003380002</v>
      </c>
      <c r="H290" s="133">
        <v>742.41889244718982</v>
      </c>
      <c r="I290" s="133">
        <v>105.99689804213</v>
      </c>
      <c r="J290" s="180">
        <v>848.41579048931987</v>
      </c>
      <c r="K290" s="133">
        <v>0</v>
      </c>
      <c r="L290" s="133">
        <v>0</v>
      </c>
      <c r="M290" s="180">
        <v>0</v>
      </c>
      <c r="N290" s="133">
        <v>742.41889244718982</v>
      </c>
      <c r="O290" s="133">
        <v>105.99689804213</v>
      </c>
      <c r="P290" s="180">
        <v>848.41579048931987</v>
      </c>
      <c r="Q290" s="228" t="s">
        <v>160</v>
      </c>
      <c r="R290" s="229" t="s">
        <v>160</v>
      </c>
      <c r="S290" s="183"/>
      <c r="T290" s="184">
        <v>703.58759940871994</v>
      </c>
      <c r="U290" s="133">
        <v>105.99689804213</v>
      </c>
      <c r="V290" s="180">
        <v>809.58449745084999</v>
      </c>
      <c r="W290" s="133">
        <v>27.719856003380002</v>
      </c>
      <c r="X290" s="133">
        <v>0</v>
      </c>
      <c r="Y290" s="180">
        <v>27.719856003380002</v>
      </c>
      <c r="Z290" s="133">
        <v>731.3074554120999</v>
      </c>
      <c r="AA290" s="133">
        <v>105.99689804213</v>
      </c>
      <c r="AB290" s="180">
        <v>837.30435345422995</v>
      </c>
      <c r="AC290" s="225" t="s">
        <v>160</v>
      </c>
      <c r="AD290" s="187">
        <v>0.26124272999999998</v>
      </c>
      <c r="AE290" s="187">
        <v>0</v>
      </c>
      <c r="AF290" s="190">
        <v>0.26124272999999998</v>
      </c>
      <c r="AG290" s="187">
        <v>0</v>
      </c>
      <c r="AH290" s="187">
        <v>0</v>
      </c>
      <c r="AI290" s="190">
        <v>0</v>
      </c>
      <c r="AJ290" s="187">
        <v>0.26124272999999998</v>
      </c>
      <c r="AK290" s="187">
        <v>0</v>
      </c>
      <c r="AL290" s="190">
        <v>0.26124272999999998</v>
      </c>
      <c r="AM290" s="225" t="s">
        <v>160</v>
      </c>
      <c r="AN290" s="115"/>
      <c r="AO290" s="179"/>
    </row>
    <row r="291" spans="1:41" x14ac:dyDescent="0.2">
      <c r="A291" s="46">
        <v>44621</v>
      </c>
      <c r="B291" s="133">
        <v>705.28556248035022</v>
      </c>
      <c r="C291" s="133">
        <v>119.07939933539998</v>
      </c>
      <c r="D291" s="180">
        <v>824.36496181575023</v>
      </c>
      <c r="E291" s="133">
        <v>28.161922358100004</v>
      </c>
      <c r="F291" s="133">
        <v>0</v>
      </c>
      <c r="G291" s="180">
        <v>28.161922358100004</v>
      </c>
      <c r="H291" s="133">
        <v>733.44748483845024</v>
      </c>
      <c r="I291" s="133">
        <v>119.07939933539998</v>
      </c>
      <c r="J291" s="180">
        <v>852.52688417385025</v>
      </c>
      <c r="K291" s="133">
        <v>0</v>
      </c>
      <c r="L291" s="133">
        <v>0</v>
      </c>
      <c r="M291" s="180">
        <v>0</v>
      </c>
      <c r="N291" s="133">
        <v>733.44748483845024</v>
      </c>
      <c r="O291" s="133">
        <v>119.07939933539998</v>
      </c>
      <c r="P291" s="180">
        <v>852.52688417385025</v>
      </c>
      <c r="Q291" s="228" t="s">
        <v>160</v>
      </c>
      <c r="R291" s="229" t="s">
        <v>160</v>
      </c>
      <c r="S291" s="183"/>
      <c r="T291" s="184">
        <v>695.05757758200014</v>
      </c>
      <c r="U291" s="133">
        <v>119.07939933539998</v>
      </c>
      <c r="V291" s="180">
        <v>814.13697691740015</v>
      </c>
      <c r="W291" s="133">
        <v>28.161922358100004</v>
      </c>
      <c r="X291" s="133">
        <v>0</v>
      </c>
      <c r="Y291" s="180">
        <v>28.161922358100004</v>
      </c>
      <c r="Z291" s="133">
        <v>723.21949994010015</v>
      </c>
      <c r="AA291" s="133">
        <v>119.07939933539998</v>
      </c>
      <c r="AB291" s="180">
        <v>842.29889927550016</v>
      </c>
      <c r="AC291" s="225" t="s">
        <v>160</v>
      </c>
      <c r="AD291" s="187">
        <v>0.24876529</v>
      </c>
      <c r="AE291" s="187">
        <v>0</v>
      </c>
      <c r="AF291" s="190">
        <v>0.24876529</v>
      </c>
      <c r="AG291" s="187">
        <v>0</v>
      </c>
      <c r="AH291" s="187">
        <v>0</v>
      </c>
      <c r="AI291" s="190">
        <v>0</v>
      </c>
      <c r="AJ291" s="187">
        <v>0.24876529</v>
      </c>
      <c r="AK291" s="187">
        <v>0</v>
      </c>
      <c r="AL291" s="190">
        <v>0.24876529</v>
      </c>
      <c r="AM291" s="225" t="s">
        <v>160</v>
      </c>
      <c r="AN291" s="115"/>
      <c r="AO291" s="179"/>
    </row>
    <row r="292" spans="1:41" x14ac:dyDescent="0.2">
      <c r="A292" s="46">
        <v>44652</v>
      </c>
      <c r="B292" s="133">
        <v>688.82533012046997</v>
      </c>
      <c r="C292" s="133">
        <v>146.09220700217998</v>
      </c>
      <c r="D292" s="180">
        <v>834.91753712264995</v>
      </c>
      <c r="E292" s="133">
        <v>28.501255619670001</v>
      </c>
      <c r="F292" s="133">
        <v>0</v>
      </c>
      <c r="G292" s="180">
        <v>28.501255619670001</v>
      </c>
      <c r="H292" s="133">
        <v>717.32658574013999</v>
      </c>
      <c r="I292" s="133">
        <v>146.09220700217998</v>
      </c>
      <c r="J292" s="180">
        <v>863.41879274231997</v>
      </c>
      <c r="K292" s="133">
        <v>0</v>
      </c>
      <c r="L292" s="133">
        <v>0</v>
      </c>
      <c r="M292" s="180">
        <v>0</v>
      </c>
      <c r="N292" s="133">
        <v>717.32658574013999</v>
      </c>
      <c r="O292" s="133">
        <v>146.09220700217998</v>
      </c>
      <c r="P292" s="180">
        <v>863.41879274231997</v>
      </c>
      <c r="Q292" s="228" t="s">
        <v>160</v>
      </c>
      <c r="R292" s="229" t="s">
        <v>160</v>
      </c>
      <c r="S292" s="183"/>
      <c r="T292" s="184">
        <v>679.34825822835001</v>
      </c>
      <c r="U292" s="133">
        <v>145.81368030893998</v>
      </c>
      <c r="V292" s="180">
        <v>825.16193853728987</v>
      </c>
      <c r="W292" s="133">
        <v>28.501255619670001</v>
      </c>
      <c r="X292" s="133">
        <v>0</v>
      </c>
      <c r="Y292" s="180">
        <v>28.501255619670001</v>
      </c>
      <c r="Z292" s="133">
        <v>707.84951384802002</v>
      </c>
      <c r="AA292" s="133">
        <v>145.81368030893998</v>
      </c>
      <c r="AB292" s="180">
        <v>853.66319415695989</v>
      </c>
      <c r="AC292" s="225" t="s">
        <v>160</v>
      </c>
      <c r="AD292" s="187">
        <v>0.23212756000000001</v>
      </c>
      <c r="AE292" s="187">
        <v>6.8221200000000001E-3</v>
      </c>
      <c r="AF292" s="190">
        <v>0.23894968</v>
      </c>
      <c r="AG292" s="187">
        <v>0</v>
      </c>
      <c r="AH292" s="187">
        <v>0</v>
      </c>
      <c r="AI292" s="190">
        <v>0</v>
      </c>
      <c r="AJ292" s="187">
        <v>0.23212756000000001</v>
      </c>
      <c r="AK292" s="187">
        <v>6.8221200000000001E-3</v>
      </c>
      <c r="AL292" s="190">
        <v>0.23894968</v>
      </c>
      <c r="AM292" s="225" t="s">
        <v>160</v>
      </c>
      <c r="AN292" s="115"/>
      <c r="AO292" s="179"/>
    </row>
    <row r="293" spans="1:41" x14ac:dyDescent="0.2">
      <c r="A293" s="46">
        <v>44682</v>
      </c>
      <c r="B293" s="133">
        <v>694.01569229333995</v>
      </c>
      <c r="C293" s="133">
        <v>154.93937701854</v>
      </c>
      <c r="D293" s="180">
        <v>848.95506931187992</v>
      </c>
      <c r="E293" s="133">
        <v>28.682806133580002</v>
      </c>
      <c r="F293" s="133">
        <v>0</v>
      </c>
      <c r="G293" s="180">
        <v>28.682806133580002</v>
      </c>
      <c r="H293" s="133">
        <v>722.69849842691997</v>
      </c>
      <c r="I293" s="133">
        <v>154.93937701854</v>
      </c>
      <c r="J293" s="180">
        <v>877.63787544545994</v>
      </c>
      <c r="K293" s="133">
        <v>0</v>
      </c>
      <c r="L293" s="133">
        <v>0</v>
      </c>
      <c r="M293" s="180">
        <v>0</v>
      </c>
      <c r="N293" s="133">
        <v>722.69849842691997</v>
      </c>
      <c r="O293" s="133">
        <v>154.93937701854</v>
      </c>
      <c r="P293" s="180">
        <v>877.63787544545994</v>
      </c>
      <c r="Q293" s="228" t="s">
        <v>160</v>
      </c>
      <c r="R293" s="229" t="s">
        <v>160</v>
      </c>
      <c r="S293" s="183"/>
      <c r="T293" s="184">
        <v>685.03832206940001</v>
      </c>
      <c r="U293" s="133">
        <v>154.69734944243999</v>
      </c>
      <c r="V293" s="180">
        <v>839.73567151184</v>
      </c>
      <c r="W293" s="133">
        <v>28.682806133580002</v>
      </c>
      <c r="X293" s="133">
        <v>0</v>
      </c>
      <c r="Y293" s="180">
        <v>28.682806133580002</v>
      </c>
      <c r="Z293" s="133">
        <v>713.72112820298003</v>
      </c>
      <c r="AA293" s="133">
        <v>154.69734944243999</v>
      </c>
      <c r="AB293" s="180">
        <v>868.41847764542001</v>
      </c>
      <c r="AC293" s="225" t="s">
        <v>160</v>
      </c>
      <c r="AD293" s="187">
        <v>0.22498546999999999</v>
      </c>
      <c r="AE293" s="187">
        <v>6.0655500000000003E-3</v>
      </c>
      <c r="AF293" s="190">
        <v>0.23105102</v>
      </c>
      <c r="AG293" s="187">
        <v>0</v>
      </c>
      <c r="AH293" s="187">
        <v>0</v>
      </c>
      <c r="AI293" s="190">
        <v>0</v>
      </c>
      <c r="AJ293" s="187">
        <v>0.22498546999999999</v>
      </c>
      <c r="AK293" s="187">
        <v>6.0655500000000003E-3</v>
      </c>
      <c r="AL293" s="190">
        <v>0.23105102</v>
      </c>
      <c r="AM293" s="225" t="s">
        <v>160</v>
      </c>
      <c r="AN293" s="115"/>
      <c r="AO293" s="179"/>
    </row>
    <row r="294" spans="1:41" x14ac:dyDescent="0.2">
      <c r="A294" s="46">
        <v>44713</v>
      </c>
      <c r="B294" s="133">
        <v>680.54866333028997</v>
      </c>
      <c r="C294" s="133">
        <v>159.68245677286001</v>
      </c>
      <c r="D294" s="180">
        <v>840.23112010314992</v>
      </c>
      <c r="E294" s="133">
        <v>28.827354186840001</v>
      </c>
      <c r="F294" s="133">
        <v>0</v>
      </c>
      <c r="G294" s="180">
        <v>28.827354186840001</v>
      </c>
      <c r="H294" s="133">
        <v>709.37601751712987</v>
      </c>
      <c r="I294" s="133">
        <v>159.68245677286001</v>
      </c>
      <c r="J294" s="180">
        <v>869.05847428998982</v>
      </c>
      <c r="K294" s="133">
        <v>0</v>
      </c>
      <c r="L294" s="133">
        <v>0</v>
      </c>
      <c r="M294" s="180">
        <v>0</v>
      </c>
      <c r="N294" s="133">
        <v>709.37601751712987</v>
      </c>
      <c r="O294" s="133">
        <v>159.68245677286001</v>
      </c>
      <c r="P294" s="180">
        <v>869.05847428998982</v>
      </c>
      <c r="Q294" s="228" t="s">
        <v>160</v>
      </c>
      <c r="R294" s="229" t="s">
        <v>160</v>
      </c>
      <c r="S294" s="183"/>
      <c r="T294" s="184">
        <v>672.58009188506992</v>
      </c>
      <c r="U294" s="133">
        <v>159.68245677286001</v>
      </c>
      <c r="V294" s="180">
        <v>832.26254865792987</v>
      </c>
      <c r="W294" s="133">
        <v>28.827354186840001</v>
      </c>
      <c r="X294" s="133">
        <v>0</v>
      </c>
      <c r="Y294" s="180">
        <v>28.827354186840001</v>
      </c>
      <c r="Z294" s="133">
        <v>701.40744607190982</v>
      </c>
      <c r="AA294" s="133">
        <v>159.68245677286001</v>
      </c>
      <c r="AB294" s="180">
        <v>861.08990284476988</v>
      </c>
      <c r="AC294" s="225" t="s">
        <v>160</v>
      </c>
      <c r="AD294" s="187">
        <v>0.19989894000000002</v>
      </c>
      <c r="AE294" s="187">
        <v>0</v>
      </c>
      <c r="AF294" s="190">
        <v>0.19989894000000002</v>
      </c>
      <c r="AG294" s="187">
        <v>0</v>
      </c>
      <c r="AH294" s="187">
        <v>0</v>
      </c>
      <c r="AI294" s="190">
        <v>0</v>
      </c>
      <c r="AJ294" s="187">
        <v>0.19989894000000002</v>
      </c>
      <c r="AK294" s="187">
        <v>0</v>
      </c>
      <c r="AL294" s="190">
        <v>0.19989894000000002</v>
      </c>
      <c r="AM294" s="225" t="s">
        <v>160</v>
      </c>
      <c r="AN294" s="115"/>
      <c r="AO294" s="179"/>
    </row>
    <row r="295" spans="1:41" x14ac:dyDescent="0.2">
      <c r="A295" s="46">
        <v>44743</v>
      </c>
      <c r="B295" s="133">
        <v>684.11964791768003</v>
      </c>
      <c r="C295" s="133">
        <v>155.69699834709996</v>
      </c>
      <c r="D295" s="180">
        <v>839.81664626478005</v>
      </c>
      <c r="E295" s="133">
        <v>29.004393160559996</v>
      </c>
      <c r="F295" s="133">
        <v>0</v>
      </c>
      <c r="G295" s="180">
        <v>29.004393160559996</v>
      </c>
      <c r="H295" s="133">
        <v>713.12404107824011</v>
      </c>
      <c r="I295" s="133">
        <v>155.69699834709996</v>
      </c>
      <c r="J295" s="180">
        <v>868.82103942534002</v>
      </c>
      <c r="K295" s="133">
        <v>0</v>
      </c>
      <c r="L295" s="133">
        <v>0</v>
      </c>
      <c r="M295" s="180">
        <v>0</v>
      </c>
      <c r="N295" s="133">
        <v>713.12404107824011</v>
      </c>
      <c r="O295" s="133">
        <v>155.69699834709996</v>
      </c>
      <c r="P295" s="180">
        <v>868.82103942534002</v>
      </c>
      <c r="Q295" s="228" t="s">
        <v>160</v>
      </c>
      <c r="R295" s="229" t="s">
        <v>160</v>
      </c>
      <c r="S295" s="183"/>
      <c r="T295" s="184">
        <v>675.11528787191992</v>
      </c>
      <c r="U295" s="133">
        <v>155.69699834709996</v>
      </c>
      <c r="V295" s="180">
        <v>830.81228621901994</v>
      </c>
      <c r="W295" s="133">
        <v>29.004393160559996</v>
      </c>
      <c r="X295" s="133">
        <v>0</v>
      </c>
      <c r="Y295" s="180">
        <v>29.004393160559996</v>
      </c>
      <c r="Z295" s="133">
        <v>704.11968103248</v>
      </c>
      <c r="AA295" s="133">
        <v>155.69699834709996</v>
      </c>
      <c r="AB295" s="180">
        <v>859.81667937958002</v>
      </c>
      <c r="AC295" s="225" t="s">
        <v>160</v>
      </c>
      <c r="AD295" s="187">
        <v>0.21997264</v>
      </c>
      <c r="AE295" s="187">
        <v>0</v>
      </c>
      <c r="AF295" s="190">
        <v>0.21997264</v>
      </c>
      <c r="AG295" s="187">
        <v>0</v>
      </c>
      <c r="AH295" s="187">
        <v>0</v>
      </c>
      <c r="AI295" s="190">
        <v>0</v>
      </c>
      <c r="AJ295" s="187">
        <v>0.21997264</v>
      </c>
      <c r="AK295" s="187">
        <v>0</v>
      </c>
      <c r="AL295" s="190">
        <v>0.21997264</v>
      </c>
      <c r="AM295" s="225" t="s">
        <v>160</v>
      </c>
      <c r="AN295" s="115"/>
      <c r="AO295" s="179"/>
    </row>
    <row r="296" spans="1:41" x14ac:dyDescent="0.2">
      <c r="A296" s="46">
        <v>44774</v>
      </c>
      <c r="B296" s="133">
        <v>678.11127459840009</v>
      </c>
      <c r="C296" s="133">
        <v>166.42323415039999</v>
      </c>
      <c r="D296" s="180">
        <v>844.53450874880002</v>
      </c>
      <c r="E296" s="133">
        <v>29.236267007999999</v>
      </c>
      <c r="F296" s="133">
        <v>0</v>
      </c>
      <c r="G296" s="180">
        <v>29.236267007999999</v>
      </c>
      <c r="H296" s="133">
        <v>707.34754160640011</v>
      </c>
      <c r="I296" s="133">
        <v>166.42323415039999</v>
      </c>
      <c r="J296" s="180">
        <v>873.77077575680005</v>
      </c>
      <c r="K296" s="133">
        <v>0</v>
      </c>
      <c r="L296" s="133">
        <v>0</v>
      </c>
      <c r="M296" s="180">
        <v>0</v>
      </c>
      <c r="N296" s="133">
        <v>707.34754160640011</v>
      </c>
      <c r="O296" s="133">
        <v>166.42323415039999</v>
      </c>
      <c r="P296" s="180">
        <v>873.77077575680005</v>
      </c>
      <c r="Q296" s="228" t="s">
        <v>160</v>
      </c>
      <c r="R296" s="229" t="s">
        <v>160</v>
      </c>
      <c r="S296" s="183"/>
      <c r="T296" s="184">
        <v>668.49329725440009</v>
      </c>
      <c r="U296" s="133">
        <v>166.42323415039999</v>
      </c>
      <c r="V296" s="180">
        <v>834.91653140480003</v>
      </c>
      <c r="W296" s="133">
        <v>29.236267007999999</v>
      </c>
      <c r="X296" s="133">
        <v>0</v>
      </c>
      <c r="Y296" s="180">
        <v>29.236267007999999</v>
      </c>
      <c r="Z296" s="133">
        <v>697.72956426240012</v>
      </c>
      <c r="AA296" s="133">
        <v>166.42323415039999</v>
      </c>
      <c r="AB296" s="180">
        <v>864.15279841280005</v>
      </c>
      <c r="AC296" s="225" t="s">
        <v>160</v>
      </c>
      <c r="AD296" s="187">
        <v>0.23481389999999999</v>
      </c>
      <c r="AE296" s="187">
        <v>0</v>
      </c>
      <c r="AF296" s="190">
        <v>0.23481389999999999</v>
      </c>
      <c r="AG296" s="187">
        <v>0</v>
      </c>
      <c r="AH296" s="187">
        <v>0</v>
      </c>
      <c r="AI296" s="190">
        <v>0</v>
      </c>
      <c r="AJ296" s="187">
        <v>0.23481389999999999</v>
      </c>
      <c r="AK296" s="187">
        <v>0</v>
      </c>
      <c r="AL296" s="190">
        <v>0.23481389999999999</v>
      </c>
      <c r="AM296" s="225" t="s">
        <v>160</v>
      </c>
      <c r="AN296" s="115"/>
      <c r="AO296" s="179"/>
    </row>
    <row r="297" spans="1:41" x14ac:dyDescent="0.2">
      <c r="A297" s="46">
        <v>44805</v>
      </c>
      <c r="B297" s="133">
        <v>676.85872020576005</v>
      </c>
      <c r="C297" s="133">
        <v>167.18453208047998</v>
      </c>
      <c r="D297" s="180">
        <v>844.04325228623998</v>
      </c>
      <c r="E297" s="133">
        <v>29.48213552616</v>
      </c>
      <c r="F297" s="133">
        <v>0</v>
      </c>
      <c r="G297" s="180">
        <v>29.48213552616</v>
      </c>
      <c r="H297" s="133">
        <v>706.3408557319201</v>
      </c>
      <c r="I297" s="133">
        <v>167.18453208047998</v>
      </c>
      <c r="J297" s="180">
        <v>873.52538781240003</v>
      </c>
      <c r="K297" s="133">
        <v>0</v>
      </c>
      <c r="L297" s="133">
        <v>0</v>
      </c>
      <c r="M297" s="180">
        <v>0</v>
      </c>
      <c r="N297" s="133">
        <v>706.3408557319201</v>
      </c>
      <c r="O297" s="133">
        <v>167.18453208047998</v>
      </c>
      <c r="P297" s="180">
        <v>873.52538781240003</v>
      </c>
      <c r="Q297" s="228" t="s">
        <v>160</v>
      </c>
      <c r="R297" s="229" t="s">
        <v>160</v>
      </c>
      <c r="S297" s="183"/>
      <c r="T297" s="184">
        <v>667.08437479752001</v>
      </c>
      <c r="U297" s="133">
        <v>167.18453208047998</v>
      </c>
      <c r="V297" s="180">
        <v>834.26890687799994</v>
      </c>
      <c r="W297" s="133">
        <v>29.48213552616</v>
      </c>
      <c r="X297" s="133">
        <v>0</v>
      </c>
      <c r="Y297" s="180">
        <v>29.48213552616</v>
      </c>
      <c r="Z297" s="133">
        <v>696.56651032367995</v>
      </c>
      <c r="AA297" s="133">
        <v>167.18453208047998</v>
      </c>
      <c r="AB297" s="180">
        <v>863.75104240415999</v>
      </c>
      <c r="AC297" s="225" t="s">
        <v>160</v>
      </c>
      <c r="AD297" s="187">
        <v>0.23419459000000001</v>
      </c>
      <c r="AE297" s="187">
        <v>0</v>
      </c>
      <c r="AF297" s="190">
        <v>0.23419459000000001</v>
      </c>
      <c r="AG297" s="187">
        <v>0</v>
      </c>
      <c r="AH297" s="187">
        <v>0</v>
      </c>
      <c r="AI297" s="190">
        <v>0</v>
      </c>
      <c r="AJ297" s="187">
        <v>0.23419459000000001</v>
      </c>
      <c r="AK297" s="187">
        <v>0</v>
      </c>
      <c r="AL297" s="190">
        <v>0.23419459000000001</v>
      </c>
      <c r="AM297" s="225" t="s">
        <v>160</v>
      </c>
      <c r="AN297" s="115"/>
      <c r="AO297" s="179"/>
    </row>
    <row r="298" spans="1:41" x14ac:dyDescent="0.2">
      <c r="A298" s="46">
        <v>44835</v>
      </c>
      <c r="B298" s="133">
        <v>673.77033674495988</v>
      </c>
      <c r="C298" s="133">
        <v>170.16941583359997</v>
      </c>
      <c r="D298" s="180">
        <v>843.93975257855982</v>
      </c>
      <c r="E298" s="133">
        <v>29.742547895999994</v>
      </c>
      <c r="F298" s="133">
        <v>0</v>
      </c>
      <c r="G298" s="180">
        <v>29.742547895999994</v>
      </c>
      <c r="H298" s="133">
        <v>703.51288464095978</v>
      </c>
      <c r="I298" s="133">
        <v>170.16941583359997</v>
      </c>
      <c r="J298" s="180">
        <v>873.68230047455984</v>
      </c>
      <c r="K298" s="133">
        <v>0</v>
      </c>
      <c r="L298" s="133">
        <v>0</v>
      </c>
      <c r="M298" s="180">
        <v>0</v>
      </c>
      <c r="N298" s="133">
        <v>703.51288464095978</v>
      </c>
      <c r="O298" s="133">
        <v>170.16941583359997</v>
      </c>
      <c r="P298" s="180">
        <v>873.68230047455984</v>
      </c>
      <c r="Q298" s="228" t="s">
        <v>160</v>
      </c>
      <c r="R298" s="229" t="s">
        <v>160</v>
      </c>
      <c r="S298" s="183"/>
      <c r="T298" s="184">
        <v>663.87066267455987</v>
      </c>
      <c r="U298" s="133">
        <v>170.16941583359997</v>
      </c>
      <c r="V298" s="180">
        <v>834.04007850815981</v>
      </c>
      <c r="W298" s="133">
        <v>29.742547895999994</v>
      </c>
      <c r="X298" s="133">
        <v>0</v>
      </c>
      <c r="Y298" s="180">
        <v>29.742547895999994</v>
      </c>
      <c r="Z298" s="133">
        <v>693.61321057055989</v>
      </c>
      <c r="AA298" s="133">
        <v>170.16941583359997</v>
      </c>
      <c r="AB298" s="180">
        <v>863.78262640415983</v>
      </c>
      <c r="AC298" s="225" t="s">
        <v>160</v>
      </c>
      <c r="AD298" s="187">
        <v>0.24378629999999998</v>
      </c>
      <c r="AE298" s="187">
        <v>0</v>
      </c>
      <c r="AF298" s="190">
        <v>0.24378629999999998</v>
      </c>
      <c r="AG298" s="187">
        <v>0</v>
      </c>
      <c r="AH298" s="187">
        <v>0</v>
      </c>
      <c r="AI298" s="190">
        <v>0</v>
      </c>
      <c r="AJ298" s="187">
        <v>0.24378629999999998</v>
      </c>
      <c r="AK298" s="187">
        <v>0</v>
      </c>
      <c r="AL298" s="190">
        <v>0.24378629999999998</v>
      </c>
      <c r="AM298" s="225" t="s">
        <v>160</v>
      </c>
      <c r="AN298" s="115"/>
      <c r="AO298" s="179"/>
    </row>
    <row r="299" spans="1:41" x14ac:dyDescent="0.2">
      <c r="A299" s="46">
        <v>44866</v>
      </c>
      <c r="B299" s="133">
        <v>670.31573512512</v>
      </c>
      <c r="C299" s="133">
        <v>171.31547198624003</v>
      </c>
      <c r="D299" s="180">
        <v>841.63120711136014</v>
      </c>
      <c r="E299" s="133">
        <v>29.847375518400003</v>
      </c>
      <c r="F299" s="133">
        <v>0</v>
      </c>
      <c r="G299" s="180">
        <v>29.847375518400003</v>
      </c>
      <c r="H299" s="133">
        <v>700.16311064351999</v>
      </c>
      <c r="I299" s="133">
        <v>171.31547198624003</v>
      </c>
      <c r="J299" s="180">
        <v>871.47858262976013</v>
      </c>
      <c r="K299" s="133">
        <v>0</v>
      </c>
      <c r="L299" s="133">
        <v>0</v>
      </c>
      <c r="M299" s="180">
        <v>0</v>
      </c>
      <c r="N299" s="133">
        <v>700.16311064351999</v>
      </c>
      <c r="O299" s="133">
        <v>171.31547198624003</v>
      </c>
      <c r="P299" s="180">
        <v>871.47858262976013</v>
      </c>
      <c r="Q299" s="228" t="s">
        <v>160</v>
      </c>
      <c r="R299" s="229" t="s">
        <v>160</v>
      </c>
      <c r="S299" s="183"/>
      <c r="T299" s="184">
        <v>660.5468535632001</v>
      </c>
      <c r="U299" s="133">
        <v>171.31547198624003</v>
      </c>
      <c r="V299" s="180">
        <v>831.86232554944013</v>
      </c>
      <c r="W299" s="133">
        <v>29.847375518400003</v>
      </c>
      <c r="X299" s="133">
        <v>0</v>
      </c>
      <c r="Y299" s="180">
        <v>29.847375518400003</v>
      </c>
      <c r="Z299" s="133">
        <v>690.39422908160009</v>
      </c>
      <c r="AA299" s="133">
        <v>171.31547198624003</v>
      </c>
      <c r="AB299" s="180">
        <v>861.70970106784011</v>
      </c>
      <c r="AC299" s="225" t="s">
        <v>160</v>
      </c>
      <c r="AD299" s="187">
        <v>0.24799151</v>
      </c>
      <c r="AE299" s="187">
        <v>0</v>
      </c>
      <c r="AF299" s="190">
        <v>0.24799151</v>
      </c>
      <c r="AG299" s="187">
        <v>0</v>
      </c>
      <c r="AH299" s="187">
        <v>0</v>
      </c>
      <c r="AI299" s="190">
        <v>0</v>
      </c>
      <c r="AJ299" s="187">
        <v>0.24799151</v>
      </c>
      <c r="AK299" s="187">
        <v>0</v>
      </c>
      <c r="AL299" s="190">
        <v>0.24799151</v>
      </c>
      <c r="AM299" s="225" t="s">
        <v>160</v>
      </c>
      <c r="AN299" s="115"/>
      <c r="AO299" s="179"/>
    </row>
    <row r="300" spans="1:41" ht="15" customHeight="1" x14ac:dyDescent="0.2">
      <c r="A300" s="46">
        <v>44896</v>
      </c>
      <c r="B300" s="133">
        <v>638.19974818767002</v>
      </c>
      <c r="C300" s="133">
        <v>189.24507201902995</v>
      </c>
      <c r="D300" s="180">
        <v>827.44482020669989</v>
      </c>
      <c r="E300" s="133">
        <v>29.800148741279997</v>
      </c>
      <c r="F300" s="133">
        <v>0</v>
      </c>
      <c r="G300" s="180">
        <v>29.800148741279997</v>
      </c>
      <c r="H300" s="133">
        <v>667.99989692894997</v>
      </c>
      <c r="I300" s="133">
        <v>189.24507201902995</v>
      </c>
      <c r="J300" s="180">
        <v>857.24496894797994</v>
      </c>
      <c r="K300" s="133">
        <v>0</v>
      </c>
      <c r="L300" s="133">
        <v>0</v>
      </c>
      <c r="M300" s="180">
        <v>0</v>
      </c>
      <c r="N300" s="133">
        <v>667.99989692894997</v>
      </c>
      <c r="O300" s="133">
        <v>189.24507201902995</v>
      </c>
      <c r="P300" s="180">
        <v>857.24496894797994</v>
      </c>
      <c r="Q300" s="228" t="s">
        <v>160</v>
      </c>
      <c r="R300" s="229" t="s">
        <v>160</v>
      </c>
      <c r="S300" s="183"/>
      <c r="T300" s="184">
        <v>628.74939232779002</v>
      </c>
      <c r="U300" s="133">
        <v>189.24507201902995</v>
      </c>
      <c r="V300" s="180">
        <v>817.99446434682</v>
      </c>
      <c r="W300" s="133">
        <v>29.800148741279997</v>
      </c>
      <c r="X300" s="133">
        <v>0</v>
      </c>
      <c r="Y300" s="180">
        <v>29.800148741279997</v>
      </c>
      <c r="Z300" s="133">
        <v>658.54954106906996</v>
      </c>
      <c r="AA300" s="133">
        <v>189.24507201902995</v>
      </c>
      <c r="AB300" s="180">
        <v>847.79461308810005</v>
      </c>
      <c r="AC300" s="225" t="s">
        <v>160</v>
      </c>
      <c r="AD300" s="187">
        <v>0.23584028000000001</v>
      </c>
      <c r="AE300" s="187">
        <v>0</v>
      </c>
      <c r="AF300" s="190">
        <v>0.23584028000000001</v>
      </c>
      <c r="AG300" s="187">
        <v>0</v>
      </c>
      <c r="AH300" s="187">
        <v>0</v>
      </c>
      <c r="AI300" s="190">
        <v>0</v>
      </c>
      <c r="AJ300" s="187">
        <v>0.23584028000000001</v>
      </c>
      <c r="AK300" s="187">
        <v>0</v>
      </c>
      <c r="AL300" s="190">
        <v>0.23584028000000001</v>
      </c>
      <c r="AM300" s="225" t="s">
        <v>160</v>
      </c>
      <c r="AN300" s="115"/>
      <c r="AO300" s="179"/>
    </row>
    <row r="301" spans="1:41" ht="15" customHeight="1" x14ac:dyDescent="0.2">
      <c r="A301" s="46">
        <v>44927</v>
      </c>
      <c r="B301" s="133">
        <v>630.16637853129998</v>
      </c>
      <c r="C301" s="133">
        <v>200.66250251087999</v>
      </c>
      <c r="D301" s="180">
        <v>830.82888104218</v>
      </c>
      <c r="E301" s="133">
        <v>29.783415352919999</v>
      </c>
      <c r="F301" s="133">
        <v>0</v>
      </c>
      <c r="G301" s="180">
        <v>29.783415352919999</v>
      </c>
      <c r="H301" s="133">
        <v>659.94979388421996</v>
      </c>
      <c r="I301" s="133">
        <v>200.66250251087999</v>
      </c>
      <c r="J301" s="180">
        <v>860.61229639509997</v>
      </c>
      <c r="K301" s="133">
        <v>0</v>
      </c>
      <c r="L301" s="133">
        <v>0</v>
      </c>
      <c r="M301" s="180">
        <v>0</v>
      </c>
      <c r="N301" s="133">
        <v>659.94979388421996</v>
      </c>
      <c r="O301" s="133">
        <v>200.66250251087999</v>
      </c>
      <c r="P301" s="180">
        <v>860.61229639509997</v>
      </c>
      <c r="Q301" s="228" t="s">
        <v>160</v>
      </c>
      <c r="R301" s="229" t="s">
        <v>160</v>
      </c>
      <c r="S301" s="183"/>
      <c r="T301" s="184">
        <v>620.35412748581996</v>
      </c>
      <c r="U301" s="133">
        <v>200.66250251087999</v>
      </c>
      <c r="V301" s="180">
        <v>821.01662999669998</v>
      </c>
      <c r="W301" s="133">
        <v>29.783415352919999</v>
      </c>
      <c r="X301" s="133">
        <v>0</v>
      </c>
      <c r="Y301" s="180">
        <v>29.783415352919999</v>
      </c>
      <c r="Z301" s="133">
        <v>650.13754283874005</v>
      </c>
      <c r="AA301" s="133">
        <v>200.66250251087999</v>
      </c>
      <c r="AB301" s="180">
        <v>850.80004534961995</v>
      </c>
      <c r="AC301" s="225" t="s">
        <v>160</v>
      </c>
      <c r="AD301" s="187">
        <v>0.25367107999999999</v>
      </c>
      <c r="AE301" s="187">
        <v>0</v>
      </c>
      <c r="AF301" s="190">
        <v>0.25367107999999999</v>
      </c>
      <c r="AG301" s="187">
        <v>0</v>
      </c>
      <c r="AH301" s="187">
        <v>0</v>
      </c>
      <c r="AI301" s="190">
        <v>0</v>
      </c>
      <c r="AJ301" s="187">
        <v>0.25367107999999999</v>
      </c>
      <c r="AK301" s="187">
        <v>0</v>
      </c>
      <c r="AL301" s="190">
        <v>0.25367107999999999</v>
      </c>
      <c r="AM301" s="225" t="s">
        <v>160</v>
      </c>
      <c r="AN301" s="115"/>
      <c r="AO301" s="179"/>
    </row>
    <row r="302" spans="1:41" ht="15" customHeight="1" x14ac:dyDescent="0.2">
      <c r="A302" s="46">
        <v>44958</v>
      </c>
      <c r="B302" s="133">
        <v>652.5809347241202</v>
      </c>
      <c r="C302" s="133">
        <v>185.02284098997001</v>
      </c>
      <c r="D302" s="180">
        <v>837.60377571409015</v>
      </c>
      <c r="E302" s="133">
        <v>30.110913928400002</v>
      </c>
      <c r="F302" s="133">
        <v>0</v>
      </c>
      <c r="G302" s="180">
        <v>30.110913928400002</v>
      </c>
      <c r="H302" s="133">
        <v>682.69184865252021</v>
      </c>
      <c r="I302" s="133">
        <v>185.02284098997001</v>
      </c>
      <c r="J302" s="180">
        <v>867.71468964249016</v>
      </c>
      <c r="K302" s="133">
        <v>0</v>
      </c>
      <c r="L302" s="133">
        <v>0</v>
      </c>
      <c r="M302" s="180">
        <v>0</v>
      </c>
      <c r="N302" s="133">
        <v>682.69184865252021</v>
      </c>
      <c r="O302" s="133">
        <v>185.02284098997001</v>
      </c>
      <c r="P302" s="180">
        <v>867.71468964249016</v>
      </c>
      <c r="Q302" s="228" t="s">
        <v>160</v>
      </c>
      <c r="R302" s="229" t="s">
        <v>160</v>
      </c>
      <c r="S302" s="183"/>
      <c r="T302" s="184">
        <v>643.72880819347017</v>
      </c>
      <c r="U302" s="133">
        <v>185.02284098997001</v>
      </c>
      <c r="V302" s="180">
        <v>828.75164918344012</v>
      </c>
      <c r="W302" s="133">
        <v>30.110913928400002</v>
      </c>
      <c r="X302" s="133">
        <v>0</v>
      </c>
      <c r="Y302" s="180">
        <v>30.110913928400002</v>
      </c>
      <c r="Z302" s="133">
        <v>673.83972212187018</v>
      </c>
      <c r="AA302" s="133">
        <v>185.02284098997001</v>
      </c>
      <c r="AB302" s="180">
        <v>858.86256311184013</v>
      </c>
      <c r="AC302" s="225" t="s">
        <v>160</v>
      </c>
      <c r="AD302" s="187">
        <v>0.22760205</v>
      </c>
      <c r="AE302" s="187">
        <v>0</v>
      </c>
      <c r="AF302" s="190">
        <v>0.22760205</v>
      </c>
      <c r="AG302" s="187">
        <v>0</v>
      </c>
      <c r="AH302" s="187">
        <v>0</v>
      </c>
      <c r="AI302" s="190">
        <v>0</v>
      </c>
      <c r="AJ302" s="187">
        <v>0.22760205</v>
      </c>
      <c r="AK302" s="187">
        <v>0</v>
      </c>
      <c r="AL302" s="190">
        <v>0.22760205</v>
      </c>
      <c r="AM302" s="225" t="s">
        <v>160</v>
      </c>
      <c r="AN302" s="115"/>
      <c r="AO302" s="179"/>
    </row>
    <row r="303" spans="1:41" ht="15" customHeight="1" x14ac:dyDescent="0.2">
      <c r="A303" s="46">
        <v>44986</v>
      </c>
      <c r="B303" s="133">
        <v>652.00111320248004</v>
      </c>
      <c r="C303" s="133">
        <v>185.648363698</v>
      </c>
      <c r="D303" s="180">
        <v>837.64947690048007</v>
      </c>
      <c r="E303" s="133">
        <v>30.309268099040004</v>
      </c>
      <c r="F303" s="133">
        <v>0</v>
      </c>
      <c r="G303" s="180">
        <v>30.309268099040004</v>
      </c>
      <c r="H303" s="133">
        <v>682.31038130152001</v>
      </c>
      <c r="I303" s="133">
        <v>185.648363698</v>
      </c>
      <c r="J303" s="180">
        <v>867.95874499951992</v>
      </c>
      <c r="K303" s="133">
        <v>0</v>
      </c>
      <c r="L303" s="133">
        <v>0</v>
      </c>
      <c r="M303" s="180">
        <v>0</v>
      </c>
      <c r="N303" s="133">
        <v>682.31038130152001</v>
      </c>
      <c r="O303" s="133">
        <v>185.648363698</v>
      </c>
      <c r="P303" s="180">
        <v>867.95874499951992</v>
      </c>
      <c r="Q303" s="228" t="s">
        <v>160</v>
      </c>
      <c r="R303" s="229" t="s">
        <v>160</v>
      </c>
      <c r="S303" s="183"/>
      <c r="T303" s="184">
        <v>643.5383641208</v>
      </c>
      <c r="U303" s="133">
        <v>185.648363698</v>
      </c>
      <c r="V303" s="180">
        <v>829.18672781880014</v>
      </c>
      <c r="W303" s="133">
        <v>30.309268099040004</v>
      </c>
      <c r="X303" s="133">
        <v>0</v>
      </c>
      <c r="Y303" s="180">
        <v>30.309268099040004</v>
      </c>
      <c r="Z303" s="133">
        <v>673.84763221984008</v>
      </c>
      <c r="AA303" s="133">
        <v>185.648363698</v>
      </c>
      <c r="AB303" s="180">
        <v>859.49599591783999</v>
      </c>
      <c r="AC303" s="225" t="s">
        <v>160</v>
      </c>
      <c r="AD303" s="187">
        <v>0.21896990999999999</v>
      </c>
      <c r="AE303" s="187">
        <v>0</v>
      </c>
      <c r="AF303" s="190">
        <v>0.21896990999999999</v>
      </c>
      <c r="AG303" s="187">
        <v>0</v>
      </c>
      <c r="AH303" s="187">
        <v>0</v>
      </c>
      <c r="AI303" s="190">
        <v>0</v>
      </c>
      <c r="AJ303" s="187">
        <v>0.21896990999999999</v>
      </c>
      <c r="AK303" s="187">
        <v>0</v>
      </c>
      <c r="AL303" s="190">
        <v>0.21896990999999999</v>
      </c>
      <c r="AM303" s="225" t="s">
        <v>160</v>
      </c>
      <c r="AN303" s="115"/>
      <c r="AO303" s="179"/>
    </row>
    <row r="304" spans="1:41" ht="15" customHeight="1" x14ac:dyDescent="0.2">
      <c r="A304" s="46">
        <v>45017</v>
      </c>
      <c r="B304" s="133">
        <v>634.35470224133019</v>
      </c>
      <c r="C304" s="133">
        <v>204.02798333145</v>
      </c>
      <c r="D304" s="180">
        <v>838.38268557278025</v>
      </c>
      <c r="E304" s="133">
        <v>30.598066973949997</v>
      </c>
      <c r="F304" s="133">
        <v>0</v>
      </c>
      <c r="G304" s="180">
        <v>30.598066973949997</v>
      </c>
      <c r="H304" s="133">
        <v>664.95276921528011</v>
      </c>
      <c r="I304" s="133">
        <v>204.02798333145</v>
      </c>
      <c r="J304" s="180">
        <v>868.98075254673017</v>
      </c>
      <c r="K304" s="133">
        <v>0</v>
      </c>
      <c r="L304" s="133">
        <v>0</v>
      </c>
      <c r="M304" s="180">
        <v>0</v>
      </c>
      <c r="N304" s="133">
        <v>664.95276921528011</v>
      </c>
      <c r="O304" s="133">
        <v>204.02798333145</v>
      </c>
      <c r="P304" s="180">
        <v>868.98075254673017</v>
      </c>
      <c r="Q304" s="228" t="s">
        <v>160</v>
      </c>
      <c r="R304" s="229" t="s">
        <v>160</v>
      </c>
      <c r="S304" s="183"/>
      <c r="T304" s="184">
        <v>626.27230875247017</v>
      </c>
      <c r="U304" s="133">
        <v>204.02798333145</v>
      </c>
      <c r="V304" s="180">
        <v>830.30029208392023</v>
      </c>
      <c r="W304" s="133">
        <v>30.598066973949997</v>
      </c>
      <c r="X304" s="133">
        <v>0</v>
      </c>
      <c r="Y304" s="180">
        <v>30.598066973949997</v>
      </c>
      <c r="Z304" s="133">
        <v>656.87037572642009</v>
      </c>
      <c r="AA304" s="133">
        <v>204.02798333145</v>
      </c>
      <c r="AB304" s="180">
        <v>860.89835905787015</v>
      </c>
      <c r="AC304" s="225" t="s">
        <v>160</v>
      </c>
      <c r="AD304" s="187">
        <v>0.20840042</v>
      </c>
      <c r="AE304" s="187">
        <v>0</v>
      </c>
      <c r="AF304" s="190">
        <v>0.20840042</v>
      </c>
      <c r="AG304" s="187">
        <v>0</v>
      </c>
      <c r="AH304" s="187">
        <v>0</v>
      </c>
      <c r="AI304" s="190">
        <v>0</v>
      </c>
      <c r="AJ304" s="187">
        <v>0.20840042</v>
      </c>
      <c r="AK304" s="187">
        <v>0</v>
      </c>
      <c r="AL304" s="190">
        <v>0.20840042</v>
      </c>
      <c r="AM304" s="225" t="s">
        <v>160</v>
      </c>
      <c r="AN304" s="115"/>
      <c r="AO304" s="179"/>
    </row>
    <row r="305" spans="1:41" ht="15" customHeight="1" x14ac:dyDescent="0.2">
      <c r="A305" s="46">
        <v>45047</v>
      </c>
      <c r="B305" s="133">
        <v>638.21870571849013</v>
      </c>
      <c r="C305" s="133">
        <v>208.44813590926006</v>
      </c>
      <c r="D305" s="180">
        <v>846.66684162775027</v>
      </c>
      <c r="E305" s="133">
        <v>30.849437117850005</v>
      </c>
      <c r="F305" s="133">
        <v>0</v>
      </c>
      <c r="G305" s="180">
        <v>30.849437117850005</v>
      </c>
      <c r="H305" s="133">
        <v>669.06814283634014</v>
      </c>
      <c r="I305" s="133">
        <v>208.44813590926006</v>
      </c>
      <c r="J305" s="180">
        <v>877.51627874560006</v>
      </c>
      <c r="K305" s="133">
        <v>0</v>
      </c>
      <c r="L305" s="133">
        <v>0</v>
      </c>
      <c r="M305" s="180">
        <v>0</v>
      </c>
      <c r="N305" s="133">
        <v>669.06814283634014</v>
      </c>
      <c r="O305" s="133">
        <v>208.44813590926006</v>
      </c>
      <c r="P305" s="180">
        <v>877.51627874560006</v>
      </c>
      <c r="Q305" s="228" t="s">
        <v>160</v>
      </c>
      <c r="R305" s="229" t="s">
        <v>160</v>
      </c>
      <c r="S305" s="183"/>
      <c r="T305" s="184">
        <v>630.55625220055015</v>
      </c>
      <c r="U305" s="133">
        <v>208.44813590926006</v>
      </c>
      <c r="V305" s="180">
        <v>839.00438810981018</v>
      </c>
      <c r="W305" s="133">
        <v>30.849437117850005</v>
      </c>
      <c r="X305" s="133">
        <v>0</v>
      </c>
      <c r="Y305" s="180">
        <v>30.849437117850005</v>
      </c>
      <c r="Z305" s="133">
        <v>661.40568931840016</v>
      </c>
      <c r="AA305" s="133">
        <v>208.44813590926006</v>
      </c>
      <c r="AB305" s="180">
        <v>869.85382522766008</v>
      </c>
      <c r="AC305" s="225" t="s">
        <v>160</v>
      </c>
      <c r="AD305" s="187">
        <v>0.19759286000000001</v>
      </c>
      <c r="AE305" s="187">
        <v>0</v>
      </c>
      <c r="AF305" s="190">
        <v>0.19759286000000001</v>
      </c>
      <c r="AG305" s="187">
        <v>0</v>
      </c>
      <c r="AH305" s="187">
        <v>0</v>
      </c>
      <c r="AI305" s="190">
        <v>0</v>
      </c>
      <c r="AJ305" s="187">
        <v>0.19759286000000001</v>
      </c>
      <c r="AK305" s="187">
        <v>0</v>
      </c>
      <c r="AL305" s="190">
        <v>0.19759286000000001</v>
      </c>
      <c r="AM305" s="225" t="s">
        <v>160</v>
      </c>
      <c r="AN305" s="115"/>
      <c r="AO305" s="179"/>
    </row>
    <row r="306" spans="1:41" ht="15" customHeight="1" x14ac:dyDescent="0.2">
      <c r="A306" s="46">
        <v>45078</v>
      </c>
      <c r="B306" s="133">
        <v>627.39952283008006</v>
      </c>
      <c r="C306" s="133">
        <v>204.12034765695995</v>
      </c>
      <c r="D306" s="180">
        <v>831.51987048703995</v>
      </c>
      <c r="E306" s="133">
        <v>30.897252816640002</v>
      </c>
      <c r="F306" s="133">
        <v>0</v>
      </c>
      <c r="G306" s="180">
        <v>30.897252816640002</v>
      </c>
      <c r="H306" s="133">
        <v>658.29677564672011</v>
      </c>
      <c r="I306" s="133">
        <v>204.12034765695995</v>
      </c>
      <c r="J306" s="180">
        <v>862.41712330368011</v>
      </c>
      <c r="K306" s="133">
        <v>0</v>
      </c>
      <c r="L306" s="133">
        <v>0</v>
      </c>
      <c r="M306" s="180">
        <v>0</v>
      </c>
      <c r="N306" s="133">
        <v>658.29677564672011</v>
      </c>
      <c r="O306" s="133">
        <v>204.12034765695995</v>
      </c>
      <c r="P306" s="180">
        <v>862.41712330368011</v>
      </c>
      <c r="Q306" s="228" t="s">
        <v>160</v>
      </c>
      <c r="R306" s="229" t="s">
        <v>160</v>
      </c>
      <c r="S306" s="183"/>
      <c r="T306" s="184">
        <v>619.85574624512003</v>
      </c>
      <c r="U306" s="133">
        <v>204.12034765695995</v>
      </c>
      <c r="V306" s="180">
        <v>823.97609390207992</v>
      </c>
      <c r="W306" s="133">
        <v>30.897252816640002</v>
      </c>
      <c r="X306" s="133">
        <v>0</v>
      </c>
      <c r="Y306" s="180">
        <v>30.897252816640002</v>
      </c>
      <c r="Z306" s="133">
        <v>650.75299906176008</v>
      </c>
      <c r="AA306" s="133">
        <v>204.12034765695995</v>
      </c>
      <c r="AB306" s="180">
        <v>854.87334671872009</v>
      </c>
      <c r="AC306" s="225" t="s">
        <v>160</v>
      </c>
      <c r="AD306" s="187">
        <v>0.20166212</v>
      </c>
      <c r="AE306" s="187">
        <v>0</v>
      </c>
      <c r="AF306" s="190">
        <v>0.20166212</v>
      </c>
      <c r="AG306" s="187">
        <v>0</v>
      </c>
      <c r="AH306" s="187">
        <v>0</v>
      </c>
      <c r="AI306" s="190">
        <v>0</v>
      </c>
      <c r="AJ306" s="187">
        <v>0.20166212</v>
      </c>
      <c r="AK306" s="187">
        <v>0</v>
      </c>
      <c r="AL306" s="190">
        <v>0.20166212</v>
      </c>
      <c r="AM306" s="225" t="s">
        <v>160</v>
      </c>
      <c r="AN306" s="115"/>
      <c r="AO306" s="179"/>
    </row>
    <row r="307" spans="1:41" ht="15" customHeight="1" x14ac:dyDescent="0.2">
      <c r="A307" s="46">
        <v>45108</v>
      </c>
      <c r="B307" s="133">
        <v>621.79617788204007</v>
      </c>
      <c r="C307" s="133">
        <v>204.68155771798001</v>
      </c>
      <c r="D307" s="180">
        <v>826.47773560002008</v>
      </c>
      <c r="E307" s="133">
        <v>30.63697496104</v>
      </c>
      <c r="F307" s="133">
        <v>0</v>
      </c>
      <c r="G307" s="180">
        <v>30.63697496104</v>
      </c>
      <c r="H307" s="133">
        <v>652.43315284308005</v>
      </c>
      <c r="I307" s="133">
        <v>204.68155771798001</v>
      </c>
      <c r="J307" s="180">
        <v>857.11471056106006</v>
      </c>
      <c r="K307" s="133">
        <v>0</v>
      </c>
      <c r="L307" s="133">
        <v>0</v>
      </c>
      <c r="M307" s="180">
        <v>0</v>
      </c>
      <c r="N307" s="133">
        <v>652.43315284308005</v>
      </c>
      <c r="O307" s="133">
        <v>204.68155771798001</v>
      </c>
      <c r="P307" s="180">
        <v>857.11471056106006</v>
      </c>
      <c r="Q307" s="228" t="s">
        <v>160</v>
      </c>
      <c r="R307" s="229" t="s">
        <v>160</v>
      </c>
      <c r="S307" s="183"/>
      <c r="T307" s="184">
        <v>613.87969061342005</v>
      </c>
      <c r="U307" s="133">
        <v>204.68155771798001</v>
      </c>
      <c r="V307" s="180">
        <v>818.56124833140007</v>
      </c>
      <c r="W307" s="133">
        <v>30.63697496104</v>
      </c>
      <c r="X307" s="133">
        <v>0</v>
      </c>
      <c r="Y307" s="180">
        <v>30.63697496104</v>
      </c>
      <c r="Z307" s="133">
        <v>644.51666557446003</v>
      </c>
      <c r="AA307" s="133">
        <v>204.68155771798001</v>
      </c>
      <c r="AB307" s="180">
        <v>849.19822329244005</v>
      </c>
      <c r="AC307" s="225" t="s">
        <v>160</v>
      </c>
      <c r="AD307" s="187">
        <v>0.21150678000000001</v>
      </c>
      <c r="AE307" s="187">
        <v>0</v>
      </c>
      <c r="AF307" s="190">
        <v>0.21150678000000001</v>
      </c>
      <c r="AG307" s="187">
        <v>0</v>
      </c>
      <c r="AH307" s="187">
        <v>0</v>
      </c>
      <c r="AI307" s="190">
        <v>0</v>
      </c>
      <c r="AJ307" s="187">
        <v>0.21150678000000001</v>
      </c>
      <c r="AK307" s="187">
        <v>0</v>
      </c>
      <c r="AL307" s="190">
        <v>0.21150678000000001</v>
      </c>
      <c r="AM307" s="225" t="s">
        <v>160</v>
      </c>
      <c r="AN307" s="115"/>
      <c r="AO307" s="179"/>
    </row>
    <row r="308" spans="1:41" ht="15" customHeight="1" x14ac:dyDescent="0.2">
      <c r="A308" s="46">
        <v>45139</v>
      </c>
      <c r="B308" s="133">
        <v>603.42072792880015</v>
      </c>
      <c r="C308" s="133">
        <v>212.44533718111998</v>
      </c>
      <c r="D308" s="180">
        <v>815.8660651099201</v>
      </c>
      <c r="E308" s="133">
        <v>30.534541826399998</v>
      </c>
      <c r="F308" s="133">
        <v>0</v>
      </c>
      <c r="G308" s="180">
        <v>30.534541826399998</v>
      </c>
      <c r="H308" s="133">
        <v>633.95526975520011</v>
      </c>
      <c r="I308" s="133">
        <v>212.44533718111998</v>
      </c>
      <c r="J308" s="180">
        <v>846.40060693632006</v>
      </c>
      <c r="K308" s="133">
        <v>0</v>
      </c>
      <c r="L308" s="133">
        <v>0</v>
      </c>
      <c r="M308" s="180">
        <v>0</v>
      </c>
      <c r="N308" s="133">
        <v>633.95526975520011</v>
      </c>
      <c r="O308" s="133">
        <v>212.44533718111998</v>
      </c>
      <c r="P308" s="180">
        <v>846.40060693632006</v>
      </c>
      <c r="Q308" s="228" t="s">
        <v>160</v>
      </c>
      <c r="R308" s="229" t="s">
        <v>160</v>
      </c>
      <c r="S308" s="183"/>
      <c r="T308" s="184">
        <v>596.64335947696009</v>
      </c>
      <c r="U308" s="133">
        <v>211.53322293727999</v>
      </c>
      <c r="V308" s="180">
        <v>808.1765824142401</v>
      </c>
      <c r="W308" s="133">
        <v>30.534541826399998</v>
      </c>
      <c r="X308" s="133">
        <v>0</v>
      </c>
      <c r="Y308" s="180">
        <v>30.534541826399998</v>
      </c>
      <c r="Z308" s="133">
        <v>627.17790130336016</v>
      </c>
      <c r="AA308" s="133">
        <v>211.53322293727999</v>
      </c>
      <c r="AB308" s="180">
        <v>838.71112424064017</v>
      </c>
      <c r="AC308" s="225" t="s">
        <v>160</v>
      </c>
      <c r="AD308" s="187">
        <v>0.18028751999999998</v>
      </c>
      <c r="AE308" s="187">
        <v>2.426352E-2</v>
      </c>
      <c r="AF308" s="190">
        <v>0.20455103999999999</v>
      </c>
      <c r="AG308" s="187">
        <v>0</v>
      </c>
      <c r="AH308" s="187">
        <v>0</v>
      </c>
      <c r="AI308" s="190">
        <v>0</v>
      </c>
      <c r="AJ308" s="187">
        <v>0.18028751999999998</v>
      </c>
      <c r="AK308" s="187">
        <v>2.426352E-2</v>
      </c>
      <c r="AL308" s="190">
        <v>0.20455103999999999</v>
      </c>
      <c r="AM308" s="225" t="s">
        <v>160</v>
      </c>
      <c r="AN308" s="115"/>
      <c r="AO308" s="179"/>
    </row>
    <row r="309" spans="1:41" ht="15" customHeight="1" x14ac:dyDescent="0.2">
      <c r="A309" s="46">
        <v>45170</v>
      </c>
      <c r="B309" s="133">
        <v>601.95314988899997</v>
      </c>
      <c r="C309" s="133">
        <v>217.15676303579997</v>
      </c>
      <c r="D309" s="180">
        <v>819.10991292480003</v>
      </c>
      <c r="E309" s="133">
        <v>30.572628183719999</v>
      </c>
      <c r="F309" s="133">
        <v>0</v>
      </c>
      <c r="G309" s="180">
        <v>30.572628183719999</v>
      </c>
      <c r="H309" s="133">
        <v>632.52577807271996</v>
      </c>
      <c r="I309" s="133">
        <v>217.15676303579997</v>
      </c>
      <c r="J309" s="180">
        <v>849.6825411085199</v>
      </c>
      <c r="K309" s="133">
        <v>0</v>
      </c>
      <c r="L309" s="133">
        <v>0</v>
      </c>
      <c r="M309" s="180">
        <v>0</v>
      </c>
      <c r="N309" s="133">
        <v>632.52577807271996</v>
      </c>
      <c r="O309" s="133">
        <v>217.15676303579997</v>
      </c>
      <c r="P309" s="180">
        <v>849.6825411085199</v>
      </c>
      <c r="Q309" s="228" t="s">
        <v>160</v>
      </c>
      <c r="R309" s="229" t="s">
        <v>160</v>
      </c>
      <c r="S309" s="183"/>
      <c r="T309" s="184">
        <v>594.87103035612006</v>
      </c>
      <c r="U309" s="133">
        <v>216.22125875867997</v>
      </c>
      <c r="V309" s="180">
        <v>811.0922891148</v>
      </c>
      <c r="W309" s="133">
        <v>30.572628183719999</v>
      </c>
      <c r="X309" s="133">
        <v>0</v>
      </c>
      <c r="Y309" s="180">
        <v>30.572628183719999</v>
      </c>
      <c r="Z309" s="133">
        <v>625.44365853984004</v>
      </c>
      <c r="AA309" s="133">
        <v>216.22125875867997</v>
      </c>
      <c r="AB309" s="180">
        <v>841.66491729852009</v>
      </c>
      <c r="AC309" s="225" t="s">
        <v>160</v>
      </c>
      <c r="AD309" s="187">
        <v>0.18368398</v>
      </c>
      <c r="AE309" s="187">
        <v>2.426352E-2</v>
      </c>
      <c r="AF309" s="190">
        <v>0.20794750000000001</v>
      </c>
      <c r="AG309" s="187">
        <v>0</v>
      </c>
      <c r="AH309" s="187">
        <v>0</v>
      </c>
      <c r="AI309" s="190">
        <v>0</v>
      </c>
      <c r="AJ309" s="187">
        <v>0.18368398</v>
      </c>
      <c r="AK309" s="187">
        <v>2.426352E-2</v>
      </c>
      <c r="AL309" s="190">
        <v>0.20794750000000001</v>
      </c>
      <c r="AM309" s="225" t="s">
        <v>160</v>
      </c>
      <c r="AN309" s="115"/>
      <c r="AO309" s="179"/>
    </row>
    <row r="310" spans="1:41" ht="15" customHeight="1" x14ac:dyDescent="0.2">
      <c r="A310" s="46">
        <v>45200</v>
      </c>
      <c r="B310" s="133">
        <v>597.32220963096006</v>
      </c>
      <c r="C310" s="133">
        <v>217.32197323913999</v>
      </c>
      <c r="D310" s="180">
        <v>814.64418287009994</v>
      </c>
      <c r="E310" s="133">
        <v>30.7503512712</v>
      </c>
      <c r="F310" s="133">
        <v>0</v>
      </c>
      <c r="G310" s="180">
        <v>30.7503512712</v>
      </c>
      <c r="H310" s="133">
        <v>628.07256090216003</v>
      </c>
      <c r="I310" s="133">
        <v>217.32197323913999</v>
      </c>
      <c r="J310" s="180">
        <v>845.39453414129991</v>
      </c>
      <c r="K310" s="133">
        <v>0</v>
      </c>
      <c r="L310" s="133">
        <v>0</v>
      </c>
      <c r="M310" s="180">
        <v>0</v>
      </c>
      <c r="N310" s="133">
        <v>628.07256090216003</v>
      </c>
      <c r="O310" s="133">
        <v>217.32197323913999</v>
      </c>
      <c r="P310" s="180">
        <v>845.39453414129991</v>
      </c>
      <c r="Q310" s="228" t="s">
        <v>160</v>
      </c>
      <c r="R310" s="229" t="s">
        <v>160</v>
      </c>
      <c r="S310" s="183"/>
      <c r="T310" s="184">
        <v>590.2913990303</v>
      </c>
      <c r="U310" s="133">
        <v>216.37446631921998</v>
      </c>
      <c r="V310" s="180">
        <v>806.66586534952</v>
      </c>
      <c r="W310" s="133">
        <v>30.7503512712</v>
      </c>
      <c r="X310" s="133">
        <v>0</v>
      </c>
      <c r="Y310" s="180">
        <v>30.7503512712</v>
      </c>
      <c r="Z310" s="133">
        <v>621.04175030149997</v>
      </c>
      <c r="AA310" s="133">
        <v>216.37446631921998</v>
      </c>
      <c r="AB310" s="180">
        <v>837.41621662071998</v>
      </c>
      <c r="AC310" s="225" t="s">
        <v>160</v>
      </c>
      <c r="AD310" s="187">
        <v>0.17588458999999998</v>
      </c>
      <c r="AE310" s="187">
        <v>2.3703080000000001E-2</v>
      </c>
      <c r="AF310" s="190">
        <v>0.19958766999999999</v>
      </c>
      <c r="AG310" s="187">
        <v>0</v>
      </c>
      <c r="AH310" s="187">
        <v>0</v>
      </c>
      <c r="AI310" s="190">
        <v>0</v>
      </c>
      <c r="AJ310" s="187">
        <v>0.17588458999999998</v>
      </c>
      <c r="AK310" s="187">
        <v>2.3703080000000001E-2</v>
      </c>
      <c r="AL310" s="190">
        <v>0.19958766999999999</v>
      </c>
      <c r="AM310" s="225" t="s">
        <v>160</v>
      </c>
      <c r="AN310" s="115"/>
      <c r="AO310" s="179"/>
    </row>
    <row r="311" spans="1:41" ht="15" customHeight="1" x14ac:dyDescent="0.2">
      <c r="A311" s="46">
        <v>45231</v>
      </c>
      <c r="B311" s="133">
        <v>594.63078174847999</v>
      </c>
      <c r="C311" s="133">
        <v>216.57628318452001</v>
      </c>
      <c r="D311" s="180">
        <v>811.20706493300008</v>
      </c>
      <c r="E311" s="133">
        <v>30.954664801909999</v>
      </c>
      <c r="F311" s="133">
        <v>0</v>
      </c>
      <c r="G311" s="180">
        <v>30.954664801909999</v>
      </c>
      <c r="H311" s="133">
        <v>625.58544655038997</v>
      </c>
      <c r="I311" s="133">
        <v>216.57628318452001</v>
      </c>
      <c r="J311" s="180">
        <v>842.16172973490995</v>
      </c>
      <c r="K311" s="133">
        <v>0</v>
      </c>
      <c r="L311" s="133">
        <v>0</v>
      </c>
      <c r="M311" s="180">
        <v>0</v>
      </c>
      <c r="N311" s="133">
        <v>625.58544655038997</v>
      </c>
      <c r="O311" s="133">
        <v>216.57628318452001</v>
      </c>
      <c r="P311" s="180">
        <v>842.16172973490995</v>
      </c>
      <c r="Q311" s="228" t="s">
        <v>160</v>
      </c>
      <c r="R311" s="229" t="s">
        <v>160</v>
      </c>
      <c r="S311" s="183"/>
      <c r="T311" s="184">
        <v>588.09389083599001</v>
      </c>
      <c r="U311" s="133">
        <v>215.67105426811</v>
      </c>
      <c r="V311" s="180">
        <v>803.76494510409998</v>
      </c>
      <c r="W311" s="133">
        <v>30.954664801909999</v>
      </c>
      <c r="X311" s="133">
        <v>0</v>
      </c>
      <c r="Y311" s="180">
        <v>30.954664801909999</v>
      </c>
      <c r="Z311" s="133">
        <v>619.04855563789999</v>
      </c>
      <c r="AA311" s="133">
        <v>215.67105426811</v>
      </c>
      <c r="AB311" s="180">
        <v>834.71960990601008</v>
      </c>
      <c r="AC311" s="225" t="s">
        <v>160</v>
      </c>
      <c r="AD311" s="187">
        <v>0.16710270999999999</v>
      </c>
      <c r="AE311" s="187">
        <v>2.314039E-2</v>
      </c>
      <c r="AF311" s="190">
        <v>0.1902431</v>
      </c>
      <c r="AG311" s="187">
        <v>0</v>
      </c>
      <c r="AH311" s="187">
        <v>0</v>
      </c>
      <c r="AI311" s="190">
        <v>0</v>
      </c>
      <c r="AJ311" s="187">
        <v>0.16710270999999999</v>
      </c>
      <c r="AK311" s="187">
        <v>2.314039E-2</v>
      </c>
      <c r="AL311" s="190">
        <v>0.1902431</v>
      </c>
      <c r="AM311" s="225" t="s">
        <v>160</v>
      </c>
      <c r="AN311" s="115"/>
      <c r="AO311" s="179"/>
    </row>
    <row r="312" spans="1:41" ht="15" customHeight="1" x14ac:dyDescent="0.2">
      <c r="A312" s="46">
        <v>45261</v>
      </c>
      <c r="B312" s="133">
        <v>590.05736467507995</v>
      </c>
      <c r="C312" s="133">
        <v>218.03260136808001</v>
      </c>
      <c r="D312" s="180">
        <v>808.08996604315985</v>
      </c>
      <c r="E312" s="133">
        <v>31.088742722259997</v>
      </c>
      <c r="F312" s="133">
        <v>0</v>
      </c>
      <c r="G312" s="180">
        <v>31.088742722259997</v>
      </c>
      <c r="H312" s="133">
        <v>621.14610739733985</v>
      </c>
      <c r="I312" s="133">
        <v>218.03260136808001</v>
      </c>
      <c r="J312" s="180">
        <v>839.17870876541986</v>
      </c>
      <c r="K312" s="133">
        <v>0</v>
      </c>
      <c r="L312" s="133">
        <v>0</v>
      </c>
      <c r="M312" s="180">
        <v>0</v>
      </c>
      <c r="N312" s="133">
        <v>621.14610739733985</v>
      </c>
      <c r="O312" s="133">
        <v>218.03260136808001</v>
      </c>
      <c r="P312" s="180">
        <v>839.17870876541986</v>
      </c>
      <c r="Q312" s="228" t="s">
        <v>160</v>
      </c>
      <c r="R312" s="229" t="s">
        <v>160</v>
      </c>
      <c r="S312" s="183"/>
      <c r="T312" s="184">
        <v>584.52162141865995</v>
      </c>
      <c r="U312" s="133">
        <v>217.15166254840003</v>
      </c>
      <c r="V312" s="180">
        <v>801.67328396706</v>
      </c>
      <c r="W312" s="133">
        <v>31.088742722259997</v>
      </c>
      <c r="X312" s="133">
        <v>0</v>
      </c>
      <c r="Y312" s="180">
        <v>31.088742722259997</v>
      </c>
      <c r="Z312" s="133">
        <v>615.61036414091996</v>
      </c>
      <c r="AA312" s="133">
        <v>217.15166254840003</v>
      </c>
      <c r="AB312" s="180">
        <v>832.7620266893199</v>
      </c>
      <c r="AC312" s="225" t="s">
        <v>160</v>
      </c>
      <c r="AD312" s="187">
        <v>0.14186210999999999</v>
      </c>
      <c r="AE312" s="187">
        <v>2.2575439999999999E-2</v>
      </c>
      <c r="AF312" s="190">
        <v>0.16443754999999999</v>
      </c>
      <c r="AG312" s="187">
        <v>0</v>
      </c>
      <c r="AH312" s="187">
        <v>0</v>
      </c>
      <c r="AI312" s="190">
        <v>0</v>
      </c>
      <c r="AJ312" s="187">
        <v>0.14186210999999999</v>
      </c>
      <c r="AK312" s="187">
        <v>2.2575439999999999E-2</v>
      </c>
      <c r="AL312" s="190">
        <v>0.16443754999999999</v>
      </c>
      <c r="AM312" s="225" t="s">
        <v>160</v>
      </c>
      <c r="AN312" s="115"/>
      <c r="AO312" s="179"/>
    </row>
    <row r="313" spans="1:41" ht="15" customHeight="1" x14ac:dyDescent="0.2">
      <c r="A313" s="46">
        <v>45292</v>
      </c>
      <c r="B313" s="133">
        <v>586.58337573912002</v>
      </c>
      <c r="C313" s="133">
        <v>212.38165822096002</v>
      </c>
      <c r="D313" s="180">
        <v>798.96503396008006</v>
      </c>
      <c r="E313" s="133">
        <v>31.09001477224</v>
      </c>
      <c r="F313" s="133">
        <v>0</v>
      </c>
      <c r="G313" s="180">
        <v>31.09001477224</v>
      </c>
      <c r="H313" s="133">
        <v>617.67339051136003</v>
      </c>
      <c r="I313" s="133">
        <v>212.38165822096002</v>
      </c>
      <c r="J313" s="180">
        <v>830.05504873231996</v>
      </c>
      <c r="K313" s="133">
        <v>0</v>
      </c>
      <c r="L313" s="133">
        <v>0</v>
      </c>
      <c r="M313" s="180">
        <v>0</v>
      </c>
      <c r="N313" s="133">
        <v>617.67339051136003</v>
      </c>
      <c r="O313" s="133">
        <v>212.38165822096002</v>
      </c>
      <c r="P313" s="180">
        <v>830.05504873231996</v>
      </c>
      <c r="Q313" s="228" t="s">
        <v>160</v>
      </c>
      <c r="R313" s="229" t="s">
        <v>160</v>
      </c>
      <c r="S313" s="183"/>
      <c r="T313" s="184">
        <v>581.68254473543993</v>
      </c>
      <c r="U313" s="133">
        <v>211.51972790124003</v>
      </c>
      <c r="V313" s="180">
        <v>793.20227263668005</v>
      </c>
      <c r="W313" s="133">
        <v>31.09001477224</v>
      </c>
      <c r="X313" s="133">
        <v>0</v>
      </c>
      <c r="Y313" s="180">
        <v>31.09001477224</v>
      </c>
      <c r="Z313" s="133">
        <v>612.77255950767994</v>
      </c>
      <c r="AA313" s="133">
        <v>211.51972790124003</v>
      </c>
      <c r="AB313" s="180">
        <v>824.29228740892006</v>
      </c>
      <c r="AC313" s="225" t="s">
        <v>160</v>
      </c>
      <c r="AD313" s="187">
        <v>0.12513612000000002</v>
      </c>
      <c r="AE313" s="187">
        <v>2.200823E-2</v>
      </c>
      <c r="AF313" s="190">
        <v>0.14714435000000001</v>
      </c>
      <c r="AG313" s="187">
        <v>0</v>
      </c>
      <c r="AH313" s="187">
        <v>0</v>
      </c>
      <c r="AI313" s="190">
        <v>0</v>
      </c>
      <c r="AJ313" s="187">
        <v>0.12513612000000002</v>
      </c>
      <c r="AK313" s="187">
        <v>2.200823E-2</v>
      </c>
      <c r="AL313" s="190">
        <v>0.14714435000000001</v>
      </c>
      <c r="AM313" s="225" t="s">
        <v>160</v>
      </c>
      <c r="AN313" s="115"/>
      <c r="AO313" s="179"/>
    </row>
    <row r="314" spans="1:41" ht="15" customHeight="1" x14ac:dyDescent="0.2">
      <c r="A314" s="46">
        <v>45323</v>
      </c>
      <c r="B314" s="133">
        <v>582.12688871753005</v>
      </c>
      <c r="C314" s="133">
        <v>208.42681536290993</v>
      </c>
      <c r="D314" s="180">
        <v>790.55370408043996</v>
      </c>
      <c r="E314" s="133">
        <v>31.489289933539997</v>
      </c>
      <c r="F314" s="133">
        <v>0</v>
      </c>
      <c r="G314" s="180">
        <v>31.489289933539997</v>
      </c>
      <c r="H314" s="133">
        <v>613.61617865107007</v>
      </c>
      <c r="I314" s="133">
        <v>208.42681536290993</v>
      </c>
      <c r="J314" s="180">
        <v>822.04299401397998</v>
      </c>
      <c r="K314" s="133">
        <v>0</v>
      </c>
      <c r="L314" s="133">
        <v>0</v>
      </c>
      <c r="M314" s="180">
        <v>0</v>
      </c>
      <c r="N314" s="133">
        <v>613.61617865107007</v>
      </c>
      <c r="O314" s="133">
        <v>208.42681536290993</v>
      </c>
      <c r="P314" s="180">
        <v>822.04299401397998</v>
      </c>
      <c r="Q314" s="228" t="s">
        <v>160</v>
      </c>
      <c r="R314" s="229" t="s">
        <v>160</v>
      </c>
      <c r="S314" s="183"/>
      <c r="T314" s="184">
        <v>578.77292400526994</v>
      </c>
      <c r="U314" s="133">
        <v>206.37059292397996</v>
      </c>
      <c r="V314" s="180">
        <v>785.14351692924993</v>
      </c>
      <c r="W314" s="133">
        <v>31.489289933539997</v>
      </c>
      <c r="X314" s="133">
        <v>0</v>
      </c>
      <c r="Y314" s="180">
        <v>31.489289933539997</v>
      </c>
      <c r="Z314" s="133">
        <v>610.26221393880996</v>
      </c>
      <c r="AA314" s="133">
        <v>206.37059292397996</v>
      </c>
      <c r="AB314" s="180">
        <v>816.63280686278995</v>
      </c>
      <c r="AC314" s="225" t="s">
        <v>160</v>
      </c>
      <c r="AD314" s="187">
        <v>8.5895579999999999E-2</v>
      </c>
      <c r="AE314" s="187">
        <v>5.2660190000000003E-2</v>
      </c>
      <c r="AF314" s="190">
        <v>0.13855576999999999</v>
      </c>
      <c r="AG314" s="187">
        <v>0</v>
      </c>
      <c r="AH314" s="187">
        <v>0</v>
      </c>
      <c r="AI314" s="190">
        <v>0</v>
      </c>
      <c r="AJ314" s="187">
        <v>8.5895579999999999E-2</v>
      </c>
      <c r="AK314" s="187">
        <v>5.2660190000000003E-2</v>
      </c>
      <c r="AL314" s="190">
        <v>0.13855576999999999</v>
      </c>
      <c r="AM314" s="225" t="s">
        <v>160</v>
      </c>
      <c r="AN314" s="115"/>
      <c r="AO314" s="179"/>
    </row>
    <row r="315" spans="1:41" ht="15" customHeight="1" x14ac:dyDescent="0.2">
      <c r="A315" s="46">
        <v>45352</v>
      </c>
      <c r="B315" s="133">
        <v>580.44025798192001</v>
      </c>
      <c r="C315" s="133">
        <v>204.66194490879997</v>
      </c>
      <c r="D315" s="180">
        <v>785.10220289071992</v>
      </c>
      <c r="E315" s="133">
        <v>31.755493933599997</v>
      </c>
      <c r="F315" s="133">
        <v>0</v>
      </c>
      <c r="G315" s="180">
        <v>31.755493933599997</v>
      </c>
      <c r="H315" s="133">
        <v>612.19575191551996</v>
      </c>
      <c r="I315" s="133">
        <v>204.66194490879997</v>
      </c>
      <c r="J315" s="180">
        <v>816.85769682431987</v>
      </c>
      <c r="K315" s="133">
        <v>0</v>
      </c>
      <c r="L315" s="133">
        <v>0</v>
      </c>
      <c r="M315" s="180">
        <v>0</v>
      </c>
      <c r="N315" s="133">
        <v>612.19575191551996</v>
      </c>
      <c r="O315" s="133">
        <v>204.66194490879997</v>
      </c>
      <c r="P315" s="180">
        <v>816.85769682431987</v>
      </c>
      <c r="Q315" s="228" t="s">
        <v>160</v>
      </c>
      <c r="R315" s="229" t="s">
        <v>160</v>
      </c>
      <c r="S315" s="183"/>
      <c r="T315" s="184">
        <v>576.34782675216002</v>
      </c>
      <c r="U315" s="133">
        <v>203.85687734431997</v>
      </c>
      <c r="V315" s="180">
        <v>780.20470409647999</v>
      </c>
      <c r="W315" s="133">
        <v>31.755493933599997</v>
      </c>
      <c r="X315" s="133">
        <v>0</v>
      </c>
      <c r="Y315" s="180">
        <v>31.755493933599997</v>
      </c>
      <c r="Z315" s="133">
        <v>608.10332068576008</v>
      </c>
      <c r="AA315" s="133">
        <v>203.85687734431997</v>
      </c>
      <c r="AB315" s="180">
        <v>811.96019803008005</v>
      </c>
      <c r="AC315" s="225" t="s">
        <v>160</v>
      </c>
      <c r="AD315" s="187">
        <v>0.10898038</v>
      </c>
      <c r="AE315" s="187">
        <v>2.1438740000000001E-2</v>
      </c>
      <c r="AF315" s="190">
        <v>0.13041912</v>
      </c>
      <c r="AG315" s="187">
        <v>0</v>
      </c>
      <c r="AH315" s="187">
        <v>0</v>
      </c>
      <c r="AI315" s="190">
        <v>0</v>
      </c>
      <c r="AJ315" s="187">
        <v>0.10898038</v>
      </c>
      <c r="AK315" s="187">
        <v>2.1438740000000001E-2</v>
      </c>
      <c r="AL315" s="190">
        <v>0.13041912</v>
      </c>
      <c r="AM315" s="225" t="s">
        <v>160</v>
      </c>
      <c r="AN315" s="115"/>
      <c r="AO315" s="179"/>
    </row>
    <row r="316" spans="1:41" ht="15" customHeight="1" x14ac:dyDescent="0.2">
      <c r="A316" s="46">
        <v>45383</v>
      </c>
      <c r="B316" s="133">
        <v>570.04280490135989</v>
      </c>
      <c r="C316" s="133">
        <v>205.64807488651999</v>
      </c>
      <c r="D316" s="180">
        <v>775.69087978787991</v>
      </c>
      <c r="E316" s="133">
        <v>31.806318015079995</v>
      </c>
      <c r="F316" s="133">
        <v>0</v>
      </c>
      <c r="G316" s="180">
        <v>31.806318015079995</v>
      </c>
      <c r="H316" s="133">
        <v>601.84912291643991</v>
      </c>
      <c r="I316" s="133">
        <v>205.64807488651999</v>
      </c>
      <c r="J316" s="180">
        <v>807.49719780295993</v>
      </c>
      <c r="K316" s="133">
        <v>0</v>
      </c>
      <c r="L316" s="133">
        <v>0</v>
      </c>
      <c r="M316" s="180">
        <v>0</v>
      </c>
      <c r="N316" s="133">
        <v>601.84912291643991</v>
      </c>
      <c r="O316" s="133">
        <v>205.64807488651999</v>
      </c>
      <c r="P316" s="180">
        <v>807.49719780295993</v>
      </c>
      <c r="Q316" s="228" t="s">
        <v>160</v>
      </c>
      <c r="R316" s="229" t="s">
        <v>160</v>
      </c>
      <c r="S316" s="183"/>
      <c r="T316" s="184">
        <v>565.03517951971992</v>
      </c>
      <c r="U316" s="133">
        <v>204.8265852472</v>
      </c>
      <c r="V316" s="180">
        <v>769.86176476691992</v>
      </c>
      <c r="W316" s="133">
        <v>31.806318015079995</v>
      </c>
      <c r="X316" s="133">
        <v>0</v>
      </c>
      <c r="Y316" s="180">
        <v>31.806318015079995</v>
      </c>
      <c r="Z316" s="133">
        <v>596.84149753479994</v>
      </c>
      <c r="AA316" s="133">
        <v>204.8265852472</v>
      </c>
      <c r="AB316" s="180">
        <v>801.66808278199994</v>
      </c>
      <c r="AC316" s="225" t="s">
        <v>160</v>
      </c>
      <c r="AD316" s="187">
        <v>0.13068598000000001</v>
      </c>
      <c r="AE316" s="187">
        <v>2.1438740000000001E-2</v>
      </c>
      <c r="AF316" s="190">
        <v>0.15212472000000002</v>
      </c>
      <c r="AG316" s="187">
        <v>0</v>
      </c>
      <c r="AH316" s="187">
        <v>0</v>
      </c>
      <c r="AI316" s="190">
        <v>0</v>
      </c>
      <c r="AJ316" s="187">
        <v>0.13068598000000001</v>
      </c>
      <c r="AK316" s="187">
        <v>2.1438740000000001E-2</v>
      </c>
      <c r="AL316" s="190">
        <v>0.15212472000000002</v>
      </c>
      <c r="AM316" s="225" t="s">
        <v>160</v>
      </c>
      <c r="AN316" s="115"/>
      <c r="AO316" s="179"/>
    </row>
    <row r="317" spans="1:41" ht="15" customHeight="1" x14ac:dyDescent="0.2">
      <c r="A317" s="46">
        <v>45413</v>
      </c>
      <c r="B317" s="133">
        <v>576.48397732744002</v>
      </c>
      <c r="C317" s="133">
        <v>200.82779115256005</v>
      </c>
      <c r="D317" s="180">
        <v>777.31176847999996</v>
      </c>
      <c r="E317" s="133">
        <v>31.98870908168</v>
      </c>
      <c r="F317" s="133">
        <v>0</v>
      </c>
      <c r="G317" s="180">
        <v>31.98870908168</v>
      </c>
      <c r="H317" s="133">
        <v>608.47268640912</v>
      </c>
      <c r="I317" s="133">
        <v>200.82779115256005</v>
      </c>
      <c r="J317" s="180">
        <v>809.30047756168017</v>
      </c>
      <c r="K317" s="133">
        <v>0</v>
      </c>
      <c r="L317" s="133">
        <v>0</v>
      </c>
      <c r="M317" s="180">
        <v>0</v>
      </c>
      <c r="N317" s="133">
        <v>608.47268640912</v>
      </c>
      <c r="O317" s="133">
        <v>200.82779115256005</v>
      </c>
      <c r="P317" s="180">
        <v>809.30047756168017</v>
      </c>
      <c r="Q317" s="228" t="s">
        <v>160</v>
      </c>
      <c r="R317" s="229" t="s">
        <v>160</v>
      </c>
      <c r="S317" s="183"/>
      <c r="T317" s="184">
        <v>569.99772450295995</v>
      </c>
      <c r="U317" s="133">
        <v>200.01831965232003</v>
      </c>
      <c r="V317" s="180">
        <v>770.01604415528004</v>
      </c>
      <c r="W317" s="133">
        <v>31.98870908168</v>
      </c>
      <c r="X317" s="133">
        <v>0</v>
      </c>
      <c r="Y317" s="180">
        <v>31.98870908168</v>
      </c>
      <c r="Z317" s="133">
        <v>601.98643358463994</v>
      </c>
      <c r="AA317" s="133">
        <v>200.01831965232003</v>
      </c>
      <c r="AB317" s="180">
        <v>802.00475323696003</v>
      </c>
      <c r="AC317" s="225" t="s">
        <v>160</v>
      </c>
      <c r="AD317" s="187">
        <v>0.16720594</v>
      </c>
      <c r="AE317" s="187">
        <v>2.0866969999999999E-2</v>
      </c>
      <c r="AF317" s="190">
        <v>0.18807290999999998</v>
      </c>
      <c r="AG317" s="187">
        <v>0</v>
      </c>
      <c r="AH317" s="187">
        <v>0</v>
      </c>
      <c r="AI317" s="190">
        <v>0</v>
      </c>
      <c r="AJ317" s="187">
        <v>0.16720594</v>
      </c>
      <c r="AK317" s="187">
        <v>2.0866969999999999E-2</v>
      </c>
      <c r="AL317" s="190">
        <v>0.18807290999999998</v>
      </c>
      <c r="AM317" s="225" t="s">
        <v>160</v>
      </c>
      <c r="AN317" s="115"/>
      <c r="AO317" s="179"/>
    </row>
    <row r="318" spans="1:41" ht="16.5" customHeight="1" x14ac:dyDescent="0.2">
      <c r="A318" s="46">
        <v>45444</v>
      </c>
      <c r="B318" s="133">
        <v>573.07010269</v>
      </c>
      <c r="C318" s="133">
        <v>193.97727950999999</v>
      </c>
      <c r="D318" s="180">
        <v>767.0473821999999</v>
      </c>
      <c r="E318" s="133">
        <v>32.140995900000007</v>
      </c>
      <c r="F318" s="133">
        <v>0</v>
      </c>
      <c r="G318" s="180">
        <v>32.140995900000007</v>
      </c>
      <c r="H318" s="133">
        <v>605.21109859000001</v>
      </c>
      <c r="I318" s="133">
        <v>193.97727950999999</v>
      </c>
      <c r="J318" s="180">
        <v>799.18837810000002</v>
      </c>
      <c r="K318" s="133">
        <v>0</v>
      </c>
      <c r="L318" s="133">
        <v>0</v>
      </c>
      <c r="M318" s="180">
        <v>0</v>
      </c>
      <c r="N318" s="133">
        <v>605.21109859000001</v>
      </c>
      <c r="O318" s="133">
        <v>193.97727950999999</v>
      </c>
      <c r="P318" s="180">
        <v>799.18837810000002</v>
      </c>
      <c r="Q318" s="228" t="s">
        <v>160</v>
      </c>
      <c r="R318" s="229" t="s">
        <v>160</v>
      </c>
      <c r="S318" s="183"/>
      <c r="T318" s="184">
        <v>567.69391235000001</v>
      </c>
      <c r="U318" s="133">
        <v>192.04720762000002</v>
      </c>
      <c r="V318" s="180">
        <v>759.74111997</v>
      </c>
      <c r="W318" s="133">
        <v>32.140995900000007</v>
      </c>
      <c r="X318" s="133">
        <v>0</v>
      </c>
      <c r="Y318" s="180">
        <v>32.140995900000007</v>
      </c>
      <c r="Z318" s="133">
        <v>599.83490825000001</v>
      </c>
      <c r="AA318" s="133">
        <v>192.04720762000002</v>
      </c>
      <c r="AB318" s="180">
        <v>791.88211586999989</v>
      </c>
      <c r="AC318" s="225" t="s">
        <v>160</v>
      </c>
      <c r="AD318" s="187">
        <v>0.13444172997574333</v>
      </c>
      <c r="AE318" s="187">
        <v>4.8265070144289685E-2</v>
      </c>
      <c r="AF318" s="190">
        <v>0.18270680012003301</v>
      </c>
      <c r="AG318" s="187">
        <v>0</v>
      </c>
      <c r="AH318" s="187">
        <v>0</v>
      </c>
      <c r="AI318" s="190">
        <v>0</v>
      </c>
      <c r="AJ318" s="187">
        <v>0.13444172997574333</v>
      </c>
      <c r="AK318" s="187">
        <v>4.8265070144289685E-2</v>
      </c>
      <c r="AL318" s="190">
        <v>0.18270680012003301</v>
      </c>
      <c r="AM318" s="225" t="s">
        <v>160</v>
      </c>
      <c r="AN318" s="115"/>
      <c r="AO318" s="179"/>
    </row>
    <row r="319" spans="1:41" ht="16.5" customHeight="1" x14ac:dyDescent="0.2">
      <c r="A319" s="46">
        <v>45474</v>
      </c>
      <c r="B319" s="133">
        <v>576.44085341855998</v>
      </c>
      <c r="C319" s="133">
        <v>185.83138181582001</v>
      </c>
      <c r="D319" s="180">
        <v>762.27223523437999</v>
      </c>
      <c r="E319" s="133">
        <v>32.12022181212</v>
      </c>
      <c r="F319" s="133">
        <v>0</v>
      </c>
      <c r="G319" s="180">
        <v>32.12022181212</v>
      </c>
      <c r="H319" s="133">
        <v>608.56107523067999</v>
      </c>
      <c r="I319" s="133">
        <v>185.83138181582001</v>
      </c>
      <c r="J319" s="180">
        <v>794.3924570465</v>
      </c>
      <c r="K319" s="133">
        <v>0</v>
      </c>
      <c r="L319" s="133">
        <v>0</v>
      </c>
      <c r="M319" s="180">
        <v>0</v>
      </c>
      <c r="N319" s="133">
        <v>608.56107523067999</v>
      </c>
      <c r="O319" s="133">
        <v>185.83138181582001</v>
      </c>
      <c r="P319" s="180">
        <v>794.3924570465</v>
      </c>
      <c r="Q319" s="228" t="s">
        <v>160</v>
      </c>
      <c r="R319" s="229" t="s">
        <v>160</v>
      </c>
      <c r="S319" s="183"/>
      <c r="T319" s="184">
        <v>568.93825828735999</v>
      </c>
      <c r="U319" s="133">
        <v>185.83138181582001</v>
      </c>
      <c r="V319" s="180">
        <v>754.76964010318</v>
      </c>
      <c r="W319" s="133">
        <v>32.12022181212</v>
      </c>
      <c r="X319" s="133">
        <v>0</v>
      </c>
      <c r="Y319" s="180">
        <v>32.12022181212</v>
      </c>
      <c r="Z319" s="133">
        <v>601.05848009947999</v>
      </c>
      <c r="AA319" s="133">
        <v>185.83138181582001</v>
      </c>
      <c r="AB319" s="180">
        <v>786.8898619153</v>
      </c>
      <c r="AC319" s="225" t="s">
        <v>160</v>
      </c>
      <c r="AD319" s="187">
        <v>0.1862888</v>
      </c>
      <c r="AE319" s="187">
        <v>0</v>
      </c>
      <c r="AF319" s="190">
        <v>0.1862888</v>
      </c>
      <c r="AG319" s="187">
        <v>0</v>
      </c>
      <c r="AH319" s="187">
        <v>0</v>
      </c>
      <c r="AI319" s="190">
        <v>0</v>
      </c>
      <c r="AJ319" s="187">
        <v>0.1862888</v>
      </c>
      <c r="AK319" s="187">
        <v>0</v>
      </c>
      <c r="AL319" s="190">
        <v>0.1862888</v>
      </c>
      <c r="AM319" s="225" t="s">
        <v>160</v>
      </c>
      <c r="AN319" s="115"/>
      <c r="AO319" s="179"/>
    </row>
    <row r="320" spans="1:41" ht="16.5" customHeight="1" x14ac:dyDescent="0.2">
      <c r="A320" s="46">
        <v>45505</v>
      </c>
      <c r="B320" s="133">
        <v>579.80429126834997</v>
      </c>
      <c r="C320" s="133">
        <v>177.91230350429998</v>
      </c>
      <c r="D320" s="180">
        <v>757.71659477265007</v>
      </c>
      <c r="E320" s="133">
        <v>32.173660871850004</v>
      </c>
      <c r="F320" s="133">
        <v>0</v>
      </c>
      <c r="G320" s="180">
        <v>32.173660871850004</v>
      </c>
      <c r="H320" s="133">
        <v>611.97795214020005</v>
      </c>
      <c r="I320" s="133">
        <v>177.91230350429998</v>
      </c>
      <c r="J320" s="180">
        <v>789.89025564450003</v>
      </c>
      <c r="K320" s="133">
        <v>0</v>
      </c>
      <c r="L320" s="133">
        <v>0</v>
      </c>
      <c r="M320" s="180">
        <v>0</v>
      </c>
      <c r="N320" s="133">
        <v>611.97795214020005</v>
      </c>
      <c r="O320" s="133">
        <v>177.91230350429998</v>
      </c>
      <c r="P320" s="180">
        <v>789.89025564450003</v>
      </c>
      <c r="Q320" s="228" t="s">
        <v>160</v>
      </c>
      <c r="R320" s="229" t="s">
        <v>160</v>
      </c>
      <c r="S320" s="183"/>
      <c r="T320" s="184">
        <v>572.84142760860004</v>
      </c>
      <c r="U320" s="133">
        <v>176.82986981414999</v>
      </c>
      <c r="V320" s="180">
        <v>749.67129742275006</v>
      </c>
      <c r="W320" s="133">
        <v>32.173660871850004</v>
      </c>
      <c r="X320" s="133">
        <v>0</v>
      </c>
      <c r="Y320" s="180">
        <v>32.173660871850004</v>
      </c>
      <c r="Z320" s="133">
        <v>605.01508848045</v>
      </c>
      <c r="AA320" s="133">
        <v>176.82986981414999</v>
      </c>
      <c r="AB320" s="180">
        <v>781.84495829460002</v>
      </c>
      <c r="AC320" s="225" t="s">
        <v>160</v>
      </c>
      <c r="AD320" s="187">
        <v>0.17262585</v>
      </c>
      <c r="AE320" s="187">
        <v>2.683609E-2</v>
      </c>
      <c r="AF320" s="190">
        <v>0.19946194</v>
      </c>
      <c r="AG320" s="187">
        <v>0</v>
      </c>
      <c r="AH320" s="187">
        <v>0</v>
      </c>
      <c r="AI320" s="190">
        <v>0</v>
      </c>
      <c r="AJ320" s="187">
        <v>0.17262585</v>
      </c>
      <c r="AK320" s="187">
        <v>2.683609E-2</v>
      </c>
      <c r="AL320" s="190">
        <v>0.19946194</v>
      </c>
      <c r="AM320" s="225" t="s">
        <v>160</v>
      </c>
      <c r="AN320" s="115"/>
      <c r="AO320" s="179"/>
    </row>
    <row r="321" spans="1:41" ht="16.5" customHeight="1" x14ac:dyDescent="0.2">
      <c r="A321" s="46">
        <v>45536</v>
      </c>
      <c r="B321" s="133">
        <v>580.39556312400009</v>
      </c>
      <c r="C321" s="133">
        <v>169.93175860920002</v>
      </c>
      <c r="D321" s="180">
        <v>750.32732173320016</v>
      </c>
      <c r="E321" s="133">
        <v>32.270579019600007</v>
      </c>
      <c r="F321" s="133">
        <v>0</v>
      </c>
      <c r="G321" s="180">
        <v>32.270579019600007</v>
      </c>
      <c r="H321" s="133">
        <v>612.66614214360004</v>
      </c>
      <c r="I321" s="133">
        <v>169.93175860920002</v>
      </c>
      <c r="J321" s="180">
        <v>782.59790075280011</v>
      </c>
      <c r="K321" s="133">
        <v>0</v>
      </c>
      <c r="L321" s="133">
        <v>0</v>
      </c>
      <c r="M321" s="180">
        <v>0</v>
      </c>
      <c r="N321" s="133">
        <v>612.66614214360004</v>
      </c>
      <c r="O321" s="133">
        <v>169.93175860920002</v>
      </c>
      <c r="P321" s="180">
        <v>782.59790075280011</v>
      </c>
      <c r="Q321" s="228" t="s">
        <v>160</v>
      </c>
      <c r="R321" s="229" t="s">
        <v>160</v>
      </c>
      <c r="S321" s="183"/>
      <c r="T321" s="184">
        <v>572.4249338436</v>
      </c>
      <c r="U321" s="133">
        <v>169.93175860920002</v>
      </c>
      <c r="V321" s="180">
        <v>742.35669245280008</v>
      </c>
      <c r="W321" s="133">
        <v>32.270579019600007</v>
      </c>
      <c r="X321" s="133">
        <v>0</v>
      </c>
      <c r="Y321" s="180">
        <v>32.270579019600007</v>
      </c>
      <c r="Z321" s="133">
        <v>604.69551286320007</v>
      </c>
      <c r="AA321" s="133">
        <v>169.93175860920002</v>
      </c>
      <c r="AB321" s="180">
        <v>774.62727147240003</v>
      </c>
      <c r="AC321" s="225" t="s">
        <v>160</v>
      </c>
      <c r="AD321" s="187">
        <v>0.19141761000000002</v>
      </c>
      <c r="AE321" s="187">
        <v>0</v>
      </c>
      <c r="AF321" s="190">
        <v>0.19141761000000002</v>
      </c>
      <c r="AG321" s="187">
        <v>0</v>
      </c>
      <c r="AH321" s="187">
        <v>0</v>
      </c>
      <c r="AI321" s="190">
        <v>0</v>
      </c>
      <c r="AJ321" s="187">
        <v>0.19141761000000002</v>
      </c>
      <c r="AK321" s="187">
        <v>0</v>
      </c>
      <c r="AL321" s="190">
        <v>0.19141761000000002</v>
      </c>
      <c r="AM321" s="225" t="s">
        <v>160</v>
      </c>
      <c r="AN321" s="115"/>
      <c r="AO321" s="179"/>
    </row>
    <row r="322" spans="1:41" ht="16.5" customHeight="1" x14ac:dyDescent="0.2">
      <c r="A322" s="46">
        <v>45566</v>
      </c>
      <c r="B322" s="133">
        <v>589.75962376659004</v>
      </c>
      <c r="C322" s="133">
        <v>163.72104783011997</v>
      </c>
      <c r="D322" s="180">
        <v>753.48067159671007</v>
      </c>
      <c r="E322" s="133">
        <v>32.399825813340001</v>
      </c>
      <c r="F322" s="133">
        <v>0</v>
      </c>
      <c r="G322" s="180">
        <v>32.399825813340001</v>
      </c>
      <c r="H322" s="133">
        <v>622.15944957992997</v>
      </c>
      <c r="I322" s="133">
        <v>163.72104783011997</v>
      </c>
      <c r="J322" s="180">
        <v>785.88049741005</v>
      </c>
      <c r="K322" s="133">
        <v>0</v>
      </c>
      <c r="L322" s="133">
        <v>0</v>
      </c>
      <c r="M322" s="180">
        <v>0</v>
      </c>
      <c r="N322" s="133">
        <v>622.15944957992997</v>
      </c>
      <c r="O322" s="133">
        <v>163.72104783011997</v>
      </c>
      <c r="P322" s="180">
        <v>785.88049741005</v>
      </c>
      <c r="Q322" s="228" t="s">
        <v>160</v>
      </c>
      <c r="R322" s="229" t="s">
        <v>160</v>
      </c>
      <c r="S322" s="183"/>
      <c r="T322" s="184">
        <v>581.52110254797003</v>
      </c>
      <c r="U322" s="133">
        <v>163.72104783011997</v>
      </c>
      <c r="V322" s="180">
        <v>745.24215037808995</v>
      </c>
      <c r="W322" s="133">
        <v>32.399825813340001</v>
      </c>
      <c r="X322" s="133">
        <v>0</v>
      </c>
      <c r="Y322" s="180">
        <v>32.399825813340001</v>
      </c>
      <c r="Z322" s="133">
        <v>613.92092836130996</v>
      </c>
      <c r="AA322" s="133">
        <v>163.72104783011997</v>
      </c>
      <c r="AB322" s="180">
        <v>777.64197619142988</v>
      </c>
      <c r="AC322" s="225" t="s">
        <v>160</v>
      </c>
      <c r="AD322" s="187">
        <v>0.19780837999999998</v>
      </c>
      <c r="AE322" s="187">
        <v>0</v>
      </c>
      <c r="AF322" s="190">
        <v>0.19780837999999998</v>
      </c>
      <c r="AG322" s="187">
        <v>0</v>
      </c>
      <c r="AH322" s="187">
        <v>0</v>
      </c>
      <c r="AI322" s="190">
        <v>0</v>
      </c>
      <c r="AJ322" s="187">
        <v>0.19780837999999998</v>
      </c>
      <c r="AK322" s="187">
        <v>0</v>
      </c>
      <c r="AL322" s="190">
        <v>0.19780837999999998</v>
      </c>
      <c r="AM322" s="225" t="s">
        <v>160</v>
      </c>
      <c r="AN322" s="115"/>
      <c r="AO322" s="179"/>
    </row>
    <row r="323" spans="1:41" ht="16.5" customHeight="1" x14ac:dyDescent="0.2">
      <c r="A323" s="46">
        <v>45597</v>
      </c>
      <c r="B323" s="133">
        <v>589.33762766849998</v>
      </c>
      <c r="C323" s="133">
        <v>158.25441595385999</v>
      </c>
      <c r="D323" s="180">
        <v>747.59204362236005</v>
      </c>
      <c r="E323" s="133">
        <v>32.522290943520005</v>
      </c>
      <c r="F323" s="133">
        <v>0</v>
      </c>
      <c r="G323" s="180">
        <v>32.522290943520005</v>
      </c>
      <c r="H323" s="133">
        <v>621.85991861202001</v>
      </c>
      <c r="I323" s="133">
        <v>158.25441595385999</v>
      </c>
      <c r="J323" s="180">
        <v>780.11433456588009</v>
      </c>
      <c r="K323" s="133">
        <v>0</v>
      </c>
      <c r="L323" s="133">
        <v>0</v>
      </c>
      <c r="M323" s="180">
        <v>0</v>
      </c>
      <c r="N323" s="133">
        <v>621.85991861202001</v>
      </c>
      <c r="O323" s="133">
        <v>158.25441595385999</v>
      </c>
      <c r="P323" s="180">
        <v>780.11433456588009</v>
      </c>
      <c r="Q323" s="228" t="s">
        <v>160</v>
      </c>
      <c r="R323" s="229" t="s">
        <v>160</v>
      </c>
      <c r="S323" s="183"/>
      <c r="T323" s="184">
        <v>581.90614159560005</v>
      </c>
      <c r="U323" s="133">
        <v>157.20784869599999</v>
      </c>
      <c r="V323" s="180">
        <v>739.11399029159998</v>
      </c>
      <c r="W323" s="133">
        <v>32.522290943520005</v>
      </c>
      <c r="X323" s="133">
        <v>0</v>
      </c>
      <c r="Y323" s="180">
        <v>32.522290943520005</v>
      </c>
      <c r="Z323" s="133">
        <v>614.42843253912008</v>
      </c>
      <c r="AA323" s="133">
        <v>157.20784869599999</v>
      </c>
      <c r="AB323" s="180">
        <v>771.63628123512001</v>
      </c>
      <c r="AC323" s="225" t="s">
        <v>160</v>
      </c>
      <c r="AD323" s="187">
        <v>0.17219255</v>
      </c>
      <c r="AE323" s="187">
        <v>2.4249670000000001E-2</v>
      </c>
      <c r="AF323" s="190">
        <v>0.19644222</v>
      </c>
      <c r="AG323" s="187">
        <v>0</v>
      </c>
      <c r="AH323" s="187">
        <v>0</v>
      </c>
      <c r="AI323" s="190">
        <v>0</v>
      </c>
      <c r="AJ323" s="187">
        <v>0.17219255</v>
      </c>
      <c r="AK323" s="187">
        <v>2.4249670000000001E-2</v>
      </c>
      <c r="AL323" s="190">
        <v>0.19644222</v>
      </c>
      <c r="AM323" s="225" t="s">
        <v>160</v>
      </c>
      <c r="AN323" s="115"/>
      <c r="AO323" s="179"/>
    </row>
    <row r="324" spans="1:41" ht="16.5" customHeight="1" x14ac:dyDescent="0.2">
      <c r="A324" s="46">
        <v>45627</v>
      </c>
      <c r="B324" s="133">
        <v>597.39977696916003</v>
      </c>
      <c r="C324" s="133">
        <v>147.83317511621999</v>
      </c>
      <c r="D324" s="180">
        <v>745.23295208538013</v>
      </c>
      <c r="E324" s="133">
        <v>32.651727675160004</v>
      </c>
      <c r="F324" s="133">
        <v>0</v>
      </c>
      <c r="G324" s="180">
        <v>32.651727675160004</v>
      </c>
      <c r="H324" s="133">
        <v>630.05150464432006</v>
      </c>
      <c r="I324" s="133">
        <v>147.83317511621999</v>
      </c>
      <c r="J324" s="180">
        <v>777.88467976054017</v>
      </c>
      <c r="K324" s="133">
        <v>0</v>
      </c>
      <c r="L324" s="133">
        <v>0</v>
      </c>
      <c r="M324" s="180">
        <v>0</v>
      </c>
      <c r="N324" s="133">
        <v>630.05150464432006</v>
      </c>
      <c r="O324" s="133">
        <v>147.83317511621999</v>
      </c>
      <c r="P324" s="180">
        <v>777.88467976054017</v>
      </c>
      <c r="Q324" s="228" t="s">
        <v>160</v>
      </c>
      <c r="R324" s="229" t="s">
        <v>160</v>
      </c>
      <c r="S324" s="183"/>
      <c r="T324" s="184">
        <v>590.17873046242005</v>
      </c>
      <c r="U324" s="133">
        <v>146.80849916436</v>
      </c>
      <c r="V324" s="180">
        <v>736.98722962678005</v>
      </c>
      <c r="W324" s="133">
        <v>32.651727675160004</v>
      </c>
      <c r="X324" s="133">
        <v>0</v>
      </c>
      <c r="Y324" s="180">
        <v>32.651727675160004</v>
      </c>
      <c r="Z324" s="133">
        <v>622.83045813758008</v>
      </c>
      <c r="AA324" s="133">
        <v>146.80849916436</v>
      </c>
      <c r="AB324" s="180">
        <v>769.63895730194008</v>
      </c>
      <c r="AC324" s="225" t="s">
        <v>160</v>
      </c>
      <c r="AD324" s="187">
        <v>0.16386888999999999</v>
      </c>
      <c r="AE324" s="187">
        <v>2.325321E-2</v>
      </c>
      <c r="AF324" s="190">
        <v>0.18712209999999999</v>
      </c>
      <c r="AG324" s="187">
        <v>0</v>
      </c>
      <c r="AH324" s="187">
        <v>0</v>
      </c>
      <c r="AI324" s="190">
        <v>0</v>
      </c>
      <c r="AJ324" s="187">
        <v>0.16386888999999999</v>
      </c>
      <c r="AK324" s="187">
        <v>2.325321E-2</v>
      </c>
      <c r="AL324" s="190">
        <v>0.18712209999999999</v>
      </c>
      <c r="AM324" s="225" t="s">
        <v>160</v>
      </c>
      <c r="AN324" s="115"/>
      <c r="AO324" s="179"/>
    </row>
    <row r="325" spans="1:41" ht="16.5" customHeight="1" x14ac:dyDescent="0.2">
      <c r="A325" s="46">
        <v>45658</v>
      </c>
      <c r="B325" s="133">
        <f>+'[1]Coop.'!B325*[2]TC!$B316</f>
        <v>602.34446899218005</v>
      </c>
      <c r="C325" s="133">
        <f>+'[1]Coop.'!C325*[2]TC!$B316</f>
        <v>147.79269554123999</v>
      </c>
      <c r="D325" s="180">
        <f>+'[1]Coop.'!D325*[2]TC!$B316</f>
        <v>750.1371645334201</v>
      </c>
      <c r="E325" s="133">
        <f>+'[1]Coop.'!E325*[2]TC!$B316</f>
        <v>32.777024438040002</v>
      </c>
      <c r="F325" s="133">
        <f>+'[1]Coop.'!F325*[2]TC!$B316</f>
        <v>0</v>
      </c>
      <c r="G325" s="180">
        <f>+'[1]Coop.'!G325*[2]TC!$B316</f>
        <v>32.777024438040002</v>
      </c>
      <c r="H325" s="133">
        <f>+'[1]Coop.'!H325*[2]TC!$B316</f>
        <v>635.12149343022008</v>
      </c>
      <c r="I325" s="133">
        <f>+'[1]Coop.'!I325*[2]TC!$B316</f>
        <v>147.79269554123999</v>
      </c>
      <c r="J325" s="180">
        <f>+'[1]Coop.'!J325*[2]TC!$B316</f>
        <v>782.91418897146013</v>
      </c>
      <c r="K325" s="133">
        <f>+'[1]Coop.'!K325*[2]TC!$B316</f>
        <v>0</v>
      </c>
      <c r="L325" s="133">
        <f>+'[1]Coop.'!L325*[2]TC!$B316</f>
        <v>0</v>
      </c>
      <c r="M325" s="180">
        <f>+'[1]Coop.'!M325*[2]TC!$B316</f>
        <v>0</v>
      </c>
      <c r="N325" s="133">
        <f>+'[1]Coop.'!N325*[2]TC!$B316</f>
        <v>635.12149343022008</v>
      </c>
      <c r="O325" s="133">
        <f>+'[1]Coop.'!O325*[2]TC!$B316</f>
        <v>147.79269554123999</v>
      </c>
      <c r="P325" s="180">
        <f>+'[1]Coop.'!P325*[2]TC!$B316</f>
        <v>782.91418897146013</v>
      </c>
      <c r="Q325" s="228" t="s">
        <v>160</v>
      </c>
      <c r="R325" s="229" t="s">
        <v>160</v>
      </c>
      <c r="S325" s="183"/>
      <c r="T325" s="184">
        <f>+'[1]Coop.'!T325*[2]TC!$B316</f>
        <v>596.39685248070009</v>
      </c>
      <c r="U325" s="133">
        <f>+'[1]Coop.'!U325*[2]TC!$B316</f>
        <v>145.90683378450001</v>
      </c>
      <c r="V325" s="180">
        <f>+'[1]Coop.'!V325*[2]TC!$B316</f>
        <v>742.30368626519999</v>
      </c>
      <c r="W325" s="133">
        <f>+'[1]Coop.'!W325*[2]TC!$B316</f>
        <v>32.777024438040002</v>
      </c>
      <c r="X325" s="133">
        <f>+'[1]Coop.'!X325*[2]TC!$B316</f>
        <v>0</v>
      </c>
      <c r="Y325" s="180">
        <f>+'[1]Coop.'!Y325*[2]TC!$B316</f>
        <v>32.777024438040002</v>
      </c>
      <c r="Z325" s="133">
        <f>+'[1]Coop.'!Z325*[2]TC!$B316</f>
        <v>629.17387691874012</v>
      </c>
      <c r="AA325" s="133">
        <f>+'[1]Coop.'!AA325*[2]TC!$B316</f>
        <v>145.90683378450001</v>
      </c>
      <c r="AB325" s="180">
        <f>+'[1]Coop.'!AB325*[2]TC!$B316</f>
        <v>775.08071070324002</v>
      </c>
      <c r="AC325" s="225" t="s">
        <v>160</v>
      </c>
      <c r="AD325" s="187">
        <f>+'[1]Coop.'!AD325</f>
        <v>0.13792534000000001</v>
      </c>
      <c r="AE325" s="187">
        <f>+'[1]Coop.'!AE325</f>
        <v>4.3733170000000002E-2</v>
      </c>
      <c r="AF325" s="190">
        <f>+'[1]Coop.'!AF325</f>
        <v>0.18165851</v>
      </c>
      <c r="AG325" s="187">
        <f>+'[1]Coop.'!AG325</f>
        <v>0</v>
      </c>
      <c r="AH325" s="187">
        <f>+'[1]Coop.'!AH325</f>
        <v>0</v>
      </c>
      <c r="AI325" s="190">
        <f>+'[1]Coop.'!AI325</f>
        <v>0</v>
      </c>
      <c r="AJ325" s="187">
        <f>+'[1]Coop.'!AJ325</f>
        <v>0.13792534000000001</v>
      </c>
      <c r="AK325" s="187">
        <f>+'[1]Coop.'!AK325</f>
        <v>4.3733170000000002E-2</v>
      </c>
      <c r="AL325" s="190">
        <f>+'[1]Coop.'!AL325</f>
        <v>0.18165851</v>
      </c>
      <c r="AM325" s="225" t="s">
        <v>160</v>
      </c>
      <c r="AN325" s="115"/>
      <c r="AO325" s="179"/>
    </row>
    <row r="326" spans="1:41" ht="16.5" customHeight="1" x14ac:dyDescent="0.2">
      <c r="A326" s="46">
        <v>45689</v>
      </c>
      <c r="B326" s="133">
        <f>+'[1]Coop.'!B326*[2]TC!$B317</f>
        <v>617.31179206560012</v>
      </c>
      <c r="C326" s="133">
        <f>+'[1]Coop.'!C326*[2]TC!$B317</f>
        <v>146.05646842710001</v>
      </c>
      <c r="D326" s="180">
        <f>+'[1]Coop.'!D326*[2]TC!$B317</f>
        <v>763.36826049270019</v>
      </c>
      <c r="E326" s="133">
        <f>+'[1]Coop.'!E326*[2]TC!$B317</f>
        <v>33.103853881649997</v>
      </c>
      <c r="F326" s="133">
        <f>+'[1]Coop.'!F326*[2]TC!$B317</f>
        <v>0</v>
      </c>
      <c r="G326" s="180">
        <f>+'[1]Coop.'!G326*[2]TC!$B317</f>
        <v>33.103853881649997</v>
      </c>
      <c r="H326" s="133">
        <f>+'[1]Coop.'!H326*[2]TC!$B317</f>
        <v>650.41564594725014</v>
      </c>
      <c r="I326" s="133">
        <f>+'[1]Coop.'!I326*[2]TC!$B317</f>
        <v>146.05646842710001</v>
      </c>
      <c r="J326" s="180">
        <f>+'[1]Coop.'!J326*[2]TC!$B317</f>
        <v>796.4721143743501</v>
      </c>
      <c r="K326" s="133">
        <f>+'[1]Coop.'!K326*[2]TC!$B317</f>
        <v>0</v>
      </c>
      <c r="L326" s="133">
        <f>+'[1]Coop.'!L326*[2]TC!$B317</f>
        <v>0</v>
      </c>
      <c r="M326" s="180">
        <f>+'[1]Coop.'!M326*[2]TC!$B317</f>
        <v>0</v>
      </c>
      <c r="N326" s="133">
        <f>+'[1]Coop.'!N326*[2]TC!$B317</f>
        <v>650.41564594725014</v>
      </c>
      <c r="O326" s="133">
        <f>+'[1]Coop.'!O326*[2]TC!$B317</f>
        <v>146.05646842710001</v>
      </c>
      <c r="P326" s="180">
        <f>+'[1]Coop.'!P326*[2]TC!$B317</f>
        <v>796.4721143743501</v>
      </c>
      <c r="Q326" s="228" t="s">
        <v>160</v>
      </c>
      <c r="R326" s="229" t="s">
        <v>160</v>
      </c>
      <c r="S326" s="183"/>
      <c r="T326" s="184">
        <f>+'[1]Coop.'!T326*[2]TC!$B317</f>
        <v>610.47992011965016</v>
      </c>
      <c r="U326" s="133">
        <f>+'[1]Coop.'!U326*[2]TC!$B317</f>
        <v>145.20264088050001</v>
      </c>
      <c r="V326" s="180">
        <f>+'[1]Coop.'!V326*[2]TC!$B317</f>
        <v>755.68256100015014</v>
      </c>
      <c r="W326" s="133">
        <f>+'[1]Coop.'!W326*[2]TC!$B317</f>
        <v>33.103853881649997</v>
      </c>
      <c r="X326" s="133">
        <f>+'[1]Coop.'!X326*[2]TC!$B317</f>
        <v>0</v>
      </c>
      <c r="Y326" s="180">
        <f>+'[1]Coop.'!Y326*[2]TC!$B317</f>
        <v>33.103853881649997</v>
      </c>
      <c r="Z326" s="133">
        <f>+'[1]Coop.'!Z326*[2]TC!$B317</f>
        <v>643.58377400130007</v>
      </c>
      <c r="AA326" s="133">
        <f>+'[1]Coop.'!AA326*[2]TC!$B317</f>
        <v>145.20264088050001</v>
      </c>
      <c r="AB326" s="180">
        <f>+'[1]Coop.'!AB326*[2]TC!$B317</f>
        <v>788.78641488180006</v>
      </c>
      <c r="AC326" s="225" t="s">
        <v>160</v>
      </c>
      <c r="AD326" s="187">
        <f>+'[1]Coop.'!AD326</f>
        <v>0.16042907000000001</v>
      </c>
      <c r="AE326" s="187">
        <f>+'[1]Coop.'!AE326</f>
        <v>2.0049959999999999E-2</v>
      </c>
      <c r="AF326" s="190">
        <f>+'[1]Coop.'!AF326</f>
        <v>0.18047903000000001</v>
      </c>
      <c r="AG326" s="187">
        <f>+'[1]Coop.'!AG326</f>
        <v>0</v>
      </c>
      <c r="AH326" s="187">
        <f>+'[1]Coop.'!AH326</f>
        <v>0</v>
      </c>
      <c r="AI326" s="190">
        <f>+'[1]Coop.'!AI326</f>
        <v>0</v>
      </c>
      <c r="AJ326" s="187">
        <f>+'[1]Coop.'!AJ326</f>
        <v>0.16042907000000001</v>
      </c>
      <c r="AK326" s="187">
        <f>+'[1]Coop.'!AK326</f>
        <v>2.0049959999999999E-2</v>
      </c>
      <c r="AL326" s="190">
        <f>+'[1]Coop.'!AL326</f>
        <v>0.18047903000000001</v>
      </c>
      <c r="AM326" s="225" t="s">
        <v>160</v>
      </c>
      <c r="AN326" s="115"/>
      <c r="AO326" s="179"/>
    </row>
    <row r="327" spans="1:41" ht="16.5" customHeight="1" x14ac:dyDescent="0.2">
      <c r="A327" s="46">
        <v>45717</v>
      </c>
      <c r="B327" s="133">
        <f>+'[1]Coop.'!B327*[2]TC!$B318</f>
        <v>613.47982343694991</v>
      </c>
      <c r="C327" s="133">
        <f>+'[1]Coop.'!C327*[2]TC!$B318</f>
        <v>142.76091618955999</v>
      </c>
      <c r="D327" s="180">
        <f>+'[1]Coop.'!D327*[2]TC!$B318</f>
        <v>756.24073962650994</v>
      </c>
      <c r="E327" s="133">
        <f>+'[1]Coop.'!E327*[2]TC!$B318</f>
        <v>33.387844001780003</v>
      </c>
      <c r="F327" s="133">
        <f>+'[1]Coop.'!F327*[2]TC!$B318</f>
        <v>0</v>
      </c>
      <c r="G327" s="180">
        <f>+'[1]Coop.'!G327*[2]TC!$B318</f>
        <v>33.387844001780003</v>
      </c>
      <c r="H327" s="133">
        <f>+'[1]Coop.'!H327*[2]TC!$B318</f>
        <v>646.86766743873</v>
      </c>
      <c r="I327" s="133">
        <f>+'[1]Coop.'!I327*[2]TC!$B318</f>
        <v>142.76091618955999</v>
      </c>
      <c r="J327" s="180">
        <f>+'[1]Coop.'!J327*[2]TC!$B318</f>
        <v>789.62858362829002</v>
      </c>
      <c r="K327" s="133">
        <f>+'[1]Coop.'!K327*[2]TC!$B318</f>
        <v>0</v>
      </c>
      <c r="L327" s="133">
        <f>+'[1]Coop.'!L327*[2]TC!$B318</f>
        <v>0</v>
      </c>
      <c r="M327" s="180">
        <f>+'[1]Coop.'!M327*[2]TC!$B318</f>
        <v>0</v>
      </c>
      <c r="N327" s="133">
        <f>+'[1]Coop.'!N327*[2]TC!$B318</f>
        <v>646.86766743873</v>
      </c>
      <c r="O327" s="133">
        <f>+'[1]Coop.'!O327*[2]TC!$B318</f>
        <v>142.76091618955999</v>
      </c>
      <c r="P327" s="180">
        <f>+'[1]Coop.'!P327*[2]TC!$B318</f>
        <v>789.62858362829002</v>
      </c>
      <c r="Q327" s="228" t="s">
        <v>160</v>
      </c>
      <c r="R327" s="229" t="s">
        <v>160</v>
      </c>
      <c r="S327" s="183"/>
      <c r="T327" s="184">
        <f>+'[1]Coop.'!T327*[2]TC!$B318</f>
        <v>606.29793285691994</v>
      </c>
      <c r="U327" s="133">
        <f>+'[1]Coop.'!U327*[2]TC!$B318</f>
        <v>140.99660625558002</v>
      </c>
      <c r="V327" s="180">
        <f>+'[1]Coop.'!V327*[2]TC!$B318</f>
        <v>747.29453911250005</v>
      </c>
      <c r="W327" s="133">
        <f>+'[1]Coop.'!W327*[2]TC!$B318</f>
        <v>33.387844001780003</v>
      </c>
      <c r="X327" s="133">
        <f>+'[1]Coop.'!X327*[2]TC!$B318</f>
        <v>0</v>
      </c>
      <c r="Y327" s="180">
        <f>+'[1]Coop.'!Y327*[2]TC!$B318</f>
        <v>33.387844001780003</v>
      </c>
      <c r="Z327" s="133">
        <f>+'[1]Coop.'!Z327*[2]TC!$B318</f>
        <v>639.68577685870002</v>
      </c>
      <c r="AA327" s="133">
        <f>+'[1]Coop.'!AA327*[2]TC!$B318</f>
        <v>140.99660625558002</v>
      </c>
      <c r="AB327" s="180">
        <f>+'[1]Coop.'!AB327*[2]TC!$B318</f>
        <v>780.68238311428001</v>
      </c>
      <c r="AC327" s="225" t="s">
        <v>160</v>
      </c>
      <c r="AD327" s="187">
        <f>+'[1]Coop.'!AD327</f>
        <v>0.17048189</v>
      </c>
      <c r="AE327" s="187">
        <f>+'[1]Coop.'!AE327</f>
        <v>4.188074E-2</v>
      </c>
      <c r="AF327" s="190">
        <f>+'[1]Coop.'!AF327</f>
        <v>0.21236263</v>
      </c>
      <c r="AG327" s="187">
        <f>+'[1]Coop.'!AG327</f>
        <v>0</v>
      </c>
      <c r="AH327" s="187">
        <f>+'[1]Coop.'!AH327</f>
        <v>0</v>
      </c>
      <c r="AI327" s="190">
        <f>+'[1]Coop.'!AI327</f>
        <v>0</v>
      </c>
      <c r="AJ327" s="187">
        <f>+'[1]Coop.'!AJ327</f>
        <v>0.17048189</v>
      </c>
      <c r="AK327" s="187">
        <f>+'[1]Coop.'!AK327</f>
        <v>4.188074E-2</v>
      </c>
      <c r="AL327" s="190">
        <f>+'[1]Coop.'!AL327</f>
        <v>0.21236263</v>
      </c>
      <c r="AM327" s="225" t="s">
        <v>160</v>
      </c>
      <c r="AN327" s="115"/>
      <c r="AO327" s="179"/>
    </row>
    <row r="328" spans="1:41" ht="16.5" customHeight="1" x14ac:dyDescent="0.2">
      <c r="A328" s="46">
        <v>45748</v>
      </c>
      <c r="B328" s="133">
        <v>603.66348653426996</v>
      </c>
      <c r="C328" s="133">
        <v>150.78301841646001</v>
      </c>
      <c r="D328" s="180">
        <v>754.44650495073006</v>
      </c>
      <c r="E328" s="133">
        <v>33.58449818343</v>
      </c>
      <c r="F328" s="133">
        <v>0</v>
      </c>
      <c r="G328" s="180">
        <v>33.58449818343</v>
      </c>
      <c r="H328" s="133">
        <v>637.24798471769986</v>
      </c>
      <c r="I328" s="133">
        <v>150.78301841646001</v>
      </c>
      <c r="J328" s="180">
        <v>788.03100313415996</v>
      </c>
      <c r="K328" s="133">
        <v>0</v>
      </c>
      <c r="L328" s="133">
        <v>0</v>
      </c>
      <c r="M328" s="180">
        <v>0</v>
      </c>
      <c r="N328" s="133">
        <v>637.24798471769986</v>
      </c>
      <c r="O328" s="133">
        <v>150.78301841646001</v>
      </c>
      <c r="P328" s="180">
        <v>788.03100313415996</v>
      </c>
      <c r="Q328" s="228" t="s">
        <v>160</v>
      </c>
      <c r="R328" s="229" t="s">
        <v>160</v>
      </c>
      <c r="S328" s="183"/>
      <c r="T328" s="184">
        <v>595.82709410237987</v>
      </c>
      <c r="U328" s="133">
        <v>149.9659760655</v>
      </c>
      <c r="V328" s="180">
        <v>745.79307016788005</v>
      </c>
      <c r="W328" s="133">
        <v>33.58449818343</v>
      </c>
      <c r="X328" s="133">
        <v>0</v>
      </c>
      <c r="Y328" s="180">
        <v>33.58449818343</v>
      </c>
      <c r="Z328" s="133">
        <v>629.41159228580989</v>
      </c>
      <c r="AA328" s="133">
        <v>149.9659760655</v>
      </c>
      <c r="AB328" s="180">
        <v>779.37756835130983</v>
      </c>
      <c r="AC328" s="225" t="s">
        <v>160</v>
      </c>
      <c r="AD328" s="187">
        <v>0.18680761000000001</v>
      </c>
      <c r="AE328" s="187">
        <v>1.9477040000000001E-2</v>
      </c>
      <c r="AF328" s="190">
        <v>0.20628465000000001</v>
      </c>
      <c r="AG328" s="187">
        <v>0</v>
      </c>
      <c r="AH328" s="187">
        <v>0</v>
      </c>
      <c r="AI328" s="190">
        <v>0</v>
      </c>
      <c r="AJ328" s="187">
        <v>0.18680761000000001</v>
      </c>
      <c r="AK328" s="187">
        <v>1.9477040000000001E-2</v>
      </c>
      <c r="AL328" s="190">
        <v>0.20628465000000001</v>
      </c>
      <c r="AM328" s="225" t="s">
        <v>160</v>
      </c>
      <c r="AN328" s="115"/>
      <c r="AO328" s="179"/>
    </row>
    <row r="329" spans="1:41" ht="16.5" customHeight="1" x14ac:dyDescent="0.2">
      <c r="A329" s="46">
        <v>45778</v>
      </c>
      <c r="B329" s="133">
        <v>607.68017781197989</v>
      </c>
      <c r="C329" s="133">
        <v>142.37913409356</v>
      </c>
      <c r="D329" s="180">
        <v>750.05931190553986</v>
      </c>
      <c r="E329" s="133">
        <v>33.720423211019998</v>
      </c>
      <c r="F329" s="133">
        <v>0</v>
      </c>
      <c r="G329" s="180">
        <v>33.720423211019998</v>
      </c>
      <c r="H329" s="133">
        <v>641.40060102299992</v>
      </c>
      <c r="I329" s="133">
        <v>142.37913409356</v>
      </c>
      <c r="J329" s="180">
        <v>783.77973511656</v>
      </c>
      <c r="K329" s="133">
        <v>0</v>
      </c>
      <c r="L329" s="133">
        <v>0</v>
      </c>
      <c r="M329" s="180">
        <v>0</v>
      </c>
      <c r="N329" s="133">
        <v>641.40060102299992</v>
      </c>
      <c r="O329" s="133">
        <v>142.37913409356</v>
      </c>
      <c r="P329" s="180">
        <v>783.77973511656</v>
      </c>
      <c r="Q329" s="228" t="s">
        <v>160</v>
      </c>
      <c r="R329" s="229" t="s">
        <v>160</v>
      </c>
      <c r="S329" s="183"/>
      <c r="T329" s="184">
        <v>599.80200928283989</v>
      </c>
      <c r="U329" s="133">
        <v>141.57934119237999</v>
      </c>
      <c r="V329" s="180">
        <v>741.38135047521996</v>
      </c>
      <c r="W329" s="133">
        <v>33.720423211019998</v>
      </c>
      <c r="X329" s="133">
        <v>0</v>
      </c>
      <c r="Y329" s="180">
        <v>33.720423211019998</v>
      </c>
      <c r="Z329" s="133">
        <v>633.52243249385992</v>
      </c>
      <c r="AA329" s="133">
        <v>141.57934119237999</v>
      </c>
      <c r="AB329" s="180">
        <v>775.10177368623988</v>
      </c>
      <c r="AC329" s="225" t="s">
        <v>160</v>
      </c>
      <c r="AD329" s="187">
        <v>0.18902463</v>
      </c>
      <c r="AE329" s="187">
        <v>1.9189810000000002E-2</v>
      </c>
      <c r="AF329" s="190">
        <v>0.20821444</v>
      </c>
      <c r="AG329" s="187">
        <v>0</v>
      </c>
      <c r="AH329" s="187">
        <v>0</v>
      </c>
      <c r="AI329" s="190">
        <v>0</v>
      </c>
      <c r="AJ329" s="187">
        <v>0.18902463</v>
      </c>
      <c r="AK329" s="187">
        <v>1.9189810000000002E-2</v>
      </c>
      <c r="AL329" s="190">
        <v>0.20821444</v>
      </c>
      <c r="AM329" s="225" t="s">
        <v>160</v>
      </c>
      <c r="AN329" s="115"/>
      <c r="AO329" s="179"/>
    </row>
    <row r="330" spans="1:41" ht="16.5" customHeight="1" x14ac:dyDescent="0.2">
      <c r="A330" s="46">
        <v>45809</v>
      </c>
      <c r="B330" s="133">
        <v>591.46212066552005</v>
      </c>
      <c r="C330" s="133">
        <v>148.23733218555998</v>
      </c>
      <c r="D330" s="180">
        <v>739.69945285108008</v>
      </c>
      <c r="E330" s="133">
        <v>33.782694141919997</v>
      </c>
      <c r="F330" s="133">
        <v>0</v>
      </c>
      <c r="G330" s="180">
        <v>33.782694141919997</v>
      </c>
      <c r="H330" s="133">
        <v>625.24481480744009</v>
      </c>
      <c r="I330" s="133">
        <v>148.23733218555998</v>
      </c>
      <c r="J330" s="180">
        <v>773.48214699300013</v>
      </c>
      <c r="K330" s="133">
        <v>0</v>
      </c>
      <c r="L330" s="133">
        <v>0</v>
      </c>
      <c r="M330" s="180">
        <v>0</v>
      </c>
      <c r="N330" s="133">
        <v>625.24481480744009</v>
      </c>
      <c r="O330" s="133">
        <v>148.23733218555998</v>
      </c>
      <c r="P330" s="180">
        <v>773.48214699300013</v>
      </c>
      <c r="Q330" s="228" t="s">
        <v>160</v>
      </c>
      <c r="R330" s="229" t="s">
        <v>160</v>
      </c>
      <c r="S330" s="183"/>
      <c r="T330" s="184">
        <v>585.20124198328006</v>
      </c>
      <c r="U330" s="133">
        <v>146.48855561424</v>
      </c>
      <c r="V330" s="180">
        <v>731.68979759752006</v>
      </c>
      <c r="W330" s="133">
        <v>33.782694141919997</v>
      </c>
      <c r="X330" s="133">
        <v>0</v>
      </c>
      <c r="Y330" s="180">
        <v>33.782694141919997</v>
      </c>
      <c r="Z330" s="133">
        <v>618.9839361252001</v>
      </c>
      <c r="AA330" s="133">
        <v>146.48855561424</v>
      </c>
      <c r="AB330" s="180">
        <v>765.4724917394401</v>
      </c>
      <c r="AC330" s="225" t="s">
        <v>160</v>
      </c>
      <c r="AD330" s="187">
        <v>0.15831087999999999</v>
      </c>
      <c r="AE330" s="187">
        <v>4.4219090000000003E-2</v>
      </c>
      <c r="AF330" s="190">
        <v>0.20252997</v>
      </c>
      <c r="AG330" s="187">
        <v>0</v>
      </c>
      <c r="AH330" s="187">
        <v>0</v>
      </c>
      <c r="AI330" s="190">
        <v>0</v>
      </c>
      <c r="AJ330" s="187">
        <v>0.15831087999999999</v>
      </c>
      <c r="AK330" s="187">
        <v>4.4219090000000003E-2</v>
      </c>
      <c r="AL330" s="190">
        <v>0.20252997</v>
      </c>
      <c r="AM330" s="225" t="s">
        <v>160</v>
      </c>
      <c r="AN330" s="115"/>
      <c r="AO330" s="179"/>
    </row>
    <row r="331" spans="1:41" ht="16.5" customHeight="1" x14ac:dyDescent="0.2">
      <c r="A331" s="46">
        <v>45839</v>
      </c>
      <c r="B331" s="133">
        <v>594.26343333187992</v>
      </c>
      <c r="C331" s="133">
        <v>146.06235086248</v>
      </c>
      <c r="D331" s="180">
        <v>740.32578419435981</v>
      </c>
      <c r="E331" s="133">
        <v>33.609612469159998</v>
      </c>
      <c r="F331" s="133">
        <v>0</v>
      </c>
      <c r="G331" s="180">
        <v>33.609612469159998</v>
      </c>
      <c r="H331" s="133">
        <v>627.87304580103989</v>
      </c>
      <c r="I331" s="133">
        <v>146.06235086248</v>
      </c>
      <c r="J331" s="180">
        <v>773.9353966635199</v>
      </c>
      <c r="K331" s="133">
        <v>0</v>
      </c>
      <c r="L331" s="133">
        <v>0</v>
      </c>
      <c r="M331" s="180">
        <v>0</v>
      </c>
      <c r="N331" s="133">
        <v>627.87304580103989</v>
      </c>
      <c r="O331" s="133">
        <v>146.06235086248</v>
      </c>
      <c r="P331" s="180">
        <v>773.9353966635199</v>
      </c>
      <c r="Q331" s="228" t="s">
        <v>160</v>
      </c>
      <c r="R331" s="229" t="s">
        <v>160</v>
      </c>
      <c r="S331" s="183"/>
      <c r="T331" s="184">
        <v>588.25861077411992</v>
      </c>
      <c r="U331" s="133">
        <v>144.32381999984</v>
      </c>
      <c r="V331" s="180">
        <v>732.5824307739598</v>
      </c>
      <c r="W331" s="133">
        <v>33.609612469159998</v>
      </c>
      <c r="X331" s="133">
        <v>0</v>
      </c>
      <c r="Y331" s="180">
        <v>33.609612469159998</v>
      </c>
      <c r="Z331" s="133">
        <v>621.86822324327989</v>
      </c>
      <c r="AA331" s="133">
        <v>144.32381999984</v>
      </c>
      <c r="AB331" s="180">
        <v>766.19204324311977</v>
      </c>
      <c r="AC331" s="225" t="s">
        <v>160</v>
      </c>
      <c r="AD331" s="187">
        <v>0.14938855999999998</v>
      </c>
      <c r="AE331" s="187">
        <v>4.3251339999999999E-2</v>
      </c>
      <c r="AF331" s="190">
        <v>0.19263989999999998</v>
      </c>
      <c r="AG331" s="187">
        <v>0</v>
      </c>
      <c r="AH331" s="187">
        <v>0</v>
      </c>
      <c r="AI331" s="190">
        <v>0</v>
      </c>
      <c r="AJ331" s="187">
        <v>0.14938855999999998</v>
      </c>
      <c r="AK331" s="187">
        <v>4.3251339999999999E-2</v>
      </c>
      <c r="AL331" s="190">
        <v>0.19263989999999998</v>
      </c>
      <c r="AM331" s="225" t="s">
        <v>160</v>
      </c>
      <c r="AN331" s="115"/>
      <c r="AO331" s="179"/>
    </row>
    <row r="332" spans="1:41" ht="16.5" customHeight="1" x14ac:dyDescent="0.2">
      <c r="A332" s="46">
        <v>45870</v>
      </c>
      <c r="B332" s="133">
        <v>584.53522636219998</v>
      </c>
      <c r="C332" s="133">
        <v>145.83007296199997</v>
      </c>
      <c r="D332" s="269">
        <v>730.3652993241999</v>
      </c>
      <c r="E332" s="133">
        <v>33.633121734199996</v>
      </c>
      <c r="F332" s="133">
        <v>0</v>
      </c>
      <c r="G332" s="269">
        <v>33.633121734199996</v>
      </c>
      <c r="H332" s="133">
        <v>618.1683480964</v>
      </c>
      <c r="I332" s="133">
        <v>145.83007296199997</v>
      </c>
      <c r="J332" s="269">
        <v>763.99842105840003</v>
      </c>
      <c r="K332" s="133">
        <v>0</v>
      </c>
      <c r="L332" s="133">
        <v>0</v>
      </c>
      <c r="M332" s="269">
        <v>0</v>
      </c>
      <c r="N332" s="133">
        <v>618.1683480964</v>
      </c>
      <c r="O332" s="133">
        <v>145.83007296199997</v>
      </c>
      <c r="P332" s="269">
        <v>763.99842105840003</v>
      </c>
      <c r="Q332" s="270" t="s">
        <v>160</v>
      </c>
      <c r="R332" s="270" t="s">
        <v>160</v>
      </c>
      <c r="S332" s="183"/>
      <c r="T332" s="133">
        <v>579.10497882799996</v>
      </c>
      <c r="U332" s="133">
        <v>144.03264526855</v>
      </c>
      <c r="V332" s="269">
        <v>723.13762409654998</v>
      </c>
      <c r="W332" s="133">
        <v>33.633121734199996</v>
      </c>
      <c r="X332" s="133">
        <v>0</v>
      </c>
      <c r="Y332" s="269">
        <v>33.633121734199996</v>
      </c>
      <c r="Z332" s="133">
        <v>612.73810056219997</v>
      </c>
      <c r="AA332" s="133">
        <v>144.03264526855</v>
      </c>
      <c r="AB332" s="269">
        <v>756.77074583074989</v>
      </c>
      <c r="AC332" s="271" t="s">
        <v>160</v>
      </c>
      <c r="AD332" s="187">
        <v>0.13577316</v>
      </c>
      <c r="AE332" s="187">
        <v>4.4941309999999998E-2</v>
      </c>
      <c r="AF332" s="187">
        <v>0.18071447000000002</v>
      </c>
      <c r="AG332" s="187">
        <v>0</v>
      </c>
      <c r="AH332" s="187">
        <v>0</v>
      </c>
      <c r="AI332" s="187">
        <v>0</v>
      </c>
      <c r="AJ332" s="187">
        <v>0.13577316</v>
      </c>
      <c r="AK332" s="187">
        <v>4.4941309999999998E-2</v>
      </c>
      <c r="AL332" s="187">
        <v>0.18071447000000002</v>
      </c>
      <c r="AM332" s="271" t="s">
        <v>160</v>
      </c>
      <c r="AN332" s="115"/>
      <c r="AO332" s="179"/>
    </row>
    <row r="333" spans="1:41" ht="16.5" customHeight="1" x14ac:dyDescent="0.2">
      <c r="A333" s="46">
        <v>45901</v>
      </c>
      <c r="B333" s="133">
        <v>583.92565118484993</v>
      </c>
      <c r="C333" s="133">
        <v>146.43703389640001</v>
      </c>
      <c r="D333" s="269">
        <v>730.36268508124999</v>
      </c>
      <c r="E333" s="133">
        <v>33.655311546349999</v>
      </c>
      <c r="F333" s="133">
        <v>0</v>
      </c>
      <c r="G333" s="269">
        <v>33.655311546349999</v>
      </c>
      <c r="H333" s="133">
        <v>617.58096273119997</v>
      </c>
      <c r="I333" s="133">
        <v>146.43703389640001</v>
      </c>
      <c r="J333" s="269">
        <v>764.01799662760004</v>
      </c>
      <c r="K333" s="133">
        <v>0</v>
      </c>
      <c r="L333" s="133">
        <v>0</v>
      </c>
      <c r="M333" s="269">
        <v>0</v>
      </c>
      <c r="N333" s="133">
        <v>617.58096273119997</v>
      </c>
      <c r="O333" s="133">
        <v>146.43703389640001</v>
      </c>
      <c r="P333" s="269">
        <v>764.01799662760004</v>
      </c>
      <c r="Q333" s="270" t="s">
        <v>160</v>
      </c>
      <c r="R333" s="270" t="s">
        <v>160</v>
      </c>
      <c r="S333" s="183"/>
      <c r="T333" s="133">
        <v>578.37891997990005</v>
      </c>
      <c r="U333" s="133">
        <v>144.73646882045</v>
      </c>
      <c r="V333" s="269">
        <v>723.11538880035005</v>
      </c>
      <c r="W333" s="133">
        <v>33.655311546349999</v>
      </c>
      <c r="X333" s="133">
        <v>0</v>
      </c>
      <c r="Y333" s="269">
        <v>33.655311546349999</v>
      </c>
      <c r="Z333" s="133">
        <v>612.03423152624998</v>
      </c>
      <c r="AA333" s="133">
        <v>144.73646882045</v>
      </c>
      <c r="AB333" s="269">
        <v>756.77070034669998</v>
      </c>
      <c r="AC333" s="271" t="s">
        <v>160</v>
      </c>
      <c r="AD333" s="187">
        <v>0.13920770999999998</v>
      </c>
      <c r="AE333" s="187">
        <v>4.2679510000000004E-2</v>
      </c>
      <c r="AF333" s="187">
        <v>0.18188721999999999</v>
      </c>
      <c r="AG333" s="187">
        <v>0</v>
      </c>
      <c r="AH333" s="187">
        <v>0</v>
      </c>
      <c r="AI333" s="187">
        <v>0</v>
      </c>
      <c r="AJ333" s="187">
        <v>0.13920770999999998</v>
      </c>
      <c r="AK333" s="187">
        <v>4.2679510000000004E-2</v>
      </c>
      <c r="AL333" s="187">
        <v>0.18188721999999999</v>
      </c>
      <c r="AM333" s="271" t="s">
        <v>160</v>
      </c>
      <c r="AN333" s="115"/>
      <c r="AO333" s="179"/>
    </row>
    <row r="334" spans="1:41" ht="16.5" customHeight="1" x14ac:dyDescent="0.2">
      <c r="A334" s="256"/>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c r="AB334" s="249"/>
      <c r="AC334" s="249"/>
      <c r="AD334" s="249"/>
      <c r="AE334" s="249"/>
      <c r="AF334" s="249"/>
      <c r="AG334" s="249"/>
      <c r="AH334" s="249"/>
      <c r="AI334" s="249"/>
      <c r="AJ334" s="249"/>
      <c r="AK334" s="249"/>
      <c r="AL334" s="249"/>
      <c r="AM334" s="249"/>
      <c r="AN334" s="115"/>
      <c r="AO334" s="179"/>
    </row>
    <row r="335" spans="1:41" ht="15" customHeight="1" x14ac:dyDescent="0.2">
      <c r="A335" s="234" t="s">
        <v>166</v>
      </c>
      <c r="B335" s="234"/>
      <c r="C335" s="234"/>
      <c r="D335" s="234"/>
      <c r="E335" s="234"/>
      <c r="F335" s="234"/>
      <c r="G335" s="234"/>
      <c r="H335" s="234"/>
      <c r="I335" s="234"/>
      <c r="J335" s="234"/>
      <c r="K335" s="234"/>
      <c r="L335" s="234"/>
      <c r="M335" s="234"/>
      <c r="N335" s="234"/>
      <c r="O335" s="234"/>
      <c r="P335" s="234"/>
      <c r="Q335" s="234"/>
      <c r="R335" s="175"/>
      <c r="S335" s="106"/>
      <c r="T335" s="104"/>
      <c r="U335" s="106"/>
      <c r="V335" s="106"/>
      <c r="W335" s="106"/>
      <c r="X335" s="106"/>
      <c r="Y335" s="106"/>
      <c r="Z335" s="106"/>
      <c r="AA335" s="106"/>
      <c r="AB335" s="106"/>
      <c r="AC335" s="106"/>
      <c r="AD335" s="106"/>
      <c r="AE335" s="106"/>
      <c r="AF335" s="106"/>
      <c r="AG335" s="106"/>
      <c r="AH335" s="106"/>
      <c r="AI335" s="106"/>
      <c r="AJ335" s="106"/>
      <c r="AK335" s="106"/>
      <c r="AL335" s="106"/>
      <c r="AM335" s="106"/>
    </row>
    <row r="336" spans="1:41" x14ac:dyDescent="0.2">
      <c r="A336" s="235" t="s">
        <v>179</v>
      </c>
      <c r="B336" s="234"/>
      <c r="C336" s="234"/>
      <c r="D336" s="234"/>
      <c r="E336" s="234"/>
      <c r="F336" s="234"/>
      <c r="G336" s="234"/>
      <c r="H336" s="234"/>
      <c r="I336" s="234"/>
      <c r="J336" s="234"/>
      <c r="K336" s="234"/>
      <c r="L336" s="234"/>
      <c r="M336" s="234"/>
      <c r="N336" s="234"/>
      <c r="O336" s="234"/>
      <c r="P336" s="234"/>
      <c r="Q336" s="234"/>
      <c r="R336" s="106"/>
      <c r="S336" s="106"/>
      <c r="T336" s="107"/>
      <c r="U336" s="107"/>
      <c r="V336" s="106"/>
      <c r="W336" s="106"/>
      <c r="X336" s="106"/>
      <c r="Y336" s="106"/>
      <c r="Z336" s="106"/>
      <c r="AA336" s="106"/>
      <c r="AB336" s="106"/>
      <c r="AC336" s="106"/>
      <c r="AD336" s="106"/>
      <c r="AE336" s="106"/>
      <c r="AF336" s="106"/>
      <c r="AG336" s="106"/>
      <c r="AH336" s="106"/>
      <c r="AI336" s="106"/>
      <c r="AJ336" s="106"/>
      <c r="AK336" s="106"/>
      <c r="AL336" s="106"/>
      <c r="AM336" s="106"/>
    </row>
    <row r="337" spans="1:39" ht="15" customHeight="1" x14ac:dyDescent="0.2">
      <c r="A337" s="235" t="s">
        <v>180</v>
      </c>
      <c r="B337" s="235"/>
      <c r="C337" s="235"/>
      <c r="D337" s="235"/>
      <c r="E337" s="235"/>
      <c r="F337" s="235"/>
      <c r="G337" s="235"/>
      <c r="H337" s="235"/>
      <c r="I337" s="235"/>
      <c r="J337" s="235"/>
      <c r="K337" s="235"/>
      <c r="L337" s="235"/>
      <c r="M337" s="235"/>
      <c r="N337" s="235"/>
      <c r="O337" s="235"/>
      <c r="P337" s="235"/>
      <c r="Q337" s="235"/>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row>
    <row r="338" spans="1:39" ht="15" customHeight="1" x14ac:dyDescent="0.2">
      <c r="A338" s="106" t="s">
        <v>173</v>
      </c>
      <c r="B338" s="235"/>
      <c r="C338" s="235"/>
      <c r="D338" s="235"/>
      <c r="E338" s="235"/>
      <c r="F338" s="235"/>
      <c r="G338" s="235"/>
      <c r="H338" s="235"/>
      <c r="I338" s="235"/>
      <c r="J338" s="235"/>
      <c r="K338" s="235"/>
      <c r="L338" s="235"/>
      <c r="M338" s="235"/>
      <c r="N338" s="235"/>
      <c r="O338" s="235"/>
      <c r="P338" s="235"/>
      <c r="Q338" s="235"/>
      <c r="R338" s="106"/>
      <c r="S338" s="40"/>
      <c r="T338" s="23"/>
      <c r="U338" s="107"/>
      <c r="V338" s="106"/>
      <c r="AB338" s="23"/>
      <c r="AC338" s="40"/>
      <c r="AD338" s="23"/>
      <c r="AE338" s="23"/>
      <c r="AF338" s="23"/>
      <c r="AG338" s="23"/>
      <c r="AH338" s="23"/>
      <c r="AI338" s="23"/>
      <c r="AJ338" s="23"/>
      <c r="AK338" s="23"/>
      <c r="AL338" s="23"/>
      <c r="AM338" s="40"/>
    </row>
    <row r="339" spans="1:39" x14ac:dyDescent="0.2">
      <c r="A339" s="176" t="s">
        <v>177</v>
      </c>
      <c r="B339" s="235"/>
      <c r="C339" s="235"/>
      <c r="D339" s="235"/>
      <c r="E339" s="235"/>
      <c r="F339" s="235"/>
      <c r="G339" s="235"/>
      <c r="H339" s="235"/>
      <c r="I339" s="235"/>
      <c r="J339" s="235"/>
      <c r="K339" s="235"/>
      <c r="L339" s="235"/>
      <c r="M339" s="235"/>
      <c r="N339" s="235"/>
      <c r="O339" s="235"/>
      <c r="P339" s="235"/>
      <c r="Q339" s="235"/>
      <c r="R339" s="106"/>
      <c r="S339" s="40"/>
      <c r="T339" s="23"/>
      <c r="U339" s="107"/>
      <c r="V339" s="106"/>
      <c r="AB339" s="23"/>
      <c r="AC339" s="40"/>
      <c r="AD339" s="23"/>
      <c r="AE339" s="23"/>
      <c r="AF339" s="23"/>
      <c r="AG339" s="23"/>
      <c r="AH339" s="23"/>
      <c r="AI339" s="23"/>
      <c r="AJ339" s="23"/>
      <c r="AK339" s="23"/>
      <c r="AL339" s="23"/>
      <c r="AM339" s="40"/>
    </row>
    <row r="340" spans="1:39" x14ac:dyDescent="0.2">
      <c r="A340" s="235" t="s">
        <v>174</v>
      </c>
      <c r="B340" s="235"/>
      <c r="C340" s="235"/>
      <c r="D340" s="235"/>
      <c r="E340" s="235"/>
      <c r="F340" s="235"/>
      <c r="G340" s="235"/>
      <c r="H340" s="235"/>
      <c r="I340" s="235"/>
      <c r="J340" s="235"/>
      <c r="K340" s="235"/>
      <c r="L340" s="235"/>
      <c r="M340" s="235"/>
      <c r="N340" s="235"/>
      <c r="O340" s="235"/>
      <c r="P340" s="235"/>
      <c r="Q340" s="235"/>
      <c r="U340" s="107"/>
      <c r="V340" s="106"/>
    </row>
    <row r="341" spans="1:39" ht="15" customHeight="1" x14ac:dyDescent="0.2">
      <c r="A341" s="176" t="s">
        <v>178</v>
      </c>
      <c r="B341" s="176"/>
      <c r="C341" s="176"/>
      <c r="D341" s="176"/>
      <c r="E341" s="176"/>
      <c r="F341" s="176"/>
      <c r="G341" s="176"/>
      <c r="H341" s="176"/>
      <c r="I341" s="176"/>
      <c r="J341" s="176"/>
      <c r="K341" s="176"/>
      <c r="L341" s="176"/>
      <c r="M341" s="176"/>
      <c r="N341" s="176"/>
      <c r="O341" s="176"/>
      <c r="P341" s="176"/>
      <c r="Q341" s="176"/>
      <c r="R341" s="40"/>
      <c r="S341" s="115"/>
      <c r="T341" s="115"/>
      <c r="U341" s="104"/>
      <c r="V341" s="106"/>
      <c r="AB341" s="115"/>
      <c r="AC341" s="115"/>
      <c r="AD341" s="115"/>
      <c r="AE341" s="115"/>
      <c r="AF341" s="115"/>
      <c r="AG341" s="115"/>
      <c r="AH341" s="115"/>
      <c r="AI341" s="115"/>
      <c r="AJ341" s="115"/>
      <c r="AK341" s="115"/>
      <c r="AL341" s="115"/>
      <c r="AM341" s="115"/>
    </row>
    <row r="342" spans="1:39" x14ac:dyDescent="0.2">
      <c r="A342" s="176"/>
      <c r="B342" s="176"/>
      <c r="C342" s="176"/>
      <c r="D342" s="176"/>
      <c r="E342" s="176"/>
      <c r="F342" s="176"/>
      <c r="G342" s="176"/>
      <c r="H342" s="176"/>
      <c r="I342" s="176"/>
      <c r="J342" s="176"/>
      <c r="K342" s="176"/>
      <c r="L342" s="176"/>
      <c r="M342" s="176"/>
      <c r="N342" s="176"/>
      <c r="O342" s="176"/>
      <c r="P342" s="176"/>
      <c r="Q342" s="176"/>
      <c r="R342" s="40"/>
      <c r="S342" s="115"/>
      <c r="T342" s="115"/>
      <c r="U342" s="161"/>
      <c r="V342" s="162"/>
      <c r="W342" s="163"/>
      <c r="X342" s="163"/>
      <c r="Y342" s="163"/>
      <c r="Z342" s="163"/>
      <c r="AB342" s="115"/>
      <c r="AC342" s="115"/>
      <c r="AD342" s="115"/>
      <c r="AE342" s="115"/>
      <c r="AF342" s="115"/>
      <c r="AG342" s="115"/>
      <c r="AH342" s="115"/>
      <c r="AI342" s="115"/>
      <c r="AJ342" s="115"/>
      <c r="AK342" s="115"/>
      <c r="AL342" s="115"/>
      <c r="AM342" s="115"/>
    </row>
    <row r="343" spans="1:39" x14ac:dyDescent="0.2">
      <c r="A343" s="168" t="s">
        <v>170</v>
      </c>
      <c r="B343" s="176"/>
      <c r="C343" s="176"/>
      <c r="D343" s="176"/>
      <c r="E343" s="176"/>
      <c r="F343" s="176"/>
      <c r="G343" s="176"/>
      <c r="H343" s="176"/>
      <c r="I343" s="176"/>
      <c r="J343" s="176"/>
      <c r="K343" s="176"/>
      <c r="L343" s="176"/>
      <c r="M343" s="176"/>
      <c r="N343" s="176"/>
      <c r="O343" s="176"/>
      <c r="P343" s="176"/>
      <c r="Q343" s="176"/>
      <c r="S343" s="115"/>
      <c r="T343" s="115"/>
      <c r="U343" s="163"/>
      <c r="V343" s="163"/>
      <c r="W343" s="163"/>
      <c r="X343" s="163"/>
      <c r="Y343" s="163"/>
      <c r="Z343" s="163"/>
      <c r="AB343" s="115"/>
      <c r="AC343" s="115"/>
      <c r="AD343" s="115"/>
      <c r="AE343" s="115"/>
      <c r="AF343" s="115"/>
      <c r="AG343" s="115"/>
      <c r="AH343" s="115"/>
      <c r="AI343" s="115"/>
      <c r="AJ343" s="115"/>
      <c r="AK343" s="115"/>
      <c r="AL343" s="115"/>
      <c r="AM343" s="115"/>
    </row>
    <row r="344" spans="1:39" ht="15" customHeight="1" x14ac:dyDescent="0.2">
      <c r="A344" s="167" t="s">
        <v>171</v>
      </c>
      <c r="B344" s="176"/>
      <c r="C344" s="176"/>
      <c r="D344" s="176"/>
      <c r="E344" s="176"/>
      <c r="F344" s="176"/>
      <c r="G344" s="176"/>
      <c r="H344" s="176"/>
      <c r="I344" s="176"/>
      <c r="J344" s="176"/>
      <c r="K344" s="176"/>
      <c r="L344" s="176"/>
      <c r="M344" s="176"/>
      <c r="N344" s="176"/>
      <c r="O344" s="176"/>
      <c r="P344" s="176"/>
      <c r="Q344" s="176"/>
      <c r="R344" s="115"/>
      <c r="U344" s="165"/>
      <c r="V344" s="165"/>
      <c r="W344" s="166"/>
      <c r="X344" s="165"/>
      <c r="Y344" s="165"/>
      <c r="Z344" s="166"/>
      <c r="AA344" s="23"/>
    </row>
    <row r="345" spans="1:39" x14ac:dyDescent="0.2">
      <c r="A345" s="168" t="s">
        <v>172</v>
      </c>
      <c r="B345" s="106"/>
      <c r="C345" s="106"/>
      <c r="D345" s="106"/>
      <c r="E345" s="106"/>
      <c r="F345" s="106"/>
      <c r="G345" s="106"/>
      <c r="H345" s="106"/>
      <c r="I345" s="106"/>
      <c r="J345" s="106"/>
      <c r="K345" s="106"/>
      <c r="L345" s="106"/>
      <c r="M345" s="106"/>
      <c r="N345" s="106"/>
      <c r="O345" s="106"/>
      <c r="P345" s="106"/>
      <c r="Q345" s="106"/>
      <c r="R345" s="115"/>
      <c r="U345" s="165"/>
      <c r="V345" s="165"/>
      <c r="W345" s="166"/>
      <c r="X345" s="165"/>
      <c r="Y345" s="165"/>
      <c r="Z345" s="166"/>
      <c r="AA345" s="23"/>
    </row>
    <row r="346" spans="1:39" x14ac:dyDescent="0.2">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243"/>
      <c r="AK346" s="243"/>
      <c r="AL346" s="243"/>
      <c r="AM346" s="243"/>
    </row>
    <row r="347" spans="1:39" x14ac:dyDescent="0.2">
      <c r="B347" s="106"/>
      <c r="C347" s="106"/>
      <c r="D347" s="106"/>
      <c r="E347" s="106"/>
      <c r="F347" s="106"/>
      <c r="G347" s="106"/>
      <c r="H347" s="106"/>
      <c r="I347" s="106"/>
      <c r="J347" s="106"/>
      <c r="K347" s="106"/>
      <c r="L347" s="106"/>
      <c r="M347" s="106"/>
      <c r="N347" s="106"/>
      <c r="O347" s="106"/>
      <c r="P347" s="106"/>
      <c r="Q347" s="106"/>
      <c r="U347" s="164"/>
      <c r="V347" s="164"/>
      <c r="W347" s="164"/>
      <c r="X347" s="164"/>
      <c r="Y347" s="164"/>
      <c r="Z347" s="164"/>
      <c r="AA347" s="115"/>
    </row>
    <row r="348" spans="1:39" x14ac:dyDescent="0.2">
      <c r="B348" s="106"/>
      <c r="C348" s="106"/>
      <c r="D348" s="106"/>
      <c r="E348" s="106"/>
      <c r="F348" s="106"/>
      <c r="G348" s="106"/>
      <c r="H348" s="106"/>
      <c r="I348" s="106"/>
      <c r="J348" s="106"/>
      <c r="K348" s="106"/>
      <c r="L348" s="106"/>
      <c r="M348" s="106"/>
      <c r="N348" s="106"/>
      <c r="O348" s="106"/>
      <c r="P348" s="106"/>
      <c r="Q348" s="106"/>
      <c r="U348" s="115"/>
      <c r="V348" s="164"/>
      <c r="W348" s="164"/>
      <c r="X348" s="164"/>
      <c r="Y348" s="164"/>
      <c r="Z348" s="164"/>
      <c r="AA348" s="115"/>
    </row>
    <row r="349" spans="1:39" x14ac:dyDescent="0.2">
      <c r="F349" s="163"/>
      <c r="G349" s="163"/>
      <c r="H349" s="163"/>
      <c r="I349" s="163"/>
      <c r="J349" s="163"/>
      <c r="U349" s="115"/>
      <c r="V349" s="164"/>
      <c r="W349" s="164"/>
      <c r="X349" s="164"/>
      <c r="Y349" s="164"/>
      <c r="Z349" s="164"/>
      <c r="AA349" s="115"/>
    </row>
    <row r="350" spans="1:39" x14ac:dyDescent="0.2">
      <c r="F350" s="163"/>
      <c r="G350" s="163"/>
      <c r="H350" s="163"/>
      <c r="I350" s="163"/>
      <c r="J350" s="163"/>
      <c r="V350" s="164"/>
      <c r="W350" s="164"/>
      <c r="X350" s="164"/>
      <c r="Y350" s="164"/>
      <c r="Z350" s="164"/>
    </row>
    <row r="351" spans="1:39" x14ac:dyDescent="0.2">
      <c r="V351" s="164"/>
      <c r="W351" s="164"/>
      <c r="X351" s="164"/>
      <c r="Y351" s="164"/>
      <c r="Z351" s="164"/>
    </row>
    <row r="352" spans="1:39" x14ac:dyDescent="0.2">
      <c r="V352" s="164"/>
      <c r="W352" s="164"/>
      <c r="X352" s="164"/>
      <c r="Y352" s="164"/>
      <c r="Z352" s="164"/>
    </row>
    <row r="353" spans="22:26" x14ac:dyDescent="0.2">
      <c r="V353" s="163"/>
      <c r="W353" s="163"/>
      <c r="X353" s="163"/>
      <c r="Y353" s="163"/>
      <c r="Z353" s="163"/>
    </row>
  </sheetData>
  <mergeCells count="2">
    <mergeCell ref="K9:M10"/>
    <mergeCell ref="N9:P10"/>
  </mergeCells>
  <phoneticPr fontId="32" type="noConversion"/>
  <conditionalFormatting sqref="T338:T339 AB338:AB339 AD338:AL339">
    <cfRule type="cellIs" dxfId="3" priority="9" stopIfTrue="1" operator="lessThan">
      <formula>0</formula>
    </cfRule>
  </conditionalFormatting>
  <conditionalFormatting sqref="U344:AA345">
    <cfRule type="cellIs" dxfId="2" priority="7" stopIfTrue="1" operator="lessThan">
      <formula>0</formula>
    </cfRule>
  </conditionalFormatting>
  <hyperlinks>
    <hyperlink ref="M3" location="Índice!A1" display="Volver al Indice" xr:uid="{00000000-0004-0000-0300-000000000000}"/>
    <hyperlink ref="AH3" location="Índice!A1" display="Volver al Indice" xr:uid="{00000000-0004-0000-0300-000001000000}"/>
    <hyperlink ref="A13" location="Comentarios!A11" display="Comentarios!A11" xr:uid="{00000000-0004-0000-0300-000002000000}"/>
    <hyperlink ref="A14" location="Comentarios!A14" display="Comentarios!A14" xr:uid="{00000000-0004-0000-0300-000003000000}"/>
    <hyperlink ref="A15" location="Comentarios!A17" display="Comentarios!A17" xr:uid="{00000000-0004-0000-0300-000004000000}"/>
    <hyperlink ref="A98" location="Comentarios!A62" display="Comentarios!A62" xr:uid="{00000000-0004-0000-0300-000005000000}"/>
    <hyperlink ref="A122" location="Comentarios!A82" display="Comentarios!A82" xr:uid="{00000000-0004-0000-0300-000006000000}"/>
    <hyperlink ref="A253" location="Comentarios!A1" display="Comentarios!A1" xr:uid="{00000000-0004-0000-0300-000007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O349"/>
  <sheetViews>
    <sheetView zoomScale="90" zoomScaleNormal="90" workbookViewId="0">
      <pane xSplit="1" ySplit="11" topLeftCell="B321" activePane="bottomRight" state="frozen"/>
      <selection activeCell="A333" sqref="A333:XFD333"/>
      <selection pane="topRight" activeCell="A333" sqref="A333:XFD333"/>
      <selection pane="bottomLeft" activeCell="A333" sqref="A333:XFD333"/>
      <selection pane="bottomRight" activeCell="A333" sqref="A333:XFD333"/>
    </sheetView>
  </sheetViews>
  <sheetFormatPr defaultColWidth="8.88671875" defaultRowHeight="15" x14ac:dyDescent="0.2"/>
  <cols>
    <col min="1" max="1" width="9.33203125" customWidth="1"/>
    <col min="2" max="9" width="8.77734375" customWidth="1"/>
    <col min="10" max="10" width="9.77734375" customWidth="1"/>
    <col min="11" max="18" width="8.77734375" customWidth="1"/>
    <col min="19" max="19" width="2.77734375" customWidth="1"/>
    <col min="20" max="28" width="8.77734375" customWidth="1"/>
    <col min="29" max="29" width="10.6640625" customWidth="1"/>
    <col min="30" max="38" width="8.77734375" customWidth="1"/>
    <col min="39" max="39" width="11.554687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41" ht="23.25" x14ac:dyDescent="0.3">
      <c r="A4" s="7"/>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21" x14ac:dyDescent="0.25">
      <c r="A5" s="7"/>
      <c r="B5" s="16" t="s">
        <v>139</v>
      </c>
      <c r="C5" s="7"/>
      <c r="D5" s="7"/>
      <c r="E5" s="7"/>
      <c r="F5" s="7"/>
      <c r="G5" s="7"/>
      <c r="H5" s="7"/>
      <c r="I5" s="7"/>
      <c r="J5" s="7"/>
      <c r="K5" s="7"/>
      <c r="L5" s="9"/>
      <c r="M5" s="9"/>
      <c r="N5" s="9"/>
      <c r="O5" s="9"/>
      <c r="P5" s="9"/>
      <c r="Q5" s="9"/>
      <c r="R5" s="9"/>
      <c r="S5" s="50"/>
      <c r="T5" s="16" t="s">
        <v>139</v>
      </c>
      <c r="U5" s="7"/>
      <c r="V5" s="7"/>
      <c r="W5" s="7"/>
      <c r="X5" s="7"/>
      <c r="Y5" s="7"/>
      <c r="Z5" s="7"/>
      <c r="AA5" s="7"/>
      <c r="AB5" s="7"/>
      <c r="AC5" s="7"/>
      <c r="AD5" s="7"/>
      <c r="AE5" s="7"/>
      <c r="AF5" s="7"/>
      <c r="AG5" s="9"/>
      <c r="AH5" s="9"/>
      <c r="AI5" s="9"/>
      <c r="AJ5" s="9"/>
      <c r="AK5" s="9"/>
      <c r="AL5" s="9"/>
      <c r="AM5" s="9"/>
    </row>
    <row r="6" spans="1:41"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7">
        <v>36130</v>
      </c>
      <c r="B12" s="133">
        <v>356.96100000000001</v>
      </c>
      <c r="C12" s="133">
        <v>129.804</v>
      </c>
      <c r="D12" s="180">
        <v>486.76499999999999</v>
      </c>
      <c r="E12" s="133">
        <v>0</v>
      </c>
      <c r="F12" s="133">
        <v>0</v>
      </c>
      <c r="G12" s="180">
        <v>0</v>
      </c>
      <c r="H12" s="133">
        <v>356.96100000000001</v>
      </c>
      <c r="I12" s="133">
        <v>129.804</v>
      </c>
      <c r="J12" s="180">
        <v>486.76499999999999</v>
      </c>
      <c r="K12" s="133">
        <v>1081.7</v>
      </c>
      <c r="L12" s="133">
        <v>32.451000000000001</v>
      </c>
      <c r="M12" s="180">
        <v>1114.1510000000001</v>
      </c>
      <c r="N12" s="133">
        <v>1438.6610000000001</v>
      </c>
      <c r="O12" s="133">
        <v>162.255</v>
      </c>
      <c r="P12" s="180">
        <v>1600.9159999999999</v>
      </c>
      <c r="Q12" s="181">
        <v>-6.6973455499997256E-5</v>
      </c>
      <c r="R12" s="182">
        <v>0</v>
      </c>
      <c r="S12" s="183"/>
      <c r="T12" s="184">
        <v>64.902000000000001</v>
      </c>
      <c r="U12" s="133">
        <v>32.451000000000001</v>
      </c>
      <c r="V12" s="180">
        <v>97.353000000000009</v>
      </c>
      <c r="W12" s="133">
        <v>0</v>
      </c>
      <c r="X12" s="133">
        <v>0</v>
      </c>
      <c r="Y12" s="180">
        <v>0</v>
      </c>
      <c r="Z12" s="133">
        <v>64.902000000000001</v>
      </c>
      <c r="AA12" s="133">
        <v>32.451000000000001</v>
      </c>
      <c r="AB12" s="180">
        <v>97.353000000000009</v>
      </c>
      <c r="AC12" s="185">
        <v>0</v>
      </c>
      <c r="AD12" s="191">
        <v>27</v>
      </c>
      <c r="AE12" s="192">
        <v>9</v>
      </c>
      <c r="AF12" s="193">
        <v>36</v>
      </c>
      <c r="AG12" s="192">
        <v>0</v>
      </c>
      <c r="AH12" s="192">
        <v>0</v>
      </c>
      <c r="AI12" s="193">
        <v>0</v>
      </c>
      <c r="AJ12" s="192">
        <v>27</v>
      </c>
      <c r="AK12" s="192">
        <v>9</v>
      </c>
      <c r="AL12" s="192">
        <v>36</v>
      </c>
      <c r="AM12" s="194">
        <v>-6.1914999999997458E-6</v>
      </c>
      <c r="AO12" s="143"/>
    </row>
    <row r="13" spans="1:41" x14ac:dyDescent="0.2">
      <c r="A13" s="48">
        <v>36161</v>
      </c>
      <c r="B13" s="133">
        <v>383.95000000000005</v>
      </c>
      <c r="C13" s="133">
        <v>54.85</v>
      </c>
      <c r="D13" s="180">
        <v>438.8</v>
      </c>
      <c r="E13" s="133">
        <v>0</v>
      </c>
      <c r="F13" s="133">
        <v>0</v>
      </c>
      <c r="G13" s="180">
        <v>0</v>
      </c>
      <c r="H13" s="133">
        <v>383.95000000000005</v>
      </c>
      <c r="I13" s="133">
        <v>54.85</v>
      </c>
      <c r="J13" s="180">
        <v>438.8</v>
      </c>
      <c r="K13" s="133">
        <v>1118.94</v>
      </c>
      <c r="L13" s="133">
        <v>10.97</v>
      </c>
      <c r="M13" s="180">
        <v>1129.9100000000001</v>
      </c>
      <c r="N13" s="133">
        <v>1502.89</v>
      </c>
      <c r="O13" s="133">
        <v>65.820000000000007</v>
      </c>
      <c r="P13" s="180">
        <v>1568.71</v>
      </c>
      <c r="Q13" s="181">
        <v>27.919960256800003</v>
      </c>
      <c r="R13" s="182">
        <v>22.793917619542</v>
      </c>
      <c r="S13" s="183"/>
      <c r="T13" s="184">
        <v>65.820000000000007</v>
      </c>
      <c r="U13" s="133">
        <v>21.94</v>
      </c>
      <c r="V13" s="180">
        <v>87.76</v>
      </c>
      <c r="W13" s="133">
        <v>0</v>
      </c>
      <c r="X13" s="133">
        <v>0</v>
      </c>
      <c r="Y13" s="180">
        <v>0</v>
      </c>
      <c r="Z13" s="133">
        <v>65.820000000000007</v>
      </c>
      <c r="AA13" s="133">
        <v>21.94</v>
      </c>
      <c r="AB13" s="180">
        <v>87.76</v>
      </c>
      <c r="AC13" s="185">
        <v>0</v>
      </c>
      <c r="AD13" s="191">
        <v>29</v>
      </c>
      <c r="AE13" s="192">
        <v>3</v>
      </c>
      <c r="AF13" s="193">
        <v>32</v>
      </c>
      <c r="AG13" s="192">
        <v>0</v>
      </c>
      <c r="AH13" s="192">
        <v>0</v>
      </c>
      <c r="AI13" s="193">
        <v>0</v>
      </c>
      <c r="AJ13" s="192">
        <v>29</v>
      </c>
      <c r="AK13" s="192">
        <v>3</v>
      </c>
      <c r="AL13" s="192">
        <v>32</v>
      </c>
      <c r="AM13" s="194">
        <v>2.5451194400000001</v>
      </c>
      <c r="AO13" s="143"/>
    </row>
    <row r="14" spans="1:41" x14ac:dyDescent="0.2">
      <c r="A14" s="48">
        <v>36192</v>
      </c>
      <c r="B14" s="133">
        <v>373.49</v>
      </c>
      <c r="C14" s="133">
        <v>54.924999999999997</v>
      </c>
      <c r="D14" s="180">
        <v>428.41499999999996</v>
      </c>
      <c r="E14" s="133">
        <v>0</v>
      </c>
      <c r="F14" s="133">
        <v>0</v>
      </c>
      <c r="G14" s="180">
        <v>0</v>
      </c>
      <c r="H14" s="133">
        <v>373.49</v>
      </c>
      <c r="I14" s="133">
        <v>54.924999999999997</v>
      </c>
      <c r="J14" s="180">
        <v>428.41499999999996</v>
      </c>
      <c r="K14" s="133">
        <v>1120.47</v>
      </c>
      <c r="L14" s="133">
        <v>21.97</v>
      </c>
      <c r="M14" s="180">
        <v>1142.44</v>
      </c>
      <c r="N14" s="133">
        <v>1493.96</v>
      </c>
      <c r="O14" s="133">
        <v>76.894999999999996</v>
      </c>
      <c r="P14" s="180">
        <v>1570.855</v>
      </c>
      <c r="Q14" s="181">
        <v>0.24616833870023205</v>
      </c>
      <c r="R14" s="182">
        <v>4.679513332000218E-2</v>
      </c>
      <c r="S14" s="183"/>
      <c r="T14" s="184">
        <v>65.91</v>
      </c>
      <c r="U14" s="133">
        <v>21.97</v>
      </c>
      <c r="V14" s="180">
        <v>87.88</v>
      </c>
      <c r="W14" s="133">
        <v>0</v>
      </c>
      <c r="X14" s="133">
        <v>0</v>
      </c>
      <c r="Y14" s="180">
        <v>0</v>
      </c>
      <c r="Z14" s="133">
        <v>65.91</v>
      </c>
      <c r="AA14" s="133">
        <v>21.97</v>
      </c>
      <c r="AB14" s="180">
        <v>87.88</v>
      </c>
      <c r="AC14" s="185">
        <v>0.25166721000023418</v>
      </c>
      <c r="AD14" s="191">
        <v>28</v>
      </c>
      <c r="AE14" s="192">
        <v>3</v>
      </c>
      <c r="AF14" s="193">
        <v>30</v>
      </c>
      <c r="AG14" s="192">
        <v>0</v>
      </c>
      <c r="AH14" s="192">
        <v>0</v>
      </c>
      <c r="AI14" s="193">
        <v>0</v>
      </c>
      <c r="AJ14" s="192">
        <v>28</v>
      </c>
      <c r="AK14" s="192">
        <v>3</v>
      </c>
      <c r="AL14" s="192">
        <v>30</v>
      </c>
      <c r="AM14" s="194">
        <v>-5.0058000000019476E-4</v>
      </c>
      <c r="AO14" s="143"/>
    </row>
    <row r="15" spans="1:41" x14ac:dyDescent="0.2">
      <c r="A15" s="48">
        <v>36220</v>
      </c>
      <c r="B15" s="133">
        <v>377.23</v>
      </c>
      <c r="C15" s="133">
        <v>44.38</v>
      </c>
      <c r="D15" s="180">
        <v>432.70500000000004</v>
      </c>
      <c r="E15" s="133">
        <v>0</v>
      </c>
      <c r="F15" s="133">
        <v>0</v>
      </c>
      <c r="G15" s="180">
        <v>0</v>
      </c>
      <c r="H15" s="133">
        <v>377.23</v>
      </c>
      <c r="I15" s="133">
        <v>44.38</v>
      </c>
      <c r="J15" s="180">
        <v>432.70500000000004</v>
      </c>
      <c r="K15" s="133">
        <v>1098.405</v>
      </c>
      <c r="L15" s="133">
        <v>22.19</v>
      </c>
      <c r="M15" s="180">
        <v>1109.5</v>
      </c>
      <c r="N15" s="133">
        <v>1475.635</v>
      </c>
      <c r="O15" s="133">
        <v>66.570000000000007</v>
      </c>
      <c r="P15" s="180">
        <v>1542.2050000000002</v>
      </c>
      <c r="Q15" s="181">
        <v>54.626126402189087</v>
      </c>
      <c r="R15" s="182">
        <v>1.2858151906214965</v>
      </c>
      <c r="S15" s="183"/>
      <c r="T15" s="184">
        <v>66.570000000000007</v>
      </c>
      <c r="U15" s="133">
        <v>22.19</v>
      </c>
      <c r="V15" s="180">
        <v>88.76</v>
      </c>
      <c r="W15" s="133">
        <v>0</v>
      </c>
      <c r="X15" s="133">
        <v>0</v>
      </c>
      <c r="Y15" s="180">
        <v>0</v>
      </c>
      <c r="Z15" s="133">
        <v>66.570000000000007</v>
      </c>
      <c r="AA15" s="133">
        <v>22.19</v>
      </c>
      <c r="AB15" s="180">
        <v>88.76</v>
      </c>
      <c r="AC15" s="185">
        <v>0.855625970012582</v>
      </c>
      <c r="AD15" s="191">
        <v>28</v>
      </c>
      <c r="AE15" s="192">
        <v>2</v>
      </c>
      <c r="AF15" s="193">
        <v>30</v>
      </c>
      <c r="AG15" s="192">
        <v>0</v>
      </c>
      <c r="AH15" s="192">
        <v>0</v>
      </c>
      <c r="AI15" s="193">
        <v>0</v>
      </c>
      <c r="AJ15" s="192">
        <v>28</v>
      </c>
      <c r="AK15" s="192">
        <v>2</v>
      </c>
      <c r="AL15" s="192">
        <v>30</v>
      </c>
      <c r="AM15" s="194">
        <v>4.8463722786999996</v>
      </c>
      <c r="AO15" s="143"/>
    </row>
    <row r="16" spans="1:41" x14ac:dyDescent="0.2">
      <c r="A16" s="46">
        <v>36251</v>
      </c>
      <c r="B16" s="133">
        <v>390.005</v>
      </c>
      <c r="C16" s="133">
        <v>44.572000000000003</v>
      </c>
      <c r="D16" s="180">
        <v>445.72</v>
      </c>
      <c r="E16" s="133">
        <v>0</v>
      </c>
      <c r="F16" s="133">
        <v>0</v>
      </c>
      <c r="G16" s="180">
        <v>0</v>
      </c>
      <c r="H16" s="133">
        <v>390.005</v>
      </c>
      <c r="I16" s="133">
        <v>44.572000000000003</v>
      </c>
      <c r="J16" s="180">
        <v>445.72</v>
      </c>
      <c r="K16" s="133">
        <v>1080.8710000000001</v>
      </c>
      <c r="L16" s="133">
        <v>11.143000000000001</v>
      </c>
      <c r="M16" s="180">
        <v>1092.0140000000001</v>
      </c>
      <c r="N16" s="133">
        <v>1482.019</v>
      </c>
      <c r="O16" s="133">
        <v>55.715000000000003</v>
      </c>
      <c r="P16" s="180">
        <v>1537.7340000000002</v>
      </c>
      <c r="Q16" s="181">
        <v>0.4334282592379009</v>
      </c>
      <c r="R16" s="182">
        <v>3.342900111430136E-2</v>
      </c>
      <c r="S16" s="183"/>
      <c r="T16" s="184">
        <v>66.858000000000004</v>
      </c>
      <c r="U16" s="133">
        <v>22.286000000000001</v>
      </c>
      <c r="V16" s="180">
        <v>89.144000000000005</v>
      </c>
      <c r="W16" s="133">
        <v>0</v>
      </c>
      <c r="X16" s="133">
        <v>0</v>
      </c>
      <c r="Y16" s="180">
        <v>0</v>
      </c>
      <c r="Z16" s="133">
        <v>66.858000000000004</v>
      </c>
      <c r="AA16" s="133">
        <v>22.286000000000001</v>
      </c>
      <c r="AB16" s="180">
        <v>89.144000000000005</v>
      </c>
      <c r="AC16" s="185">
        <v>0.47066865998709184</v>
      </c>
      <c r="AD16" s="191">
        <v>29</v>
      </c>
      <c r="AE16" s="192">
        <v>2</v>
      </c>
      <c r="AF16" s="193">
        <v>31</v>
      </c>
      <c r="AG16" s="192">
        <v>0</v>
      </c>
      <c r="AH16" s="192">
        <v>0</v>
      </c>
      <c r="AI16" s="193">
        <v>0</v>
      </c>
      <c r="AJ16" s="192">
        <v>29</v>
      </c>
      <c r="AK16" s="192">
        <v>2</v>
      </c>
      <c r="AL16" s="192">
        <v>31</v>
      </c>
      <c r="AM16" s="194">
        <v>-3.3420443999991889E-3</v>
      </c>
      <c r="AO16" s="143"/>
    </row>
    <row r="17" spans="1:41" x14ac:dyDescent="0.2">
      <c r="A17" s="46">
        <v>36281</v>
      </c>
      <c r="B17" s="133">
        <v>414.14099999999996</v>
      </c>
      <c r="C17" s="133">
        <v>44.771999999999998</v>
      </c>
      <c r="D17" s="180">
        <v>458.91300000000001</v>
      </c>
      <c r="E17" s="133">
        <v>0</v>
      </c>
      <c r="F17" s="133">
        <v>0</v>
      </c>
      <c r="G17" s="180">
        <v>0</v>
      </c>
      <c r="H17" s="133">
        <v>414.14099999999996</v>
      </c>
      <c r="I17" s="133">
        <v>44.771999999999998</v>
      </c>
      <c r="J17" s="180">
        <v>458.91300000000001</v>
      </c>
      <c r="K17" s="133">
        <v>1085.721</v>
      </c>
      <c r="L17" s="133">
        <v>11.193</v>
      </c>
      <c r="M17" s="180">
        <v>1096.914</v>
      </c>
      <c r="N17" s="133">
        <v>1488.6689999999999</v>
      </c>
      <c r="O17" s="133">
        <v>67.158000000000001</v>
      </c>
      <c r="P17" s="180">
        <v>1555.827</v>
      </c>
      <c r="Q17" s="181">
        <v>2.1667569917022051</v>
      </c>
      <c r="R17" s="182">
        <v>0.15380316410549763</v>
      </c>
      <c r="S17" s="183"/>
      <c r="T17" s="184">
        <v>67.158000000000001</v>
      </c>
      <c r="U17" s="133">
        <v>22.385999999999999</v>
      </c>
      <c r="V17" s="180">
        <v>89.543999999999997</v>
      </c>
      <c r="W17" s="133">
        <v>0</v>
      </c>
      <c r="X17" s="133">
        <v>0</v>
      </c>
      <c r="Y17" s="180">
        <v>0</v>
      </c>
      <c r="Z17" s="133">
        <v>67.158000000000001</v>
      </c>
      <c r="AA17" s="133">
        <v>22.385999999999999</v>
      </c>
      <c r="AB17" s="180">
        <v>89.543999999999997</v>
      </c>
      <c r="AC17" s="185">
        <v>0.58014429999270334</v>
      </c>
      <c r="AD17" s="191">
        <v>30</v>
      </c>
      <c r="AE17" s="192">
        <v>2</v>
      </c>
      <c r="AF17" s="193">
        <v>32</v>
      </c>
      <c r="AG17" s="192">
        <v>0</v>
      </c>
      <c r="AH17" s="192">
        <v>0</v>
      </c>
      <c r="AI17" s="193">
        <v>0</v>
      </c>
      <c r="AJ17" s="192">
        <v>30</v>
      </c>
      <c r="AK17" s="192">
        <v>2</v>
      </c>
      <c r="AL17" s="192">
        <v>32</v>
      </c>
      <c r="AM17" s="194">
        <v>0.14175044150000016</v>
      </c>
      <c r="AO17" s="143"/>
    </row>
    <row r="18" spans="1:41" x14ac:dyDescent="0.2">
      <c r="A18" s="46">
        <v>36312</v>
      </c>
      <c r="B18" s="133">
        <v>443.46899999999999</v>
      </c>
      <c r="C18" s="133">
        <v>45.484000000000002</v>
      </c>
      <c r="D18" s="180">
        <v>488.95300000000003</v>
      </c>
      <c r="E18" s="133">
        <v>0</v>
      </c>
      <c r="F18" s="133">
        <v>0</v>
      </c>
      <c r="G18" s="180">
        <v>0</v>
      </c>
      <c r="H18" s="133">
        <v>443.46899999999999</v>
      </c>
      <c r="I18" s="133">
        <v>45.484000000000002</v>
      </c>
      <c r="J18" s="180">
        <v>488.95300000000003</v>
      </c>
      <c r="K18" s="133">
        <v>1034.761</v>
      </c>
      <c r="L18" s="133">
        <v>22.742000000000001</v>
      </c>
      <c r="M18" s="180">
        <v>1057.5029999999999</v>
      </c>
      <c r="N18" s="133">
        <v>1466.8590000000002</v>
      </c>
      <c r="O18" s="133">
        <v>68.225999999999999</v>
      </c>
      <c r="P18" s="180">
        <v>1535.085</v>
      </c>
      <c r="Q18" s="181">
        <v>0.59491502278340191</v>
      </c>
      <c r="R18" s="182">
        <v>-6.8765099109604577E-4</v>
      </c>
      <c r="S18" s="183"/>
      <c r="T18" s="184">
        <v>68.225999999999999</v>
      </c>
      <c r="U18" s="133">
        <v>22.742000000000001</v>
      </c>
      <c r="V18" s="180">
        <v>90.968000000000004</v>
      </c>
      <c r="W18" s="133">
        <v>0</v>
      </c>
      <c r="X18" s="133">
        <v>0</v>
      </c>
      <c r="Y18" s="180">
        <v>0</v>
      </c>
      <c r="Z18" s="133">
        <v>68.225999999999999</v>
      </c>
      <c r="AA18" s="133">
        <v>22.742000000000001</v>
      </c>
      <c r="AB18" s="180">
        <v>90.968000000000004</v>
      </c>
      <c r="AC18" s="185">
        <v>0.48158219999050472</v>
      </c>
      <c r="AD18" s="191">
        <v>32</v>
      </c>
      <c r="AE18" s="192">
        <v>2</v>
      </c>
      <c r="AF18" s="193">
        <v>34</v>
      </c>
      <c r="AG18" s="192">
        <v>0</v>
      </c>
      <c r="AH18" s="192">
        <v>0</v>
      </c>
      <c r="AI18" s="193">
        <v>0</v>
      </c>
      <c r="AJ18" s="192">
        <v>32</v>
      </c>
      <c r="AK18" s="192">
        <v>2</v>
      </c>
      <c r="AL18" s="192">
        <v>34</v>
      </c>
      <c r="AM18" s="194">
        <v>9.9668298999997518E-3</v>
      </c>
      <c r="AO18" s="143"/>
    </row>
    <row r="19" spans="1:41" x14ac:dyDescent="0.2">
      <c r="A19" s="46">
        <v>36342</v>
      </c>
      <c r="B19" s="133">
        <v>460</v>
      </c>
      <c r="C19" s="133">
        <v>46</v>
      </c>
      <c r="D19" s="180">
        <v>506</v>
      </c>
      <c r="E19" s="133">
        <v>0</v>
      </c>
      <c r="F19" s="133">
        <v>0</v>
      </c>
      <c r="G19" s="180">
        <v>0</v>
      </c>
      <c r="H19" s="133">
        <v>460</v>
      </c>
      <c r="I19" s="133">
        <v>46</v>
      </c>
      <c r="J19" s="180">
        <v>506</v>
      </c>
      <c r="K19" s="133">
        <v>1069.5</v>
      </c>
      <c r="L19" s="133">
        <v>23</v>
      </c>
      <c r="M19" s="180">
        <v>1092.5</v>
      </c>
      <c r="N19" s="133">
        <v>1529.5</v>
      </c>
      <c r="O19" s="133">
        <v>69</v>
      </c>
      <c r="P19" s="180">
        <v>1598.5</v>
      </c>
      <c r="Q19" s="181">
        <v>0.63704171462364034</v>
      </c>
      <c r="R19" s="182">
        <v>7.4768972700001379E-2</v>
      </c>
      <c r="S19" s="183"/>
      <c r="T19" s="184">
        <v>69</v>
      </c>
      <c r="U19" s="133">
        <v>23</v>
      </c>
      <c r="V19" s="180">
        <v>92</v>
      </c>
      <c r="W19" s="133">
        <v>0</v>
      </c>
      <c r="X19" s="133">
        <v>0</v>
      </c>
      <c r="Y19" s="180">
        <v>0</v>
      </c>
      <c r="Z19" s="133">
        <v>69</v>
      </c>
      <c r="AA19" s="133">
        <v>23</v>
      </c>
      <c r="AB19" s="180">
        <v>92</v>
      </c>
      <c r="AC19" s="185">
        <v>0.64008312997364458</v>
      </c>
      <c r="AD19" s="191">
        <v>33</v>
      </c>
      <c r="AE19" s="192">
        <v>2</v>
      </c>
      <c r="AF19" s="193">
        <v>35</v>
      </c>
      <c r="AG19" s="192">
        <v>0</v>
      </c>
      <c r="AH19" s="192">
        <v>0</v>
      </c>
      <c r="AI19" s="193">
        <v>0</v>
      </c>
      <c r="AJ19" s="192">
        <v>33</v>
      </c>
      <c r="AK19" s="192">
        <v>2</v>
      </c>
      <c r="AL19" s="192">
        <v>35</v>
      </c>
      <c r="AM19" s="194">
        <v>-2.6447090000036866E-4</v>
      </c>
      <c r="AO19" s="143"/>
    </row>
    <row r="20" spans="1:41" x14ac:dyDescent="0.2">
      <c r="A20" s="46">
        <v>36373</v>
      </c>
      <c r="B20" s="133">
        <v>466.59999999999997</v>
      </c>
      <c r="C20" s="133">
        <v>46.66</v>
      </c>
      <c r="D20" s="180">
        <v>524.92499999999995</v>
      </c>
      <c r="E20" s="133">
        <v>0</v>
      </c>
      <c r="F20" s="133">
        <v>0</v>
      </c>
      <c r="G20" s="180">
        <v>0</v>
      </c>
      <c r="H20" s="133">
        <v>466.59999999999997</v>
      </c>
      <c r="I20" s="133">
        <v>46.66</v>
      </c>
      <c r="J20" s="180">
        <v>524.92499999999995</v>
      </c>
      <c r="K20" s="133">
        <v>1166.5</v>
      </c>
      <c r="L20" s="133">
        <v>11.664999999999999</v>
      </c>
      <c r="M20" s="180">
        <v>1178.165</v>
      </c>
      <c r="N20" s="133">
        <v>1633.1</v>
      </c>
      <c r="O20" s="133">
        <v>58.324999999999996</v>
      </c>
      <c r="P20" s="180">
        <v>1691.425</v>
      </c>
      <c r="Q20" s="181">
        <v>0.51406751044537602</v>
      </c>
      <c r="R20" s="182">
        <v>4.688881130799797E-2</v>
      </c>
      <c r="S20" s="183"/>
      <c r="T20" s="184">
        <v>69.989999999999995</v>
      </c>
      <c r="U20" s="133">
        <v>23.33</v>
      </c>
      <c r="V20" s="180">
        <v>104.98499999999999</v>
      </c>
      <c r="W20" s="133">
        <v>0</v>
      </c>
      <c r="X20" s="133">
        <v>0</v>
      </c>
      <c r="Y20" s="180">
        <v>0</v>
      </c>
      <c r="Z20" s="133">
        <v>69.989999999999995</v>
      </c>
      <c r="AA20" s="133">
        <v>23.33</v>
      </c>
      <c r="AB20" s="180">
        <v>104.98499999999999</v>
      </c>
      <c r="AC20" s="185">
        <v>0.51675822000336735</v>
      </c>
      <c r="AD20" s="191">
        <v>34</v>
      </c>
      <c r="AE20" s="192">
        <v>2</v>
      </c>
      <c r="AF20" s="193">
        <v>36</v>
      </c>
      <c r="AG20" s="192">
        <v>0</v>
      </c>
      <c r="AH20" s="192">
        <v>0</v>
      </c>
      <c r="AI20" s="193">
        <v>0</v>
      </c>
      <c r="AJ20" s="192">
        <v>34</v>
      </c>
      <c r="AK20" s="192">
        <v>2</v>
      </c>
      <c r="AL20" s="192">
        <v>36</v>
      </c>
      <c r="AM20" s="194">
        <v>-2.3066519999925816E-4</v>
      </c>
      <c r="AO20" s="143"/>
    </row>
    <row r="21" spans="1:41" x14ac:dyDescent="0.2">
      <c r="A21" s="46">
        <v>36404</v>
      </c>
      <c r="B21" s="133">
        <v>513.04</v>
      </c>
      <c r="C21" s="133">
        <v>46.64</v>
      </c>
      <c r="D21" s="180">
        <v>559.68000000000006</v>
      </c>
      <c r="E21" s="133">
        <v>0</v>
      </c>
      <c r="F21" s="133">
        <v>0</v>
      </c>
      <c r="G21" s="180">
        <v>0</v>
      </c>
      <c r="H21" s="133">
        <v>513.04</v>
      </c>
      <c r="I21" s="133">
        <v>46.64</v>
      </c>
      <c r="J21" s="180">
        <v>559.68000000000006</v>
      </c>
      <c r="K21" s="133">
        <v>1177.6600000000001</v>
      </c>
      <c r="L21" s="133">
        <v>11.66</v>
      </c>
      <c r="M21" s="180">
        <v>1177.6600000000001</v>
      </c>
      <c r="N21" s="133">
        <v>1679.04</v>
      </c>
      <c r="O21" s="133">
        <v>58.3</v>
      </c>
      <c r="P21" s="180">
        <v>1749</v>
      </c>
      <c r="Q21" s="181">
        <v>0.67086127194474032</v>
      </c>
      <c r="R21" s="182">
        <v>7.5150686864001684E-2</v>
      </c>
      <c r="S21" s="183"/>
      <c r="T21" s="184">
        <v>69.960000000000008</v>
      </c>
      <c r="U21" s="133">
        <v>23.32</v>
      </c>
      <c r="V21" s="180">
        <v>104.94</v>
      </c>
      <c r="W21" s="133">
        <v>0</v>
      </c>
      <c r="X21" s="133">
        <v>0</v>
      </c>
      <c r="Y21" s="180">
        <v>0</v>
      </c>
      <c r="Z21" s="133">
        <v>69.960000000000008</v>
      </c>
      <c r="AA21" s="133">
        <v>23.32</v>
      </c>
      <c r="AB21" s="180">
        <v>104.94</v>
      </c>
      <c r="AC21" s="185">
        <v>0.59713936999874118</v>
      </c>
      <c r="AD21" s="191">
        <v>38</v>
      </c>
      <c r="AE21" s="192">
        <v>2</v>
      </c>
      <c r="AF21" s="193">
        <v>40</v>
      </c>
      <c r="AG21" s="192">
        <v>0</v>
      </c>
      <c r="AH21" s="192">
        <v>0</v>
      </c>
      <c r="AI21" s="193">
        <v>0</v>
      </c>
      <c r="AJ21" s="192">
        <v>38</v>
      </c>
      <c r="AK21" s="192">
        <v>2</v>
      </c>
      <c r="AL21" s="192">
        <v>40</v>
      </c>
      <c r="AM21" s="194">
        <v>6.3226330999999192E-3</v>
      </c>
      <c r="AO21" s="143"/>
    </row>
    <row r="22" spans="1:41" x14ac:dyDescent="0.2">
      <c r="A22" s="46">
        <v>36434</v>
      </c>
      <c r="B22" s="133">
        <v>497.51</v>
      </c>
      <c r="C22" s="133">
        <v>57.85</v>
      </c>
      <c r="D22" s="180">
        <v>555.36</v>
      </c>
      <c r="E22" s="133">
        <v>0</v>
      </c>
      <c r="F22" s="133">
        <v>0</v>
      </c>
      <c r="G22" s="180">
        <v>0</v>
      </c>
      <c r="H22" s="133">
        <v>497.51</v>
      </c>
      <c r="I22" s="133">
        <v>57.85</v>
      </c>
      <c r="J22" s="180">
        <v>555.36</v>
      </c>
      <c r="K22" s="133">
        <v>1295.8400000000001</v>
      </c>
      <c r="L22" s="133">
        <v>23.14</v>
      </c>
      <c r="M22" s="180">
        <v>1318.98</v>
      </c>
      <c r="N22" s="133">
        <v>1804.92</v>
      </c>
      <c r="O22" s="133">
        <v>80.990000000000009</v>
      </c>
      <c r="P22" s="180">
        <v>1874.3400000000001</v>
      </c>
      <c r="Q22" s="181">
        <v>0.64258916387619314</v>
      </c>
      <c r="R22" s="182">
        <v>-3.6311010320029527E-3</v>
      </c>
      <c r="S22" s="183"/>
      <c r="T22" s="184">
        <v>80.990000000000009</v>
      </c>
      <c r="U22" s="133">
        <v>23.14</v>
      </c>
      <c r="V22" s="180">
        <v>104.13</v>
      </c>
      <c r="W22" s="133">
        <v>0</v>
      </c>
      <c r="X22" s="133">
        <v>0</v>
      </c>
      <c r="Y22" s="180">
        <v>0</v>
      </c>
      <c r="Z22" s="133">
        <v>80.990000000000009</v>
      </c>
      <c r="AA22" s="133">
        <v>23.14</v>
      </c>
      <c r="AB22" s="180">
        <v>104.13</v>
      </c>
      <c r="AC22" s="185">
        <v>0.64515359999719202</v>
      </c>
      <c r="AD22" s="191">
        <v>37</v>
      </c>
      <c r="AE22" s="192">
        <v>2</v>
      </c>
      <c r="AF22" s="193">
        <v>39</v>
      </c>
      <c r="AG22" s="192">
        <v>0</v>
      </c>
      <c r="AH22" s="192">
        <v>0</v>
      </c>
      <c r="AI22" s="193">
        <v>0</v>
      </c>
      <c r="AJ22" s="192">
        <v>37</v>
      </c>
      <c r="AK22" s="192">
        <v>2</v>
      </c>
      <c r="AL22" s="192">
        <v>39</v>
      </c>
      <c r="AM22" s="194">
        <v>-2.2164529999990634E-4</v>
      </c>
      <c r="AO22" s="143"/>
    </row>
    <row r="23" spans="1:41" x14ac:dyDescent="0.2">
      <c r="A23" s="46">
        <v>36465</v>
      </c>
      <c r="B23" s="133">
        <v>485.05799999999999</v>
      </c>
      <c r="C23" s="133">
        <v>57.744999999999997</v>
      </c>
      <c r="D23" s="180">
        <v>542.803</v>
      </c>
      <c r="E23" s="133">
        <v>0</v>
      </c>
      <c r="F23" s="133">
        <v>0</v>
      </c>
      <c r="G23" s="180">
        <v>0</v>
      </c>
      <c r="H23" s="133">
        <v>485.05799999999999</v>
      </c>
      <c r="I23" s="133">
        <v>57.744999999999997</v>
      </c>
      <c r="J23" s="180">
        <v>542.803</v>
      </c>
      <c r="K23" s="133">
        <v>1432.076</v>
      </c>
      <c r="L23" s="133">
        <v>23.097999999999999</v>
      </c>
      <c r="M23" s="180">
        <v>1466.723</v>
      </c>
      <c r="N23" s="133">
        <v>1928.683</v>
      </c>
      <c r="O23" s="133">
        <v>80.842999999999989</v>
      </c>
      <c r="P23" s="180">
        <v>1997.9769999999999</v>
      </c>
      <c r="Q23" s="181">
        <v>0.79791311864502112</v>
      </c>
      <c r="R23" s="182">
        <v>-2.7091817434999692E-3</v>
      </c>
      <c r="S23" s="183"/>
      <c r="T23" s="184">
        <v>80.842999999999989</v>
      </c>
      <c r="U23" s="133">
        <v>23.097999999999999</v>
      </c>
      <c r="V23" s="180">
        <v>115.49</v>
      </c>
      <c r="W23" s="133">
        <v>0</v>
      </c>
      <c r="X23" s="133">
        <v>0</v>
      </c>
      <c r="Y23" s="180">
        <v>0</v>
      </c>
      <c r="Z23" s="133">
        <v>80.842999999999989</v>
      </c>
      <c r="AA23" s="133">
        <v>23.097999999999999</v>
      </c>
      <c r="AB23" s="180">
        <v>115.49</v>
      </c>
      <c r="AC23" s="185">
        <v>0.99640357001152091</v>
      </c>
      <c r="AD23" s="191">
        <v>35</v>
      </c>
      <c r="AE23" s="192">
        <v>2</v>
      </c>
      <c r="AF23" s="193">
        <v>37</v>
      </c>
      <c r="AG23" s="192">
        <v>0</v>
      </c>
      <c r="AH23" s="192">
        <v>0</v>
      </c>
      <c r="AI23" s="193">
        <v>0</v>
      </c>
      <c r="AJ23" s="192">
        <v>35</v>
      </c>
      <c r="AK23" s="192">
        <v>2</v>
      </c>
      <c r="AL23" s="192">
        <v>37</v>
      </c>
      <c r="AM23" s="194">
        <v>-1.7186808499999984E-2</v>
      </c>
      <c r="AO23" s="143"/>
    </row>
    <row r="24" spans="1:41" x14ac:dyDescent="0.2">
      <c r="A24" s="46">
        <v>36495</v>
      </c>
      <c r="B24" s="133">
        <v>441.37</v>
      </c>
      <c r="C24" s="133">
        <v>46.46</v>
      </c>
      <c r="D24" s="180">
        <v>487.83</v>
      </c>
      <c r="E24" s="133">
        <v>0</v>
      </c>
      <c r="F24" s="133">
        <v>0</v>
      </c>
      <c r="G24" s="180">
        <v>0</v>
      </c>
      <c r="H24" s="133">
        <v>441.37</v>
      </c>
      <c r="I24" s="133">
        <v>46.46</v>
      </c>
      <c r="J24" s="180">
        <v>487.83</v>
      </c>
      <c r="K24" s="133">
        <v>1428.645</v>
      </c>
      <c r="L24" s="133">
        <v>11.615</v>
      </c>
      <c r="M24" s="180">
        <v>1440.26</v>
      </c>
      <c r="N24" s="133">
        <v>1870.0150000000001</v>
      </c>
      <c r="O24" s="133">
        <v>69.69</v>
      </c>
      <c r="P24" s="180">
        <v>1939.7049999999999</v>
      </c>
      <c r="Q24" s="181">
        <v>1.3928305073717064</v>
      </c>
      <c r="R24" s="182">
        <v>-0.3165683848944979</v>
      </c>
      <c r="S24" s="183"/>
      <c r="T24" s="184">
        <v>92.92</v>
      </c>
      <c r="U24" s="133">
        <v>23.23</v>
      </c>
      <c r="V24" s="180">
        <v>116.15</v>
      </c>
      <c r="W24" s="133">
        <v>0</v>
      </c>
      <c r="X24" s="133">
        <v>0</v>
      </c>
      <c r="Y24" s="180">
        <v>0</v>
      </c>
      <c r="Z24" s="133">
        <v>92.92</v>
      </c>
      <c r="AA24" s="133">
        <v>23.23</v>
      </c>
      <c r="AB24" s="180">
        <v>116.15</v>
      </c>
      <c r="AC24" s="185">
        <v>0.69416810999271927</v>
      </c>
      <c r="AD24" s="191">
        <v>30</v>
      </c>
      <c r="AE24" s="192">
        <v>2</v>
      </c>
      <c r="AF24" s="193">
        <v>32</v>
      </c>
      <c r="AG24" s="192">
        <v>0</v>
      </c>
      <c r="AH24" s="192">
        <v>0</v>
      </c>
      <c r="AI24" s="193">
        <v>0</v>
      </c>
      <c r="AJ24" s="192">
        <v>30</v>
      </c>
      <c r="AK24" s="192">
        <v>2</v>
      </c>
      <c r="AL24" s="192">
        <v>32</v>
      </c>
      <c r="AM24" s="194">
        <v>6.0151734599998896E-2</v>
      </c>
      <c r="AO24" s="178"/>
    </row>
    <row r="25" spans="1:41" x14ac:dyDescent="0.2">
      <c r="A25" s="46">
        <v>36526</v>
      </c>
      <c r="B25" s="133">
        <v>455.79299999999995</v>
      </c>
      <c r="C25" s="133">
        <v>46.747999999999998</v>
      </c>
      <c r="D25" s="180">
        <v>502.541</v>
      </c>
      <c r="E25" s="133">
        <v>0</v>
      </c>
      <c r="F25" s="133">
        <v>0</v>
      </c>
      <c r="G25" s="180">
        <v>0</v>
      </c>
      <c r="H25" s="133">
        <v>455.79299999999995</v>
      </c>
      <c r="I25" s="133">
        <v>46.747999999999998</v>
      </c>
      <c r="J25" s="180">
        <v>502.541</v>
      </c>
      <c r="K25" s="133">
        <v>1414.127</v>
      </c>
      <c r="L25" s="133">
        <v>23.373999999999999</v>
      </c>
      <c r="M25" s="180">
        <v>1437.501</v>
      </c>
      <c r="N25" s="133">
        <v>1869.9199999999998</v>
      </c>
      <c r="O25" s="133">
        <v>70.122</v>
      </c>
      <c r="P25" s="180">
        <v>1940.0419999999999</v>
      </c>
      <c r="Q25" s="181">
        <v>0.77492576113102474</v>
      </c>
      <c r="R25" s="182">
        <v>-9.0756567200216099E-5</v>
      </c>
      <c r="S25" s="183"/>
      <c r="T25" s="184">
        <v>93.495999999999995</v>
      </c>
      <c r="U25" s="133">
        <v>23.373999999999999</v>
      </c>
      <c r="V25" s="180">
        <v>116.86999999999999</v>
      </c>
      <c r="W25" s="133">
        <v>0</v>
      </c>
      <c r="X25" s="133">
        <v>0</v>
      </c>
      <c r="Y25" s="180">
        <v>0</v>
      </c>
      <c r="Z25" s="133">
        <v>93.495999999999995</v>
      </c>
      <c r="AA25" s="133">
        <v>23.373999999999999</v>
      </c>
      <c r="AB25" s="180">
        <v>116.86999999999999</v>
      </c>
      <c r="AC25" s="185">
        <v>0.77669464000382527</v>
      </c>
      <c r="AD25" s="191">
        <v>31</v>
      </c>
      <c r="AE25" s="192">
        <v>2</v>
      </c>
      <c r="AF25" s="193">
        <v>33</v>
      </c>
      <c r="AG25" s="192">
        <v>0</v>
      </c>
      <c r="AH25" s="192">
        <v>0</v>
      </c>
      <c r="AI25" s="193">
        <v>0</v>
      </c>
      <c r="AJ25" s="192">
        <v>31</v>
      </c>
      <c r="AK25" s="192">
        <v>2</v>
      </c>
      <c r="AL25" s="192">
        <v>33</v>
      </c>
      <c r="AM25" s="194">
        <v>-1.5135440000005524E-4</v>
      </c>
      <c r="AO25" s="178"/>
    </row>
    <row r="26" spans="1:41" x14ac:dyDescent="0.2">
      <c r="A26" s="46">
        <v>36557</v>
      </c>
      <c r="B26" s="133">
        <v>458.64</v>
      </c>
      <c r="C26" s="133">
        <v>47.04</v>
      </c>
      <c r="D26" s="180">
        <v>505.68</v>
      </c>
      <c r="E26" s="133">
        <v>0</v>
      </c>
      <c r="F26" s="133">
        <v>0</v>
      </c>
      <c r="G26" s="180">
        <v>0</v>
      </c>
      <c r="H26" s="133">
        <v>458.64</v>
      </c>
      <c r="I26" s="133">
        <v>47.04</v>
      </c>
      <c r="J26" s="180">
        <v>505.68</v>
      </c>
      <c r="K26" s="133">
        <v>1375.92</v>
      </c>
      <c r="L26" s="133">
        <v>70.56</v>
      </c>
      <c r="M26" s="180">
        <v>1446.48</v>
      </c>
      <c r="N26" s="133">
        <v>1822.8</v>
      </c>
      <c r="O26" s="133">
        <v>117.6</v>
      </c>
      <c r="P26" s="180">
        <v>1940.3999999999999</v>
      </c>
      <c r="Q26" s="181">
        <v>0.84667600402316856</v>
      </c>
      <c r="R26" s="182">
        <v>-6.3634536000876097E-5</v>
      </c>
      <c r="S26" s="183"/>
      <c r="T26" s="184">
        <v>82.32</v>
      </c>
      <c r="U26" s="133">
        <v>23.52</v>
      </c>
      <c r="V26" s="180">
        <v>117.6</v>
      </c>
      <c r="W26" s="133">
        <v>0</v>
      </c>
      <c r="X26" s="133">
        <v>0</v>
      </c>
      <c r="Y26" s="180">
        <v>0</v>
      </c>
      <c r="Z26" s="133">
        <v>82.32</v>
      </c>
      <c r="AA26" s="133">
        <v>23.52</v>
      </c>
      <c r="AB26" s="180">
        <v>117.6</v>
      </c>
      <c r="AC26" s="185">
        <v>0.95312581999916923</v>
      </c>
      <c r="AD26" s="191">
        <v>31</v>
      </c>
      <c r="AE26" s="192">
        <v>2</v>
      </c>
      <c r="AF26" s="193">
        <v>33</v>
      </c>
      <c r="AG26" s="192">
        <v>0</v>
      </c>
      <c r="AH26" s="192">
        <v>0</v>
      </c>
      <c r="AI26" s="193">
        <v>0</v>
      </c>
      <c r="AJ26" s="192">
        <v>31</v>
      </c>
      <c r="AK26" s="192">
        <v>2</v>
      </c>
      <c r="AL26" s="192">
        <v>33</v>
      </c>
      <c r="AM26" s="194">
        <v>-9.0518551000000613E-3</v>
      </c>
      <c r="AO26" s="178"/>
    </row>
    <row r="27" spans="1:41" x14ac:dyDescent="0.2">
      <c r="A27" s="46">
        <v>36586</v>
      </c>
      <c r="B27" s="133">
        <v>497.36400000000003</v>
      </c>
      <c r="C27" s="133">
        <v>47.368000000000002</v>
      </c>
      <c r="D27" s="180">
        <v>544.73199999999997</v>
      </c>
      <c r="E27" s="133">
        <v>0</v>
      </c>
      <c r="F27" s="133">
        <v>0</v>
      </c>
      <c r="G27" s="180">
        <v>0</v>
      </c>
      <c r="H27" s="133">
        <v>497.36400000000003</v>
      </c>
      <c r="I27" s="133">
        <v>47.368000000000002</v>
      </c>
      <c r="J27" s="180">
        <v>544.73199999999997</v>
      </c>
      <c r="K27" s="133">
        <v>1432.8820000000001</v>
      </c>
      <c r="L27" s="133">
        <v>11.842000000000001</v>
      </c>
      <c r="M27" s="180">
        <v>1444.7240000000002</v>
      </c>
      <c r="N27" s="133">
        <v>1930.2460000000001</v>
      </c>
      <c r="O27" s="133">
        <v>71.052000000000007</v>
      </c>
      <c r="P27" s="180">
        <v>1989.4560000000001</v>
      </c>
      <c r="Q27" s="181">
        <v>1.1150748325878912</v>
      </c>
      <c r="R27" s="182">
        <v>-6.8867151002700134E-5</v>
      </c>
      <c r="S27" s="183"/>
      <c r="T27" s="184">
        <v>82.894000000000005</v>
      </c>
      <c r="U27" s="133">
        <v>23.684000000000001</v>
      </c>
      <c r="V27" s="180">
        <v>118.42</v>
      </c>
      <c r="W27" s="133">
        <v>0</v>
      </c>
      <c r="X27" s="133">
        <v>0</v>
      </c>
      <c r="Y27" s="180">
        <v>0</v>
      </c>
      <c r="Z27" s="133">
        <v>82.894000000000005</v>
      </c>
      <c r="AA27" s="133">
        <v>23.684000000000001</v>
      </c>
      <c r="AB27" s="180">
        <v>118.42</v>
      </c>
      <c r="AC27" s="185">
        <v>1.1577304200026848</v>
      </c>
      <c r="AD27" s="191">
        <v>35</v>
      </c>
      <c r="AE27" s="192">
        <v>2</v>
      </c>
      <c r="AF27" s="193">
        <v>37</v>
      </c>
      <c r="AG27" s="192">
        <v>0</v>
      </c>
      <c r="AH27" s="192">
        <v>0</v>
      </c>
      <c r="AI27" s="193">
        <v>0</v>
      </c>
      <c r="AJ27" s="192">
        <v>35</v>
      </c>
      <c r="AK27" s="192">
        <v>2</v>
      </c>
      <c r="AL27" s="192">
        <v>37</v>
      </c>
      <c r="AM27" s="194">
        <v>-3.6020593999994688E-3</v>
      </c>
      <c r="AO27" s="178"/>
    </row>
    <row r="28" spans="1:41" x14ac:dyDescent="0.2">
      <c r="A28" s="46">
        <v>36617</v>
      </c>
      <c r="B28" s="133">
        <v>523.33600000000001</v>
      </c>
      <c r="C28" s="133">
        <v>47.576000000000001</v>
      </c>
      <c r="D28" s="180">
        <v>570.91200000000003</v>
      </c>
      <c r="E28" s="133">
        <v>0</v>
      </c>
      <c r="F28" s="133">
        <v>0</v>
      </c>
      <c r="G28" s="180">
        <v>0</v>
      </c>
      <c r="H28" s="133">
        <v>523.33600000000001</v>
      </c>
      <c r="I28" s="133">
        <v>47.576000000000001</v>
      </c>
      <c r="J28" s="180">
        <v>570.91200000000003</v>
      </c>
      <c r="K28" s="133">
        <v>1403.492</v>
      </c>
      <c r="L28" s="133">
        <v>23.788</v>
      </c>
      <c r="M28" s="180">
        <v>1427.28</v>
      </c>
      <c r="N28" s="133">
        <v>1926.828</v>
      </c>
      <c r="O28" s="133">
        <v>71.364000000000004</v>
      </c>
      <c r="P28" s="180">
        <v>1998.192</v>
      </c>
      <c r="Q28" s="181">
        <v>3.8554237183446753</v>
      </c>
      <c r="R28" s="182">
        <v>0.15261246707100659</v>
      </c>
      <c r="S28" s="183"/>
      <c r="T28" s="184">
        <v>95.152000000000001</v>
      </c>
      <c r="U28" s="133">
        <v>23.788</v>
      </c>
      <c r="V28" s="180">
        <v>118.94</v>
      </c>
      <c r="W28" s="133">
        <v>0</v>
      </c>
      <c r="X28" s="133">
        <v>0</v>
      </c>
      <c r="Y28" s="180">
        <v>0</v>
      </c>
      <c r="Z28" s="133">
        <v>95.152000000000001</v>
      </c>
      <c r="AA28" s="133">
        <v>23.788</v>
      </c>
      <c r="AB28" s="180">
        <v>118.94</v>
      </c>
      <c r="AC28" s="185">
        <v>1.1856485800172778</v>
      </c>
      <c r="AD28" s="191">
        <v>36</v>
      </c>
      <c r="AE28" s="192">
        <v>2</v>
      </c>
      <c r="AF28" s="193">
        <v>37</v>
      </c>
      <c r="AG28" s="192">
        <v>0</v>
      </c>
      <c r="AH28" s="192">
        <v>0</v>
      </c>
      <c r="AI28" s="193">
        <v>0</v>
      </c>
      <c r="AJ28" s="192">
        <v>36</v>
      </c>
      <c r="AK28" s="192">
        <v>2</v>
      </c>
      <c r="AL28" s="192">
        <v>37</v>
      </c>
      <c r="AM28" s="194">
        <v>0.2244640270999998</v>
      </c>
      <c r="AO28" s="178"/>
    </row>
    <row r="29" spans="1:41" x14ac:dyDescent="0.2">
      <c r="A29" s="48">
        <v>36647</v>
      </c>
      <c r="B29" s="133">
        <v>516.42999999999995</v>
      </c>
      <c r="C29" s="133">
        <v>48.04</v>
      </c>
      <c r="D29" s="180">
        <v>552.46</v>
      </c>
      <c r="E29" s="133">
        <v>0</v>
      </c>
      <c r="F29" s="133">
        <v>0</v>
      </c>
      <c r="G29" s="180">
        <v>0</v>
      </c>
      <c r="H29" s="133">
        <v>516.42999999999995</v>
      </c>
      <c r="I29" s="133">
        <v>48.04</v>
      </c>
      <c r="J29" s="180">
        <v>552.46</v>
      </c>
      <c r="K29" s="133">
        <v>1261.05</v>
      </c>
      <c r="L29" s="133">
        <v>24.02</v>
      </c>
      <c r="M29" s="180">
        <v>1273.06</v>
      </c>
      <c r="N29" s="133">
        <v>1765.47</v>
      </c>
      <c r="O29" s="133">
        <v>60.05</v>
      </c>
      <c r="P29" s="180">
        <v>1837.53</v>
      </c>
      <c r="Q29" s="181">
        <v>-1.8957851454903503</v>
      </c>
      <c r="R29" s="182">
        <v>0.65148341079999805</v>
      </c>
      <c r="S29" s="183"/>
      <c r="T29" s="184">
        <v>96.08</v>
      </c>
      <c r="U29" s="133">
        <v>24.02</v>
      </c>
      <c r="V29" s="180">
        <v>120.1</v>
      </c>
      <c r="W29" s="133">
        <v>0</v>
      </c>
      <c r="X29" s="133">
        <v>0</v>
      </c>
      <c r="Y29" s="180">
        <v>0</v>
      </c>
      <c r="Z29" s="133">
        <v>96.08</v>
      </c>
      <c r="AA29" s="133">
        <v>24.02</v>
      </c>
      <c r="AB29" s="180">
        <v>120.1</v>
      </c>
      <c r="AC29" s="185">
        <v>0.89651232999165442</v>
      </c>
      <c r="AD29" s="191">
        <v>34</v>
      </c>
      <c r="AE29" s="192">
        <v>1</v>
      </c>
      <c r="AF29" s="193">
        <v>36</v>
      </c>
      <c r="AG29" s="192">
        <v>0</v>
      </c>
      <c r="AH29" s="192">
        <v>0</v>
      </c>
      <c r="AI29" s="193">
        <v>0</v>
      </c>
      <c r="AJ29" s="192">
        <v>34</v>
      </c>
      <c r="AK29" s="192">
        <v>1</v>
      </c>
      <c r="AL29" s="192">
        <v>36</v>
      </c>
      <c r="AM29" s="194">
        <v>-0.23249770820000037</v>
      </c>
      <c r="AO29" s="178"/>
    </row>
    <row r="30" spans="1:41" x14ac:dyDescent="0.2">
      <c r="A30" s="46">
        <v>36678</v>
      </c>
      <c r="B30" s="133">
        <v>544.72500000000002</v>
      </c>
      <c r="C30" s="133">
        <v>48.42</v>
      </c>
      <c r="D30" s="180">
        <v>581.04</v>
      </c>
      <c r="E30" s="133">
        <v>0</v>
      </c>
      <c r="F30" s="133">
        <v>0</v>
      </c>
      <c r="G30" s="180">
        <v>0</v>
      </c>
      <c r="H30" s="133">
        <v>544.72500000000002</v>
      </c>
      <c r="I30" s="133">
        <v>48.42</v>
      </c>
      <c r="J30" s="180">
        <v>581.04</v>
      </c>
      <c r="K30" s="133">
        <v>1307.3400000000001</v>
      </c>
      <c r="L30" s="133">
        <v>12.105</v>
      </c>
      <c r="M30" s="180">
        <v>1319.4449999999999</v>
      </c>
      <c r="N30" s="133">
        <v>1852.0650000000001</v>
      </c>
      <c r="O30" s="133">
        <v>48.42</v>
      </c>
      <c r="P30" s="180">
        <v>1900.4850000000001</v>
      </c>
      <c r="Q30" s="181">
        <v>1.0458069933749852</v>
      </c>
      <c r="R30" s="182">
        <v>-7.7595471001692392E-5</v>
      </c>
      <c r="S30" s="183"/>
      <c r="T30" s="184">
        <v>96.84</v>
      </c>
      <c r="U30" s="133">
        <v>24.21</v>
      </c>
      <c r="V30" s="180">
        <v>133.155</v>
      </c>
      <c r="W30" s="133">
        <v>0</v>
      </c>
      <c r="X30" s="133">
        <v>0</v>
      </c>
      <c r="Y30" s="180">
        <v>0</v>
      </c>
      <c r="Z30" s="133">
        <v>96.84</v>
      </c>
      <c r="AA30" s="133">
        <v>24.21</v>
      </c>
      <c r="AB30" s="180">
        <v>133.155</v>
      </c>
      <c r="AC30" s="185">
        <v>1.0428610999964858</v>
      </c>
      <c r="AD30" s="191">
        <v>36</v>
      </c>
      <c r="AE30" s="192">
        <v>1</v>
      </c>
      <c r="AF30" s="193">
        <v>38</v>
      </c>
      <c r="AG30" s="192">
        <v>0</v>
      </c>
      <c r="AH30" s="192">
        <v>0</v>
      </c>
      <c r="AI30" s="193">
        <v>0</v>
      </c>
      <c r="AJ30" s="192">
        <v>36</v>
      </c>
      <c r="AK30" s="192">
        <v>1</v>
      </c>
      <c r="AL30" s="192">
        <v>38</v>
      </c>
      <c r="AM30" s="194">
        <v>2.4336169999994439E-4</v>
      </c>
      <c r="AO30" s="178"/>
    </row>
    <row r="31" spans="1:41" x14ac:dyDescent="0.2">
      <c r="A31" s="46">
        <v>36708</v>
      </c>
      <c r="B31" s="133">
        <v>562.58000000000004</v>
      </c>
      <c r="C31" s="133">
        <v>48.92</v>
      </c>
      <c r="D31" s="180">
        <v>599.27</v>
      </c>
      <c r="E31" s="133">
        <v>0</v>
      </c>
      <c r="F31" s="133">
        <v>0</v>
      </c>
      <c r="G31" s="180">
        <v>0</v>
      </c>
      <c r="H31" s="133">
        <v>562.58000000000004</v>
      </c>
      <c r="I31" s="133">
        <v>48.92</v>
      </c>
      <c r="J31" s="180">
        <v>599.27</v>
      </c>
      <c r="K31" s="133">
        <v>1198.54</v>
      </c>
      <c r="L31" s="133">
        <v>12.23</v>
      </c>
      <c r="M31" s="180">
        <v>1210.77</v>
      </c>
      <c r="N31" s="133">
        <v>1761.1200000000001</v>
      </c>
      <c r="O31" s="133">
        <v>61.150000000000006</v>
      </c>
      <c r="P31" s="180">
        <v>1822.27</v>
      </c>
      <c r="Q31" s="181">
        <v>1.1629844816841943</v>
      </c>
      <c r="R31" s="182">
        <v>3.5070041106002252E-2</v>
      </c>
      <c r="S31" s="183"/>
      <c r="T31" s="184">
        <v>110.07000000000001</v>
      </c>
      <c r="U31" s="133">
        <v>24.46</v>
      </c>
      <c r="V31" s="180">
        <v>134.53</v>
      </c>
      <c r="W31" s="133">
        <v>0</v>
      </c>
      <c r="X31" s="133">
        <v>0</v>
      </c>
      <c r="Y31" s="180">
        <v>0</v>
      </c>
      <c r="Z31" s="133">
        <v>110.07000000000001</v>
      </c>
      <c r="AA31" s="133">
        <v>24.46</v>
      </c>
      <c r="AB31" s="180">
        <v>134.53</v>
      </c>
      <c r="AC31" s="185">
        <v>1.1533657199911915</v>
      </c>
      <c r="AD31" s="191">
        <v>37</v>
      </c>
      <c r="AE31" s="192">
        <v>1</v>
      </c>
      <c r="AF31" s="193">
        <v>39</v>
      </c>
      <c r="AG31" s="192">
        <v>0</v>
      </c>
      <c r="AH31" s="192">
        <v>0</v>
      </c>
      <c r="AI31" s="193">
        <v>0</v>
      </c>
      <c r="AJ31" s="192">
        <v>37</v>
      </c>
      <c r="AK31" s="192">
        <v>1</v>
      </c>
      <c r="AL31" s="192">
        <v>39</v>
      </c>
      <c r="AM31" s="194">
        <v>7.8648910000023164E-4</v>
      </c>
      <c r="AO31" s="178"/>
    </row>
    <row r="32" spans="1:41" x14ac:dyDescent="0.2">
      <c r="A32" s="46">
        <v>36739</v>
      </c>
      <c r="B32" s="133">
        <v>568.1</v>
      </c>
      <c r="C32" s="133">
        <v>37.049999999999997</v>
      </c>
      <c r="D32" s="180">
        <v>605.15</v>
      </c>
      <c r="E32" s="133">
        <v>0</v>
      </c>
      <c r="F32" s="133">
        <v>0</v>
      </c>
      <c r="G32" s="180">
        <v>0</v>
      </c>
      <c r="H32" s="133">
        <v>568.1</v>
      </c>
      <c r="I32" s="133">
        <v>37.049999999999997</v>
      </c>
      <c r="J32" s="180">
        <v>605.15</v>
      </c>
      <c r="K32" s="133">
        <v>1197.95</v>
      </c>
      <c r="L32" s="133">
        <v>24.7</v>
      </c>
      <c r="M32" s="180">
        <v>1210.3</v>
      </c>
      <c r="N32" s="133">
        <v>1766.05</v>
      </c>
      <c r="O32" s="133">
        <v>61.75</v>
      </c>
      <c r="P32" s="180">
        <v>1827.8</v>
      </c>
      <c r="Q32" s="181">
        <v>2.3391469085473799</v>
      </c>
      <c r="R32" s="182">
        <v>-6.4471075499969773E-3</v>
      </c>
      <c r="S32" s="183"/>
      <c r="T32" s="184">
        <v>111.14999999999999</v>
      </c>
      <c r="U32" s="133">
        <v>24.7</v>
      </c>
      <c r="V32" s="180">
        <v>135.85</v>
      </c>
      <c r="W32" s="133">
        <v>0</v>
      </c>
      <c r="X32" s="133">
        <v>0</v>
      </c>
      <c r="Y32" s="180">
        <v>0</v>
      </c>
      <c r="Z32" s="133">
        <v>111.14999999999999</v>
      </c>
      <c r="AA32" s="133">
        <v>24.7</v>
      </c>
      <c r="AB32" s="180">
        <v>135.85</v>
      </c>
      <c r="AC32" s="185">
        <v>1.4610324599723739</v>
      </c>
      <c r="AD32" s="191">
        <v>37</v>
      </c>
      <c r="AE32" s="192">
        <v>1</v>
      </c>
      <c r="AF32" s="193">
        <v>38</v>
      </c>
      <c r="AG32" s="192">
        <v>0</v>
      </c>
      <c r="AH32" s="192">
        <v>0</v>
      </c>
      <c r="AI32" s="193">
        <v>0</v>
      </c>
      <c r="AJ32" s="192">
        <v>37</v>
      </c>
      <c r="AK32" s="192">
        <v>1</v>
      </c>
      <c r="AL32" s="192">
        <v>38</v>
      </c>
      <c r="AM32" s="194">
        <v>7.1102384500000504E-2</v>
      </c>
      <c r="AO32" s="178"/>
    </row>
    <row r="33" spans="1:41" x14ac:dyDescent="0.2">
      <c r="A33" s="46">
        <v>36770</v>
      </c>
      <c r="B33" s="133">
        <v>576.12599999999998</v>
      </c>
      <c r="C33" s="133">
        <v>36.774000000000001</v>
      </c>
      <c r="D33" s="180">
        <v>625.1579999999999</v>
      </c>
      <c r="E33" s="133">
        <v>0</v>
      </c>
      <c r="F33" s="133">
        <v>0</v>
      </c>
      <c r="G33" s="180">
        <v>0</v>
      </c>
      <c r="H33" s="133">
        <v>576.12599999999998</v>
      </c>
      <c r="I33" s="133">
        <v>36.774000000000001</v>
      </c>
      <c r="J33" s="180">
        <v>625.1579999999999</v>
      </c>
      <c r="K33" s="133">
        <v>1176.768</v>
      </c>
      <c r="L33" s="133">
        <v>12.257999999999999</v>
      </c>
      <c r="M33" s="180">
        <v>1189.0259999999998</v>
      </c>
      <c r="N33" s="133">
        <v>1752.8939999999998</v>
      </c>
      <c r="O33" s="133">
        <v>61.289999999999992</v>
      </c>
      <c r="P33" s="180">
        <v>1814.184</v>
      </c>
      <c r="Q33" s="181">
        <v>1.7610100583499528</v>
      </c>
      <c r="R33" s="182">
        <v>-3.6978475698066261E-3</v>
      </c>
      <c r="S33" s="183"/>
      <c r="T33" s="184">
        <v>110.32199999999999</v>
      </c>
      <c r="U33" s="133">
        <v>24.515999999999998</v>
      </c>
      <c r="V33" s="180">
        <v>134.83799999999999</v>
      </c>
      <c r="W33" s="133">
        <v>0</v>
      </c>
      <c r="X33" s="133">
        <v>0</v>
      </c>
      <c r="Y33" s="180">
        <v>0</v>
      </c>
      <c r="Z33" s="133">
        <v>110.32199999999999</v>
      </c>
      <c r="AA33" s="133">
        <v>24.515999999999998</v>
      </c>
      <c r="AB33" s="180">
        <v>134.83799999999999</v>
      </c>
      <c r="AC33" s="185">
        <v>1.5960524999715597</v>
      </c>
      <c r="AD33" s="191">
        <v>38</v>
      </c>
      <c r="AE33" s="192">
        <v>1</v>
      </c>
      <c r="AF33" s="193">
        <v>40</v>
      </c>
      <c r="AG33" s="192">
        <v>0</v>
      </c>
      <c r="AH33" s="192">
        <v>0</v>
      </c>
      <c r="AI33" s="193">
        <v>0</v>
      </c>
      <c r="AJ33" s="192">
        <v>38</v>
      </c>
      <c r="AK33" s="192">
        <v>1</v>
      </c>
      <c r="AL33" s="192">
        <v>40</v>
      </c>
      <c r="AM33" s="194">
        <v>1.3457134799999437E-2</v>
      </c>
      <c r="AO33" s="178"/>
    </row>
    <row r="34" spans="1:41" x14ac:dyDescent="0.2">
      <c r="A34" s="46">
        <v>36800</v>
      </c>
      <c r="B34" s="133">
        <v>582.09500000000003</v>
      </c>
      <c r="C34" s="133">
        <v>49.54</v>
      </c>
      <c r="D34" s="180">
        <v>631.63499999999999</v>
      </c>
      <c r="E34" s="133">
        <v>0</v>
      </c>
      <c r="F34" s="133">
        <v>0</v>
      </c>
      <c r="G34" s="180">
        <v>0</v>
      </c>
      <c r="H34" s="133">
        <v>582.09500000000003</v>
      </c>
      <c r="I34" s="133">
        <v>49.54</v>
      </c>
      <c r="J34" s="180">
        <v>631.63499999999999</v>
      </c>
      <c r="K34" s="133">
        <v>1164.19</v>
      </c>
      <c r="L34" s="133">
        <v>24.77</v>
      </c>
      <c r="M34" s="180">
        <v>1188.96</v>
      </c>
      <c r="N34" s="133">
        <v>1746.2850000000001</v>
      </c>
      <c r="O34" s="133">
        <v>74.31</v>
      </c>
      <c r="P34" s="180">
        <v>1820.595</v>
      </c>
      <c r="Q34" s="181">
        <v>1.4983118775878479</v>
      </c>
      <c r="R34" s="182">
        <v>-4.7155416869979856E-3</v>
      </c>
      <c r="S34" s="183"/>
      <c r="T34" s="184">
        <v>111.465</v>
      </c>
      <c r="U34" s="133">
        <v>24.77</v>
      </c>
      <c r="V34" s="180">
        <v>136.23499999999999</v>
      </c>
      <c r="W34" s="133">
        <v>0</v>
      </c>
      <c r="X34" s="133">
        <v>0</v>
      </c>
      <c r="Y34" s="180">
        <v>0</v>
      </c>
      <c r="Z34" s="133">
        <v>111.465</v>
      </c>
      <c r="AA34" s="133">
        <v>24.77</v>
      </c>
      <c r="AB34" s="180">
        <v>136.23499999999999</v>
      </c>
      <c r="AC34" s="185">
        <v>1.520782049966847</v>
      </c>
      <c r="AD34" s="191">
        <v>38</v>
      </c>
      <c r="AE34" s="192">
        <v>2</v>
      </c>
      <c r="AF34" s="193">
        <v>40</v>
      </c>
      <c r="AG34" s="192">
        <v>0</v>
      </c>
      <c r="AH34" s="192">
        <v>0</v>
      </c>
      <c r="AI34" s="193">
        <v>0</v>
      </c>
      <c r="AJ34" s="192">
        <v>38</v>
      </c>
      <c r="AK34" s="192">
        <v>2</v>
      </c>
      <c r="AL34" s="192">
        <v>40</v>
      </c>
      <c r="AM34" s="194">
        <v>-1.8143053999999381E-3</v>
      </c>
      <c r="AO34" s="178"/>
    </row>
    <row r="35" spans="1:41" x14ac:dyDescent="0.2">
      <c r="A35" s="46">
        <v>36831</v>
      </c>
      <c r="B35" s="133">
        <v>595.58399999999995</v>
      </c>
      <c r="C35" s="133">
        <v>49.631999999999998</v>
      </c>
      <c r="D35" s="180">
        <v>645.21600000000001</v>
      </c>
      <c r="E35" s="133">
        <v>0</v>
      </c>
      <c r="F35" s="133">
        <v>0</v>
      </c>
      <c r="G35" s="180">
        <v>0</v>
      </c>
      <c r="H35" s="133">
        <v>595.58399999999995</v>
      </c>
      <c r="I35" s="133">
        <v>49.631999999999998</v>
      </c>
      <c r="J35" s="180">
        <v>645.21600000000001</v>
      </c>
      <c r="K35" s="133">
        <v>1228.3920000000001</v>
      </c>
      <c r="L35" s="133">
        <v>24.815999999999999</v>
      </c>
      <c r="M35" s="180">
        <v>1253.2079999999999</v>
      </c>
      <c r="N35" s="133">
        <v>1823.9759999999999</v>
      </c>
      <c r="O35" s="133">
        <v>62.04</v>
      </c>
      <c r="P35" s="180">
        <v>1886.0159999999998</v>
      </c>
      <c r="Q35" s="181">
        <v>1.0198191733478759</v>
      </c>
      <c r="R35" s="182">
        <v>-3.7542625031992461E-3</v>
      </c>
      <c r="S35" s="183"/>
      <c r="T35" s="184">
        <v>111.672</v>
      </c>
      <c r="U35" s="133">
        <v>24.815999999999999</v>
      </c>
      <c r="V35" s="180">
        <v>136.488</v>
      </c>
      <c r="W35" s="133">
        <v>0</v>
      </c>
      <c r="X35" s="133">
        <v>0</v>
      </c>
      <c r="Y35" s="180">
        <v>0</v>
      </c>
      <c r="Z35" s="133">
        <v>111.672</v>
      </c>
      <c r="AA35" s="133">
        <v>24.815999999999999</v>
      </c>
      <c r="AB35" s="180">
        <v>136.488</v>
      </c>
      <c r="AC35" s="185">
        <v>1.0301472600134836</v>
      </c>
      <c r="AD35" s="191">
        <v>39</v>
      </c>
      <c r="AE35" s="192">
        <v>2</v>
      </c>
      <c r="AF35" s="193">
        <v>40</v>
      </c>
      <c r="AG35" s="192">
        <v>0</v>
      </c>
      <c r="AH35" s="192">
        <v>0</v>
      </c>
      <c r="AI35" s="193">
        <v>0</v>
      </c>
      <c r="AJ35" s="192">
        <v>39</v>
      </c>
      <c r="AK35" s="192">
        <v>2</v>
      </c>
      <c r="AL35" s="192">
        <v>40</v>
      </c>
      <c r="AM35" s="194">
        <v>-8.3237320000062454E-4</v>
      </c>
      <c r="AO35" s="178"/>
    </row>
    <row r="36" spans="1:41" x14ac:dyDescent="0.2">
      <c r="A36" s="46">
        <v>36861</v>
      </c>
      <c r="B36" s="133">
        <v>588.20500000000004</v>
      </c>
      <c r="C36" s="133">
        <v>50.06</v>
      </c>
      <c r="D36" s="180">
        <v>638.26499999999999</v>
      </c>
      <c r="E36" s="133">
        <v>0</v>
      </c>
      <c r="F36" s="133">
        <v>0</v>
      </c>
      <c r="G36" s="180">
        <v>0</v>
      </c>
      <c r="H36" s="133">
        <v>588.20500000000004</v>
      </c>
      <c r="I36" s="133">
        <v>50.06</v>
      </c>
      <c r="J36" s="180">
        <v>638.26499999999999</v>
      </c>
      <c r="K36" s="133">
        <v>1176.4100000000001</v>
      </c>
      <c r="L36" s="133">
        <v>25.03</v>
      </c>
      <c r="M36" s="180">
        <v>1201.44</v>
      </c>
      <c r="N36" s="133">
        <v>1764.615</v>
      </c>
      <c r="O36" s="133">
        <v>75.09</v>
      </c>
      <c r="P36" s="180">
        <v>1839.7050000000002</v>
      </c>
      <c r="Q36" s="181">
        <v>1.423812191069717</v>
      </c>
      <c r="R36" s="182">
        <v>-6.2637199549998585E-4</v>
      </c>
      <c r="S36" s="183"/>
      <c r="T36" s="184">
        <v>112.63500000000001</v>
      </c>
      <c r="U36" s="133">
        <v>25.03</v>
      </c>
      <c r="V36" s="180">
        <v>137.66500000000002</v>
      </c>
      <c r="W36" s="133">
        <v>0</v>
      </c>
      <c r="X36" s="133">
        <v>0</v>
      </c>
      <c r="Y36" s="180">
        <v>0</v>
      </c>
      <c r="Z36" s="133">
        <v>112.63500000000001</v>
      </c>
      <c r="AA36" s="133">
        <v>25.03</v>
      </c>
      <c r="AB36" s="180">
        <v>137.66500000000002</v>
      </c>
      <c r="AC36" s="185">
        <v>1.4157255700052054</v>
      </c>
      <c r="AD36" s="191">
        <v>39</v>
      </c>
      <c r="AE36" s="192">
        <v>2</v>
      </c>
      <c r="AF36" s="193">
        <v>40</v>
      </c>
      <c r="AG36" s="192">
        <v>0</v>
      </c>
      <c r="AH36" s="192">
        <v>0</v>
      </c>
      <c r="AI36" s="193">
        <v>0</v>
      </c>
      <c r="AJ36" s="192">
        <v>39</v>
      </c>
      <c r="AK36" s="192">
        <v>2</v>
      </c>
      <c r="AL36" s="192">
        <v>40</v>
      </c>
      <c r="AM36" s="194">
        <v>6.4615430000092289E-4</v>
      </c>
      <c r="AO36" s="178"/>
    </row>
    <row r="37" spans="1:41" x14ac:dyDescent="0.2">
      <c r="A37" s="46">
        <v>36892</v>
      </c>
      <c r="B37" s="133">
        <v>565.06500000000005</v>
      </c>
      <c r="C37" s="133">
        <v>50.228000000000002</v>
      </c>
      <c r="D37" s="180">
        <v>602.73599999999999</v>
      </c>
      <c r="E37" s="133">
        <v>0</v>
      </c>
      <c r="F37" s="133">
        <v>0</v>
      </c>
      <c r="G37" s="180">
        <v>0</v>
      </c>
      <c r="H37" s="133">
        <v>565.06500000000005</v>
      </c>
      <c r="I37" s="133">
        <v>50.228000000000002</v>
      </c>
      <c r="J37" s="180">
        <v>602.73599999999999</v>
      </c>
      <c r="K37" s="133">
        <v>1280.8140000000001</v>
      </c>
      <c r="L37" s="133">
        <v>25.114000000000001</v>
      </c>
      <c r="M37" s="180">
        <v>1305.9280000000001</v>
      </c>
      <c r="N37" s="133">
        <v>1845.8790000000001</v>
      </c>
      <c r="O37" s="133">
        <v>75.341999999999999</v>
      </c>
      <c r="P37" s="180">
        <v>1921.221</v>
      </c>
      <c r="Q37" s="181">
        <v>1.1550091132034348</v>
      </c>
      <c r="R37" s="182">
        <v>1.2557001038970839E-8</v>
      </c>
      <c r="S37" s="183"/>
      <c r="T37" s="184">
        <v>113.01300000000001</v>
      </c>
      <c r="U37" s="133">
        <v>25.114000000000001</v>
      </c>
      <c r="V37" s="180">
        <v>138.12700000000001</v>
      </c>
      <c r="W37" s="133">
        <v>0</v>
      </c>
      <c r="X37" s="133">
        <v>0</v>
      </c>
      <c r="Y37" s="180">
        <v>0</v>
      </c>
      <c r="Z37" s="133">
        <v>113.01300000000001</v>
      </c>
      <c r="AA37" s="133">
        <v>25.114000000000001</v>
      </c>
      <c r="AB37" s="180">
        <v>138.12700000000001</v>
      </c>
      <c r="AC37" s="185">
        <v>0.98573234001343646</v>
      </c>
      <c r="AD37" s="191">
        <v>36</v>
      </c>
      <c r="AE37" s="192">
        <v>2</v>
      </c>
      <c r="AF37" s="193">
        <v>37</v>
      </c>
      <c r="AG37" s="192">
        <v>0</v>
      </c>
      <c r="AH37" s="192">
        <v>0</v>
      </c>
      <c r="AI37" s="193">
        <v>0</v>
      </c>
      <c r="AJ37" s="192">
        <v>36</v>
      </c>
      <c r="AK37" s="192">
        <v>2</v>
      </c>
      <c r="AL37" s="192">
        <v>37</v>
      </c>
      <c r="AM37" s="194">
        <v>1.3480669999999861E-2</v>
      </c>
      <c r="AO37" s="178"/>
    </row>
    <row r="38" spans="1:41" x14ac:dyDescent="0.2">
      <c r="A38" s="46">
        <v>36923</v>
      </c>
      <c r="B38" s="133">
        <v>555.80799999999999</v>
      </c>
      <c r="C38" s="133">
        <v>50.527999999999999</v>
      </c>
      <c r="D38" s="180">
        <v>606.33600000000001</v>
      </c>
      <c r="E38" s="133">
        <v>0</v>
      </c>
      <c r="F38" s="133">
        <v>0</v>
      </c>
      <c r="G38" s="180">
        <v>0</v>
      </c>
      <c r="H38" s="133">
        <v>555.80799999999999</v>
      </c>
      <c r="I38" s="133">
        <v>50.527999999999999</v>
      </c>
      <c r="J38" s="180">
        <v>606.33600000000001</v>
      </c>
      <c r="K38" s="133">
        <v>1263.2</v>
      </c>
      <c r="L38" s="133">
        <v>25.263999999999999</v>
      </c>
      <c r="M38" s="180">
        <v>1301.096</v>
      </c>
      <c r="N38" s="133">
        <v>1819.008</v>
      </c>
      <c r="O38" s="133">
        <v>75.792000000000002</v>
      </c>
      <c r="P38" s="180">
        <v>1907.432</v>
      </c>
      <c r="Q38" s="181">
        <v>1.1836426759833452</v>
      </c>
      <c r="R38" s="182">
        <v>8.8424007316234567E-9</v>
      </c>
      <c r="S38" s="183"/>
      <c r="T38" s="184">
        <v>113.688</v>
      </c>
      <c r="U38" s="133">
        <v>25.263999999999999</v>
      </c>
      <c r="V38" s="180">
        <v>138.952</v>
      </c>
      <c r="W38" s="133">
        <v>0</v>
      </c>
      <c r="X38" s="133">
        <v>0</v>
      </c>
      <c r="Y38" s="180">
        <v>0</v>
      </c>
      <c r="Z38" s="133">
        <v>113.688</v>
      </c>
      <c r="AA38" s="133">
        <v>25.263999999999999</v>
      </c>
      <c r="AB38" s="180">
        <v>138.952</v>
      </c>
      <c r="AC38" s="185">
        <v>1.1855311599833454</v>
      </c>
      <c r="AD38" s="191">
        <v>35</v>
      </c>
      <c r="AE38" s="192">
        <v>2</v>
      </c>
      <c r="AF38" s="193">
        <v>37</v>
      </c>
      <c r="AG38" s="192">
        <v>0</v>
      </c>
      <c r="AH38" s="192">
        <v>0</v>
      </c>
      <c r="AI38" s="193">
        <v>0</v>
      </c>
      <c r="AJ38" s="192">
        <v>35</v>
      </c>
      <c r="AK38" s="192">
        <v>2</v>
      </c>
      <c r="AL38" s="192">
        <v>37</v>
      </c>
      <c r="AM38" s="194">
        <v>-1.4950000000002461E-4</v>
      </c>
      <c r="AO38" s="178"/>
    </row>
    <row r="39" spans="1:41" x14ac:dyDescent="0.2">
      <c r="A39" s="46">
        <v>36951</v>
      </c>
      <c r="B39" s="133">
        <v>551.47500000000002</v>
      </c>
      <c r="C39" s="133">
        <v>51.3</v>
      </c>
      <c r="D39" s="180">
        <v>602.77499999999998</v>
      </c>
      <c r="E39" s="133">
        <v>0</v>
      </c>
      <c r="F39" s="133">
        <v>0</v>
      </c>
      <c r="G39" s="180">
        <v>0</v>
      </c>
      <c r="H39" s="133">
        <v>551.47500000000002</v>
      </c>
      <c r="I39" s="133">
        <v>51.3</v>
      </c>
      <c r="J39" s="180">
        <v>602.77499999999998</v>
      </c>
      <c r="K39" s="133">
        <v>1179.8999999999999</v>
      </c>
      <c r="L39" s="133">
        <v>25.65</v>
      </c>
      <c r="M39" s="180">
        <v>1192.7249999999999</v>
      </c>
      <c r="N39" s="133">
        <v>1731.375</v>
      </c>
      <c r="O39" s="133">
        <v>76.949999999999989</v>
      </c>
      <c r="P39" s="180">
        <v>1795.5</v>
      </c>
      <c r="Q39" s="181">
        <v>1.4037382747666964</v>
      </c>
      <c r="R39" s="182">
        <v>3.8475003183435774E-9</v>
      </c>
      <c r="S39" s="183"/>
      <c r="T39" s="184">
        <v>102.6</v>
      </c>
      <c r="U39" s="133">
        <v>25.65</v>
      </c>
      <c r="V39" s="180">
        <v>128.25</v>
      </c>
      <c r="W39" s="133">
        <v>0</v>
      </c>
      <c r="X39" s="133">
        <v>0</v>
      </c>
      <c r="Y39" s="180">
        <v>0</v>
      </c>
      <c r="Z39" s="133">
        <v>102.6</v>
      </c>
      <c r="AA39" s="133">
        <v>25.65</v>
      </c>
      <c r="AB39" s="180">
        <v>128.25</v>
      </c>
      <c r="AC39" s="185">
        <v>1.2929298900167019</v>
      </c>
      <c r="AD39" s="191">
        <v>35</v>
      </c>
      <c r="AE39" s="192">
        <v>2</v>
      </c>
      <c r="AF39" s="193">
        <v>37</v>
      </c>
      <c r="AG39" s="192">
        <v>0</v>
      </c>
      <c r="AH39" s="192">
        <v>0</v>
      </c>
      <c r="AI39" s="193">
        <v>0</v>
      </c>
      <c r="AJ39" s="192">
        <v>35</v>
      </c>
      <c r="AK39" s="192">
        <v>2</v>
      </c>
      <c r="AL39" s="192">
        <v>37</v>
      </c>
      <c r="AM39" s="194">
        <v>8.6400299999995767E-3</v>
      </c>
      <c r="AO39" s="178"/>
    </row>
    <row r="40" spans="1:41" x14ac:dyDescent="0.2">
      <c r="A40" s="46">
        <v>36982</v>
      </c>
      <c r="B40" s="133">
        <v>569.36</v>
      </c>
      <c r="C40" s="133">
        <v>51.76</v>
      </c>
      <c r="D40" s="180">
        <v>621.12</v>
      </c>
      <c r="E40" s="133">
        <v>0</v>
      </c>
      <c r="F40" s="133">
        <v>0</v>
      </c>
      <c r="G40" s="180">
        <v>0</v>
      </c>
      <c r="H40" s="133">
        <v>569.36</v>
      </c>
      <c r="I40" s="133">
        <v>51.76</v>
      </c>
      <c r="J40" s="180">
        <v>621.12</v>
      </c>
      <c r="K40" s="133">
        <v>1138.72</v>
      </c>
      <c r="L40" s="133">
        <v>25.88</v>
      </c>
      <c r="M40" s="180">
        <v>1151.6599999999999</v>
      </c>
      <c r="N40" s="133">
        <v>1695.1399999999999</v>
      </c>
      <c r="O40" s="133">
        <v>77.64</v>
      </c>
      <c r="P40" s="180">
        <v>1772.78</v>
      </c>
      <c r="Q40" s="181">
        <v>1.2836047259951826</v>
      </c>
      <c r="R40" s="182">
        <v>-1.9410001605990601E-8</v>
      </c>
      <c r="S40" s="183"/>
      <c r="T40" s="184">
        <v>103.52</v>
      </c>
      <c r="U40" s="133">
        <v>25.88</v>
      </c>
      <c r="V40" s="180">
        <v>129.4</v>
      </c>
      <c r="W40" s="133">
        <v>0</v>
      </c>
      <c r="X40" s="133">
        <v>0</v>
      </c>
      <c r="Y40" s="180">
        <v>0</v>
      </c>
      <c r="Z40" s="133">
        <v>103.52</v>
      </c>
      <c r="AA40" s="133">
        <v>25.88</v>
      </c>
      <c r="AB40" s="180">
        <v>129.4</v>
      </c>
      <c r="AC40" s="185">
        <v>1.2815938499951751</v>
      </c>
      <c r="AD40" s="191">
        <v>35</v>
      </c>
      <c r="AE40" s="192">
        <v>2</v>
      </c>
      <c r="AF40" s="193">
        <v>38</v>
      </c>
      <c r="AG40" s="192">
        <v>0</v>
      </c>
      <c r="AH40" s="192">
        <v>0</v>
      </c>
      <c r="AI40" s="193">
        <v>0</v>
      </c>
      <c r="AJ40" s="192">
        <v>35</v>
      </c>
      <c r="AK40" s="192">
        <v>2</v>
      </c>
      <c r="AL40" s="192">
        <v>38</v>
      </c>
      <c r="AM40" s="194">
        <v>1.5540000000058285E-4</v>
      </c>
      <c r="AO40" s="178"/>
    </row>
    <row r="41" spans="1:41" x14ac:dyDescent="0.2">
      <c r="A41" s="46">
        <v>37012</v>
      </c>
      <c r="B41" s="133">
        <v>513.04499999999996</v>
      </c>
      <c r="C41" s="133">
        <v>78.929999999999993</v>
      </c>
      <c r="D41" s="180">
        <v>605.13</v>
      </c>
      <c r="E41" s="133">
        <v>0</v>
      </c>
      <c r="F41" s="133">
        <v>0</v>
      </c>
      <c r="G41" s="180">
        <v>0</v>
      </c>
      <c r="H41" s="133">
        <v>513.04499999999996</v>
      </c>
      <c r="I41" s="133">
        <v>78.929999999999993</v>
      </c>
      <c r="J41" s="180">
        <v>605.13</v>
      </c>
      <c r="K41" s="133">
        <v>1210.26</v>
      </c>
      <c r="L41" s="133">
        <v>26.31</v>
      </c>
      <c r="M41" s="180">
        <v>1236.57</v>
      </c>
      <c r="N41" s="133">
        <v>1736.4599999999998</v>
      </c>
      <c r="O41" s="133">
        <v>105.24</v>
      </c>
      <c r="P41" s="180">
        <v>1841.6999999999998</v>
      </c>
      <c r="Q41" s="181">
        <v>1.3698415500102006</v>
      </c>
      <c r="R41" s="182">
        <v>1.6752475170779977</v>
      </c>
      <c r="S41" s="183"/>
      <c r="T41" s="184">
        <v>118.395</v>
      </c>
      <c r="U41" s="133">
        <v>26.31</v>
      </c>
      <c r="V41" s="180">
        <v>144.70499999999998</v>
      </c>
      <c r="W41" s="133">
        <v>0</v>
      </c>
      <c r="X41" s="133">
        <v>0</v>
      </c>
      <c r="Y41" s="180">
        <v>0</v>
      </c>
      <c r="Z41" s="133">
        <v>118.395</v>
      </c>
      <c r="AA41" s="133">
        <v>26.31</v>
      </c>
      <c r="AB41" s="180">
        <v>144.70499999999998</v>
      </c>
      <c r="AC41" s="185">
        <v>1.3777608600101976</v>
      </c>
      <c r="AD41" s="191">
        <v>31</v>
      </c>
      <c r="AE41" s="192">
        <v>5</v>
      </c>
      <c r="AF41" s="193">
        <v>35</v>
      </c>
      <c r="AG41" s="192">
        <v>0</v>
      </c>
      <c r="AH41" s="192">
        <v>0</v>
      </c>
      <c r="AI41" s="193">
        <v>0</v>
      </c>
      <c r="AJ41" s="192">
        <v>31</v>
      </c>
      <c r="AK41" s="192">
        <v>5</v>
      </c>
      <c r="AL41" s="192">
        <v>35</v>
      </c>
      <c r="AM41" s="194">
        <v>-6.0199999999976939E-4</v>
      </c>
      <c r="AO41" s="178"/>
    </row>
    <row r="42" spans="1:41" x14ac:dyDescent="0.2">
      <c r="A42" s="46">
        <v>37043</v>
      </c>
      <c r="B42" s="133">
        <v>549.6</v>
      </c>
      <c r="C42" s="133">
        <v>54.96</v>
      </c>
      <c r="D42" s="180">
        <v>604.56000000000006</v>
      </c>
      <c r="E42" s="133">
        <v>0</v>
      </c>
      <c r="F42" s="133">
        <v>0</v>
      </c>
      <c r="G42" s="180">
        <v>0</v>
      </c>
      <c r="H42" s="133">
        <v>549.6</v>
      </c>
      <c r="I42" s="133">
        <v>54.96</v>
      </c>
      <c r="J42" s="180">
        <v>604.56000000000006</v>
      </c>
      <c r="K42" s="133">
        <v>1222.8600000000001</v>
      </c>
      <c r="L42" s="133">
        <v>27.48</v>
      </c>
      <c r="M42" s="180">
        <v>1250.3399999999999</v>
      </c>
      <c r="N42" s="133">
        <v>1772.46</v>
      </c>
      <c r="O42" s="133">
        <v>82.44</v>
      </c>
      <c r="P42" s="180">
        <v>1854.9</v>
      </c>
      <c r="Q42" s="181">
        <v>0.93927280082466003</v>
      </c>
      <c r="R42" s="182">
        <v>-1.9164216743995547E-2</v>
      </c>
      <c r="S42" s="183"/>
      <c r="T42" s="184">
        <v>109.92</v>
      </c>
      <c r="U42" s="133">
        <v>27.48</v>
      </c>
      <c r="V42" s="180">
        <v>137.4</v>
      </c>
      <c r="W42" s="133">
        <v>0</v>
      </c>
      <c r="X42" s="133">
        <v>0</v>
      </c>
      <c r="Y42" s="180">
        <v>0</v>
      </c>
      <c r="Z42" s="133">
        <v>109.92</v>
      </c>
      <c r="AA42" s="133">
        <v>27.48</v>
      </c>
      <c r="AB42" s="180">
        <v>137.4</v>
      </c>
      <c r="AC42" s="185">
        <v>0.76924247998867523</v>
      </c>
      <c r="AD42" s="191">
        <v>32</v>
      </c>
      <c r="AE42" s="192">
        <v>2</v>
      </c>
      <c r="AF42" s="193">
        <v>34</v>
      </c>
      <c r="AG42" s="192">
        <v>0</v>
      </c>
      <c r="AH42" s="192">
        <v>0</v>
      </c>
      <c r="AI42" s="193">
        <v>0</v>
      </c>
      <c r="AJ42" s="192">
        <v>32</v>
      </c>
      <c r="AK42" s="192">
        <v>2</v>
      </c>
      <c r="AL42" s="192">
        <v>34</v>
      </c>
      <c r="AM42" s="194">
        <v>1.2374841399998893E-2</v>
      </c>
      <c r="AO42" s="178"/>
    </row>
    <row r="43" spans="1:41" x14ac:dyDescent="0.2">
      <c r="A43" s="48">
        <v>37073</v>
      </c>
      <c r="B43" s="133">
        <v>513.63</v>
      </c>
      <c r="C43" s="133">
        <v>52.68</v>
      </c>
      <c r="D43" s="180">
        <v>566.30999999999995</v>
      </c>
      <c r="E43" s="133">
        <v>0</v>
      </c>
      <c r="F43" s="133">
        <v>0</v>
      </c>
      <c r="G43" s="180">
        <v>0</v>
      </c>
      <c r="H43" s="133">
        <v>513.63</v>
      </c>
      <c r="I43" s="133">
        <v>52.68</v>
      </c>
      <c r="J43" s="180">
        <v>566.30999999999995</v>
      </c>
      <c r="K43" s="133">
        <v>632.16</v>
      </c>
      <c r="L43" s="133">
        <v>13.17</v>
      </c>
      <c r="M43" s="180">
        <v>645.33000000000004</v>
      </c>
      <c r="N43" s="133">
        <v>1158.96</v>
      </c>
      <c r="O43" s="133">
        <v>65.849999999999994</v>
      </c>
      <c r="P43" s="180">
        <v>1224.81</v>
      </c>
      <c r="Q43" s="181">
        <v>-1.5094745204411313</v>
      </c>
      <c r="R43" s="182">
        <v>-5.0800951034970048</v>
      </c>
      <c r="S43" s="183"/>
      <c r="T43" s="184">
        <v>131.69999999999999</v>
      </c>
      <c r="U43" s="133">
        <v>26.34</v>
      </c>
      <c r="V43" s="180">
        <v>158.04</v>
      </c>
      <c r="W43" s="133">
        <v>0</v>
      </c>
      <c r="X43" s="133">
        <v>0</v>
      </c>
      <c r="Y43" s="180">
        <v>0</v>
      </c>
      <c r="Z43" s="133">
        <v>131.69999999999999</v>
      </c>
      <c r="AA43" s="133">
        <v>26.34</v>
      </c>
      <c r="AB43" s="180">
        <v>158.04</v>
      </c>
      <c r="AC43" s="185">
        <v>0.96241069999685602</v>
      </c>
      <c r="AD43" s="191">
        <v>30</v>
      </c>
      <c r="AE43" s="192">
        <v>2</v>
      </c>
      <c r="AF43" s="193">
        <v>32</v>
      </c>
      <c r="AG43" s="192">
        <v>0</v>
      </c>
      <c r="AH43" s="192">
        <v>0</v>
      </c>
      <c r="AI43" s="193">
        <v>0</v>
      </c>
      <c r="AJ43" s="192">
        <v>30</v>
      </c>
      <c r="AK43" s="192">
        <v>2</v>
      </c>
      <c r="AL43" s="192">
        <v>32</v>
      </c>
      <c r="AM43" s="194">
        <v>-0.18769060139999905</v>
      </c>
      <c r="AO43" s="178"/>
    </row>
    <row r="44" spans="1:41" x14ac:dyDescent="0.2">
      <c r="A44" s="46">
        <v>37104</v>
      </c>
      <c r="B44" s="133">
        <v>554.93500000000006</v>
      </c>
      <c r="C44" s="133">
        <v>54.14</v>
      </c>
      <c r="D44" s="180">
        <v>595.54</v>
      </c>
      <c r="E44" s="133">
        <v>0</v>
      </c>
      <c r="F44" s="133">
        <v>0</v>
      </c>
      <c r="G44" s="180">
        <v>0</v>
      </c>
      <c r="H44" s="133">
        <v>554.93500000000006</v>
      </c>
      <c r="I44" s="133">
        <v>54.14</v>
      </c>
      <c r="J44" s="180">
        <v>595.54</v>
      </c>
      <c r="K44" s="133">
        <v>649.68000000000006</v>
      </c>
      <c r="L44" s="133">
        <v>13.535</v>
      </c>
      <c r="M44" s="180">
        <v>663.21500000000003</v>
      </c>
      <c r="N44" s="133">
        <v>1204.615</v>
      </c>
      <c r="O44" s="133">
        <v>54.14</v>
      </c>
      <c r="P44" s="180">
        <v>1258.7550000000001</v>
      </c>
      <c r="Q44" s="181">
        <v>0.79171564065268152</v>
      </c>
      <c r="R44" s="182">
        <v>-8.6628520690009876E-3</v>
      </c>
      <c r="S44" s="183"/>
      <c r="T44" s="184">
        <v>121.815</v>
      </c>
      <c r="U44" s="133">
        <v>27.07</v>
      </c>
      <c r="V44" s="180">
        <v>148.88499999999999</v>
      </c>
      <c r="W44" s="133">
        <v>0</v>
      </c>
      <c r="X44" s="133">
        <v>0</v>
      </c>
      <c r="Y44" s="180">
        <v>0</v>
      </c>
      <c r="Z44" s="133">
        <v>121.815</v>
      </c>
      <c r="AA44" s="133">
        <v>27.07</v>
      </c>
      <c r="AB44" s="180">
        <v>148.88499999999999</v>
      </c>
      <c r="AC44" s="185">
        <v>0.78457471000268264</v>
      </c>
      <c r="AD44" s="191">
        <v>31</v>
      </c>
      <c r="AE44" s="192">
        <v>2</v>
      </c>
      <c r="AF44" s="193">
        <v>33</v>
      </c>
      <c r="AG44" s="192">
        <v>0</v>
      </c>
      <c r="AH44" s="192">
        <v>0</v>
      </c>
      <c r="AI44" s="193">
        <v>0</v>
      </c>
      <c r="AJ44" s="192">
        <v>31</v>
      </c>
      <c r="AK44" s="192">
        <v>2</v>
      </c>
      <c r="AL44" s="192">
        <v>33</v>
      </c>
      <c r="AM44" s="194">
        <v>5.2758999999991119E-4</v>
      </c>
      <c r="AO44" s="178"/>
    </row>
    <row r="45" spans="1:41" x14ac:dyDescent="0.2">
      <c r="A45" s="46">
        <v>37135</v>
      </c>
      <c r="B45" s="133">
        <v>561.90499999999997</v>
      </c>
      <c r="C45" s="133">
        <v>54.82</v>
      </c>
      <c r="D45" s="180">
        <v>616.72500000000002</v>
      </c>
      <c r="E45" s="133">
        <v>0</v>
      </c>
      <c r="F45" s="133">
        <v>0</v>
      </c>
      <c r="G45" s="180">
        <v>0</v>
      </c>
      <c r="H45" s="133">
        <v>561.90499999999997</v>
      </c>
      <c r="I45" s="133">
        <v>54.82</v>
      </c>
      <c r="J45" s="180">
        <v>616.72500000000002</v>
      </c>
      <c r="K45" s="133">
        <v>644.13499999999999</v>
      </c>
      <c r="L45" s="133">
        <v>13.705</v>
      </c>
      <c r="M45" s="180">
        <v>657.84</v>
      </c>
      <c r="N45" s="133">
        <v>1219.7450000000001</v>
      </c>
      <c r="O45" s="133">
        <v>54.82</v>
      </c>
      <c r="P45" s="180">
        <v>1274.5650000000001</v>
      </c>
      <c r="Q45" s="181">
        <v>0.97078115233400841</v>
      </c>
      <c r="R45" s="182">
        <v>3.4183367330006685E-3</v>
      </c>
      <c r="S45" s="183"/>
      <c r="T45" s="184">
        <v>123.345</v>
      </c>
      <c r="U45" s="133">
        <v>27.41</v>
      </c>
      <c r="V45" s="180">
        <v>150.755</v>
      </c>
      <c r="W45" s="133">
        <v>0</v>
      </c>
      <c r="X45" s="133">
        <v>0</v>
      </c>
      <c r="Y45" s="180">
        <v>0</v>
      </c>
      <c r="Z45" s="133">
        <v>123.345</v>
      </c>
      <c r="AA45" s="133">
        <v>27.41</v>
      </c>
      <c r="AB45" s="180">
        <v>150.755</v>
      </c>
      <c r="AC45" s="185">
        <v>0.6145404500025109</v>
      </c>
      <c r="AD45" s="191">
        <v>32</v>
      </c>
      <c r="AE45" s="192">
        <v>2</v>
      </c>
      <c r="AF45" s="193">
        <v>33</v>
      </c>
      <c r="AG45" s="192">
        <v>0</v>
      </c>
      <c r="AH45" s="192">
        <v>0</v>
      </c>
      <c r="AI45" s="193">
        <v>0</v>
      </c>
      <c r="AJ45" s="192">
        <v>32</v>
      </c>
      <c r="AK45" s="192">
        <v>2</v>
      </c>
      <c r="AL45" s="192">
        <v>33</v>
      </c>
      <c r="AM45" s="194">
        <v>2.5993484299999814E-2</v>
      </c>
      <c r="AO45" s="178"/>
    </row>
    <row r="46" spans="1:41" x14ac:dyDescent="0.2">
      <c r="A46" s="46">
        <v>37165</v>
      </c>
      <c r="B46" s="133">
        <v>590.73</v>
      </c>
      <c r="C46" s="133">
        <v>56.26</v>
      </c>
      <c r="D46" s="180">
        <v>632.92499999999995</v>
      </c>
      <c r="E46" s="133">
        <v>0</v>
      </c>
      <c r="F46" s="133">
        <v>0</v>
      </c>
      <c r="G46" s="180">
        <v>0</v>
      </c>
      <c r="H46" s="133">
        <v>590.73</v>
      </c>
      <c r="I46" s="133">
        <v>56.26</v>
      </c>
      <c r="J46" s="180">
        <v>632.92499999999995</v>
      </c>
      <c r="K46" s="133">
        <v>731.38</v>
      </c>
      <c r="L46" s="133">
        <v>14.065</v>
      </c>
      <c r="M46" s="180">
        <v>745.44499999999994</v>
      </c>
      <c r="N46" s="133">
        <v>1308.0449999999998</v>
      </c>
      <c r="O46" s="133">
        <v>56.26</v>
      </c>
      <c r="P46" s="180">
        <v>1378.37</v>
      </c>
      <c r="Q46" s="181">
        <v>0.83761140125087497</v>
      </c>
      <c r="R46" s="182">
        <v>-0.88660406157749849</v>
      </c>
      <c r="S46" s="183"/>
      <c r="T46" s="184">
        <v>126.58499999999999</v>
      </c>
      <c r="U46" s="133">
        <v>28.13</v>
      </c>
      <c r="V46" s="180">
        <v>154.715</v>
      </c>
      <c r="W46" s="133">
        <v>0</v>
      </c>
      <c r="X46" s="133">
        <v>0</v>
      </c>
      <c r="Y46" s="180">
        <v>0</v>
      </c>
      <c r="Z46" s="133">
        <v>126.58499999999999</v>
      </c>
      <c r="AA46" s="133">
        <v>28.13</v>
      </c>
      <c r="AB46" s="180">
        <v>154.715</v>
      </c>
      <c r="AC46" s="185">
        <v>0.84218784000787916</v>
      </c>
      <c r="AD46" s="191">
        <v>33</v>
      </c>
      <c r="AE46" s="192">
        <v>2</v>
      </c>
      <c r="AF46" s="193">
        <v>34</v>
      </c>
      <c r="AG46" s="192">
        <v>0</v>
      </c>
      <c r="AH46" s="192">
        <v>0</v>
      </c>
      <c r="AI46" s="193">
        <v>0</v>
      </c>
      <c r="AJ46" s="192">
        <v>33</v>
      </c>
      <c r="AK46" s="192">
        <v>2</v>
      </c>
      <c r="AL46" s="192">
        <v>34</v>
      </c>
      <c r="AM46" s="194">
        <v>-3.2537780000030381E-4</v>
      </c>
      <c r="AO46" s="178"/>
    </row>
    <row r="47" spans="1:41" x14ac:dyDescent="0.2">
      <c r="A47" s="46">
        <v>37196</v>
      </c>
      <c r="B47" s="133">
        <v>566.82499999999993</v>
      </c>
      <c r="C47" s="133">
        <v>55.3</v>
      </c>
      <c r="D47" s="180">
        <v>622.125</v>
      </c>
      <c r="E47" s="133">
        <v>0</v>
      </c>
      <c r="F47" s="133">
        <v>0</v>
      </c>
      <c r="G47" s="180">
        <v>0</v>
      </c>
      <c r="H47" s="133">
        <v>566.82499999999993</v>
      </c>
      <c r="I47" s="133">
        <v>55.3</v>
      </c>
      <c r="J47" s="180">
        <v>622.125</v>
      </c>
      <c r="K47" s="133">
        <v>732.72499999999991</v>
      </c>
      <c r="L47" s="133">
        <v>13.824999999999999</v>
      </c>
      <c r="M47" s="180">
        <v>746.55</v>
      </c>
      <c r="N47" s="133">
        <v>1299.55</v>
      </c>
      <c r="O47" s="133">
        <v>69.125</v>
      </c>
      <c r="P47" s="180">
        <v>1368.675</v>
      </c>
      <c r="Q47" s="181">
        <v>0.77855160647063182</v>
      </c>
      <c r="R47" s="182">
        <v>-10.4257185461625</v>
      </c>
      <c r="S47" s="183"/>
      <c r="T47" s="184">
        <v>138.25</v>
      </c>
      <c r="U47" s="133">
        <v>27.65</v>
      </c>
      <c r="V47" s="180">
        <v>165.89999999999998</v>
      </c>
      <c r="W47" s="133">
        <v>0</v>
      </c>
      <c r="X47" s="133">
        <v>0</v>
      </c>
      <c r="Y47" s="180">
        <v>0</v>
      </c>
      <c r="Z47" s="133">
        <v>138.25</v>
      </c>
      <c r="AA47" s="133">
        <v>27.65</v>
      </c>
      <c r="AB47" s="180">
        <v>165.89999999999998</v>
      </c>
      <c r="AC47" s="185">
        <v>0.77869137998561755</v>
      </c>
      <c r="AD47" s="191">
        <v>31</v>
      </c>
      <c r="AE47" s="192">
        <v>2</v>
      </c>
      <c r="AF47" s="193">
        <v>33</v>
      </c>
      <c r="AG47" s="192">
        <v>0</v>
      </c>
      <c r="AH47" s="192">
        <v>0</v>
      </c>
      <c r="AI47" s="193">
        <v>0</v>
      </c>
      <c r="AJ47" s="192">
        <v>31</v>
      </c>
      <c r="AK47" s="192">
        <v>2</v>
      </c>
      <c r="AL47" s="192">
        <v>33</v>
      </c>
      <c r="AM47" s="194">
        <v>-1.0110199998969449E-5</v>
      </c>
      <c r="AO47" s="178"/>
    </row>
    <row r="48" spans="1:41" x14ac:dyDescent="0.2">
      <c r="A48" s="46">
        <v>37226</v>
      </c>
      <c r="B48" s="133">
        <v>575.952</v>
      </c>
      <c r="C48" s="133">
        <v>44.304000000000002</v>
      </c>
      <c r="D48" s="180">
        <v>605.48800000000006</v>
      </c>
      <c r="E48" s="133">
        <v>0</v>
      </c>
      <c r="F48" s="133">
        <v>0</v>
      </c>
      <c r="G48" s="180">
        <v>0</v>
      </c>
      <c r="H48" s="133">
        <v>575.952</v>
      </c>
      <c r="I48" s="133">
        <v>44.304000000000002</v>
      </c>
      <c r="J48" s="180">
        <v>605.48800000000006</v>
      </c>
      <c r="K48" s="133">
        <v>812.24</v>
      </c>
      <c r="L48" s="133">
        <v>14.768000000000001</v>
      </c>
      <c r="M48" s="180">
        <v>812.24</v>
      </c>
      <c r="N48" s="133">
        <v>1373.424</v>
      </c>
      <c r="O48" s="133">
        <v>44.304000000000002</v>
      </c>
      <c r="P48" s="180">
        <v>1417.7280000000001</v>
      </c>
      <c r="Q48" s="181">
        <v>15.69844539265142</v>
      </c>
      <c r="R48" s="182">
        <v>-1.685476861119941E-2</v>
      </c>
      <c r="S48" s="183"/>
      <c r="T48" s="184">
        <v>147.68</v>
      </c>
      <c r="U48" s="133">
        <v>29.536000000000001</v>
      </c>
      <c r="V48" s="180">
        <v>177.21600000000001</v>
      </c>
      <c r="W48" s="133">
        <v>0</v>
      </c>
      <c r="X48" s="133">
        <v>0</v>
      </c>
      <c r="Y48" s="180">
        <v>0</v>
      </c>
      <c r="Z48" s="133">
        <v>147.68</v>
      </c>
      <c r="AA48" s="133">
        <v>29.536000000000001</v>
      </c>
      <c r="AB48" s="180">
        <v>177.21600000000001</v>
      </c>
      <c r="AC48" s="185">
        <v>0.54671961000343394</v>
      </c>
      <c r="AD48" s="191">
        <v>28</v>
      </c>
      <c r="AE48" s="192">
        <v>1</v>
      </c>
      <c r="AF48" s="193">
        <v>29</v>
      </c>
      <c r="AG48" s="192">
        <v>0</v>
      </c>
      <c r="AH48" s="192">
        <v>0</v>
      </c>
      <c r="AI48" s="193">
        <v>0</v>
      </c>
      <c r="AJ48" s="192">
        <v>28</v>
      </c>
      <c r="AK48" s="192">
        <v>1</v>
      </c>
      <c r="AL48" s="192">
        <v>29</v>
      </c>
      <c r="AM48" s="194">
        <v>1.025983598499999</v>
      </c>
      <c r="AO48" s="178"/>
    </row>
    <row r="49" spans="1:41" x14ac:dyDescent="0.2">
      <c r="A49" s="46">
        <v>37257</v>
      </c>
      <c r="B49" s="133">
        <v>559.65</v>
      </c>
      <c r="C49" s="133">
        <v>43.05</v>
      </c>
      <c r="D49" s="180">
        <v>588.35</v>
      </c>
      <c r="E49" s="133">
        <v>0</v>
      </c>
      <c r="F49" s="133">
        <v>0</v>
      </c>
      <c r="G49" s="180">
        <v>0</v>
      </c>
      <c r="H49" s="133">
        <v>559.65</v>
      </c>
      <c r="I49" s="133">
        <v>43.05</v>
      </c>
      <c r="J49" s="180">
        <v>588.35</v>
      </c>
      <c r="K49" s="133">
        <v>774.9</v>
      </c>
      <c r="L49" s="133">
        <v>14.35</v>
      </c>
      <c r="M49" s="180">
        <v>774.9</v>
      </c>
      <c r="N49" s="133">
        <v>1334.55</v>
      </c>
      <c r="O49" s="133">
        <v>43.05</v>
      </c>
      <c r="P49" s="180">
        <v>1377.6</v>
      </c>
      <c r="Q49" s="181">
        <v>0.82307992950283571</v>
      </c>
      <c r="R49" s="182">
        <v>2.2960000306548878E-8</v>
      </c>
      <c r="S49" s="183"/>
      <c r="T49" s="184">
        <v>157.85</v>
      </c>
      <c r="U49" s="133">
        <v>28.7</v>
      </c>
      <c r="V49" s="180">
        <v>172.2</v>
      </c>
      <c r="W49" s="133">
        <v>0</v>
      </c>
      <c r="X49" s="133">
        <v>0</v>
      </c>
      <c r="Y49" s="180">
        <v>0</v>
      </c>
      <c r="Z49" s="133">
        <v>157.85</v>
      </c>
      <c r="AA49" s="133">
        <v>28.7</v>
      </c>
      <c r="AB49" s="180">
        <v>172.2</v>
      </c>
      <c r="AC49" s="185">
        <v>0.82940297000283481</v>
      </c>
      <c r="AD49" s="191">
        <v>28</v>
      </c>
      <c r="AE49" s="192">
        <v>1</v>
      </c>
      <c r="AF49" s="193">
        <v>29</v>
      </c>
      <c r="AG49" s="192">
        <v>0</v>
      </c>
      <c r="AH49" s="192">
        <v>0</v>
      </c>
      <c r="AI49" s="193">
        <v>0</v>
      </c>
      <c r="AJ49" s="192">
        <v>28</v>
      </c>
      <c r="AK49" s="192">
        <v>1</v>
      </c>
      <c r="AL49" s="192">
        <v>29</v>
      </c>
      <c r="AM49" s="194">
        <v>-4.406299999999419E-4</v>
      </c>
      <c r="AO49" s="178"/>
    </row>
    <row r="50" spans="1:41" x14ac:dyDescent="0.2">
      <c r="A50" s="46">
        <v>37288</v>
      </c>
      <c r="B50" s="133">
        <v>539.28</v>
      </c>
      <c r="C50" s="133">
        <v>44.94</v>
      </c>
      <c r="D50" s="180">
        <v>584.22</v>
      </c>
      <c r="E50" s="133">
        <v>0</v>
      </c>
      <c r="F50" s="133">
        <v>0</v>
      </c>
      <c r="G50" s="180">
        <v>0</v>
      </c>
      <c r="H50" s="133">
        <v>539.28</v>
      </c>
      <c r="I50" s="133">
        <v>44.94</v>
      </c>
      <c r="J50" s="180">
        <v>584.22</v>
      </c>
      <c r="K50" s="133">
        <v>838.88</v>
      </c>
      <c r="L50" s="133">
        <v>14.98</v>
      </c>
      <c r="M50" s="180">
        <v>853.86</v>
      </c>
      <c r="N50" s="133">
        <v>1363.18</v>
      </c>
      <c r="O50" s="133">
        <v>59.92</v>
      </c>
      <c r="P50" s="180">
        <v>1423.1000000000001</v>
      </c>
      <c r="Q50" s="181">
        <v>0.67107386200563801</v>
      </c>
      <c r="R50" s="182">
        <v>2.237540130000366E-3</v>
      </c>
      <c r="S50" s="183"/>
      <c r="T50" s="184">
        <v>134.82</v>
      </c>
      <c r="U50" s="133">
        <v>29.96</v>
      </c>
      <c r="V50" s="180">
        <v>164.78</v>
      </c>
      <c r="W50" s="133">
        <v>0</v>
      </c>
      <c r="X50" s="133">
        <v>0</v>
      </c>
      <c r="Y50" s="180">
        <v>0</v>
      </c>
      <c r="Z50" s="133">
        <v>134.82</v>
      </c>
      <c r="AA50" s="133">
        <v>29.96</v>
      </c>
      <c r="AB50" s="180">
        <v>164.78</v>
      </c>
      <c r="AC50" s="185">
        <v>0.66903059000562914</v>
      </c>
      <c r="AD50" s="191">
        <v>26</v>
      </c>
      <c r="AE50" s="192">
        <v>1</v>
      </c>
      <c r="AF50" s="193">
        <v>27</v>
      </c>
      <c r="AG50" s="192">
        <v>0</v>
      </c>
      <c r="AH50" s="192">
        <v>0</v>
      </c>
      <c r="AI50" s="193">
        <v>0</v>
      </c>
      <c r="AJ50" s="192">
        <v>26</v>
      </c>
      <c r="AK50" s="192">
        <v>1</v>
      </c>
      <c r="AL50" s="192">
        <v>27</v>
      </c>
      <c r="AM50" s="194">
        <v>1.364000000005916E-4</v>
      </c>
      <c r="AO50" s="178"/>
    </row>
    <row r="51" spans="1:41" x14ac:dyDescent="0.2">
      <c r="A51" s="46">
        <v>37316</v>
      </c>
      <c r="B51" s="133">
        <v>531.42000000000007</v>
      </c>
      <c r="C51" s="133">
        <v>62.52</v>
      </c>
      <c r="D51" s="180">
        <v>593.94000000000005</v>
      </c>
      <c r="E51" s="133">
        <v>0</v>
      </c>
      <c r="F51" s="133">
        <v>0</v>
      </c>
      <c r="G51" s="180">
        <v>0</v>
      </c>
      <c r="H51" s="133">
        <v>531.42000000000007</v>
      </c>
      <c r="I51" s="133">
        <v>62.52</v>
      </c>
      <c r="J51" s="180">
        <v>593.94000000000005</v>
      </c>
      <c r="K51" s="133">
        <v>828.39</v>
      </c>
      <c r="L51" s="133">
        <v>15.63</v>
      </c>
      <c r="M51" s="180">
        <v>844.0200000000001</v>
      </c>
      <c r="N51" s="133">
        <v>1359.8100000000002</v>
      </c>
      <c r="O51" s="133">
        <v>93.78</v>
      </c>
      <c r="P51" s="180">
        <v>1453.5900000000001</v>
      </c>
      <c r="Q51" s="181">
        <v>0.64147401479291966</v>
      </c>
      <c r="R51" s="182">
        <v>7.3938652799986906E-4</v>
      </c>
      <c r="S51" s="183"/>
      <c r="T51" s="184">
        <v>140.67000000000002</v>
      </c>
      <c r="U51" s="133">
        <v>31.26</v>
      </c>
      <c r="V51" s="180">
        <v>171.93</v>
      </c>
      <c r="W51" s="133">
        <v>0</v>
      </c>
      <c r="X51" s="133">
        <v>0</v>
      </c>
      <c r="Y51" s="180">
        <v>0</v>
      </c>
      <c r="Z51" s="133">
        <v>140.67000000000002</v>
      </c>
      <c r="AA51" s="133">
        <v>31.26</v>
      </c>
      <c r="AB51" s="180">
        <v>171.93</v>
      </c>
      <c r="AC51" s="185">
        <v>0.63839552999291582</v>
      </c>
      <c r="AD51" s="191">
        <v>24</v>
      </c>
      <c r="AE51" s="192">
        <v>3</v>
      </c>
      <c r="AF51" s="193">
        <v>27</v>
      </c>
      <c r="AG51" s="192">
        <v>0</v>
      </c>
      <c r="AH51" s="192">
        <v>0</v>
      </c>
      <c r="AI51" s="193">
        <v>0</v>
      </c>
      <c r="AJ51" s="192">
        <v>24</v>
      </c>
      <c r="AK51" s="192">
        <v>3</v>
      </c>
      <c r="AL51" s="192">
        <v>27</v>
      </c>
      <c r="AM51" s="194">
        <v>1.9696000000024583E-4</v>
      </c>
      <c r="AO51" s="178"/>
    </row>
    <row r="52" spans="1:41" x14ac:dyDescent="0.2">
      <c r="A52" s="46">
        <v>37347</v>
      </c>
      <c r="B52" s="133">
        <v>513.36</v>
      </c>
      <c r="C52" s="133">
        <v>82.8</v>
      </c>
      <c r="D52" s="180">
        <v>596.16</v>
      </c>
      <c r="E52" s="133">
        <v>0</v>
      </c>
      <c r="F52" s="133">
        <v>0</v>
      </c>
      <c r="G52" s="180">
        <v>0</v>
      </c>
      <c r="H52" s="133">
        <v>513.36</v>
      </c>
      <c r="I52" s="133">
        <v>82.8</v>
      </c>
      <c r="J52" s="180">
        <v>596.16</v>
      </c>
      <c r="K52" s="133">
        <v>811.43999999999994</v>
      </c>
      <c r="L52" s="133">
        <v>33.119999999999997</v>
      </c>
      <c r="M52" s="180">
        <v>844.56</v>
      </c>
      <c r="N52" s="133">
        <v>1341.36</v>
      </c>
      <c r="O52" s="133">
        <v>115.91999999999999</v>
      </c>
      <c r="P52" s="180">
        <v>1440.7199999999998</v>
      </c>
      <c r="Q52" s="181">
        <v>1.7365153340439157</v>
      </c>
      <c r="R52" s="182">
        <v>-8.3268647998870901E-5</v>
      </c>
      <c r="S52" s="183"/>
      <c r="T52" s="184">
        <v>132.47999999999999</v>
      </c>
      <c r="U52" s="133">
        <v>33.119999999999997</v>
      </c>
      <c r="V52" s="180">
        <v>165.6</v>
      </c>
      <c r="W52" s="133">
        <v>0</v>
      </c>
      <c r="X52" s="133">
        <v>0</v>
      </c>
      <c r="Y52" s="180">
        <v>0</v>
      </c>
      <c r="Z52" s="133">
        <v>132.47999999999999</v>
      </c>
      <c r="AA52" s="133">
        <v>33.119999999999997</v>
      </c>
      <c r="AB52" s="180">
        <v>165.6</v>
      </c>
      <c r="AC52" s="185">
        <v>1.5179208500439254</v>
      </c>
      <c r="AD52" s="191">
        <v>23</v>
      </c>
      <c r="AE52" s="192">
        <v>3</v>
      </c>
      <c r="AF52" s="193">
        <v>26</v>
      </c>
      <c r="AG52" s="192">
        <v>0</v>
      </c>
      <c r="AH52" s="192">
        <v>0</v>
      </c>
      <c r="AI52" s="193">
        <v>0</v>
      </c>
      <c r="AJ52" s="192">
        <v>23</v>
      </c>
      <c r="AK52" s="192">
        <v>3</v>
      </c>
      <c r="AL52" s="192">
        <v>26</v>
      </c>
      <c r="AM52" s="194">
        <v>1.3200149999999411E-2</v>
      </c>
      <c r="AO52" s="178"/>
    </row>
    <row r="53" spans="1:41" x14ac:dyDescent="0.2">
      <c r="A53" s="46">
        <v>37377</v>
      </c>
      <c r="B53" s="133">
        <v>480.53000000000003</v>
      </c>
      <c r="C53" s="133">
        <v>82.85</v>
      </c>
      <c r="D53" s="180">
        <v>579.95000000000005</v>
      </c>
      <c r="E53" s="133">
        <v>0</v>
      </c>
      <c r="F53" s="133">
        <v>0</v>
      </c>
      <c r="G53" s="180">
        <v>0</v>
      </c>
      <c r="H53" s="133">
        <v>480.53000000000003</v>
      </c>
      <c r="I53" s="133">
        <v>82.85</v>
      </c>
      <c r="J53" s="180">
        <v>579.95000000000005</v>
      </c>
      <c r="K53" s="133">
        <v>745.65</v>
      </c>
      <c r="L53" s="133">
        <v>33.14</v>
      </c>
      <c r="M53" s="180">
        <v>778.79</v>
      </c>
      <c r="N53" s="133">
        <v>1226.18</v>
      </c>
      <c r="O53" s="133">
        <v>115.99000000000001</v>
      </c>
      <c r="P53" s="180">
        <v>1342.17</v>
      </c>
      <c r="Q53" s="181">
        <v>0.71331795001320486</v>
      </c>
      <c r="R53" s="182">
        <v>7.9040888399990617E-3</v>
      </c>
      <c r="S53" s="183"/>
      <c r="T53" s="184">
        <v>132.56</v>
      </c>
      <c r="U53" s="133">
        <v>33.14</v>
      </c>
      <c r="V53" s="180">
        <v>165.7</v>
      </c>
      <c r="W53" s="133">
        <v>0</v>
      </c>
      <c r="X53" s="133">
        <v>0</v>
      </c>
      <c r="Y53" s="180">
        <v>0</v>
      </c>
      <c r="Z53" s="133">
        <v>132.56</v>
      </c>
      <c r="AA53" s="133">
        <v>33.14</v>
      </c>
      <c r="AB53" s="180">
        <v>165.7</v>
      </c>
      <c r="AC53" s="185">
        <v>0.71331795001320486</v>
      </c>
      <c r="AD53" s="191">
        <v>22</v>
      </c>
      <c r="AE53" s="192">
        <v>3</v>
      </c>
      <c r="AF53" s="193">
        <v>25</v>
      </c>
      <c r="AG53" s="192">
        <v>0</v>
      </c>
      <c r="AH53" s="192">
        <v>0</v>
      </c>
      <c r="AI53" s="193">
        <v>0</v>
      </c>
      <c r="AJ53" s="192">
        <v>22</v>
      </c>
      <c r="AK53" s="192">
        <v>3</v>
      </c>
      <c r="AL53" s="192">
        <v>25</v>
      </c>
      <c r="AM53" s="194">
        <v>0</v>
      </c>
      <c r="AO53" s="178"/>
    </row>
    <row r="54" spans="1:41" x14ac:dyDescent="0.2">
      <c r="A54" s="46">
        <v>37408</v>
      </c>
      <c r="B54" s="133">
        <v>499.5</v>
      </c>
      <c r="C54" s="133">
        <v>92.5</v>
      </c>
      <c r="D54" s="180">
        <v>592</v>
      </c>
      <c r="E54" s="133">
        <v>0</v>
      </c>
      <c r="F54" s="133">
        <v>0</v>
      </c>
      <c r="G54" s="180">
        <v>0</v>
      </c>
      <c r="H54" s="133">
        <v>499.5</v>
      </c>
      <c r="I54" s="133">
        <v>92.5</v>
      </c>
      <c r="J54" s="180">
        <v>592</v>
      </c>
      <c r="K54" s="133">
        <v>777</v>
      </c>
      <c r="L54" s="133">
        <v>18.5</v>
      </c>
      <c r="M54" s="180">
        <v>795.5</v>
      </c>
      <c r="N54" s="133">
        <v>1276.5</v>
      </c>
      <c r="O54" s="133">
        <v>129.5</v>
      </c>
      <c r="P54" s="180">
        <v>1387.5</v>
      </c>
      <c r="Q54" s="181">
        <v>24.868907357648752</v>
      </c>
      <c r="R54" s="182">
        <v>3.3466882949999943E-2</v>
      </c>
      <c r="S54" s="183"/>
      <c r="T54" s="184">
        <v>111</v>
      </c>
      <c r="U54" s="133">
        <v>37</v>
      </c>
      <c r="V54" s="180">
        <v>148</v>
      </c>
      <c r="W54" s="133">
        <v>0</v>
      </c>
      <c r="X54" s="133">
        <v>0</v>
      </c>
      <c r="Y54" s="180">
        <v>0</v>
      </c>
      <c r="Z54" s="133">
        <v>111</v>
      </c>
      <c r="AA54" s="133">
        <v>37</v>
      </c>
      <c r="AB54" s="180">
        <v>148</v>
      </c>
      <c r="AC54" s="185">
        <v>0.61829877999874927</v>
      </c>
      <c r="AD54" s="191">
        <v>21</v>
      </c>
      <c r="AE54" s="192">
        <v>3</v>
      </c>
      <c r="AF54" s="193">
        <v>24</v>
      </c>
      <c r="AG54" s="192">
        <v>0</v>
      </c>
      <c r="AH54" s="192">
        <v>0</v>
      </c>
      <c r="AI54" s="193">
        <v>0</v>
      </c>
      <c r="AJ54" s="192">
        <v>21</v>
      </c>
      <c r="AK54" s="192">
        <v>3</v>
      </c>
      <c r="AL54" s="192">
        <v>24</v>
      </c>
      <c r="AM54" s="194">
        <v>1.3108437069000001</v>
      </c>
      <c r="AO54" s="178"/>
    </row>
    <row r="55" spans="1:41" x14ac:dyDescent="0.2">
      <c r="A55" s="46">
        <v>37438</v>
      </c>
      <c r="B55" s="133">
        <v>525</v>
      </c>
      <c r="C55" s="133">
        <v>150</v>
      </c>
      <c r="D55" s="180">
        <v>675</v>
      </c>
      <c r="E55" s="133">
        <v>0</v>
      </c>
      <c r="F55" s="133">
        <v>0</v>
      </c>
      <c r="G55" s="180">
        <v>0</v>
      </c>
      <c r="H55" s="133">
        <v>525</v>
      </c>
      <c r="I55" s="133">
        <v>150</v>
      </c>
      <c r="J55" s="180">
        <v>675</v>
      </c>
      <c r="K55" s="133">
        <v>750</v>
      </c>
      <c r="L55" s="133">
        <v>25</v>
      </c>
      <c r="M55" s="180">
        <v>775</v>
      </c>
      <c r="N55" s="133">
        <v>1300</v>
      </c>
      <c r="O55" s="133">
        <v>175</v>
      </c>
      <c r="P55" s="180">
        <v>1475</v>
      </c>
      <c r="Q55" s="181">
        <v>2.0353337999987633</v>
      </c>
      <c r="R55" s="182">
        <v>-1.187255000001386E-3</v>
      </c>
      <c r="S55" s="183"/>
      <c r="T55" s="184">
        <v>100</v>
      </c>
      <c r="U55" s="133">
        <v>50</v>
      </c>
      <c r="V55" s="180">
        <v>125</v>
      </c>
      <c r="W55" s="133">
        <v>0</v>
      </c>
      <c r="X55" s="133">
        <v>0</v>
      </c>
      <c r="Y55" s="180">
        <v>0</v>
      </c>
      <c r="Z55" s="133">
        <v>100</v>
      </c>
      <c r="AA55" s="133">
        <v>50</v>
      </c>
      <c r="AB55" s="180">
        <v>125</v>
      </c>
      <c r="AC55" s="185">
        <v>0.82967855999873819</v>
      </c>
      <c r="AD55" s="191">
        <v>18</v>
      </c>
      <c r="AE55" s="192">
        <v>4</v>
      </c>
      <c r="AF55" s="193">
        <v>22</v>
      </c>
      <c r="AG55" s="192">
        <v>0</v>
      </c>
      <c r="AH55" s="192">
        <v>0</v>
      </c>
      <c r="AI55" s="193">
        <v>0</v>
      </c>
      <c r="AJ55" s="192">
        <v>18</v>
      </c>
      <c r="AK55" s="192">
        <v>4</v>
      </c>
      <c r="AL55" s="192">
        <v>22</v>
      </c>
      <c r="AM55" s="194">
        <v>4.8226209600001013E-2</v>
      </c>
      <c r="AO55" s="178"/>
    </row>
    <row r="56" spans="1:41" x14ac:dyDescent="0.2">
      <c r="A56" s="46">
        <v>37469</v>
      </c>
      <c r="B56" s="133">
        <v>518.4</v>
      </c>
      <c r="C56" s="133">
        <v>172.8</v>
      </c>
      <c r="D56" s="180">
        <v>691.2</v>
      </c>
      <c r="E56" s="133">
        <v>0</v>
      </c>
      <c r="F56" s="133">
        <v>0</v>
      </c>
      <c r="G56" s="180">
        <v>0</v>
      </c>
      <c r="H56" s="133">
        <v>518.4</v>
      </c>
      <c r="I56" s="133">
        <v>172.8</v>
      </c>
      <c r="J56" s="180">
        <v>691.2</v>
      </c>
      <c r="K56" s="133">
        <v>691.2</v>
      </c>
      <c r="L56" s="133">
        <v>28.8</v>
      </c>
      <c r="M56" s="180">
        <v>691.2</v>
      </c>
      <c r="N56" s="133">
        <v>1180.8</v>
      </c>
      <c r="O56" s="133">
        <v>201.6</v>
      </c>
      <c r="P56" s="180">
        <v>1411.2</v>
      </c>
      <c r="Q56" s="181">
        <v>7.9144875604154494E-2</v>
      </c>
      <c r="R56" s="182">
        <v>7.1866425600003231E-3</v>
      </c>
      <c r="S56" s="183"/>
      <c r="T56" s="184">
        <v>86.4</v>
      </c>
      <c r="U56" s="133">
        <v>28.8</v>
      </c>
      <c r="V56" s="180">
        <v>115.2</v>
      </c>
      <c r="W56" s="133">
        <v>0</v>
      </c>
      <c r="X56" s="133">
        <v>0</v>
      </c>
      <c r="Y56" s="180">
        <v>0</v>
      </c>
      <c r="Z56" s="133">
        <v>86.4</v>
      </c>
      <c r="AA56" s="133">
        <v>28.8</v>
      </c>
      <c r="AB56" s="180">
        <v>115.2</v>
      </c>
      <c r="AC56" s="185">
        <v>0.90935169000422589</v>
      </c>
      <c r="AD56" s="191">
        <v>15</v>
      </c>
      <c r="AE56" s="192">
        <v>5</v>
      </c>
      <c r="AF56" s="193">
        <v>20</v>
      </c>
      <c r="AG56" s="192">
        <v>0</v>
      </c>
      <c r="AH56" s="192">
        <v>0</v>
      </c>
      <c r="AI56" s="193">
        <v>0</v>
      </c>
      <c r="AJ56" s="192">
        <v>15</v>
      </c>
      <c r="AK56" s="192">
        <v>5</v>
      </c>
      <c r="AL56" s="192">
        <v>20</v>
      </c>
      <c r="AM56" s="194">
        <v>-2.8826625500002478E-2</v>
      </c>
      <c r="AO56" s="178"/>
    </row>
    <row r="57" spans="1:41" x14ac:dyDescent="0.2">
      <c r="A57" s="46">
        <v>37500</v>
      </c>
      <c r="B57" s="133">
        <v>486</v>
      </c>
      <c r="C57" s="133">
        <v>162</v>
      </c>
      <c r="D57" s="180">
        <v>621</v>
      </c>
      <c r="E57" s="133">
        <v>0</v>
      </c>
      <c r="F57" s="133">
        <v>0</v>
      </c>
      <c r="G57" s="180">
        <v>0</v>
      </c>
      <c r="H57" s="133">
        <v>486</v>
      </c>
      <c r="I57" s="133">
        <v>162</v>
      </c>
      <c r="J57" s="180">
        <v>621</v>
      </c>
      <c r="K57" s="133">
        <v>621</v>
      </c>
      <c r="L57" s="133">
        <v>27</v>
      </c>
      <c r="M57" s="180">
        <v>621</v>
      </c>
      <c r="N57" s="133">
        <v>1080</v>
      </c>
      <c r="O57" s="133">
        <v>189</v>
      </c>
      <c r="P57" s="180">
        <v>1269</v>
      </c>
      <c r="Q57" s="181">
        <v>0.60680847899599899</v>
      </c>
      <c r="R57" s="182">
        <v>2.732605199999627E-3</v>
      </c>
      <c r="S57" s="183"/>
      <c r="T57" s="184">
        <v>81</v>
      </c>
      <c r="U57" s="133">
        <v>54</v>
      </c>
      <c r="V57" s="180">
        <v>108</v>
      </c>
      <c r="W57" s="133">
        <v>0</v>
      </c>
      <c r="X57" s="133">
        <v>0</v>
      </c>
      <c r="Y57" s="180">
        <v>0</v>
      </c>
      <c r="Z57" s="133">
        <v>81</v>
      </c>
      <c r="AA57" s="133">
        <v>54</v>
      </c>
      <c r="AB57" s="180">
        <v>108</v>
      </c>
      <c r="AC57" s="185">
        <v>1.050804119995957</v>
      </c>
      <c r="AD57" s="191">
        <v>15</v>
      </c>
      <c r="AE57" s="192">
        <v>4</v>
      </c>
      <c r="AF57" s="193">
        <v>19</v>
      </c>
      <c r="AG57" s="192">
        <v>0</v>
      </c>
      <c r="AH57" s="192">
        <v>0</v>
      </c>
      <c r="AI57" s="193">
        <v>0</v>
      </c>
      <c r="AJ57" s="192">
        <v>15</v>
      </c>
      <c r="AK57" s="192">
        <v>4</v>
      </c>
      <c r="AL57" s="192">
        <v>19</v>
      </c>
      <c r="AM57" s="194">
        <v>-1.644428299999845E-2</v>
      </c>
      <c r="AO57" s="178"/>
    </row>
    <row r="58" spans="1:41" x14ac:dyDescent="0.2">
      <c r="A58" s="46">
        <v>37530</v>
      </c>
      <c r="B58" s="133">
        <v>459.85</v>
      </c>
      <c r="C58" s="133">
        <v>108.2</v>
      </c>
      <c r="D58" s="180">
        <v>568.05000000000007</v>
      </c>
      <c r="E58" s="133">
        <v>0</v>
      </c>
      <c r="F58" s="133">
        <v>0</v>
      </c>
      <c r="G58" s="180">
        <v>0</v>
      </c>
      <c r="H58" s="133">
        <v>459.85</v>
      </c>
      <c r="I58" s="133">
        <v>108.2</v>
      </c>
      <c r="J58" s="180">
        <v>568.05000000000007</v>
      </c>
      <c r="K58" s="133">
        <v>568.05000000000007</v>
      </c>
      <c r="L58" s="133">
        <v>27.05</v>
      </c>
      <c r="M58" s="180">
        <v>595.1</v>
      </c>
      <c r="N58" s="133">
        <v>1027.9000000000001</v>
      </c>
      <c r="O58" s="133">
        <v>135.25</v>
      </c>
      <c r="P58" s="180">
        <v>1163.1500000000001</v>
      </c>
      <c r="Q58" s="181">
        <v>0.91572056226141785</v>
      </c>
      <c r="R58" s="182">
        <v>2.6544814200001655E-3</v>
      </c>
      <c r="S58" s="183"/>
      <c r="T58" s="184">
        <v>54.1</v>
      </c>
      <c r="U58" s="133">
        <v>54.1</v>
      </c>
      <c r="V58" s="180">
        <v>108.2</v>
      </c>
      <c r="W58" s="133">
        <v>0</v>
      </c>
      <c r="X58" s="133">
        <v>0</v>
      </c>
      <c r="Y58" s="180">
        <v>0</v>
      </c>
      <c r="Z58" s="133">
        <v>54.1</v>
      </c>
      <c r="AA58" s="133">
        <v>54.1</v>
      </c>
      <c r="AB58" s="180">
        <v>108.2</v>
      </c>
      <c r="AC58" s="185">
        <v>1.2684833099964197</v>
      </c>
      <c r="AD58" s="191">
        <v>15</v>
      </c>
      <c r="AE58" s="192">
        <v>3</v>
      </c>
      <c r="AF58" s="193">
        <v>17</v>
      </c>
      <c r="AG58" s="192">
        <v>0</v>
      </c>
      <c r="AH58" s="192">
        <v>0</v>
      </c>
      <c r="AI58" s="193">
        <v>0</v>
      </c>
      <c r="AJ58" s="192">
        <v>15</v>
      </c>
      <c r="AK58" s="192">
        <v>3</v>
      </c>
      <c r="AL58" s="192">
        <v>17</v>
      </c>
      <c r="AM58" s="194">
        <v>-1.3041136700000067E-2</v>
      </c>
      <c r="AO58" s="178"/>
    </row>
    <row r="59" spans="1:41" x14ac:dyDescent="0.2">
      <c r="A59" s="46">
        <v>37561</v>
      </c>
      <c r="B59" s="133">
        <v>464.95000000000005</v>
      </c>
      <c r="C59" s="133">
        <v>109.4</v>
      </c>
      <c r="D59" s="180">
        <v>574.35</v>
      </c>
      <c r="E59" s="133">
        <v>0</v>
      </c>
      <c r="F59" s="133">
        <v>0</v>
      </c>
      <c r="G59" s="180">
        <v>0</v>
      </c>
      <c r="H59" s="133">
        <v>464.95000000000005</v>
      </c>
      <c r="I59" s="133">
        <v>109.4</v>
      </c>
      <c r="J59" s="180">
        <v>574.35</v>
      </c>
      <c r="K59" s="133">
        <v>574.35</v>
      </c>
      <c r="L59" s="133">
        <v>27.35</v>
      </c>
      <c r="M59" s="180">
        <v>574.35</v>
      </c>
      <c r="N59" s="133">
        <v>1011.95</v>
      </c>
      <c r="O59" s="133">
        <v>136.75</v>
      </c>
      <c r="P59" s="180">
        <v>1148.7</v>
      </c>
      <c r="Q59" s="181">
        <v>2.1682621678361338</v>
      </c>
      <c r="R59" s="182">
        <v>-2.0874778099987724E-3</v>
      </c>
      <c r="S59" s="183"/>
      <c r="T59" s="184">
        <v>54.7</v>
      </c>
      <c r="U59" s="133">
        <v>54.7</v>
      </c>
      <c r="V59" s="180">
        <v>109.4</v>
      </c>
      <c r="W59" s="133">
        <v>0</v>
      </c>
      <c r="X59" s="133">
        <v>0</v>
      </c>
      <c r="Y59" s="180">
        <v>0</v>
      </c>
      <c r="Z59" s="133">
        <v>54.7</v>
      </c>
      <c r="AA59" s="133">
        <v>54.7</v>
      </c>
      <c r="AB59" s="180">
        <v>109.4</v>
      </c>
      <c r="AC59" s="185">
        <v>0.92925708998614087</v>
      </c>
      <c r="AD59" s="191">
        <v>14</v>
      </c>
      <c r="AE59" s="192">
        <v>3</v>
      </c>
      <c r="AF59" s="193">
        <v>17</v>
      </c>
      <c r="AG59" s="192">
        <v>0</v>
      </c>
      <c r="AH59" s="192">
        <v>0</v>
      </c>
      <c r="AI59" s="193">
        <v>0</v>
      </c>
      <c r="AJ59" s="192">
        <v>14</v>
      </c>
      <c r="AK59" s="192">
        <v>3</v>
      </c>
      <c r="AL59" s="192">
        <v>17</v>
      </c>
      <c r="AM59" s="194">
        <v>4.5301830999999737E-2</v>
      </c>
      <c r="AO59" s="178"/>
    </row>
    <row r="60" spans="1:41" x14ac:dyDescent="0.2">
      <c r="A60" s="46">
        <v>37591</v>
      </c>
      <c r="B60" s="133">
        <v>435.2</v>
      </c>
      <c r="C60" s="133">
        <v>136</v>
      </c>
      <c r="D60" s="180">
        <v>571.19999999999993</v>
      </c>
      <c r="E60" s="133">
        <v>0</v>
      </c>
      <c r="F60" s="133">
        <v>0</v>
      </c>
      <c r="G60" s="180">
        <v>0</v>
      </c>
      <c r="H60" s="133">
        <v>435.2</v>
      </c>
      <c r="I60" s="133">
        <v>136</v>
      </c>
      <c r="J60" s="180">
        <v>571.19999999999993</v>
      </c>
      <c r="K60" s="133">
        <v>489.59999999999997</v>
      </c>
      <c r="L60" s="133">
        <v>27.2</v>
      </c>
      <c r="M60" s="180">
        <v>516.79999999999995</v>
      </c>
      <c r="N60" s="133">
        <v>952</v>
      </c>
      <c r="O60" s="133">
        <v>136</v>
      </c>
      <c r="P60" s="180">
        <v>1088</v>
      </c>
      <c r="Q60" s="181">
        <v>0.51084349335257095</v>
      </c>
      <c r="R60" s="182">
        <v>4.3168331199996855E-3</v>
      </c>
      <c r="S60" s="183"/>
      <c r="T60" s="184">
        <v>81.599999999999994</v>
      </c>
      <c r="U60" s="133">
        <v>54.4</v>
      </c>
      <c r="V60" s="180">
        <v>108.8</v>
      </c>
      <c r="W60" s="133">
        <v>0</v>
      </c>
      <c r="X60" s="133">
        <v>0</v>
      </c>
      <c r="Y60" s="180">
        <v>0</v>
      </c>
      <c r="Z60" s="133">
        <v>81.599999999999994</v>
      </c>
      <c r="AA60" s="133">
        <v>54.4</v>
      </c>
      <c r="AB60" s="180">
        <v>108.8</v>
      </c>
      <c r="AC60" s="185">
        <v>0.71995086999253688</v>
      </c>
      <c r="AD60" s="191">
        <v>14</v>
      </c>
      <c r="AE60" s="192">
        <v>3</v>
      </c>
      <c r="AF60" s="193">
        <v>17</v>
      </c>
      <c r="AG60" s="192">
        <v>0</v>
      </c>
      <c r="AH60" s="192">
        <v>0</v>
      </c>
      <c r="AI60" s="193">
        <v>0</v>
      </c>
      <c r="AJ60" s="192">
        <v>14</v>
      </c>
      <c r="AK60" s="192">
        <v>3</v>
      </c>
      <c r="AL60" s="192">
        <v>17</v>
      </c>
      <c r="AM60" s="194">
        <v>-7.6877711999987497E-3</v>
      </c>
      <c r="AO60" s="178"/>
    </row>
    <row r="61" spans="1:41" x14ac:dyDescent="0.2">
      <c r="A61" s="46">
        <v>37622</v>
      </c>
      <c r="B61" s="133">
        <v>453.6</v>
      </c>
      <c r="C61" s="133">
        <v>141.75</v>
      </c>
      <c r="D61" s="180">
        <v>595.35</v>
      </c>
      <c r="E61" s="133">
        <v>0</v>
      </c>
      <c r="F61" s="133">
        <v>0</v>
      </c>
      <c r="G61" s="180">
        <v>0</v>
      </c>
      <c r="H61" s="133">
        <v>453.6</v>
      </c>
      <c r="I61" s="133">
        <v>141.75</v>
      </c>
      <c r="J61" s="180">
        <v>595.35</v>
      </c>
      <c r="K61" s="133">
        <v>510.3</v>
      </c>
      <c r="L61" s="133">
        <v>56.7</v>
      </c>
      <c r="M61" s="180">
        <v>567</v>
      </c>
      <c r="N61" s="133">
        <v>963.90000000000009</v>
      </c>
      <c r="O61" s="133">
        <v>198.45000000000002</v>
      </c>
      <c r="P61" s="180">
        <v>1134</v>
      </c>
      <c r="Q61" s="181">
        <v>1.1643326877051654</v>
      </c>
      <c r="R61" s="182">
        <v>3.6594973799997654E-3</v>
      </c>
      <c r="S61" s="183"/>
      <c r="T61" s="184">
        <v>85.050000000000011</v>
      </c>
      <c r="U61" s="133">
        <v>28.35</v>
      </c>
      <c r="V61" s="180">
        <v>113.4</v>
      </c>
      <c r="W61" s="133">
        <v>0</v>
      </c>
      <c r="X61" s="133">
        <v>0</v>
      </c>
      <c r="Y61" s="180">
        <v>0</v>
      </c>
      <c r="Z61" s="133">
        <v>85.050000000000011</v>
      </c>
      <c r="AA61" s="133">
        <v>28.35</v>
      </c>
      <c r="AB61" s="180">
        <v>113.4</v>
      </c>
      <c r="AC61" s="185">
        <v>0.95925160002517695</v>
      </c>
      <c r="AD61" s="191">
        <v>13</v>
      </c>
      <c r="AE61" s="192">
        <v>3</v>
      </c>
      <c r="AF61" s="193">
        <v>16</v>
      </c>
      <c r="AG61" s="192">
        <v>0</v>
      </c>
      <c r="AH61" s="192">
        <v>0</v>
      </c>
      <c r="AI61" s="193">
        <v>0</v>
      </c>
      <c r="AJ61" s="192">
        <v>13</v>
      </c>
      <c r="AK61" s="192">
        <v>3</v>
      </c>
      <c r="AL61" s="192">
        <v>16</v>
      </c>
      <c r="AM61" s="194">
        <v>7.2339007999995967E-3</v>
      </c>
      <c r="AO61" s="178"/>
    </row>
    <row r="62" spans="1:41" x14ac:dyDescent="0.2">
      <c r="A62" s="46">
        <v>37653</v>
      </c>
      <c r="B62" s="133">
        <v>427.5</v>
      </c>
      <c r="C62" s="133">
        <v>142.5</v>
      </c>
      <c r="D62" s="180">
        <v>570</v>
      </c>
      <c r="E62" s="133">
        <v>0</v>
      </c>
      <c r="F62" s="133">
        <v>0</v>
      </c>
      <c r="G62" s="180">
        <v>0</v>
      </c>
      <c r="H62" s="133">
        <v>427.5</v>
      </c>
      <c r="I62" s="133">
        <v>142.5</v>
      </c>
      <c r="J62" s="180">
        <v>570</v>
      </c>
      <c r="K62" s="133">
        <v>484.5</v>
      </c>
      <c r="L62" s="133">
        <v>85.5</v>
      </c>
      <c r="M62" s="180">
        <v>570</v>
      </c>
      <c r="N62" s="133">
        <v>912</v>
      </c>
      <c r="O62" s="133">
        <v>228</v>
      </c>
      <c r="P62" s="180">
        <v>1140</v>
      </c>
      <c r="Q62" s="181">
        <v>1.079695033818094</v>
      </c>
      <c r="R62" s="182">
        <v>-9.6985499987711776E-6</v>
      </c>
      <c r="S62" s="183"/>
      <c r="T62" s="184">
        <v>85.5</v>
      </c>
      <c r="U62" s="133">
        <v>28.5</v>
      </c>
      <c r="V62" s="180">
        <v>114</v>
      </c>
      <c r="W62" s="133">
        <v>0</v>
      </c>
      <c r="X62" s="133">
        <v>0</v>
      </c>
      <c r="Y62" s="180">
        <v>0</v>
      </c>
      <c r="Z62" s="133">
        <v>85.5</v>
      </c>
      <c r="AA62" s="133">
        <v>28.5</v>
      </c>
      <c r="AB62" s="180">
        <v>114</v>
      </c>
      <c r="AC62" s="185">
        <v>1.0682720599680928</v>
      </c>
      <c r="AD62" s="191">
        <v>12</v>
      </c>
      <c r="AE62" s="192">
        <v>4</v>
      </c>
      <c r="AF62" s="193">
        <v>16</v>
      </c>
      <c r="AG62" s="192">
        <v>0</v>
      </c>
      <c r="AH62" s="192">
        <v>0</v>
      </c>
      <c r="AI62" s="193">
        <v>0</v>
      </c>
      <c r="AJ62" s="192">
        <v>12</v>
      </c>
      <c r="AK62" s="192">
        <v>4</v>
      </c>
      <c r="AL62" s="192">
        <v>16</v>
      </c>
      <c r="AM62" s="194">
        <v>4.0080610000003958E-4</v>
      </c>
      <c r="AO62" s="178"/>
    </row>
    <row r="63" spans="1:41" x14ac:dyDescent="0.2">
      <c r="A63" s="46">
        <v>37681</v>
      </c>
      <c r="B63" s="133">
        <v>375.7</v>
      </c>
      <c r="C63" s="133">
        <v>173.39999999999998</v>
      </c>
      <c r="D63" s="180">
        <v>549.1</v>
      </c>
      <c r="E63" s="133">
        <v>0</v>
      </c>
      <c r="F63" s="133">
        <v>0</v>
      </c>
      <c r="G63" s="180">
        <v>0</v>
      </c>
      <c r="H63" s="133">
        <v>375.7</v>
      </c>
      <c r="I63" s="133">
        <v>173.39999999999998</v>
      </c>
      <c r="J63" s="180">
        <v>549.1</v>
      </c>
      <c r="K63" s="133">
        <v>549.1</v>
      </c>
      <c r="L63" s="133">
        <v>28.9</v>
      </c>
      <c r="M63" s="180">
        <v>549.1</v>
      </c>
      <c r="N63" s="133">
        <v>924.8</v>
      </c>
      <c r="O63" s="133">
        <v>202.29999999999998</v>
      </c>
      <c r="P63" s="180">
        <v>1098.2</v>
      </c>
      <c r="Q63" s="181">
        <v>2.616317186060102</v>
      </c>
      <c r="R63" s="182">
        <v>0.12344350623999845</v>
      </c>
      <c r="S63" s="183"/>
      <c r="T63" s="184">
        <v>57.8</v>
      </c>
      <c r="U63" s="133">
        <v>28.9</v>
      </c>
      <c r="V63" s="180">
        <v>115.6</v>
      </c>
      <c r="W63" s="133">
        <v>0</v>
      </c>
      <c r="X63" s="133">
        <v>0</v>
      </c>
      <c r="Y63" s="180">
        <v>0</v>
      </c>
      <c r="Z63" s="133">
        <v>57.8</v>
      </c>
      <c r="AA63" s="133">
        <v>28.9</v>
      </c>
      <c r="AB63" s="180">
        <v>115.6</v>
      </c>
      <c r="AC63" s="185">
        <v>1.1255509900001195</v>
      </c>
      <c r="AD63" s="191">
        <v>11</v>
      </c>
      <c r="AE63" s="192">
        <v>4</v>
      </c>
      <c r="AF63" s="193">
        <v>15</v>
      </c>
      <c r="AG63" s="192">
        <v>0</v>
      </c>
      <c r="AH63" s="192">
        <v>0</v>
      </c>
      <c r="AI63" s="193">
        <v>0</v>
      </c>
      <c r="AJ63" s="192">
        <v>11</v>
      </c>
      <c r="AK63" s="192">
        <v>4</v>
      </c>
      <c r="AL63" s="192">
        <v>15</v>
      </c>
      <c r="AM63" s="194">
        <v>5.1583605399999399E-2</v>
      </c>
      <c r="AO63" s="178"/>
    </row>
    <row r="64" spans="1:41" x14ac:dyDescent="0.2">
      <c r="A64" s="46">
        <v>37712</v>
      </c>
      <c r="B64" s="133">
        <v>441</v>
      </c>
      <c r="C64" s="133">
        <v>147</v>
      </c>
      <c r="D64" s="180">
        <v>588</v>
      </c>
      <c r="E64" s="133">
        <v>0</v>
      </c>
      <c r="F64" s="133">
        <v>0</v>
      </c>
      <c r="G64" s="180">
        <v>0</v>
      </c>
      <c r="H64" s="133">
        <v>441</v>
      </c>
      <c r="I64" s="133">
        <v>147</v>
      </c>
      <c r="J64" s="180">
        <v>588</v>
      </c>
      <c r="K64" s="133">
        <v>499.79999999999995</v>
      </c>
      <c r="L64" s="133">
        <v>29.4</v>
      </c>
      <c r="M64" s="180">
        <v>529.19999999999993</v>
      </c>
      <c r="N64" s="133">
        <v>940.8</v>
      </c>
      <c r="O64" s="133">
        <v>176.39999999999998</v>
      </c>
      <c r="P64" s="180">
        <v>1117.2</v>
      </c>
      <c r="Q64" s="181">
        <v>1.5012283172712997</v>
      </c>
      <c r="R64" s="182">
        <v>-9.1747992000048564E-4</v>
      </c>
      <c r="S64" s="183"/>
      <c r="T64" s="184">
        <v>88.199999999999989</v>
      </c>
      <c r="U64" s="133">
        <v>29.4</v>
      </c>
      <c r="V64" s="180">
        <v>117.6</v>
      </c>
      <c r="W64" s="133">
        <v>0</v>
      </c>
      <c r="X64" s="133">
        <v>0</v>
      </c>
      <c r="Y64" s="180">
        <v>0</v>
      </c>
      <c r="Z64" s="133">
        <v>88.199999999999989</v>
      </c>
      <c r="AA64" s="133">
        <v>29.4</v>
      </c>
      <c r="AB64" s="180">
        <v>117.6</v>
      </c>
      <c r="AC64" s="185">
        <v>1.2526988600112743</v>
      </c>
      <c r="AD64" s="191">
        <v>12</v>
      </c>
      <c r="AE64" s="192">
        <v>3</v>
      </c>
      <c r="AF64" s="193">
        <v>15</v>
      </c>
      <c r="AG64" s="192">
        <v>0</v>
      </c>
      <c r="AH64" s="192">
        <v>0</v>
      </c>
      <c r="AI64" s="193">
        <v>0</v>
      </c>
      <c r="AJ64" s="192">
        <v>12</v>
      </c>
      <c r="AK64" s="192">
        <v>3</v>
      </c>
      <c r="AL64" s="192">
        <v>15</v>
      </c>
      <c r="AM64" s="194">
        <v>8.4533829000008609E-3</v>
      </c>
      <c r="AO64" s="178"/>
    </row>
    <row r="65" spans="1:41" x14ac:dyDescent="0.2">
      <c r="A65" s="46">
        <v>37742</v>
      </c>
      <c r="B65" s="133">
        <v>417.75</v>
      </c>
      <c r="C65" s="133">
        <v>139.25</v>
      </c>
      <c r="D65" s="180">
        <v>557</v>
      </c>
      <c r="E65" s="133">
        <v>0</v>
      </c>
      <c r="F65" s="133">
        <v>0</v>
      </c>
      <c r="G65" s="180">
        <v>0</v>
      </c>
      <c r="H65" s="133">
        <v>417.75</v>
      </c>
      <c r="I65" s="133">
        <v>139.25</v>
      </c>
      <c r="J65" s="180">
        <v>557</v>
      </c>
      <c r="K65" s="133">
        <v>473.45000000000005</v>
      </c>
      <c r="L65" s="133">
        <v>27.85</v>
      </c>
      <c r="M65" s="180">
        <v>501.3</v>
      </c>
      <c r="N65" s="133">
        <v>891.2</v>
      </c>
      <c r="O65" s="133">
        <v>139.25</v>
      </c>
      <c r="P65" s="180">
        <v>1058.3</v>
      </c>
      <c r="Q65" s="181">
        <v>1.1777294589566283</v>
      </c>
      <c r="R65" s="182">
        <v>3.7969039358350005</v>
      </c>
      <c r="S65" s="183"/>
      <c r="T65" s="184">
        <v>83.550000000000011</v>
      </c>
      <c r="U65" s="133">
        <v>27.85</v>
      </c>
      <c r="V65" s="180">
        <v>111.4</v>
      </c>
      <c r="W65" s="133">
        <v>0</v>
      </c>
      <c r="X65" s="133">
        <v>0</v>
      </c>
      <c r="Y65" s="180">
        <v>0</v>
      </c>
      <c r="Z65" s="133">
        <v>83.550000000000011</v>
      </c>
      <c r="AA65" s="133">
        <v>27.85</v>
      </c>
      <c r="AB65" s="180">
        <v>111.4</v>
      </c>
      <c r="AC65" s="185">
        <v>0.91428920999164409</v>
      </c>
      <c r="AD65" s="191">
        <v>12</v>
      </c>
      <c r="AE65" s="192">
        <v>3</v>
      </c>
      <c r="AF65" s="193">
        <v>15</v>
      </c>
      <c r="AG65" s="192">
        <v>0</v>
      </c>
      <c r="AH65" s="192">
        <v>0</v>
      </c>
      <c r="AI65" s="193">
        <v>0</v>
      </c>
      <c r="AJ65" s="192">
        <v>12</v>
      </c>
      <c r="AK65" s="192">
        <v>3</v>
      </c>
      <c r="AL65" s="192">
        <v>15</v>
      </c>
      <c r="AM65" s="194">
        <v>9.4592548999994364E-3</v>
      </c>
      <c r="AO65" s="178"/>
    </row>
    <row r="66" spans="1:41" x14ac:dyDescent="0.2">
      <c r="A66" s="46">
        <v>37773</v>
      </c>
      <c r="B66" s="133">
        <v>405</v>
      </c>
      <c r="C66" s="133">
        <v>135</v>
      </c>
      <c r="D66" s="180">
        <v>540</v>
      </c>
      <c r="E66" s="133">
        <v>0</v>
      </c>
      <c r="F66" s="133">
        <v>0</v>
      </c>
      <c r="G66" s="180">
        <v>0</v>
      </c>
      <c r="H66" s="133">
        <v>405</v>
      </c>
      <c r="I66" s="133">
        <v>135</v>
      </c>
      <c r="J66" s="180">
        <v>540</v>
      </c>
      <c r="K66" s="133">
        <v>459</v>
      </c>
      <c r="L66" s="133">
        <v>0</v>
      </c>
      <c r="M66" s="180">
        <v>459</v>
      </c>
      <c r="N66" s="133">
        <v>864</v>
      </c>
      <c r="O66" s="133">
        <v>135</v>
      </c>
      <c r="P66" s="180">
        <v>999</v>
      </c>
      <c r="Q66" s="181">
        <v>1.0813486307314999</v>
      </c>
      <c r="R66" s="182">
        <v>2.9979174599999214E-2</v>
      </c>
      <c r="S66" s="183"/>
      <c r="T66" s="184">
        <v>81</v>
      </c>
      <c r="U66" s="133">
        <v>27</v>
      </c>
      <c r="V66" s="180">
        <v>135</v>
      </c>
      <c r="W66" s="133">
        <v>0</v>
      </c>
      <c r="X66" s="133">
        <v>0</v>
      </c>
      <c r="Y66" s="180">
        <v>0</v>
      </c>
      <c r="Z66" s="133">
        <v>81</v>
      </c>
      <c r="AA66" s="133">
        <v>27</v>
      </c>
      <c r="AB66" s="180">
        <v>135</v>
      </c>
      <c r="AC66" s="185">
        <v>0.95896292003149664</v>
      </c>
      <c r="AD66" s="191">
        <v>11</v>
      </c>
      <c r="AE66" s="192">
        <v>3</v>
      </c>
      <c r="AF66" s="193">
        <v>15</v>
      </c>
      <c r="AG66" s="192">
        <v>0</v>
      </c>
      <c r="AH66" s="192">
        <v>0</v>
      </c>
      <c r="AI66" s="193">
        <v>0</v>
      </c>
      <c r="AJ66" s="192">
        <v>11</v>
      </c>
      <c r="AK66" s="192">
        <v>3</v>
      </c>
      <c r="AL66" s="192">
        <v>15</v>
      </c>
      <c r="AM66" s="194">
        <v>4.5328041000001207E-3</v>
      </c>
      <c r="AO66" s="178"/>
    </row>
    <row r="67" spans="1:41" x14ac:dyDescent="0.2">
      <c r="A67" s="46">
        <v>37803</v>
      </c>
      <c r="B67" s="133">
        <v>411</v>
      </c>
      <c r="C67" s="133">
        <v>137</v>
      </c>
      <c r="D67" s="180">
        <v>548</v>
      </c>
      <c r="E67" s="133">
        <v>0</v>
      </c>
      <c r="F67" s="133">
        <v>0</v>
      </c>
      <c r="G67" s="180">
        <v>0</v>
      </c>
      <c r="H67" s="133">
        <v>411</v>
      </c>
      <c r="I67" s="133">
        <v>137</v>
      </c>
      <c r="J67" s="180">
        <v>548</v>
      </c>
      <c r="K67" s="133">
        <v>465.79999999999995</v>
      </c>
      <c r="L67" s="133">
        <v>0</v>
      </c>
      <c r="M67" s="180">
        <v>493.2</v>
      </c>
      <c r="N67" s="133">
        <v>876.8</v>
      </c>
      <c r="O67" s="133">
        <v>137</v>
      </c>
      <c r="P67" s="180">
        <v>1013.8</v>
      </c>
      <c r="Q67" s="181">
        <v>1.4372565093256557</v>
      </c>
      <c r="R67" s="182">
        <v>7.1355354000033342E-4</v>
      </c>
      <c r="S67" s="183"/>
      <c r="T67" s="184">
        <v>82.199999999999989</v>
      </c>
      <c r="U67" s="133">
        <v>27.4</v>
      </c>
      <c r="V67" s="180">
        <v>137</v>
      </c>
      <c r="W67" s="133">
        <v>0</v>
      </c>
      <c r="X67" s="133">
        <v>0</v>
      </c>
      <c r="Y67" s="180">
        <v>0</v>
      </c>
      <c r="Z67" s="133">
        <v>82.199999999999989</v>
      </c>
      <c r="AA67" s="133">
        <v>27.4</v>
      </c>
      <c r="AB67" s="180">
        <v>137</v>
      </c>
      <c r="AC67" s="185">
        <v>1.3795285699857176</v>
      </c>
      <c r="AD67" s="191">
        <v>12</v>
      </c>
      <c r="AE67" s="192">
        <v>3</v>
      </c>
      <c r="AF67" s="193">
        <v>15</v>
      </c>
      <c r="AG67" s="192">
        <v>0</v>
      </c>
      <c r="AH67" s="192">
        <v>0</v>
      </c>
      <c r="AI67" s="193">
        <v>0</v>
      </c>
      <c r="AJ67" s="192">
        <v>12</v>
      </c>
      <c r="AK67" s="192">
        <v>3</v>
      </c>
      <c r="AL67" s="192">
        <v>15</v>
      </c>
      <c r="AM67" s="194">
        <v>2.1068590999977488E-3</v>
      </c>
      <c r="AO67" s="178"/>
    </row>
    <row r="68" spans="1:41" x14ac:dyDescent="0.2">
      <c r="A68" s="46">
        <v>37834</v>
      </c>
      <c r="B68" s="133">
        <v>417</v>
      </c>
      <c r="C68" s="133">
        <v>139</v>
      </c>
      <c r="D68" s="180">
        <v>556</v>
      </c>
      <c r="E68" s="133">
        <v>0</v>
      </c>
      <c r="F68" s="133">
        <v>0</v>
      </c>
      <c r="G68" s="180">
        <v>0</v>
      </c>
      <c r="H68" s="133">
        <v>417</v>
      </c>
      <c r="I68" s="133">
        <v>139</v>
      </c>
      <c r="J68" s="180">
        <v>556</v>
      </c>
      <c r="K68" s="133">
        <v>444.8</v>
      </c>
      <c r="L68" s="133">
        <v>0</v>
      </c>
      <c r="M68" s="180">
        <v>472.6</v>
      </c>
      <c r="N68" s="133">
        <v>861.80000000000007</v>
      </c>
      <c r="O68" s="133">
        <v>139</v>
      </c>
      <c r="P68" s="180">
        <v>1000.8000000000001</v>
      </c>
      <c r="Q68" s="181">
        <v>2.3835275043972284</v>
      </c>
      <c r="R68" s="182">
        <v>2.732462000004654E-4</v>
      </c>
      <c r="S68" s="183"/>
      <c r="T68" s="184">
        <v>83.4</v>
      </c>
      <c r="U68" s="133">
        <v>27.8</v>
      </c>
      <c r="V68" s="180">
        <v>139</v>
      </c>
      <c r="W68" s="133">
        <v>0</v>
      </c>
      <c r="X68" s="133">
        <v>0</v>
      </c>
      <c r="Y68" s="180">
        <v>0</v>
      </c>
      <c r="Z68" s="133">
        <v>83.4</v>
      </c>
      <c r="AA68" s="133">
        <v>27.8</v>
      </c>
      <c r="AB68" s="180">
        <v>139</v>
      </c>
      <c r="AC68" s="185">
        <v>1.2487712000171529</v>
      </c>
      <c r="AD68" s="191">
        <v>11</v>
      </c>
      <c r="AE68" s="192">
        <v>4</v>
      </c>
      <c r="AF68" s="193">
        <v>15</v>
      </c>
      <c r="AG68" s="192">
        <v>0</v>
      </c>
      <c r="AH68" s="192">
        <v>0</v>
      </c>
      <c r="AI68" s="193">
        <v>0</v>
      </c>
      <c r="AJ68" s="192">
        <v>11</v>
      </c>
      <c r="AK68" s="192">
        <v>4</v>
      </c>
      <c r="AL68" s="192">
        <v>15</v>
      </c>
      <c r="AM68" s="194">
        <v>4.0818572100002726E-2</v>
      </c>
      <c r="AO68" s="178"/>
    </row>
    <row r="69" spans="1:41" x14ac:dyDescent="0.2">
      <c r="A69" s="46">
        <v>37865</v>
      </c>
      <c r="B69" s="133">
        <v>448</v>
      </c>
      <c r="C69" s="133">
        <v>140</v>
      </c>
      <c r="D69" s="180">
        <v>560</v>
      </c>
      <c r="E69" s="133">
        <v>0</v>
      </c>
      <c r="F69" s="133">
        <v>0</v>
      </c>
      <c r="G69" s="180">
        <v>0</v>
      </c>
      <c r="H69" s="133">
        <v>448</v>
      </c>
      <c r="I69" s="133">
        <v>140</v>
      </c>
      <c r="J69" s="180">
        <v>560</v>
      </c>
      <c r="K69" s="133">
        <v>392</v>
      </c>
      <c r="L69" s="133">
        <v>0</v>
      </c>
      <c r="M69" s="180">
        <v>420</v>
      </c>
      <c r="N69" s="133">
        <v>840</v>
      </c>
      <c r="O69" s="133">
        <v>140</v>
      </c>
      <c r="P69" s="180">
        <v>980</v>
      </c>
      <c r="Q69" s="181">
        <v>1.3472553104275207</v>
      </c>
      <c r="R69" s="182">
        <v>9.1974400000083278E-5</v>
      </c>
      <c r="S69" s="183"/>
      <c r="T69" s="184">
        <v>84</v>
      </c>
      <c r="U69" s="133">
        <v>28</v>
      </c>
      <c r="V69" s="180">
        <v>140</v>
      </c>
      <c r="W69" s="133">
        <v>0</v>
      </c>
      <c r="X69" s="133">
        <v>0</v>
      </c>
      <c r="Y69" s="180">
        <v>0</v>
      </c>
      <c r="Z69" s="133">
        <v>84</v>
      </c>
      <c r="AA69" s="133">
        <v>28</v>
      </c>
      <c r="AB69" s="180">
        <v>140</v>
      </c>
      <c r="AC69" s="185">
        <v>0.96944419002751669</v>
      </c>
      <c r="AD69" s="191">
        <v>12</v>
      </c>
      <c r="AE69" s="192">
        <v>3</v>
      </c>
      <c r="AF69" s="193">
        <v>16</v>
      </c>
      <c r="AG69" s="192">
        <v>0</v>
      </c>
      <c r="AH69" s="192">
        <v>0</v>
      </c>
      <c r="AI69" s="193">
        <v>0</v>
      </c>
      <c r="AJ69" s="192">
        <v>12</v>
      </c>
      <c r="AK69" s="192">
        <v>3</v>
      </c>
      <c r="AL69" s="192">
        <v>16</v>
      </c>
      <c r="AM69" s="194">
        <v>1.3493254300000146E-2</v>
      </c>
      <c r="AO69" s="178"/>
    </row>
    <row r="70" spans="1:41" x14ac:dyDescent="0.2">
      <c r="A70" s="46">
        <v>37895</v>
      </c>
      <c r="B70" s="133">
        <v>456</v>
      </c>
      <c r="C70" s="133">
        <v>142.5</v>
      </c>
      <c r="D70" s="180">
        <v>598.5</v>
      </c>
      <c r="E70" s="133">
        <v>0</v>
      </c>
      <c r="F70" s="133">
        <v>0</v>
      </c>
      <c r="G70" s="180">
        <v>0</v>
      </c>
      <c r="H70" s="133">
        <v>456</v>
      </c>
      <c r="I70" s="133">
        <v>142.5</v>
      </c>
      <c r="J70" s="180">
        <v>598.5</v>
      </c>
      <c r="K70" s="133">
        <v>399</v>
      </c>
      <c r="L70" s="133">
        <v>0</v>
      </c>
      <c r="M70" s="180">
        <v>399</v>
      </c>
      <c r="N70" s="133">
        <v>826.5</v>
      </c>
      <c r="O70" s="133">
        <v>142.5</v>
      </c>
      <c r="P70" s="180">
        <v>969</v>
      </c>
      <c r="Q70" s="181">
        <v>1.7537117658012267</v>
      </c>
      <c r="R70" s="182">
        <v>0.47340352499999855</v>
      </c>
      <c r="S70" s="183"/>
      <c r="T70" s="184">
        <v>114</v>
      </c>
      <c r="U70" s="133">
        <v>28.5</v>
      </c>
      <c r="V70" s="180">
        <v>142.5</v>
      </c>
      <c r="W70" s="133">
        <v>0</v>
      </c>
      <c r="X70" s="133">
        <v>0</v>
      </c>
      <c r="Y70" s="180">
        <v>0</v>
      </c>
      <c r="Z70" s="133">
        <v>114</v>
      </c>
      <c r="AA70" s="133">
        <v>28.5</v>
      </c>
      <c r="AB70" s="180">
        <v>142.5</v>
      </c>
      <c r="AC70" s="185">
        <v>1.0602669000012452</v>
      </c>
      <c r="AD70" s="191">
        <v>12</v>
      </c>
      <c r="AE70" s="192">
        <v>4</v>
      </c>
      <c r="AF70" s="193">
        <v>16</v>
      </c>
      <c r="AG70" s="192">
        <v>0</v>
      </c>
      <c r="AH70" s="192">
        <v>0</v>
      </c>
      <c r="AI70" s="193">
        <v>0</v>
      </c>
      <c r="AJ70" s="192">
        <v>12</v>
      </c>
      <c r="AK70" s="192">
        <v>4</v>
      </c>
      <c r="AL70" s="192">
        <v>16</v>
      </c>
      <c r="AM70" s="194">
        <v>2.4331398799999349E-2</v>
      </c>
      <c r="AO70" s="178"/>
    </row>
    <row r="71" spans="1:41" x14ac:dyDescent="0.2">
      <c r="A71" s="46">
        <v>37926</v>
      </c>
      <c r="B71" s="133">
        <v>462.4</v>
      </c>
      <c r="C71" s="133">
        <v>144.5</v>
      </c>
      <c r="D71" s="180">
        <v>606.9</v>
      </c>
      <c r="E71" s="133">
        <v>0</v>
      </c>
      <c r="F71" s="133">
        <v>0</v>
      </c>
      <c r="G71" s="180">
        <v>0</v>
      </c>
      <c r="H71" s="133">
        <v>462.4</v>
      </c>
      <c r="I71" s="133">
        <v>144.5</v>
      </c>
      <c r="J71" s="180">
        <v>606.9</v>
      </c>
      <c r="K71" s="133">
        <v>375.7</v>
      </c>
      <c r="L71" s="133">
        <v>0</v>
      </c>
      <c r="M71" s="180">
        <v>404.59999999999997</v>
      </c>
      <c r="N71" s="133">
        <v>867</v>
      </c>
      <c r="O71" s="133">
        <v>144.5</v>
      </c>
      <c r="P71" s="180">
        <v>1011.5</v>
      </c>
      <c r="Q71" s="181">
        <v>2.1023456060903016</v>
      </c>
      <c r="R71" s="182">
        <v>-3.7629822999933892E-4</v>
      </c>
      <c r="S71" s="183"/>
      <c r="T71" s="184">
        <v>115.6</v>
      </c>
      <c r="U71" s="133">
        <v>28.9</v>
      </c>
      <c r="V71" s="180">
        <v>144.5</v>
      </c>
      <c r="W71" s="133">
        <v>0</v>
      </c>
      <c r="X71" s="133">
        <v>0</v>
      </c>
      <c r="Y71" s="180">
        <v>0</v>
      </c>
      <c r="Z71" s="133">
        <v>115.6</v>
      </c>
      <c r="AA71" s="133">
        <v>28.9</v>
      </c>
      <c r="AB71" s="180">
        <v>144.5</v>
      </c>
      <c r="AC71" s="185">
        <v>1.3573063400302929</v>
      </c>
      <c r="AD71" s="191">
        <v>13</v>
      </c>
      <c r="AE71" s="192">
        <v>4</v>
      </c>
      <c r="AF71" s="193">
        <v>16</v>
      </c>
      <c r="AG71" s="192">
        <v>0</v>
      </c>
      <c r="AH71" s="192">
        <v>0</v>
      </c>
      <c r="AI71" s="193">
        <v>0</v>
      </c>
      <c r="AJ71" s="192">
        <v>13</v>
      </c>
      <c r="AK71" s="192">
        <v>4</v>
      </c>
      <c r="AL71" s="192">
        <v>16</v>
      </c>
      <c r="AM71" s="194">
        <v>2.5779905400000303E-2</v>
      </c>
      <c r="AO71" s="178"/>
    </row>
    <row r="72" spans="1:41" x14ac:dyDescent="0.2">
      <c r="A72" s="46">
        <v>37956</v>
      </c>
      <c r="B72" s="133">
        <v>468.8</v>
      </c>
      <c r="C72" s="133">
        <v>146.5</v>
      </c>
      <c r="D72" s="180">
        <v>615.30000000000007</v>
      </c>
      <c r="E72" s="133">
        <v>0</v>
      </c>
      <c r="F72" s="133">
        <v>0</v>
      </c>
      <c r="G72" s="180">
        <v>0</v>
      </c>
      <c r="H72" s="133">
        <v>468.8</v>
      </c>
      <c r="I72" s="133">
        <v>146.5</v>
      </c>
      <c r="J72" s="180">
        <v>615.30000000000007</v>
      </c>
      <c r="K72" s="133">
        <v>498.1</v>
      </c>
      <c r="L72" s="133">
        <v>0</v>
      </c>
      <c r="M72" s="180">
        <v>498.1</v>
      </c>
      <c r="N72" s="133">
        <v>966.9</v>
      </c>
      <c r="O72" s="133">
        <v>146.5</v>
      </c>
      <c r="P72" s="180">
        <v>1113.4000000000001</v>
      </c>
      <c r="Q72" s="181">
        <v>3.0562703126818751</v>
      </c>
      <c r="R72" s="182">
        <v>-5.0674057000058557E-4</v>
      </c>
      <c r="S72" s="183"/>
      <c r="T72" s="184">
        <v>146.5</v>
      </c>
      <c r="U72" s="133">
        <v>29.3</v>
      </c>
      <c r="V72" s="180">
        <v>175.8</v>
      </c>
      <c r="W72" s="133">
        <v>0</v>
      </c>
      <c r="X72" s="133">
        <v>0</v>
      </c>
      <c r="Y72" s="180">
        <v>0</v>
      </c>
      <c r="Z72" s="133">
        <v>146.5</v>
      </c>
      <c r="AA72" s="133">
        <v>29.3</v>
      </c>
      <c r="AB72" s="180">
        <v>175.8</v>
      </c>
      <c r="AC72" s="185">
        <v>1.7336919900118573</v>
      </c>
      <c r="AD72" s="191">
        <v>11</v>
      </c>
      <c r="AE72" s="192">
        <v>4</v>
      </c>
      <c r="AF72" s="193">
        <v>15</v>
      </c>
      <c r="AG72" s="192">
        <v>0</v>
      </c>
      <c r="AH72" s="192">
        <v>0</v>
      </c>
      <c r="AI72" s="193">
        <v>0</v>
      </c>
      <c r="AJ72" s="192">
        <v>11</v>
      </c>
      <c r="AK72" s="192">
        <v>4</v>
      </c>
      <c r="AL72" s="192">
        <v>15</v>
      </c>
      <c r="AM72" s="194">
        <v>4.5139191900000597E-2</v>
      </c>
      <c r="AO72" s="178"/>
    </row>
    <row r="73" spans="1:41" x14ac:dyDescent="0.2">
      <c r="A73" s="46">
        <v>37987</v>
      </c>
      <c r="B73" s="133">
        <v>470.4</v>
      </c>
      <c r="C73" s="133">
        <v>117.6</v>
      </c>
      <c r="D73" s="180">
        <v>617.4</v>
      </c>
      <c r="E73" s="133">
        <v>0</v>
      </c>
      <c r="F73" s="133">
        <v>0</v>
      </c>
      <c r="G73" s="180">
        <v>0</v>
      </c>
      <c r="H73" s="133">
        <v>470.4</v>
      </c>
      <c r="I73" s="133">
        <v>117.6</v>
      </c>
      <c r="J73" s="180">
        <v>617.4</v>
      </c>
      <c r="K73" s="133">
        <v>529.19999999999993</v>
      </c>
      <c r="L73" s="133">
        <v>0</v>
      </c>
      <c r="M73" s="180">
        <v>529.19999999999993</v>
      </c>
      <c r="N73" s="133">
        <v>999.59999999999991</v>
      </c>
      <c r="O73" s="133">
        <v>147</v>
      </c>
      <c r="P73" s="180">
        <v>1146.5999999999999</v>
      </c>
      <c r="Q73" s="181">
        <v>17.149380809974399</v>
      </c>
      <c r="R73" s="182">
        <v>-2.9400002432566907E-9</v>
      </c>
      <c r="S73" s="183"/>
      <c r="T73" s="184">
        <v>117.6</v>
      </c>
      <c r="U73" s="133">
        <v>29.4</v>
      </c>
      <c r="V73" s="180">
        <v>147</v>
      </c>
      <c r="W73" s="133">
        <v>0</v>
      </c>
      <c r="X73" s="133">
        <v>0</v>
      </c>
      <c r="Y73" s="180">
        <v>0</v>
      </c>
      <c r="Z73" s="133">
        <v>117.6</v>
      </c>
      <c r="AA73" s="133">
        <v>29.4</v>
      </c>
      <c r="AB73" s="180">
        <v>147</v>
      </c>
      <c r="AC73" s="185">
        <v>1.8225522299744406</v>
      </c>
      <c r="AD73" s="191">
        <v>12</v>
      </c>
      <c r="AE73" s="192">
        <v>3</v>
      </c>
      <c r="AF73" s="193">
        <v>15</v>
      </c>
      <c r="AG73" s="192">
        <v>0</v>
      </c>
      <c r="AH73" s="192">
        <v>0</v>
      </c>
      <c r="AI73" s="193">
        <v>0</v>
      </c>
      <c r="AJ73" s="192">
        <v>12</v>
      </c>
      <c r="AK73" s="192">
        <v>3</v>
      </c>
      <c r="AL73" s="192">
        <v>15</v>
      </c>
      <c r="AM73" s="194">
        <v>0.52132069999999864</v>
      </c>
      <c r="AO73" s="178"/>
    </row>
    <row r="74" spans="1:41" x14ac:dyDescent="0.2">
      <c r="A74" s="46">
        <v>38018</v>
      </c>
      <c r="B74" s="133">
        <v>471.2</v>
      </c>
      <c r="C74" s="133">
        <v>117.8</v>
      </c>
      <c r="D74" s="180">
        <v>589</v>
      </c>
      <c r="E74" s="133">
        <v>0</v>
      </c>
      <c r="F74" s="133">
        <v>0</v>
      </c>
      <c r="G74" s="180">
        <v>0</v>
      </c>
      <c r="H74" s="133">
        <v>471.2</v>
      </c>
      <c r="I74" s="133">
        <v>117.8</v>
      </c>
      <c r="J74" s="180">
        <v>589</v>
      </c>
      <c r="K74" s="133">
        <v>500.65</v>
      </c>
      <c r="L74" s="133">
        <v>0</v>
      </c>
      <c r="M74" s="180">
        <v>530.1</v>
      </c>
      <c r="N74" s="133">
        <v>971.85</v>
      </c>
      <c r="O74" s="133">
        <v>117.8</v>
      </c>
      <c r="P74" s="180">
        <v>1119.0999999999999</v>
      </c>
      <c r="Q74" s="181">
        <v>14.852066301550474</v>
      </c>
      <c r="R74" s="182">
        <v>-2.9450002436703926E-9</v>
      </c>
      <c r="S74" s="183"/>
      <c r="T74" s="184">
        <v>117.8</v>
      </c>
      <c r="U74" s="133">
        <v>29.45</v>
      </c>
      <c r="V74" s="180">
        <v>147.25</v>
      </c>
      <c r="W74" s="133">
        <v>0</v>
      </c>
      <c r="X74" s="133">
        <v>0</v>
      </c>
      <c r="Y74" s="180">
        <v>0</v>
      </c>
      <c r="Z74" s="133">
        <v>117.8</v>
      </c>
      <c r="AA74" s="133">
        <v>29.45</v>
      </c>
      <c r="AB74" s="180">
        <v>147.25</v>
      </c>
      <c r="AC74" s="185">
        <v>3.1611328200504274</v>
      </c>
      <c r="AD74" s="191">
        <v>12</v>
      </c>
      <c r="AE74" s="192">
        <v>3</v>
      </c>
      <c r="AF74" s="193">
        <v>15</v>
      </c>
      <c r="AG74" s="192">
        <v>0</v>
      </c>
      <c r="AH74" s="192">
        <v>0</v>
      </c>
      <c r="AI74" s="193">
        <v>0</v>
      </c>
      <c r="AJ74" s="192">
        <v>12</v>
      </c>
      <c r="AK74" s="192">
        <v>3</v>
      </c>
      <c r="AL74" s="192">
        <v>15</v>
      </c>
      <c r="AM74" s="194">
        <v>0.39697567000000156</v>
      </c>
      <c r="AO74" s="178"/>
    </row>
    <row r="75" spans="1:41" x14ac:dyDescent="0.2">
      <c r="A75" s="46">
        <v>38047</v>
      </c>
      <c r="B75" s="133">
        <v>474.4</v>
      </c>
      <c r="C75" s="133">
        <v>118.6</v>
      </c>
      <c r="D75" s="180">
        <v>593</v>
      </c>
      <c r="E75" s="133">
        <v>0</v>
      </c>
      <c r="F75" s="133">
        <v>0</v>
      </c>
      <c r="G75" s="180">
        <v>0</v>
      </c>
      <c r="H75" s="133">
        <v>474.4</v>
      </c>
      <c r="I75" s="133">
        <v>118.6</v>
      </c>
      <c r="J75" s="180">
        <v>593</v>
      </c>
      <c r="K75" s="133">
        <v>533.69999999999993</v>
      </c>
      <c r="L75" s="133">
        <v>0</v>
      </c>
      <c r="M75" s="180">
        <v>533.69999999999993</v>
      </c>
      <c r="N75" s="133">
        <v>1008.0999999999999</v>
      </c>
      <c r="O75" s="133">
        <v>118.6</v>
      </c>
      <c r="P75" s="180">
        <v>1126.7</v>
      </c>
      <c r="Q75" s="181">
        <v>6.2981021028266628</v>
      </c>
      <c r="R75" s="182">
        <v>0</v>
      </c>
      <c r="S75" s="183"/>
      <c r="T75" s="184">
        <v>118.6</v>
      </c>
      <c r="U75" s="133">
        <v>29.65</v>
      </c>
      <c r="V75" s="180">
        <v>148.25</v>
      </c>
      <c r="W75" s="133">
        <v>0</v>
      </c>
      <c r="X75" s="133">
        <v>0</v>
      </c>
      <c r="Y75" s="180">
        <v>0</v>
      </c>
      <c r="Z75" s="133">
        <v>118.6</v>
      </c>
      <c r="AA75" s="133">
        <v>29.65</v>
      </c>
      <c r="AB75" s="180">
        <v>148.25</v>
      </c>
      <c r="AC75" s="185">
        <v>3.670577809826657</v>
      </c>
      <c r="AD75" s="191">
        <v>12</v>
      </c>
      <c r="AE75" s="192">
        <v>3</v>
      </c>
      <c r="AF75" s="193">
        <v>16</v>
      </c>
      <c r="AG75" s="192">
        <v>0</v>
      </c>
      <c r="AH75" s="192">
        <v>0</v>
      </c>
      <c r="AI75" s="193">
        <v>0</v>
      </c>
      <c r="AJ75" s="192">
        <v>12</v>
      </c>
      <c r="AK75" s="192">
        <v>3</v>
      </c>
      <c r="AL75" s="192">
        <v>16</v>
      </c>
      <c r="AM75" s="194">
        <v>8.8618020000000186E-2</v>
      </c>
      <c r="AO75" s="178"/>
    </row>
    <row r="76" spans="1:41" x14ac:dyDescent="0.2">
      <c r="A76" s="46">
        <v>38078</v>
      </c>
      <c r="B76" s="133">
        <v>504.9</v>
      </c>
      <c r="C76" s="133">
        <v>89.1</v>
      </c>
      <c r="D76" s="180">
        <v>594</v>
      </c>
      <c r="E76" s="133">
        <v>0</v>
      </c>
      <c r="F76" s="133">
        <v>0</v>
      </c>
      <c r="G76" s="180">
        <v>0</v>
      </c>
      <c r="H76" s="133">
        <v>504.9</v>
      </c>
      <c r="I76" s="133">
        <v>89.1</v>
      </c>
      <c r="J76" s="180">
        <v>594</v>
      </c>
      <c r="K76" s="133">
        <v>534.6</v>
      </c>
      <c r="L76" s="133">
        <v>29.7</v>
      </c>
      <c r="M76" s="180">
        <v>564.29999999999995</v>
      </c>
      <c r="N76" s="133">
        <v>1039.5</v>
      </c>
      <c r="O76" s="133">
        <v>118.8</v>
      </c>
      <c r="P76" s="180">
        <v>1158.3</v>
      </c>
      <c r="Q76" s="181">
        <v>6.306432741026482</v>
      </c>
      <c r="R76" s="182">
        <v>-2.9700002457389019E-9</v>
      </c>
      <c r="S76" s="183"/>
      <c r="T76" s="184">
        <v>118.8</v>
      </c>
      <c r="U76" s="133">
        <v>29.7</v>
      </c>
      <c r="V76" s="180">
        <v>148.5</v>
      </c>
      <c r="W76" s="133">
        <v>0</v>
      </c>
      <c r="X76" s="133">
        <v>0</v>
      </c>
      <c r="Y76" s="180">
        <v>0</v>
      </c>
      <c r="Z76" s="133">
        <v>118.8</v>
      </c>
      <c r="AA76" s="133">
        <v>29.7</v>
      </c>
      <c r="AB76" s="180">
        <v>148.5</v>
      </c>
      <c r="AC76" s="185">
        <v>2.7825149700265159</v>
      </c>
      <c r="AD76" s="191">
        <v>12</v>
      </c>
      <c r="AE76" s="192">
        <v>3</v>
      </c>
      <c r="AF76" s="193">
        <v>15</v>
      </c>
      <c r="AG76" s="192">
        <v>0</v>
      </c>
      <c r="AH76" s="192">
        <v>0</v>
      </c>
      <c r="AI76" s="193">
        <v>0</v>
      </c>
      <c r="AJ76" s="192">
        <v>12</v>
      </c>
      <c r="AK76" s="192">
        <v>3</v>
      </c>
      <c r="AL76" s="192">
        <v>15</v>
      </c>
      <c r="AM76" s="194">
        <v>0.11865042999999886</v>
      </c>
      <c r="AO76" s="178"/>
    </row>
    <row r="77" spans="1:41" x14ac:dyDescent="0.2">
      <c r="A77" s="46">
        <v>38108</v>
      </c>
      <c r="B77" s="133">
        <v>504.04999999999995</v>
      </c>
      <c r="C77" s="133">
        <v>88.949999999999989</v>
      </c>
      <c r="D77" s="180">
        <v>593</v>
      </c>
      <c r="E77" s="133">
        <v>0</v>
      </c>
      <c r="F77" s="133">
        <v>0</v>
      </c>
      <c r="G77" s="180">
        <v>0</v>
      </c>
      <c r="H77" s="133">
        <v>504.04999999999995</v>
      </c>
      <c r="I77" s="133">
        <v>88.949999999999989</v>
      </c>
      <c r="J77" s="180">
        <v>593</v>
      </c>
      <c r="K77" s="133">
        <v>533.69999999999993</v>
      </c>
      <c r="L77" s="133">
        <v>29.65</v>
      </c>
      <c r="M77" s="180">
        <v>563.35</v>
      </c>
      <c r="N77" s="133">
        <v>1037.75</v>
      </c>
      <c r="O77" s="133">
        <v>118.6</v>
      </c>
      <c r="P77" s="180">
        <v>1156.3499999999999</v>
      </c>
      <c r="Q77" s="181">
        <v>6.3093607464671777</v>
      </c>
      <c r="R77" s="182">
        <v>8.8889869800018555E-3</v>
      </c>
      <c r="S77" s="183"/>
      <c r="T77" s="184">
        <v>118.6</v>
      </c>
      <c r="U77" s="133">
        <v>0</v>
      </c>
      <c r="V77" s="180">
        <v>148.25</v>
      </c>
      <c r="W77" s="133">
        <v>0</v>
      </c>
      <c r="X77" s="133">
        <v>0</v>
      </c>
      <c r="Y77" s="180">
        <v>0</v>
      </c>
      <c r="Z77" s="133">
        <v>118.6</v>
      </c>
      <c r="AA77" s="133">
        <v>0</v>
      </c>
      <c r="AB77" s="180">
        <v>148.25</v>
      </c>
      <c r="AC77" s="185">
        <v>3.0260795599671857</v>
      </c>
      <c r="AD77" s="191">
        <v>12</v>
      </c>
      <c r="AE77" s="192">
        <v>3</v>
      </c>
      <c r="AF77" s="193">
        <v>15</v>
      </c>
      <c r="AG77" s="192">
        <v>0</v>
      </c>
      <c r="AH77" s="192">
        <v>0</v>
      </c>
      <c r="AI77" s="193">
        <v>0</v>
      </c>
      <c r="AJ77" s="192">
        <v>12</v>
      </c>
      <c r="AK77" s="192">
        <v>3</v>
      </c>
      <c r="AL77" s="192">
        <v>15</v>
      </c>
      <c r="AM77" s="194">
        <v>0.11073460999999973</v>
      </c>
      <c r="AO77" s="178"/>
    </row>
    <row r="78" spans="1:41" x14ac:dyDescent="0.2">
      <c r="A78" s="46">
        <v>38139</v>
      </c>
      <c r="B78" s="133">
        <v>563.35</v>
      </c>
      <c r="C78" s="133">
        <v>88.949999999999989</v>
      </c>
      <c r="D78" s="180">
        <v>652.29999999999995</v>
      </c>
      <c r="E78" s="133">
        <v>0</v>
      </c>
      <c r="F78" s="133">
        <v>0</v>
      </c>
      <c r="G78" s="180">
        <v>0</v>
      </c>
      <c r="H78" s="133">
        <v>563.35</v>
      </c>
      <c r="I78" s="133">
        <v>88.949999999999989</v>
      </c>
      <c r="J78" s="180">
        <v>652.29999999999995</v>
      </c>
      <c r="K78" s="133">
        <v>593</v>
      </c>
      <c r="L78" s="133">
        <v>0</v>
      </c>
      <c r="M78" s="180">
        <v>622.65</v>
      </c>
      <c r="N78" s="133">
        <v>1156.3499999999999</v>
      </c>
      <c r="O78" s="133">
        <v>88.949999999999989</v>
      </c>
      <c r="P78" s="180">
        <v>1245.3</v>
      </c>
      <c r="Q78" s="181">
        <v>4.9811961205825845</v>
      </c>
      <c r="R78" s="182">
        <v>8.9110376849993837E-3</v>
      </c>
      <c r="S78" s="183"/>
      <c r="T78" s="184">
        <v>118.6</v>
      </c>
      <c r="U78" s="133">
        <v>0</v>
      </c>
      <c r="V78" s="180">
        <v>148.25</v>
      </c>
      <c r="W78" s="133">
        <v>0</v>
      </c>
      <c r="X78" s="133">
        <v>0</v>
      </c>
      <c r="Y78" s="180">
        <v>0</v>
      </c>
      <c r="Z78" s="133">
        <v>118.6</v>
      </c>
      <c r="AA78" s="133">
        <v>0</v>
      </c>
      <c r="AB78" s="180">
        <v>148.25</v>
      </c>
      <c r="AC78" s="185">
        <v>2.5570782400825505</v>
      </c>
      <c r="AD78" s="191">
        <v>14</v>
      </c>
      <c r="AE78" s="192">
        <v>3</v>
      </c>
      <c r="AF78" s="193">
        <v>17</v>
      </c>
      <c r="AG78" s="192">
        <v>0</v>
      </c>
      <c r="AH78" s="192">
        <v>0</v>
      </c>
      <c r="AI78" s="193">
        <v>0</v>
      </c>
      <c r="AJ78" s="192">
        <v>14</v>
      </c>
      <c r="AK78" s="192">
        <v>3</v>
      </c>
      <c r="AL78" s="192">
        <v>17</v>
      </c>
      <c r="AM78" s="194">
        <v>8.1757770000001173E-2</v>
      </c>
      <c r="AO78" s="178"/>
    </row>
    <row r="79" spans="1:41" x14ac:dyDescent="0.2">
      <c r="A79" s="46">
        <v>38169</v>
      </c>
      <c r="B79" s="133">
        <v>588</v>
      </c>
      <c r="C79" s="133">
        <v>58.8</v>
      </c>
      <c r="D79" s="180">
        <v>676.19999999999993</v>
      </c>
      <c r="E79" s="133">
        <v>0</v>
      </c>
      <c r="F79" s="133">
        <v>0</v>
      </c>
      <c r="G79" s="180">
        <v>0</v>
      </c>
      <c r="H79" s="133">
        <v>588</v>
      </c>
      <c r="I79" s="133">
        <v>58.8</v>
      </c>
      <c r="J79" s="180">
        <v>676.19999999999993</v>
      </c>
      <c r="K79" s="133">
        <v>617.4</v>
      </c>
      <c r="L79" s="133">
        <v>0</v>
      </c>
      <c r="M79" s="180">
        <v>617.4</v>
      </c>
      <c r="N79" s="133">
        <v>1205.3999999999999</v>
      </c>
      <c r="O79" s="133">
        <v>88.199999999999989</v>
      </c>
      <c r="P79" s="180">
        <v>1293.5999999999999</v>
      </c>
      <c r="Q79" s="181">
        <v>18.997022006068914</v>
      </c>
      <c r="R79" s="182">
        <v>4.8450734009999943</v>
      </c>
      <c r="S79" s="183"/>
      <c r="T79" s="184">
        <v>117.6</v>
      </c>
      <c r="U79" s="133">
        <v>0</v>
      </c>
      <c r="V79" s="180">
        <v>147</v>
      </c>
      <c r="W79" s="133">
        <v>0</v>
      </c>
      <c r="X79" s="133">
        <v>0</v>
      </c>
      <c r="Y79" s="180">
        <v>0</v>
      </c>
      <c r="Z79" s="133">
        <v>117.6</v>
      </c>
      <c r="AA79" s="133">
        <v>0</v>
      </c>
      <c r="AB79" s="180">
        <v>147</v>
      </c>
      <c r="AC79" s="185">
        <v>1.8198179900689193</v>
      </c>
      <c r="AD79" s="191">
        <v>16</v>
      </c>
      <c r="AE79" s="192">
        <v>2</v>
      </c>
      <c r="AF79" s="193">
        <v>18</v>
      </c>
      <c r="AG79" s="192">
        <v>0</v>
      </c>
      <c r="AH79" s="192">
        <v>0</v>
      </c>
      <c r="AI79" s="193">
        <v>0</v>
      </c>
      <c r="AJ79" s="192">
        <v>16</v>
      </c>
      <c r="AK79" s="192">
        <v>2</v>
      </c>
      <c r="AL79" s="192">
        <v>18</v>
      </c>
      <c r="AM79" s="194">
        <v>0.58425863999999983</v>
      </c>
      <c r="AO79" s="178"/>
    </row>
    <row r="80" spans="1:41" x14ac:dyDescent="0.2">
      <c r="A80" s="46">
        <v>38200</v>
      </c>
      <c r="B80" s="133">
        <v>575</v>
      </c>
      <c r="C80" s="133">
        <v>57.5</v>
      </c>
      <c r="D80" s="180">
        <v>661.25</v>
      </c>
      <c r="E80" s="133">
        <v>0</v>
      </c>
      <c r="F80" s="133">
        <v>0</v>
      </c>
      <c r="G80" s="180">
        <v>0</v>
      </c>
      <c r="H80" s="133">
        <v>575</v>
      </c>
      <c r="I80" s="133">
        <v>57.5</v>
      </c>
      <c r="J80" s="180">
        <v>661.25</v>
      </c>
      <c r="K80" s="133">
        <v>603.75</v>
      </c>
      <c r="L80" s="133">
        <v>0</v>
      </c>
      <c r="M80" s="180">
        <v>603.75</v>
      </c>
      <c r="N80" s="133">
        <v>1178.75</v>
      </c>
      <c r="O80" s="133">
        <v>57.5</v>
      </c>
      <c r="P80" s="180">
        <v>1265</v>
      </c>
      <c r="Q80" s="181">
        <v>2.475683619988839</v>
      </c>
      <c r="R80" s="182">
        <v>-13.158059603999995</v>
      </c>
      <c r="S80" s="183"/>
      <c r="T80" s="184">
        <v>115</v>
      </c>
      <c r="U80" s="133">
        <v>0</v>
      </c>
      <c r="V80" s="180">
        <v>143.75</v>
      </c>
      <c r="W80" s="133">
        <v>0</v>
      </c>
      <c r="X80" s="133">
        <v>0</v>
      </c>
      <c r="Y80" s="180">
        <v>0</v>
      </c>
      <c r="Z80" s="133">
        <v>115</v>
      </c>
      <c r="AA80" s="133">
        <v>0</v>
      </c>
      <c r="AB80" s="180">
        <v>143.75</v>
      </c>
      <c r="AC80" s="185">
        <v>0.46929816998884888</v>
      </c>
      <c r="AD80" s="191">
        <v>16</v>
      </c>
      <c r="AE80" s="192">
        <v>2</v>
      </c>
      <c r="AF80" s="193">
        <v>18</v>
      </c>
      <c r="AG80" s="192">
        <v>0</v>
      </c>
      <c r="AH80" s="192">
        <v>0</v>
      </c>
      <c r="AI80" s="193">
        <v>0</v>
      </c>
      <c r="AJ80" s="192">
        <v>16</v>
      </c>
      <c r="AK80" s="192">
        <v>2</v>
      </c>
      <c r="AL80" s="192">
        <v>18</v>
      </c>
      <c r="AM80" s="194">
        <v>6.9787319999999653E-2</v>
      </c>
      <c r="AO80" s="178"/>
    </row>
    <row r="81" spans="1:41" x14ac:dyDescent="0.2">
      <c r="A81" s="46">
        <v>38231</v>
      </c>
      <c r="B81" s="133">
        <v>547</v>
      </c>
      <c r="C81" s="133">
        <v>54.7</v>
      </c>
      <c r="D81" s="180">
        <v>629.05000000000007</v>
      </c>
      <c r="E81" s="133">
        <v>0</v>
      </c>
      <c r="F81" s="133">
        <v>0</v>
      </c>
      <c r="G81" s="180">
        <v>0</v>
      </c>
      <c r="H81" s="133">
        <v>547</v>
      </c>
      <c r="I81" s="133">
        <v>54.7</v>
      </c>
      <c r="J81" s="180">
        <v>629.05000000000007</v>
      </c>
      <c r="K81" s="133">
        <v>519.65</v>
      </c>
      <c r="L81" s="133">
        <v>0</v>
      </c>
      <c r="M81" s="180">
        <v>519.65</v>
      </c>
      <c r="N81" s="133">
        <v>1066.6500000000001</v>
      </c>
      <c r="O81" s="133">
        <v>54.7</v>
      </c>
      <c r="P81" s="180">
        <v>1121.3500000000001</v>
      </c>
      <c r="Q81" s="181">
        <v>1.8147832620038948</v>
      </c>
      <c r="R81" s="182">
        <v>1.2012237604999882E-2</v>
      </c>
      <c r="S81" s="183"/>
      <c r="T81" s="184">
        <v>136.75</v>
      </c>
      <c r="U81" s="133">
        <v>0</v>
      </c>
      <c r="V81" s="180">
        <v>164.10000000000002</v>
      </c>
      <c r="W81" s="133">
        <v>0</v>
      </c>
      <c r="X81" s="133">
        <v>0</v>
      </c>
      <c r="Y81" s="180">
        <v>0</v>
      </c>
      <c r="Z81" s="133">
        <v>136.75</v>
      </c>
      <c r="AA81" s="133">
        <v>0</v>
      </c>
      <c r="AB81" s="180">
        <v>164.10000000000002</v>
      </c>
      <c r="AC81" s="185">
        <v>0.60502384000390685</v>
      </c>
      <c r="AD81" s="191">
        <v>15</v>
      </c>
      <c r="AE81" s="192">
        <v>2</v>
      </c>
      <c r="AF81" s="193">
        <v>17</v>
      </c>
      <c r="AG81" s="192">
        <v>0</v>
      </c>
      <c r="AH81" s="192">
        <v>0</v>
      </c>
      <c r="AI81" s="193">
        <v>0</v>
      </c>
      <c r="AJ81" s="192">
        <v>15</v>
      </c>
      <c r="AK81" s="192">
        <v>2</v>
      </c>
      <c r="AL81" s="192">
        <v>17</v>
      </c>
      <c r="AM81" s="194">
        <v>4.4232519999999553E-2</v>
      </c>
      <c r="AO81" s="178"/>
    </row>
    <row r="82" spans="1:41" x14ac:dyDescent="0.2">
      <c r="A82" s="46">
        <v>38261</v>
      </c>
      <c r="B82" s="133">
        <v>564.9</v>
      </c>
      <c r="C82" s="133">
        <v>53.8</v>
      </c>
      <c r="D82" s="180">
        <v>618.69999999999993</v>
      </c>
      <c r="E82" s="133">
        <v>0</v>
      </c>
      <c r="F82" s="133">
        <v>0</v>
      </c>
      <c r="G82" s="180">
        <v>0</v>
      </c>
      <c r="H82" s="133">
        <v>564.9</v>
      </c>
      <c r="I82" s="133">
        <v>53.8</v>
      </c>
      <c r="J82" s="180">
        <v>618.69999999999993</v>
      </c>
      <c r="K82" s="133">
        <v>484.2</v>
      </c>
      <c r="L82" s="133">
        <v>0</v>
      </c>
      <c r="M82" s="180">
        <v>484.2</v>
      </c>
      <c r="N82" s="133">
        <v>1022.1999999999999</v>
      </c>
      <c r="O82" s="133">
        <v>53.8</v>
      </c>
      <c r="P82" s="180">
        <v>1102.8999999999999</v>
      </c>
      <c r="Q82" s="181">
        <v>0.55325031499960464</v>
      </c>
      <c r="R82" s="182">
        <v>9.180033879999893E-3</v>
      </c>
      <c r="S82" s="183"/>
      <c r="T82" s="184">
        <v>161.39999999999998</v>
      </c>
      <c r="U82" s="133">
        <v>0</v>
      </c>
      <c r="V82" s="180">
        <v>161.39999999999998</v>
      </c>
      <c r="W82" s="133">
        <v>0</v>
      </c>
      <c r="X82" s="133">
        <v>0</v>
      </c>
      <c r="Y82" s="180">
        <v>0</v>
      </c>
      <c r="Z82" s="133">
        <v>161.39999999999998</v>
      </c>
      <c r="AA82" s="133">
        <v>0</v>
      </c>
      <c r="AB82" s="180">
        <v>161.39999999999998</v>
      </c>
      <c r="AC82" s="185">
        <v>5.3352819999586604E-2</v>
      </c>
      <c r="AD82" s="191">
        <v>15</v>
      </c>
      <c r="AE82" s="192">
        <v>2</v>
      </c>
      <c r="AF82" s="193">
        <v>17</v>
      </c>
      <c r="AG82" s="192">
        <v>0</v>
      </c>
      <c r="AH82" s="192">
        <v>0</v>
      </c>
      <c r="AI82" s="193">
        <v>0</v>
      </c>
      <c r="AJ82" s="192">
        <v>15</v>
      </c>
      <c r="AK82" s="192">
        <v>2</v>
      </c>
      <c r="AL82" s="192">
        <v>17</v>
      </c>
      <c r="AM82" s="194">
        <v>1.858355000000067E-2</v>
      </c>
      <c r="AO82" s="178"/>
    </row>
    <row r="83" spans="1:41" x14ac:dyDescent="0.2">
      <c r="A83" s="46">
        <v>38292</v>
      </c>
      <c r="B83" s="133">
        <v>587.4</v>
      </c>
      <c r="C83" s="133">
        <v>53.4</v>
      </c>
      <c r="D83" s="180">
        <v>640.79999999999995</v>
      </c>
      <c r="E83" s="133">
        <v>0</v>
      </c>
      <c r="F83" s="133">
        <v>0</v>
      </c>
      <c r="G83" s="180">
        <v>0</v>
      </c>
      <c r="H83" s="133">
        <v>587.4</v>
      </c>
      <c r="I83" s="133">
        <v>53.4</v>
      </c>
      <c r="J83" s="180">
        <v>640.79999999999995</v>
      </c>
      <c r="K83" s="133">
        <v>480.59999999999997</v>
      </c>
      <c r="L83" s="133">
        <v>0</v>
      </c>
      <c r="M83" s="180">
        <v>480.59999999999997</v>
      </c>
      <c r="N83" s="133">
        <v>1041.3</v>
      </c>
      <c r="O83" s="133">
        <v>53.4</v>
      </c>
      <c r="P83" s="180">
        <v>1121.3999999999999</v>
      </c>
      <c r="Q83" s="181">
        <v>1.2501943440001448</v>
      </c>
      <c r="R83" s="182">
        <v>9.4434669300002775E-3</v>
      </c>
      <c r="S83" s="183"/>
      <c r="T83" s="184">
        <v>160.19999999999999</v>
      </c>
      <c r="U83" s="133">
        <v>0</v>
      </c>
      <c r="V83" s="180">
        <v>160.19999999999999</v>
      </c>
      <c r="W83" s="133">
        <v>0</v>
      </c>
      <c r="X83" s="133">
        <v>0</v>
      </c>
      <c r="Y83" s="180">
        <v>0</v>
      </c>
      <c r="Z83" s="133">
        <v>160.19999999999999</v>
      </c>
      <c r="AA83" s="133">
        <v>0</v>
      </c>
      <c r="AB83" s="180">
        <v>160.19999999999999</v>
      </c>
      <c r="AC83" s="185">
        <v>0.21493335000016084</v>
      </c>
      <c r="AD83" s="191">
        <v>16</v>
      </c>
      <c r="AE83" s="192">
        <v>2</v>
      </c>
      <c r="AF83" s="193">
        <v>18</v>
      </c>
      <c r="AG83" s="192">
        <v>0</v>
      </c>
      <c r="AH83" s="192">
        <v>0</v>
      </c>
      <c r="AI83" s="193">
        <v>0</v>
      </c>
      <c r="AJ83" s="192">
        <v>16</v>
      </c>
      <c r="AK83" s="192">
        <v>2</v>
      </c>
      <c r="AL83" s="192">
        <v>18</v>
      </c>
      <c r="AM83" s="194">
        <v>3.8773819999999404E-2</v>
      </c>
      <c r="AO83" s="178"/>
    </row>
    <row r="84" spans="1:41" x14ac:dyDescent="0.2">
      <c r="A84" s="46">
        <v>38322</v>
      </c>
      <c r="B84" s="133">
        <v>632.40000000000009</v>
      </c>
      <c r="C84" s="133">
        <v>52.7</v>
      </c>
      <c r="D84" s="180">
        <v>685.1</v>
      </c>
      <c r="E84" s="133">
        <v>0</v>
      </c>
      <c r="F84" s="133">
        <v>0</v>
      </c>
      <c r="G84" s="180">
        <v>0</v>
      </c>
      <c r="H84" s="133">
        <v>632.40000000000009</v>
      </c>
      <c r="I84" s="133">
        <v>52.7</v>
      </c>
      <c r="J84" s="180">
        <v>685.1</v>
      </c>
      <c r="K84" s="133">
        <v>447.95000000000005</v>
      </c>
      <c r="L84" s="133">
        <v>0</v>
      </c>
      <c r="M84" s="180">
        <v>474.3</v>
      </c>
      <c r="N84" s="133">
        <v>1080.3500000000001</v>
      </c>
      <c r="O84" s="133">
        <v>52.7</v>
      </c>
      <c r="P84" s="180">
        <v>1159.4000000000001</v>
      </c>
      <c r="Q84" s="181">
        <v>1.54284776849686</v>
      </c>
      <c r="R84" s="182">
        <v>8.8056403649987743E-3</v>
      </c>
      <c r="S84" s="183"/>
      <c r="T84" s="184">
        <v>184.45000000000002</v>
      </c>
      <c r="U84" s="133">
        <v>0</v>
      </c>
      <c r="V84" s="180">
        <v>184.45000000000002</v>
      </c>
      <c r="W84" s="133">
        <v>0</v>
      </c>
      <c r="X84" s="133">
        <v>0</v>
      </c>
      <c r="Y84" s="180">
        <v>0</v>
      </c>
      <c r="Z84" s="133">
        <v>184.45000000000002</v>
      </c>
      <c r="AA84" s="133">
        <v>0</v>
      </c>
      <c r="AB84" s="180">
        <v>184.45000000000002</v>
      </c>
      <c r="AC84" s="185">
        <v>0.23943684999684867</v>
      </c>
      <c r="AD84" s="191">
        <v>17</v>
      </c>
      <c r="AE84" s="192">
        <v>2</v>
      </c>
      <c r="AF84" s="193">
        <v>19</v>
      </c>
      <c r="AG84" s="192">
        <v>0</v>
      </c>
      <c r="AH84" s="192">
        <v>0</v>
      </c>
      <c r="AI84" s="193">
        <v>0</v>
      </c>
      <c r="AJ84" s="192">
        <v>17</v>
      </c>
      <c r="AK84" s="192">
        <v>2</v>
      </c>
      <c r="AL84" s="192">
        <v>19</v>
      </c>
      <c r="AM84" s="194">
        <v>4.9465310000000429E-2</v>
      </c>
      <c r="AO84" s="178"/>
    </row>
    <row r="85" spans="1:41" x14ac:dyDescent="0.2">
      <c r="A85" s="46">
        <v>38353</v>
      </c>
      <c r="B85" s="133">
        <v>591.59999999999991</v>
      </c>
      <c r="C85" s="133">
        <v>49.3</v>
      </c>
      <c r="D85" s="180">
        <v>640.9</v>
      </c>
      <c r="E85" s="133">
        <v>0</v>
      </c>
      <c r="F85" s="133">
        <v>0</v>
      </c>
      <c r="G85" s="180">
        <v>0</v>
      </c>
      <c r="H85" s="133">
        <v>591.59999999999991</v>
      </c>
      <c r="I85" s="133">
        <v>49.3</v>
      </c>
      <c r="J85" s="180">
        <v>640.9</v>
      </c>
      <c r="K85" s="133">
        <v>468.34999999999997</v>
      </c>
      <c r="L85" s="133">
        <v>0</v>
      </c>
      <c r="M85" s="180">
        <v>468.34999999999997</v>
      </c>
      <c r="N85" s="133">
        <v>1035.3</v>
      </c>
      <c r="O85" s="133">
        <v>49.3</v>
      </c>
      <c r="P85" s="180">
        <v>1109.25</v>
      </c>
      <c r="Q85" s="181">
        <v>0.74881319550728709</v>
      </c>
      <c r="R85" s="182">
        <v>4.9832637200004299E-3</v>
      </c>
      <c r="S85" s="183"/>
      <c r="T85" s="184">
        <v>172.54999999999998</v>
      </c>
      <c r="U85" s="133">
        <v>0</v>
      </c>
      <c r="V85" s="180">
        <v>172.54999999999998</v>
      </c>
      <c r="W85" s="133">
        <v>0</v>
      </c>
      <c r="X85" s="133">
        <v>0</v>
      </c>
      <c r="Y85" s="180">
        <v>0</v>
      </c>
      <c r="Z85" s="133">
        <v>172.54999999999998</v>
      </c>
      <c r="AA85" s="133">
        <v>0</v>
      </c>
      <c r="AB85" s="180">
        <v>172.54999999999998</v>
      </c>
      <c r="AC85" s="185">
        <v>0.27729641000728555</v>
      </c>
      <c r="AD85" s="191">
        <v>17</v>
      </c>
      <c r="AE85" s="192">
        <v>2</v>
      </c>
      <c r="AF85" s="193">
        <v>19</v>
      </c>
      <c r="AG85" s="192">
        <v>0</v>
      </c>
      <c r="AH85" s="192">
        <v>0</v>
      </c>
      <c r="AI85" s="193">
        <v>0</v>
      </c>
      <c r="AJ85" s="192">
        <v>17</v>
      </c>
      <c r="AK85" s="192">
        <v>2</v>
      </c>
      <c r="AL85" s="192">
        <v>19</v>
      </c>
      <c r="AM85" s="194">
        <v>1.9128470000000064E-2</v>
      </c>
      <c r="AO85" s="179"/>
    </row>
    <row r="86" spans="1:41" x14ac:dyDescent="0.2">
      <c r="A86" s="46">
        <v>38384</v>
      </c>
      <c r="B86" s="133">
        <v>609.59999999999991</v>
      </c>
      <c r="C86" s="133">
        <v>50.8</v>
      </c>
      <c r="D86" s="180">
        <v>660.4</v>
      </c>
      <c r="E86" s="133">
        <v>0</v>
      </c>
      <c r="F86" s="133">
        <v>0</v>
      </c>
      <c r="G86" s="180">
        <v>0</v>
      </c>
      <c r="H86" s="133">
        <v>609.59999999999991</v>
      </c>
      <c r="I86" s="133">
        <v>50.8</v>
      </c>
      <c r="J86" s="180">
        <v>660.4</v>
      </c>
      <c r="K86" s="133">
        <v>508</v>
      </c>
      <c r="L86" s="133">
        <v>0</v>
      </c>
      <c r="M86" s="180">
        <v>508</v>
      </c>
      <c r="N86" s="133">
        <v>1117.5999999999999</v>
      </c>
      <c r="O86" s="133">
        <v>50.8</v>
      </c>
      <c r="P86" s="180">
        <v>1168.3999999999999</v>
      </c>
      <c r="Q86" s="181">
        <v>0.46280272000233696</v>
      </c>
      <c r="R86" s="182">
        <v>5.0643383600007747E-3</v>
      </c>
      <c r="S86" s="183"/>
      <c r="T86" s="184">
        <v>152.39999999999998</v>
      </c>
      <c r="U86" s="133">
        <v>0</v>
      </c>
      <c r="V86" s="180">
        <v>177.79999999999998</v>
      </c>
      <c r="W86" s="133">
        <v>0</v>
      </c>
      <c r="X86" s="133">
        <v>0</v>
      </c>
      <c r="Y86" s="180">
        <v>0</v>
      </c>
      <c r="Z86" s="133">
        <v>152.39999999999998</v>
      </c>
      <c r="AA86" s="133">
        <v>0</v>
      </c>
      <c r="AB86" s="180">
        <v>177.79999999999998</v>
      </c>
      <c r="AC86" s="185">
        <v>0.33255152000235905</v>
      </c>
      <c r="AD86" s="191">
        <v>18</v>
      </c>
      <c r="AE86" s="192">
        <v>2</v>
      </c>
      <c r="AF86" s="193">
        <v>19</v>
      </c>
      <c r="AG86" s="192">
        <v>0</v>
      </c>
      <c r="AH86" s="192">
        <v>0</v>
      </c>
      <c r="AI86" s="193">
        <v>0</v>
      </c>
      <c r="AJ86" s="192">
        <v>18</v>
      </c>
      <c r="AK86" s="192">
        <v>2</v>
      </c>
      <c r="AL86" s="192">
        <v>19</v>
      </c>
      <c r="AM86" s="194">
        <v>5.1279999999991333E-3</v>
      </c>
      <c r="AO86" s="179"/>
    </row>
    <row r="87" spans="1:41" x14ac:dyDescent="0.2">
      <c r="A87" s="46">
        <v>38412</v>
      </c>
      <c r="B87" s="133">
        <v>612</v>
      </c>
      <c r="C87" s="133">
        <v>51</v>
      </c>
      <c r="D87" s="180">
        <v>663</v>
      </c>
      <c r="E87" s="133">
        <v>0</v>
      </c>
      <c r="F87" s="133">
        <v>0</v>
      </c>
      <c r="G87" s="180">
        <v>0</v>
      </c>
      <c r="H87" s="133">
        <v>612</v>
      </c>
      <c r="I87" s="133">
        <v>51</v>
      </c>
      <c r="J87" s="180">
        <v>663</v>
      </c>
      <c r="K87" s="133">
        <v>484.5</v>
      </c>
      <c r="L87" s="133">
        <v>0</v>
      </c>
      <c r="M87" s="180">
        <v>510</v>
      </c>
      <c r="N87" s="133">
        <v>1096.5</v>
      </c>
      <c r="O87" s="133">
        <v>51</v>
      </c>
      <c r="P87" s="180">
        <v>1173</v>
      </c>
      <c r="Q87" s="181">
        <v>0.73307873499776699</v>
      </c>
      <c r="R87" s="182">
        <v>7.4104963500000176E-3</v>
      </c>
      <c r="S87" s="183"/>
      <c r="T87" s="184">
        <v>153</v>
      </c>
      <c r="U87" s="133">
        <v>0</v>
      </c>
      <c r="V87" s="180">
        <v>153</v>
      </c>
      <c r="W87" s="133">
        <v>0</v>
      </c>
      <c r="X87" s="133">
        <v>0</v>
      </c>
      <c r="Y87" s="180">
        <v>0</v>
      </c>
      <c r="Z87" s="133">
        <v>153</v>
      </c>
      <c r="AA87" s="133">
        <v>0</v>
      </c>
      <c r="AB87" s="180">
        <v>153</v>
      </c>
      <c r="AC87" s="185">
        <v>4.4230659997749992E-2</v>
      </c>
      <c r="AD87" s="191">
        <v>18</v>
      </c>
      <c r="AE87" s="192">
        <v>2</v>
      </c>
      <c r="AF87" s="193">
        <v>20</v>
      </c>
      <c r="AG87" s="192">
        <v>0</v>
      </c>
      <c r="AH87" s="192">
        <v>0</v>
      </c>
      <c r="AI87" s="193">
        <v>0</v>
      </c>
      <c r="AJ87" s="192">
        <v>18</v>
      </c>
      <c r="AK87" s="192">
        <v>2</v>
      </c>
      <c r="AL87" s="192">
        <v>20</v>
      </c>
      <c r="AM87" s="194">
        <v>2.7013650000000666E-2</v>
      </c>
      <c r="AO87" s="179"/>
    </row>
    <row r="88" spans="1:41" x14ac:dyDescent="0.2">
      <c r="A88" s="46">
        <v>38443</v>
      </c>
      <c r="B88" s="133">
        <v>626.25</v>
      </c>
      <c r="C88" s="133">
        <v>50.1</v>
      </c>
      <c r="D88" s="180">
        <v>676.35</v>
      </c>
      <c r="E88" s="133">
        <v>0</v>
      </c>
      <c r="F88" s="133">
        <v>0</v>
      </c>
      <c r="G88" s="180">
        <v>0</v>
      </c>
      <c r="H88" s="133">
        <v>626.25</v>
      </c>
      <c r="I88" s="133">
        <v>50.1</v>
      </c>
      <c r="J88" s="180">
        <v>676.35</v>
      </c>
      <c r="K88" s="133">
        <v>475.95</v>
      </c>
      <c r="L88" s="133">
        <v>0</v>
      </c>
      <c r="M88" s="180">
        <v>475.95</v>
      </c>
      <c r="N88" s="133">
        <v>1102.2</v>
      </c>
      <c r="O88" s="133">
        <v>50.1</v>
      </c>
      <c r="P88" s="180">
        <v>1177.3500000000001</v>
      </c>
      <c r="Q88" s="181">
        <v>0.22292619149891651</v>
      </c>
      <c r="R88" s="182">
        <v>8.9575643700006424E-3</v>
      </c>
      <c r="S88" s="183"/>
      <c r="T88" s="184">
        <v>175.35</v>
      </c>
      <c r="U88" s="133">
        <v>0</v>
      </c>
      <c r="V88" s="180">
        <v>175.35</v>
      </c>
      <c r="W88" s="133">
        <v>0</v>
      </c>
      <c r="X88" s="133">
        <v>0</v>
      </c>
      <c r="Y88" s="180">
        <v>0</v>
      </c>
      <c r="Z88" s="133">
        <v>175.35</v>
      </c>
      <c r="AA88" s="133">
        <v>0</v>
      </c>
      <c r="AB88" s="180">
        <v>175.35</v>
      </c>
      <c r="AC88" s="185">
        <v>8.0706569998905825E-2</v>
      </c>
      <c r="AD88" s="191">
        <v>19</v>
      </c>
      <c r="AE88" s="192">
        <v>2</v>
      </c>
      <c r="AF88" s="193">
        <v>20</v>
      </c>
      <c r="AG88" s="192">
        <v>0</v>
      </c>
      <c r="AH88" s="192">
        <v>0</v>
      </c>
      <c r="AI88" s="193">
        <v>0</v>
      </c>
      <c r="AJ88" s="192">
        <v>19</v>
      </c>
      <c r="AK88" s="192">
        <v>2</v>
      </c>
      <c r="AL88" s="192">
        <v>20</v>
      </c>
      <c r="AM88" s="194">
        <v>5.6774300000004274E-3</v>
      </c>
      <c r="AO88" s="179"/>
    </row>
    <row r="89" spans="1:41" x14ac:dyDescent="0.2">
      <c r="A89" s="46">
        <v>38473</v>
      </c>
      <c r="B89" s="133">
        <v>624</v>
      </c>
      <c r="C89" s="133">
        <v>48</v>
      </c>
      <c r="D89" s="180">
        <v>672</v>
      </c>
      <c r="E89" s="133">
        <v>0</v>
      </c>
      <c r="F89" s="133">
        <v>0</v>
      </c>
      <c r="G89" s="180">
        <v>0</v>
      </c>
      <c r="H89" s="133">
        <v>624</v>
      </c>
      <c r="I89" s="133">
        <v>48</v>
      </c>
      <c r="J89" s="180">
        <v>672</v>
      </c>
      <c r="K89" s="133">
        <v>480</v>
      </c>
      <c r="L89" s="133">
        <v>0</v>
      </c>
      <c r="M89" s="180">
        <v>480</v>
      </c>
      <c r="N89" s="133">
        <v>1104</v>
      </c>
      <c r="O89" s="133">
        <v>48</v>
      </c>
      <c r="P89" s="180">
        <v>1152</v>
      </c>
      <c r="Q89" s="181">
        <v>0.23012242999977406</v>
      </c>
      <c r="R89" s="182">
        <v>1.0616239200000877E-2</v>
      </c>
      <c r="S89" s="183"/>
      <c r="T89" s="184">
        <v>168</v>
      </c>
      <c r="U89" s="133">
        <v>0</v>
      </c>
      <c r="V89" s="180">
        <v>168</v>
      </c>
      <c r="W89" s="133">
        <v>0</v>
      </c>
      <c r="X89" s="133">
        <v>0</v>
      </c>
      <c r="Y89" s="180">
        <v>0</v>
      </c>
      <c r="Z89" s="133">
        <v>168</v>
      </c>
      <c r="AA89" s="133">
        <v>0</v>
      </c>
      <c r="AB89" s="180">
        <v>168</v>
      </c>
      <c r="AC89" s="185">
        <v>6.9391789999791231E-2</v>
      </c>
      <c r="AD89" s="191">
        <v>19</v>
      </c>
      <c r="AE89" s="192">
        <v>2</v>
      </c>
      <c r="AF89" s="193">
        <v>21</v>
      </c>
      <c r="AG89" s="192">
        <v>0</v>
      </c>
      <c r="AH89" s="192">
        <v>0</v>
      </c>
      <c r="AI89" s="193">
        <v>0</v>
      </c>
      <c r="AJ89" s="192">
        <v>19</v>
      </c>
      <c r="AK89" s="192">
        <v>2</v>
      </c>
      <c r="AL89" s="192">
        <v>21</v>
      </c>
      <c r="AM89" s="194">
        <v>6.6971099999992845E-3</v>
      </c>
      <c r="AO89" s="179"/>
    </row>
    <row r="90" spans="1:41" x14ac:dyDescent="0.2">
      <c r="A90" s="46">
        <v>38504</v>
      </c>
      <c r="B90" s="133">
        <v>638.30000000000007</v>
      </c>
      <c r="C90" s="133">
        <v>49.1</v>
      </c>
      <c r="D90" s="180">
        <v>687.4</v>
      </c>
      <c r="E90" s="133">
        <v>0</v>
      </c>
      <c r="F90" s="133">
        <v>0</v>
      </c>
      <c r="G90" s="180">
        <v>0</v>
      </c>
      <c r="H90" s="133">
        <v>638.30000000000007</v>
      </c>
      <c r="I90" s="133">
        <v>49.1</v>
      </c>
      <c r="J90" s="180">
        <v>687.4</v>
      </c>
      <c r="K90" s="133">
        <v>466.45</v>
      </c>
      <c r="L90" s="133">
        <v>0</v>
      </c>
      <c r="M90" s="180">
        <v>491</v>
      </c>
      <c r="N90" s="133">
        <v>1129.3</v>
      </c>
      <c r="O90" s="133">
        <v>49.1</v>
      </c>
      <c r="P90" s="180">
        <v>1178.4000000000001</v>
      </c>
      <c r="Q90" s="181">
        <v>0.10975328899948032</v>
      </c>
      <c r="R90" s="182">
        <v>4.3921803524998998E-2</v>
      </c>
      <c r="S90" s="183"/>
      <c r="T90" s="184">
        <v>171.85</v>
      </c>
      <c r="U90" s="133">
        <v>0</v>
      </c>
      <c r="V90" s="180">
        <v>171.85</v>
      </c>
      <c r="W90" s="133">
        <v>0</v>
      </c>
      <c r="X90" s="133">
        <v>0</v>
      </c>
      <c r="Y90" s="180">
        <v>0</v>
      </c>
      <c r="Z90" s="133">
        <v>171.85</v>
      </c>
      <c r="AA90" s="133">
        <v>0</v>
      </c>
      <c r="AB90" s="180">
        <v>171.85</v>
      </c>
      <c r="AC90" s="185">
        <v>4.3193819999471271E-2</v>
      </c>
      <c r="AD90" s="191">
        <v>20</v>
      </c>
      <c r="AE90" s="192">
        <v>2</v>
      </c>
      <c r="AF90" s="193">
        <v>21</v>
      </c>
      <c r="AG90" s="192">
        <v>0</v>
      </c>
      <c r="AH90" s="192">
        <v>0</v>
      </c>
      <c r="AI90" s="193">
        <v>0</v>
      </c>
      <c r="AJ90" s="192">
        <v>20</v>
      </c>
      <c r="AK90" s="192">
        <v>2</v>
      </c>
      <c r="AL90" s="192">
        <v>21</v>
      </c>
      <c r="AM90" s="194">
        <v>2.7111800000003683E-3</v>
      </c>
      <c r="AO90" s="179"/>
    </row>
    <row r="91" spans="1:41" x14ac:dyDescent="0.2">
      <c r="A91" s="46">
        <v>38534</v>
      </c>
      <c r="B91" s="133">
        <v>661.5</v>
      </c>
      <c r="C91" s="133">
        <v>49</v>
      </c>
      <c r="D91" s="180">
        <v>710.5</v>
      </c>
      <c r="E91" s="133">
        <v>0</v>
      </c>
      <c r="F91" s="133">
        <v>0</v>
      </c>
      <c r="G91" s="180">
        <v>0</v>
      </c>
      <c r="H91" s="133">
        <v>661.5</v>
      </c>
      <c r="I91" s="133">
        <v>49</v>
      </c>
      <c r="J91" s="180">
        <v>710.5</v>
      </c>
      <c r="K91" s="133">
        <v>563.5</v>
      </c>
      <c r="L91" s="133">
        <v>0</v>
      </c>
      <c r="M91" s="180">
        <v>563.5</v>
      </c>
      <c r="N91" s="133">
        <v>1225</v>
      </c>
      <c r="O91" s="133">
        <v>49</v>
      </c>
      <c r="P91" s="180">
        <v>1274</v>
      </c>
      <c r="Q91" s="181">
        <v>4.2248665000026442E-2</v>
      </c>
      <c r="R91" s="182">
        <v>7.5069077999990186E-3</v>
      </c>
      <c r="S91" s="183"/>
      <c r="T91" s="184">
        <v>171.5</v>
      </c>
      <c r="U91" s="133">
        <v>0</v>
      </c>
      <c r="V91" s="180">
        <v>171.5</v>
      </c>
      <c r="W91" s="133">
        <v>0</v>
      </c>
      <c r="X91" s="133">
        <v>0</v>
      </c>
      <c r="Y91" s="180">
        <v>0</v>
      </c>
      <c r="Z91" s="133">
        <v>171.5</v>
      </c>
      <c r="AA91" s="133">
        <v>0</v>
      </c>
      <c r="AB91" s="180">
        <v>171.5</v>
      </c>
      <c r="AC91" s="185">
        <v>7.9322500000102991E-3</v>
      </c>
      <c r="AD91" s="191">
        <v>20</v>
      </c>
      <c r="AE91" s="192">
        <v>2</v>
      </c>
      <c r="AF91" s="193">
        <v>22</v>
      </c>
      <c r="AG91" s="192">
        <v>0</v>
      </c>
      <c r="AH91" s="192">
        <v>0</v>
      </c>
      <c r="AI91" s="193">
        <v>0</v>
      </c>
      <c r="AJ91" s="192">
        <v>20</v>
      </c>
      <c r="AK91" s="192">
        <v>2</v>
      </c>
      <c r="AL91" s="192">
        <v>22</v>
      </c>
      <c r="AM91" s="194">
        <v>1.4006700000006589E-3</v>
      </c>
      <c r="AO91" s="179"/>
    </row>
    <row r="92" spans="1:41" x14ac:dyDescent="0.2">
      <c r="A92" s="46">
        <v>38565</v>
      </c>
      <c r="B92" s="133">
        <v>677.6</v>
      </c>
      <c r="C92" s="133">
        <v>24.2</v>
      </c>
      <c r="D92" s="180">
        <v>677.6</v>
      </c>
      <c r="E92" s="133">
        <v>0</v>
      </c>
      <c r="F92" s="133">
        <v>0</v>
      </c>
      <c r="G92" s="180">
        <v>0</v>
      </c>
      <c r="H92" s="133">
        <v>677.6</v>
      </c>
      <c r="I92" s="133">
        <v>24.2</v>
      </c>
      <c r="J92" s="180">
        <v>701.8</v>
      </c>
      <c r="K92" s="133">
        <v>508.2</v>
      </c>
      <c r="L92" s="133">
        <v>0</v>
      </c>
      <c r="M92" s="180">
        <v>532.4</v>
      </c>
      <c r="N92" s="133">
        <v>1185.8</v>
      </c>
      <c r="O92" s="133">
        <v>24.2</v>
      </c>
      <c r="P92" s="180">
        <v>1210</v>
      </c>
      <c r="Q92" s="181">
        <v>31.048387411999997</v>
      </c>
      <c r="R92" s="182">
        <v>8.2568294600023906E-3</v>
      </c>
      <c r="S92" s="183"/>
      <c r="T92" s="184">
        <v>169.4</v>
      </c>
      <c r="U92" s="133">
        <v>0</v>
      </c>
      <c r="V92" s="180">
        <v>169.4</v>
      </c>
      <c r="W92" s="133">
        <v>0</v>
      </c>
      <c r="X92" s="133">
        <v>0</v>
      </c>
      <c r="Y92" s="180">
        <v>0</v>
      </c>
      <c r="Z92" s="133">
        <v>169.4</v>
      </c>
      <c r="AA92" s="133">
        <v>0</v>
      </c>
      <c r="AB92" s="180">
        <v>169.4</v>
      </c>
      <c r="AC92" s="185">
        <v>-9.8732239999975366E-2</v>
      </c>
      <c r="AD92" s="191">
        <v>20</v>
      </c>
      <c r="AE92" s="192">
        <v>1</v>
      </c>
      <c r="AF92" s="193">
        <v>21</v>
      </c>
      <c r="AG92" s="192">
        <v>0</v>
      </c>
      <c r="AH92" s="192">
        <v>0</v>
      </c>
      <c r="AI92" s="193">
        <v>0</v>
      </c>
      <c r="AJ92" s="192">
        <v>21</v>
      </c>
      <c r="AK92" s="192">
        <v>1</v>
      </c>
      <c r="AL92" s="192">
        <v>21</v>
      </c>
      <c r="AM92" s="194">
        <v>1.2870710599999988</v>
      </c>
      <c r="AO92" s="179"/>
    </row>
    <row r="93" spans="1:41" x14ac:dyDescent="0.2">
      <c r="A93" s="46">
        <v>38596</v>
      </c>
      <c r="B93" s="133">
        <v>693.09999999999991</v>
      </c>
      <c r="C93" s="133">
        <v>23.9</v>
      </c>
      <c r="D93" s="180">
        <v>717</v>
      </c>
      <c r="E93" s="133">
        <v>0</v>
      </c>
      <c r="F93" s="133">
        <v>0</v>
      </c>
      <c r="G93" s="180">
        <v>0</v>
      </c>
      <c r="H93" s="133">
        <v>693.09999999999991</v>
      </c>
      <c r="I93" s="133">
        <v>23.9</v>
      </c>
      <c r="J93" s="180">
        <v>717</v>
      </c>
      <c r="K93" s="133">
        <v>501.9</v>
      </c>
      <c r="L93" s="133">
        <v>0</v>
      </c>
      <c r="M93" s="180">
        <v>501.9</v>
      </c>
      <c r="N93" s="133">
        <v>1195</v>
      </c>
      <c r="O93" s="133">
        <v>23.9</v>
      </c>
      <c r="P93" s="180">
        <v>1218.8999999999999</v>
      </c>
      <c r="Q93" s="181">
        <v>0.10085407100024411</v>
      </c>
      <c r="R93" s="182">
        <v>0.11061667113999643</v>
      </c>
      <c r="S93" s="183"/>
      <c r="T93" s="184">
        <v>167.29999999999998</v>
      </c>
      <c r="U93" s="133">
        <v>0</v>
      </c>
      <c r="V93" s="180">
        <v>167.29999999999998</v>
      </c>
      <c r="W93" s="133">
        <v>0</v>
      </c>
      <c r="X93" s="133">
        <v>0</v>
      </c>
      <c r="Y93" s="180">
        <v>0</v>
      </c>
      <c r="Z93" s="133">
        <v>167.29999999999998</v>
      </c>
      <c r="AA93" s="133">
        <v>0</v>
      </c>
      <c r="AB93" s="180">
        <v>167.29999999999998</v>
      </c>
      <c r="AC93" s="185">
        <v>8.5704100000254108E-2</v>
      </c>
      <c r="AD93" s="191">
        <v>22</v>
      </c>
      <c r="AE93" s="192">
        <v>1</v>
      </c>
      <c r="AF93" s="193">
        <v>23</v>
      </c>
      <c r="AG93" s="192">
        <v>0</v>
      </c>
      <c r="AH93" s="192">
        <v>0</v>
      </c>
      <c r="AI93" s="193">
        <v>0</v>
      </c>
      <c r="AJ93" s="192">
        <v>22</v>
      </c>
      <c r="AK93" s="192">
        <v>1</v>
      </c>
      <c r="AL93" s="192">
        <v>23</v>
      </c>
      <c r="AM93" s="194">
        <v>6.3388999999958173E-4</v>
      </c>
      <c r="AO93" s="179"/>
    </row>
    <row r="94" spans="1:41" x14ac:dyDescent="0.2">
      <c r="A94" s="46">
        <v>38626</v>
      </c>
      <c r="B94" s="133">
        <v>674.25</v>
      </c>
      <c r="C94" s="133">
        <v>23.25</v>
      </c>
      <c r="D94" s="180">
        <v>697.5</v>
      </c>
      <c r="E94" s="133">
        <v>0</v>
      </c>
      <c r="F94" s="133">
        <v>0</v>
      </c>
      <c r="G94" s="180">
        <v>0</v>
      </c>
      <c r="H94" s="133">
        <v>697.5</v>
      </c>
      <c r="I94" s="133">
        <v>23.25</v>
      </c>
      <c r="J94" s="180">
        <v>697.5</v>
      </c>
      <c r="K94" s="133">
        <v>465</v>
      </c>
      <c r="L94" s="133">
        <v>0</v>
      </c>
      <c r="M94" s="180">
        <v>465</v>
      </c>
      <c r="N94" s="133">
        <v>1162.5</v>
      </c>
      <c r="O94" s="133">
        <v>23.25</v>
      </c>
      <c r="P94" s="180">
        <v>1185.75</v>
      </c>
      <c r="Q94" s="181">
        <v>1.7375158525065464</v>
      </c>
      <c r="R94" s="182">
        <v>1.5053777707500005</v>
      </c>
      <c r="S94" s="183"/>
      <c r="T94" s="184">
        <v>162.75</v>
      </c>
      <c r="U94" s="133">
        <v>0</v>
      </c>
      <c r="V94" s="180">
        <v>186</v>
      </c>
      <c r="W94" s="133">
        <v>0</v>
      </c>
      <c r="X94" s="133">
        <v>0</v>
      </c>
      <c r="Y94" s="180">
        <v>0</v>
      </c>
      <c r="Z94" s="133">
        <v>162.75</v>
      </c>
      <c r="AA94" s="133">
        <v>0</v>
      </c>
      <c r="AB94" s="180">
        <v>186</v>
      </c>
      <c r="AC94" s="185">
        <v>-0.21032938999348791</v>
      </c>
      <c r="AD94" s="191">
        <v>22</v>
      </c>
      <c r="AE94" s="192">
        <v>1</v>
      </c>
      <c r="AF94" s="193">
        <v>23</v>
      </c>
      <c r="AG94" s="192">
        <v>0</v>
      </c>
      <c r="AH94" s="192">
        <v>0</v>
      </c>
      <c r="AI94" s="193">
        <v>0</v>
      </c>
      <c r="AJ94" s="192">
        <v>22</v>
      </c>
      <c r="AK94" s="192">
        <v>1</v>
      </c>
      <c r="AL94" s="192">
        <v>23</v>
      </c>
      <c r="AM94" s="194">
        <v>8.3778290000001476E-2</v>
      </c>
      <c r="AO94" s="179"/>
    </row>
    <row r="95" spans="1:41" x14ac:dyDescent="0.2">
      <c r="A95" s="46">
        <v>38657</v>
      </c>
      <c r="B95" s="133">
        <v>678.59999999999991</v>
      </c>
      <c r="C95" s="133">
        <v>23.4</v>
      </c>
      <c r="D95" s="180">
        <v>702</v>
      </c>
      <c r="E95" s="133">
        <v>0</v>
      </c>
      <c r="F95" s="133">
        <v>0</v>
      </c>
      <c r="G95" s="180">
        <v>0</v>
      </c>
      <c r="H95" s="133">
        <v>678.59999999999991</v>
      </c>
      <c r="I95" s="133">
        <v>23.4</v>
      </c>
      <c r="J95" s="180">
        <v>702</v>
      </c>
      <c r="K95" s="133">
        <v>421.2</v>
      </c>
      <c r="L95" s="133">
        <v>0</v>
      </c>
      <c r="M95" s="180">
        <v>421.2</v>
      </c>
      <c r="N95" s="133">
        <v>1099.8</v>
      </c>
      <c r="O95" s="133">
        <v>23.4</v>
      </c>
      <c r="P95" s="180">
        <v>1123.1999999999998</v>
      </c>
      <c r="Q95" s="181">
        <v>0.24226529400040028</v>
      </c>
      <c r="R95" s="182">
        <v>0.19122447474000326</v>
      </c>
      <c r="S95" s="183"/>
      <c r="T95" s="184">
        <v>187.2</v>
      </c>
      <c r="U95" s="133">
        <v>0</v>
      </c>
      <c r="V95" s="180">
        <v>187.2</v>
      </c>
      <c r="W95" s="133">
        <v>0</v>
      </c>
      <c r="X95" s="133">
        <v>0</v>
      </c>
      <c r="Y95" s="180">
        <v>0</v>
      </c>
      <c r="Z95" s="133">
        <v>187.2</v>
      </c>
      <c r="AA95" s="133">
        <v>0</v>
      </c>
      <c r="AB95" s="180">
        <v>187.2</v>
      </c>
      <c r="AC95" s="185">
        <v>-8.0802359999591622E-2</v>
      </c>
      <c r="AD95" s="191">
        <v>22</v>
      </c>
      <c r="AE95" s="192">
        <v>0</v>
      </c>
      <c r="AF95" s="193">
        <v>22</v>
      </c>
      <c r="AG95" s="192">
        <v>0</v>
      </c>
      <c r="AH95" s="192">
        <v>0</v>
      </c>
      <c r="AI95" s="193">
        <v>0</v>
      </c>
      <c r="AJ95" s="192">
        <v>22</v>
      </c>
      <c r="AK95" s="192">
        <v>0</v>
      </c>
      <c r="AL95" s="192">
        <v>22</v>
      </c>
      <c r="AM95" s="194">
        <v>1.3806309999999655E-2</v>
      </c>
      <c r="AO95" s="179"/>
    </row>
    <row r="96" spans="1:41" x14ac:dyDescent="0.2">
      <c r="A96" s="46">
        <v>38687</v>
      </c>
      <c r="B96" s="133">
        <v>698.90000000000009</v>
      </c>
      <c r="C96" s="133">
        <v>24.1</v>
      </c>
      <c r="D96" s="180">
        <v>723</v>
      </c>
      <c r="E96" s="133">
        <v>0</v>
      </c>
      <c r="F96" s="133">
        <v>0</v>
      </c>
      <c r="G96" s="180">
        <v>0</v>
      </c>
      <c r="H96" s="133">
        <v>698.90000000000009</v>
      </c>
      <c r="I96" s="133">
        <v>24.1</v>
      </c>
      <c r="J96" s="180">
        <v>723</v>
      </c>
      <c r="K96" s="133">
        <v>409.70000000000005</v>
      </c>
      <c r="L96" s="133">
        <v>0</v>
      </c>
      <c r="M96" s="180">
        <v>409.70000000000005</v>
      </c>
      <c r="N96" s="133">
        <v>1132.7</v>
      </c>
      <c r="O96" s="133">
        <v>24.1</v>
      </c>
      <c r="P96" s="180">
        <v>1132.7</v>
      </c>
      <c r="Q96" s="181">
        <v>-0.72761842359253115</v>
      </c>
      <c r="R96" s="182">
        <v>4.9118957099987927E-3</v>
      </c>
      <c r="S96" s="183"/>
      <c r="T96" s="184">
        <v>192.8</v>
      </c>
      <c r="U96" s="133">
        <v>0</v>
      </c>
      <c r="V96" s="180">
        <v>192.8</v>
      </c>
      <c r="W96" s="133">
        <v>0</v>
      </c>
      <c r="X96" s="133">
        <v>0</v>
      </c>
      <c r="Y96" s="180">
        <v>0</v>
      </c>
      <c r="Z96" s="133">
        <v>192.8</v>
      </c>
      <c r="AA96" s="133">
        <v>0</v>
      </c>
      <c r="AB96" s="180">
        <v>192.8</v>
      </c>
      <c r="AC96" s="185">
        <v>-6.4893490002553678E-2</v>
      </c>
      <c r="AD96" s="191">
        <v>22</v>
      </c>
      <c r="AE96" s="192">
        <v>0</v>
      </c>
      <c r="AF96" s="193">
        <v>22</v>
      </c>
      <c r="AG96" s="192">
        <v>0</v>
      </c>
      <c r="AH96" s="192">
        <v>0</v>
      </c>
      <c r="AI96" s="193">
        <v>0</v>
      </c>
      <c r="AJ96" s="192">
        <v>22</v>
      </c>
      <c r="AK96" s="192">
        <v>0</v>
      </c>
      <c r="AL96" s="192">
        <v>22</v>
      </c>
      <c r="AM96" s="194">
        <v>-2.7498959899999065E-2</v>
      </c>
      <c r="AO96" s="179"/>
    </row>
    <row r="97" spans="1:41" x14ac:dyDescent="0.2">
      <c r="A97" s="46">
        <v>38718</v>
      </c>
      <c r="B97" s="133">
        <v>724.5</v>
      </c>
      <c r="C97" s="133">
        <v>24.15</v>
      </c>
      <c r="D97" s="180">
        <v>748.65</v>
      </c>
      <c r="E97" s="133">
        <v>0</v>
      </c>
      <c r="F97" s="133">
        <v>0</v>
      </c>
      <c r="G97" s="180">
        <v>0</v>
      </c>
      <c r="H97" s="133">
        <v>748.65</v>
      </c>
      <c r="I97" s="133">
        <v>24.15</v>
      </c>
      <c r="J97" s="180">
        <v>748.65</v>
      </c>
      <c r="K97" s="133">
        <v>458.84999999999997</v>
      </c>
      <c r="L97" s="133">
        <v>0</v>
      </c>
      <c r="M97" s="180">
        <v>458.84999999999997</v>
      </c>
      <c r="N97" s="133">
        <v>1183.3499999999999</v>
      </c>
      <c r="O97" s="133">
        <v>24.15</v>
      </c>
      <c r="P97" s="180">
        <v>1207.5</v>
      </c>
      <c r="Q97" s="181">
        <v>-3.6297574998714905E-3</v>
      </c>
      <c r="R97" s="182">
        <v>-1.6024491000024566E-4</v>
      </c>
      <c r="S97" s="183"/>
      <c r="T97" s="184">
        <v>193.2</v>
      </c>
      <c r="U97" s="133">
        <v>0</v>
      </c>
      <c r="V97" s="180">
        <v>193.2</v>
      </c>
      <c r="W97" s="133">
        <v>0</v>
      </c>
      <c r="X97" s="133">
        <v>0</v>
      </c>
      <c r="Y97" s="180">
        <v>0</v>
      </c>
      <c r="Z97" s="133">
        <v>193.2</v>
      </c>
      <c r="AA97" s="133">
        <v>0</v>
      </c>
      <c r="AB97" s="180">
        <v>193.2</v>
      </c>
      <c r="AC97" s="185">
        <v>-3.0604099999874301E-2</v>
      </c>
      <c r="AD97" s="191">
        <v>23</v>
      </c>
      <c r="AE97" s="192">
        <v>0</v>
      </c>
      <c r="AF97" s="193">
        <v>23</v>
      </c>
      <c r="AG97" s="192">
        <v>0</v>
      </c>
      <c r="AH97" s="192">
        <v>0</v>
      </c>
      <c r="AI97" s="193">
        <v>0</v>
      </c>
      <c r="AJ97" s="192">
        <v>23</v>
      </c>
      <c r="AK97" s="192">
        <v>0</v>
      </c>
      <c r="AL97" s="192">
        <v>23</v>
      </c>
      <c r="AM97" s="194">
        <v>1.1169500000001165E-3</v>
      </c>
      <c r="AO97" s="179"/>
    </row>
    <row r="98" spans="1:41" x14ac:dyDescent="0.2">
      <c r="A98" s="46">
        <v>38749</v>
      </c>
      <c r="B98" s="133">
        <v>750.19999999999993</v>
      </c>
      <c r="C98" s="133">
        <v>24.2</v>
      </c>
      <c r="D98" s="180">
        <v>774.4</v>
      </c>
      <c r="E98" s="133">
        <v>0</v>
      </c>
      <c r="F98" s="133">
        <v>0</v>
      </c>
      <c r="G98" s="180">
        <v>0</v>
      </c>
      <c r="H98" s="133">
        <v>750.19999999999993</v>
      </c>
      <c r="I98" s="133">
        <v>24.2</v>
      </c>
      <c r="J98" s="180">
        <v>774.4</v>
      </c>
      <c r="K98" s="133">
        <v>435.59999999999997</v>
      </c>
      <c r="L98" s="133">
        <v>0</v>
      </c>
      <c r="M98" s="180">
        <v>435.59999999999997</v>
      </c>
      <c r="N98" s="133">
        <v>1185.8</v>
      </c>
      <c r="O98" s="133">
        <v>24.2</v>
      </c>
      <c r="P98" s="180">
        <v>1210</v>
      </c>
      <c r="Q98" s="181">
        <v>2.987376364001582</v>
      </c>
      <c r="R98" s="182">
        <v>7.0925844000000017E-3</v>
      </c>
      <c r="S98" s="183"/>
      <c r="T98" s="184">
        <v>193.6</v>
      </c>
      <c r="U98" s="133">
        <v>0</v>
      </c>
      <c r="V98" s="180">
        <v>193.6</v>
      </c>
      <c r="W98" s="133">
        <v>0</v>
      </c>
      <c r="X98" s="133">
        <v>0</v>
      </c>
      <c r="Y98" s="180">
        <v>0</v>
      </c>
      <c r="Z98" s="133">
        <v>193.6</v>
      </c>
      <c r="AA98" s="133">
        <v>0</v>
      </c>
      <c r="AB98" s="180">
        <v>193.6</v>
      </c>
      <c r="AC98" s="185">
        <v>-9.4647789998401718E-2</v>
      </c>
      <c r="AD98" s="191">
        <v>24</v>
      </c>
      <c r="AE98" s="192">
        <v>0</v>
      </c>
      <c r="AF98" s="193">
        <v>24</v>
      </c>
      <c r="AG98" s="192">
        <v>0</v>
      </c>
      <c r="AH98" s="192">
        <v>0</v>
      </c>
      <c r="AI98" s="193">
        <v>0</v>
      </c>
      <c r="AJ98" s="192">
        <v>24</v>
      </c>
      <c r="AK98" s="192">
        <v>0</v>
      </c>
      <c r="AL98" s="192">
        <v>24</v>
      </c>
      <c r="AM98" s="194">
        <v>0.12735636999999933</v>
      </c>
      <c r="AO98" s="179"/>
    </row>
    <row r="99" spans="1:41" x14ac:dyDescent="0.2">
      <c r="A99" s="46">
        <v>38777</v>
      </c>
      <c r="B99" s="133">
        <v>748.65</v>
      </c>
      <c r="C99" s="133">
        <v>24.15</v>
      </c>
      <c r="D99" s="180">
        <v>748.65</v>
      </c>
      <c r="E99" s="133">
        <v>0</v>
      </c>
      <c r="F99" s="133">
        <v>0</v>
      </c>
      <c r="G99" s="180">
        <v>0</v>
      </c>
      <c r="H99" s="133">
        <v>748.65</v>
      </c>
      <c r="I99" s="133">
        <v>24.15</v>
      </c>
      <c r="J99" s="180">
        <v>748.65</v>
      </c>
      <c r="K99" s="133">
        <v>386.4</v>
      </c>
      <c r="L99" s="133">
        <v>0</v>
      </c>
      <c r="M99" s="180">
        <v>386.4</v>
      </c>
      <c r="N99" s="133">
        <v>1135.05</v>
      </c>
      <c r="O99" s="133">
        <v>24.15</v>
      </c>
      <c r="P99" s="180">
        <v>1159.1999999999998</v>
      </c>
      <c r="Q99" s="181">
        <v>-0.66733645299568956</v>
      </c>
      <c r="R99" s="182">
        <v>7.4170663349989226E-3</v>
      </c>
      <c r="S99" s="183"/>
      <c r="T99" s="184">
        <v>169.04999999999998</v>
      </c>
      <c r="U99" s="133">
        <v>0</v>
      </c>
      <c r="V99" s="180">
        <v>193.2</v>
      </c>
      <c r="W99" s="133">
        <v>0</v>
      </c>
      <c r="X99" s="133">
        <v>0</v>
      </c>
      <c r="Y99" s="180">
        <v>0</v>
      </c>
      <c r="Z99" s="133">
        <v>169.04999999999998</v>
      </c>
      <c r="AA99" s="133">
        <v>0</v>
      </c>
      <c r="AB99" s="180">
        <v>193.2</v>
      </c>
      <c r="AC99" s="185">
        <v>-0.14299116999567218</v>
      </c>
      <c r="AD99" s="191">
        <v>23</v>
      </c>
      <c r="AE99" s="192">
        <v>0</v>
      </c>
      <c r="AF99" s="193">
        <v>24</v>
      </c>
      <c r="AG99" s="192">
        <v>0</v>
      </c>
      <c r="AH99" s="192">
        <v>0</v>
      </c>
      <c r="AI99" s="193">
        <v>0</v>
      </c>
      <c r="AJ99" s="192">
        <v>24</v>
      </c>
      <c r="AK99" s="192">
        <v>0</v>
      </c>
      <c r="AL99" s="192">
        <v>24</v>
      </c>
      <c r="AM99" s="194">
        <v>-2.171202000000072E-2</v>
      </c>
      <c r="AO99" s="179"/>
    </row>
    <row r="100" spans="1:41" x14ac:dyDescent="0.2">
      <c r="A100" s="46">
        <v>38808</v>
      </c>
      <c r="B100" s="133">
        <v>764.8</v>
      </c>
      <c r="C100" s="133">
        <v>23.9</v>
      </c>
      <c r="D100" s="180">
        <v>788.69999999999993</v>
      </c>
      <c r="E100" s="133">
        <v>0</v>
      </c>
      <c r="F100" s="133">
        <v>0</v>
      </c>
      <c r="G100" s="180">
        <v>0</v>
      </c>
      <c r="H100" s="133">
        <v>764.8</v>
      </c>
      <c r="I100" s="133">
        <v>23.9</v>
      </c>
      <c r="J100" s="180">
        <v>788.69999999999993</v>
      </c>
      <c r="K100" s="133">
        <v>406.29999999999995</v>
      </c>
      <c r="L100" s="133">
        <v>0</v>
      </c>
      <c r="M100" s="180">
        <v>406.29999999999995</v>
      </c>
      <c r="N100" s="133">
        <v>1171.0999999999999</v>
      </c>
      <c r="O100" s="133">
        <v>23.9</v>
      </c>
      <c r="P100" s="180">
        <v>1195</v>
      </c>
      <c r="Q100" s="181">
        <v>-1.2885796110004413</v>
      </c>
      <c r="R100" s="182">
        <v>0.22033497474000019</v>
      </c>
      <c r="S100" s="183"/>
      <c r="T100" s="184">
        <v>191.2</v>
      </c>
      <c r="U100" s="133">
        <v>0</v>
      </c>
      <c r="V100" s="180">
        <v>191.2</v>
      </c>
      <c r="W100" s="133">
        <v>0</v>
      </c>
      <c r="X100" s="133">
        <v>0</v>
      </c>
      <c r="Y100" s="180">
        <v>0</v>
      </c>
      <c r="Z100" s="133">
        <v>191.2</v>
      </c>
      <c r="AA100" s="133">
        <v>0</v>
      </c>
      <c r="AB100" s="180">
        <v>191.2</v>
      </c>
      <c r="AC100" s="185">
        <v>-4.5567140000447336E-2</v>
      </c>
      <c r="AD100" s="191">
        <v>25</v>
      </c>
      <c r="AE100" s="192">
        <v>0</v>
      </c>
      <c r="AF100" s="193">
        <v>25</v>
      </c>
      <c r="AG100" s="192">
        <v>0</v>
      </c>
      <c r="AH100" s="192">
        <v>0</v>
      </c>
      <c r="AI100" s="193">
        <v>0</v>
      </c>
      <c r="AJ100" s="192">
        <v>25</v>
      </c>
      <c r="AK100" s="192">
        <v>0</v>
      </c>
      <c r="AL100" s="192">
        <v>25</v>
      </c>
      <c r="AM100" s="194">
        <v>-5.2008889999999752E-2</v>
      </c>
      <c r="AO100" s="179"/>
    </row>
    <row r="101" spans="1:41" x14ac:dyDescent="0.2">
      <c r="A101" s="46">
        <v>38838</v>
      </c>
      <c r="B101" s="133">
        <v>734.69999999999993</v>
      </c>
      <c r="C101" s="133">
        <v>23.7</v>
      </c>
      <c r="D101" s="180">
        <v>758.4</v>
      </c>
      <c r="E101" s="133">
        <v>0</v>
      </c>
      <c r="F101" s="133">
        <v>0</v>
      </c>
      <c r="G101" s="180">
        <v>0</v>
      </c>
      <c r="H101" s="133">
        <v>734.69999999999993</v>
      </c>
      <c r="I101" s="133">
        <v>23.7</v>
      </c>
      <c r="J101" s="180">
        <v>758.4</v>
      </c>
      <c r="K101" s="133">
        <v>379.2</v>
      </c>
      <c r="L101" s="133">
        <v>0</v>
      </c>
      <c r="M101" s="180">
        <v>379.2</v>
      </c>
      <c r="N101" s="133">
        <v>1113.8999999999999</v>
      </c>
      <c r="O101" s="133">
        <v>23.7</v>
      </c>
      <c r="P101" s="180">
        <v>1137.5999999999999</v>
      </c>
      <c r="Q101" s="181">
        <v>3.9447966999499394E-2</v>
      </c>
      <c r="R101" s="182">
        <v>7.1735397000151076E-4</v>
      </c>
      <c r="S101" s="183"/>
      <c r="T101" s="184">
        <v>189.6</v>
      </c>
      <c r="U101" s="133">
        <v>0</v>
      </c>
      <c r="V101" s="180">
        <v>189.6</v>
      </c>
      <c r="W101" s="133">
        <v>0</v>
      </c>
      <c r="X101" s="133">
        <v>0</v>
      </c>
      <c r="Y101" s="180">
        <v>0</v>
      </c>
      <c r="Z101" s="133">
        <v>189.6</v>
      </c>
      <c r="AA101" s="133">
        <v>0</v>
      </c>
      <c r="AB101" s="180">
        <v>189.6</v>
      </c>
      <c r="AC101" s="185">
        <v>-5.0112200000486704E-2</v>
      </c>
      <c r="AD101" s="191">
        <v>23</v>
      </c>
      <c r="AE101" s="192">
        <v>0</v>
      </c>
      <c r="AF101" s="193">
        <v>24</v>
      </c>
      <c r="AG101" s="192">
        <v>0</v>
      </c>
      <c r="AH101" s="192">
        <v>0</v>
      </c>
      <c r="AI101" s="193">
        <v>0</v>
      </c>
      <c r="AJ101" s="192">
        <v>23</v>
      </c>
      <c r="AK101" s="192">
        <v>0</v>
      </c>
      <c r="AL101" s="192">
        <v>24</v>
      </c>
      <c r="AM101" s="194">
        <v>3.7789099999994136E-3</v>
      </c>
      <c r="AO101" s="179"/>
    </row>
    <row r="102" spans="1:41" x14ac:dyDescent="0.2">
      <c r="A102" s="46">
        <v>38869</v>
      </c>
      <c r="B102" s="133">
        <v>761.6</v>
      </c>
      <c r="C102" s="133">
        <v>0</v>
      </c>
      <c r="D102" s="180">
        <v>761.6</v>
      </c>
      <c r="E102" s="133">
        <v>0</v>
      </c>
      <c r="F102" s="133">
        <v>0</v>
      </c>
      <c r="G102" s="180">
        <v>0</v>
      </c>
      <c r="H102" s="133">
        <v>761.6</v>
      </c>
      <c r="I102" s="133">
        <v>0</v>
      </c>
      <c r="J102" s="180">
        <v>761.6</v>
      </c>
      <c r="K102" s="133">
        <v>404.6</v>
      </c>
      <c r="L102" s="133">
        <v>0</v>
      </c>
      <c r="M102" s="180">
        <v>404.6</v>
      </c>
      <c r="N102" s="133">
        <v>1142.4000000000001</v>
      </c>
      <c r="O102" s="133">
        <v>23.8</v>
      </c>
      <c r="P102" s="180">
        <v>1166.2</v>
      </c>
      <c r="Q102" s="181">
        <v>0.62507782400430278</v>
      </c>
      <c r="R102" s="182">
        <v>1.1553038887600002</v>
      </c>
      <c r="S102" s="183"/>
      <c r="T102" s="184">
        <v>190.4</v>
      </c>
      <c r="U102" s="133">
        <v>0</v>
      </c>
      <c r="V102" s="180">
        <v>190.4</v>
      </c>
      <c r="W102" s="133">
        <v>0</v>
      </c>
      <c r="X102" s="133">
        <v>0</v>
      </c>
      <c r="Y102" s="180">
        <v>0</v>
      </c>
      <c r="Z102" s="133">
        <v>190.4</v>
      </c>
      <c r="AA102" s="133">
        <v>0</v>
      </c>
      <c r="AB102" s="180">
        <v>190.4</v>
      </c>
      <c r="AC102" s="185">
        <v>-9.4856229995743946E-2</v>
      </c>
      <c r="AD102" s="191">
        <v>23</v>
      </c>
      <c r="AE102" s="192">
        <v>0</v>
      </c>
      <c r="AF102" s="193">
        <v>24</v>
      </c>
      <c r="AG102" s="192">
        <v>0</v>
      </c>
      <c r="AH102" s="192">
        <v>0</v>
      </c>
      <c r="AI102" s="193">
        <v>0</v>
      </c>
      <c r="AJ102" s="192">
        <v>24</v>
      </c>
      <c r="AK102" s="192">
        <v>0</v>
      </c>
      <c r="AL102" s="192">
        <v>24</v>
      </c>
      <c r="AM102" s="194">
        <v>3.0249330000001962E-2</v>
      </c>
      <c r="AO102" s="179"/>
    </row>
    <row r="103" spans="1:41" x14ac:dyDescent="0.2">
      <c r="A103" s="46">
        <v>38899</v>
      </c>
      <c r="B103" s="133">
        <v>766.4</v>
      </c>
      <c r="C103" s="133">
        <v>0</v>
      </c>
      <c r="D103" s="180">
        <v>766.4</v>
      </c>
      <c r="E103" s="133">
        <v>0</v>
      </c>
      <c r="F103" s="133">
        <v>0</v>
      </c>
      <c r="G103" s="180">
        <v>0</v>
      </c>
      <c r="H103" s="133">
        <v>766.4</v>
      </c>
      <c r="I103" s="133">
        <v>0</v>
      </c>
      <c r="J103" s="180">
        <v>766.4</v>
      </c>
      <c r="K103" s="133">
        <v>431.09999999999997</v>
      </c>
      <c r="L103" s="133">
        <v>0</v>
      </c>
      <c r="M103" s="180">
        <v>431.09999999999997</v>
      </c>
      <c r="N103" s="133">
        <v>1197.5</v>
      </c>
      <c r="O103" s="133">
        <v>0</v>
      </c>
      <c r="P103" s="180">
        <v>1197.5</v>
      </c>
      <c r="Q103" s="181">
        <v>0.75100657698840612</v>
      </c>
      <c r="R103" s="182">
        <v>6.4474717250021909E-3</v>
      </c>
      <c r="S103" s="183"/>
      <c r="T103" s="184">
        <v>191.6</v>
      </c>
      <c r="U103" s="133">
        <v>0</v>
      </c>
      <c r="V103" s="180">
        <v>191.6</v>
      </c>
      <c r="W103" s="133">
        <v>0</v>
      </c>
      <c r="X103" s="133">
        <v>0</v>
      </c>
      <c r="Y103" s="180">
        <v>0</v>
      </c>
      <c r="Z103" s="133">
        <v>191.6</v>
      </c>
      <c r="AA103" s="133">
        <v>0</v>
      </c>
      <c r="AB103" s="180">
        <v>191.6</v>
      </c>
      <c r="AC103" s="185">
        <v>-0.26652019001155064</v>
      </c>
      <c r="AD103" s="191">
        <v>24</v>
      </c>
      <c r="AE103" s="192">
        <v>0</v>
      </c>
      <c r="AF103" s="193">
        <v>24</v>
      </c>
      <c r="AG103" s="192">
        <v>0</v>
      </c>
      <c r="AH103" s="192">
        <v>0</v>
      </c>
      <c r="AI103" s="193">
        <v>0</v>
      </c>
      <c r="AJ103" s="192">
        <v>24</v>
      </c>
      <c r="AK103" s="192">
        <v>0</v>
      </c>
      <c r="AL103" s="192">
        <v>24</v>
      </c>
      <c r="AM103" s="194">
        <v>4.2485459999998199E-2</v>
      </c>
      <c r="AO103" s="179"/>
    </row>
    <row r="104" spans="1:41" x14ac:dyDescent="0.2">
      <c r="A104" s="46">
        <v>38930</v>
      </c>
      <c r="B104" s="133">
        <v>788.69999999999993</v>
      </c>
      <c r="C104" s="133">
        <v>23.9</v>
      </c>
      <c r="D104" s="180">
        <v>788.69999999999993</v>
      </c>
      <c r="E104" s="133">
        <v>0</v>
      </c>
      <c r="F104" s="133">
        <v>0</v>
      </c>
      <c r="G104" s="180">
        <v>0</v>
      </c>
      <c r="H104" s="133">
        <v>788.69999999999993</v>
      </c>
      <c r="I104" s="133">
        <v>23.9</v>
      </c>
      <c r="J104" s="180">
        <v>788.69999999999993</v>
      </c>
      <c r="K104" s="133">
        <v>430.2</v>
      </c>
      <c r="L104" s="133">
        <v>0</v>
      </c>
      <c r="M104" s="180">
        <v>430.2</v>
      </c>
      <c r="N104" s="133">
        <v>1218.8999999999999</v>
      </c>
      <c r="O104" s="133">
        <v>23.9</v>
      </c>
      <c r="P104" s="180">
        <v>1218.8999999999999</v>
      </c>
      <c r="Q104" s="181">
        <v>-0.17050697500003045</v>
      </c>
      <c r="R104" s="182">
        <v>7.3789792099978038E-3</v>
      </c>
      <c r="S104" s="183"/>
      <c r="T104" s="184">
        <v>191.2</v>
      </c>
      <c r="U104" s="133">
        <v>0</v>
      </c>
      <c r="V104" s="180">
        <v>191.2</v>
      </c>
      <c r="W104" s="133">
        <v>0</v>
      </c>
      <c r="X104" s="133">
        <v>0</v>
      </c>
      <c r="Y104" s="180">
        <v>0</v>
      </c>
      <c r="Z104" s="133">
        <v>191.2</v>
      </c>
      <c r="AA104" s="133">
        <v>0</v>
      </c>
      <c r="AB104" s="180">
        <v>191.2</v>
      </c>
      <c r="AC104" s="185">
        <v>-0.1735602000000486</v>
      </c>
      <c r="AD104" s="191">
        <v>24</v>
      </c>
      <c r="AE104" s="192">
        <v>0</v>
      </c>
      <c r="AF104" s="193">
        <v>25</v>
      </c>
      <c r="AG104" s="192">
        <v>0</v>
      </c>
      <c r="AH104" s="192">
        <v>0</v>
      </c>
      <c r="AI104" s="193">
        <v>0</v>
      </c>
      <c r="AJ104" s="192">
        <v>24</v>
      </c>
      <c r="AK104" s="192">
        <v>0</v>
      </c>
      <c r="AL104" s="192">
        <v>25</v>
      </c>
      <c r="AM104" s="194">
        <v>1.277500000007592E-4</v>
      </c>
      <c r="AO104" s="179"/>
    </row>
    <row r="105" spans="1:41" x14ac:dyDescent="0.2">
      <c r="A105" s="46">
        <v>38962</v>
      </c>
      <c r="B105" s="133">
        <v>834.75</v>
      </c>
      <c r="C105" s="133">
        <v>0</v>
      </c>
      <c r="D105" s="180">
        <v>858.6</v>
      </c>
      <c r="E105" s="133">
        <v>0</v>
      </c>
      <c r="F105" s="133">
        <v>0</v>
      </c>
      <c r="G105" s="180">
        <v>0</v>
      </c>
      <c r="H105" s="133">
        <v>834.75</v>
      </c>
      <c r="I105" s="133">
        <v>0</v>
      </c>
      <c r="J105" s="180">
        <v>858.6</v>
      </c>
      <c r="K105" s="133">
        <v>429.3</v>
      </c>
      <c r="L105" s="133">
        <v>0</v>
      </c>
      <c r="M105" s="180">
        <v>429.3</v>
      </c>
      <c r="N105" s="133">
        <v>1264.0500000000002</v>
      </c>
      <c r="O105" s="133">
        <v>23.85</v>
      </c>
      <c r="P105" s="180">
        <v>1287.9000000000001</v>
      </c>
      <c r="Q105" s="181">
        <v>-2.4496331501521827E-2</v>
      </c>
      <c r="R105" s="182">
        <v>7.3473550200009678E-3</v>
      </c>
      <c r="S105" s="183"/>
      <c r="T105" s="184">
        <v>190.8</v>
      </c>
      <c r="U105" s="133">
        <v>0</v>
      </c>
      <c r="V105" s="180">
        <v>190.8</v>
      </c>
      <c r="W105" s="133">
        <v>0</v>
      </c>
      <c r="X105" s="133">
        <v>0</v>
      </c>
      <c r="Y105" s="180">
        <v>0</v>
      </c>
      <c r="Z105" s="133">
        <v>190.8</v>
      </c>
      <c r="AA105" s="133">
        <v>0</v>
      </c>
      <c r="AB105" s="180">
        <v>190.8</v>
      </c>
      <c r="AC105" s="185">
        <v>-4.0380670001516406E-2</v>
      </c>
      <c r="AD105" s="191">
        <v>27</v>
      </c>
      <c r="AE105" s="192">
        <v>0</v>
      </c>
      <c r="AF105" s="193">
        <v>27</v>
      </c>
      <c r="AG105" s="192">
        <v>0</v>
      </c>
      <c r="AH105" s="192">
        <v>0</v>
      </c>
      <c r="AI105" s="193">
        <v>0</v>
      </c>
      <c r="AJ105" s="192">
        <v>27</v>
      </c>
      <c r="AK105" s="192">
        <v>0</v>
      </c>
      <c r="AL105" s="192">
        <v>27</v>
      </c>
      <c r="AM105" s="194">
        <v>6.6600999999977262E-4</v>
      </c>
      <c r="AO105" s="179"/>
    </row>
    <row r="106" spans="1:41" x14ac:dyDescent="0.2">
      <c r="A106" s="46">
        <v>38991</v>
      </c>
      <c r="B106" s="133">
        <v>833</v>
      </c>
      <c r="C106" s="133">
        <v>0</v>
      </c>
      <c r="D106" s="180">
        <v>833</v>
      </c>
      <c r="E106" s="133">
        <v>0</v>
      </c>
      <c r="F106" s="133">
        <v>0</v>
      </c>
      <c r="G106" s="180">
        <v>0</v>
      </c>
      <c r="H106" s="133">
        <v>833</v>
      </c>
      <c r="I106" s="133">
        <v>0</v>
      </c>
      <c r="J106" s="180">
        <v>833</v>
      </c>
      <c r="K106" s="133">
        <v>404.6</v>
      </c>
      <c r="L106" s="133">
        <v>0</v>
      </c>
      <c r="M106" s="180">
        <v>404.6</v>
      </c>
      <c r="N106" s="133">
        <v>1237.6000000000001</v>
      </c>
      <c r="O106" s="133">
        <v>0</v>
      </c>
      <c r="P106" s="180">
        <v>1237.6000000000001</v>
      </c>
      <c r="Q106" s="181">
        <v>0.14026541799912995</v>
      </c>
      <c r="R106" s="182">
        <v>7.3163627599979412E-3</v>
      </c>
      <c r="S106" s="183"/>
      <c r="T106" s="184">
        <v>190.4</v>
      </c>
      <c r="U106" s="133">
        <v>0</v>
      </c>
      <c r="V106" s="180">
        <v>214.20000000000002</v>
      </c>
      <c r="W106" s="133">
        <v>0</v>
      </c>
      <c r="X106" s="133">
        <v>0</v>
      </c>
      <c r="Y106" s="180">
        <v>0</v>
      </c>
      <c r="Z106" s="133">
        <v>190.4</v>
      </c>
      <c r="AA106" s="133">
        <v>0</v>
      </c>
      <c r="AB106" s="180">
        <v>214.20000000000002</v>
      </c>
      <c r="AC106" s="185">
        <v>0.15597079999912192</v>
      </c>
      <c r="AD106" s="191">
        <v>26</v>
      </c>
      <c r="AE106" s="192">
        <v>0</v>
      </c>
      <c r="AF106" s="193">
        <v>27</v>
      </c>
      <c r="AG106" s="192">
        <v>0</v>
      </c>
      <c r="AH106" s="192">
        <v>0</v>
      </c>
      <c r="AI106" s="193">
        <v>0</v>
      </c>
      <c r="AJ106" s="192">
        <v>26</v>
      </c>
      <c r="AK106" s="192">
        <v>0</v>
      </c>
      <c r="AL106" s="192">
        <v>27</v>
      </c>
      <c r="AM106" s="194">
        <v>-6.5988999999966325E-4</v>
      </c>
      <c r="AO106" s="179"/>
    </row>
    <row r="107" spans="1:41" x14ac:dyDescent="0.2">
      <c r="A107" s="46">
        <v>39022</v>
      </c>
      <c r="B107" s="133">
        <v>850.5</v>
      </c>
      <c r="C107" s="133">
        <v>0</v>
      </c>
      <c r="D107" s="180">
        <v>850.5</v>
      </c>
      <c r="E107" s="133">
        <v>0</v>
      </c>
      <c r="F107" s="133">
        <v>0</v>
      </c>
      <c r="G107" s="180">
        <v>0</v>
      </c>
      <c r="H107" s="133">
        <v>850.5</v>
      </c>
      <c r="I107" s="133">
        <v>0</v>
      </c>
      <c r="J107" s="180">
        <v>850.5</v>
      </c>
      <c r="K107" s="133">
        <v>413.1</v>
      </c>
      <c r="L107" s="133">
        <v>0</v>
      </c>
      <c r="M107" s="180">
        <v>413.1</v>
      </c>
      <c r="N107" s="133">
        <v>1263.6000000000001</v>
      </c>
      <c r="O107" s="133">
        <v>0</v>
      </c>
      <c r="P107" s="180">
        <v>1263.6000000000001</v>
      </c>
      <c r="Q107" s="181">
        <v>4.5681750379984267</v>
      </c>
      <c r="R107" s="182">
        <v>5.4623994300022852E-3</v>
      </c>
      <c r="S107" s="183"/>
      <c r="T107" s="184">
        <v>194.4</v>
      </c>
      <c r="U107" s="133">
        <v>0</v>
      </c>
      <c r="V107" s="180">
        <v>218.70000000000002</v>
      </c>
      <c r="W107" s="133">
        <v>0</v>
      </c>
      <c r="X107" s="133">
        <v>0</v>
      </c>
      <c r="Y107" s="180">
        <v>0</v>
      </c>
      <c r="Z107" s="133">
        <v>194.4</v>
      </c>
      <c r="AA107" s="133">
        <v>0</v>
      </c>
      <c r="AB107" s="180">
        <v>218.70000000000002</v>
      </c>
      <c r="AC107" s="185">
        <v>-5.1701110001563612E-2</v>
      </c>
      <c r="AD107" s="191">
        <v>27</v>
      </c>
      <c r="AE107" s="192">
        <v>0</v>
      </c>
      <c r="AF107" s="193">
        <v>27</v>
      </c>
      <c r="AG107" s="192">
        <v>0</v>
      </c>
      <c r="AH107" s="192">
        <v>0</v>
      </c>
      <c r="AI107" s="193">
        <v>0</v>
      </c>
      <c r="AJ107" s="192">
        <v>27</v>
      </c>
      <c r="AK107" s="192">
        <v>0</v>
      </c>
      <c r="AL107" s="192">
        <v>27</v>
      </c>
      <c r="AM107" s="194">
        <v>0.1901183599999996</v>
      </c>
      <c r="AO107" s="179"/>
    </row>
    <row r="108" spans="1:41" x14ac:dyDescent="0.2">
      <c r="A108" s="46">
        <v>39052</v>
      </c>
      <c r="B108" s="133">
        <v>854</v>
      </c>
      <c r="C108" s="133">
        <v>0</v>
      </c>
      <c r="D108" s="180">
        <v>878.4</v>
      </c>
      <c r="E108" s="133">
        <v>0</v>
      </c>
      <c r="F108" s="133">
        <v>0</v>
      </c>
      <c r="G108" s="180">
        <v>0</v>
      </c>
      <c r="H108" s="133">
        <v>854</v>
      </c>
      <c r="I108" s="133">
        <v>0</v>
      </c>
      <c r="J108" s="180">
        <v>878.4</v>
      </c>
      <c r="K108" s="133">
        <v>341.59999999999997</v>
      </c>
      <c r="L108" s="133">
        <v>0</v>
      </c>
      <c r="M108" s="180">
        <v>341.59999999999997</v>
      </c>
      <c r="N108" s="133">
        <v>1220</v>
      </c>
      <c r="O108" s="133">
        <v>0</v>
      </c>
      <c r="P108" s="180">
        <v>1220</v>
      </c>
      <c r="Q108" s="181">
        <v>0.13128288599986884</v>
      </c>
      <c r="R108" s="182">
        <v>1.4446122479999256E-2</v>
      </c>
      <c r="S108" s="183"/>
      <c r="T108" s="184">
        <v>195.2</v>
      </c>
      <c r="U108" s="133">
        <v>0</v>
      </c>
      <c r="V108" s="180">
        <v>195.2</v>
      </c>
      <c r="W108" s="133">
        <v>0</v>
      </c>
      <c r="X108" s="133">
        <v>0</v>
      </c>
      <c r="Y108" s="180">
        <v>0</v>
      </c>
      <c r="Z108" s="133">
        <v>195.2</v>
      </c>
      <c r="AA108" s="133">
        <v>0</v>
      </c>
      <c r="AB108" s="180">
        <v>195.2</v>
      </c>
      <c r="AC108" s="185">
        <v>-7.0125450000130513E-2</v>
      </c>
      <c r="AD108" s="191">
        <v>27</v>
      </c>
      <c r="AE108" s="192">
        <v>0</v>
      </c>
      <c r="AF108" s="193">
        <v>27</v>
      </c>
      <c r="AG108" s="192">
        <v>0</v>
      </c>
      <c r="AH108" s="192">
        <v>0</v>
      </c>
      <c r="AI108" s="193">
        <v>0</v>
      </c>
      <c r="AJ108" s="192">
        <v>27</v>
      </c>
      <c r="AK108" s="192">
        <v>0</v>
      </c>
      <c r="AL108" s="192">
        <v>27</v>
      </c>
      <c r="AM108" s="194">
        <v>8.254439999999974E-3</v>
      </c>
      <c r="AO108" s="179"/>
    </row>
    <row r="109" spans="1:41" x14ac:dyDescent="0.2">
      <c r="A109" s="46">
        <v>39083</v>
      </c>
      <c r="B109" s="133">
        <v>822.8</v>
      </c>
      <c r="C109" s="133">
        <v>0</v>
      </c>
      <c r="D109" s="180">
        <v>847</v>
      </c>
      <c r="E109" s="133">
        <v>0</v>
      </c>
      <c r="F109" s="133">
        <v>0</v>
      </c>
      <c r="G109" s="180">
        <v>0</v>
      </c>
      <c r="H109" s="133">
        <v>822.8</v>
      </c>
      <c r="I109" s="133">
        <v>0</v>
      </c>
      <c r="J109" s="180">
        <v>847</v>
      </c>
      <c r="K109" s="133">
        <v>363</v>
      </c>
      <c r="L109" s="133">
        <v>0</v>
      </c>
      <c r="M109" s="180">
        <v>363</v>
      </c>
      <c r="N109" s="133">
        <v>1185.8</v>
      </c>
      <c r="O109" s="133">
        <v>0</v>
      </c>
      <c r="P109" s="180">
        <v>1185.8</v>
      </c>
      <c r="Q109" s="181">
        <v>0.1404090579999101</v>
      </c>
      <c r="R109" s="182">
        <v>6.6739485999725014E-4</v>
      </c>
      <c r="S109" s="183"/>
      <c r="T109" s="184">
        <v>217.79999999999998</v>
      </c>
      <c r="U109" s="133">
        <v>0</v>
      </c>
      <c r="V109" s="180">
        <v>217.79999999999998</v>
      </c>
      <c r="W109" s="133">
        <v>0</v>
      </c>
      <c r="X109" s="133">
        <v>0</v>
      </c>
      <c r="Y109" s="180">
        <v>0</v>
      </c>
      <c r="Z109" s="133">
        <v>217.79999999999998</v>
      </c>
      <c r="AA109" s="133">
        <v>0</v>
      </c>
      <c r="AB109" s="180">
        <v>217.79999999999998</v>
      </c>
      <c r="AC109" s="185">
        <v>5.8371299999909212E-2</v>
      </c>
      <c r="AD109" s="191">
        <v>26</v>
      </c>
      <c r="AE109" s="192">
        <v>0</v>
      </c>
      <c r="AF109" s="193">
        <v>26</v>
      </c>
      <c r="AG109" s="192">
        <v>0</v>
      </c>
      <c r="AH109" s="192">
        <v>0</v>
      </c>
      <c r="AI109" s="193">
        <v>0</v>
      </c>
      <c r="AJ109" s="192">
        <v>26</v>
      </c>
      <c r="AK109" s="192">
        <v>0</v>
      </c>
      <c r="AL109" s="192">
        <v>26</v>
      </c>
      <c r="AM109" s="194">
        <v>3.3899900000000371E-3</v>
      </c>
      <c r="AO109" s="179"/>
    </row>
    <row r="110" spans="1:41" x14ac:dyDescent="0.2">
      <c r="A110" s="46">
        <v>39114</v>
      </c>
      <c r="B110" s="133">
        <v>779.2</v>
      </c>
      <c r="C110" s="133">
        <v>0</v>
      </c>
      <c r="D110" s="180">
        <v>779.2</v>
      </c>
      <c r="E110" s="133">
        <v>0</v>
      </c>
      <c r="F110" s="133">
        <v>0</v>
      </c>
      <c r="G110" s="180">
        <v>0</v>
      </c>
      <c r="H110" s="133">
        <v>779.2</v>
      </c>
      <c r="I110" s="133">
        <v>0</v>
      </c>
      <c r="J110" s="180">
        <v>779.2</v>
      </c>
      <c r="K110" s="133">
        <v>365.25</v>
      </c>
      <c r="L110" s="133">
        <v>0</v>
      </c>
      <c r="M110" s="180">
        <v>365.25</v>
      </c>
      <c r="N110" s="133">
        <v>1144.45</v>
      </c>
      <c r="O110" s="133">
        <v>0</v>
      </c>
      <c r="P110" s="180">
        <v>1144.45</v>
      </c>
      <c r="Q110" s="181">
        <v>-5.5371479496609283E-2</v>
      </c>
      <c r="R110" s="182">
        <v>-5.0468296999834348E-4</v>
      </c>
      <c r="S110" s="183"/>
      <c r="T110" s="184">
        <v>194.8</v>
      </c>
      <c r="U110" s="133">
        <v>0</v>
      </c>
      <c r="V110" s="180">
        <v>194.8</v>
      </c>
      <c r="W110" s="133">
        <v>0</v>
      </c>
      <c r="X110" s="133">
        <v>0</v>
      </c>
      <c r="Y110" s="180">
        <v>0</v>
      </c>
      <c r="Z110" s="133">
        <v>194.8</v>
      </c>
      <c r="AA110" s="133">
        <v>0</v>
      </c>
      <c r="AB110" s="180">
        <v>194.8</v>
      </c>
      <c r="AC110" s="185">
        <v>-7.2178579996609621E-2</v>
      </c>
      <c r="AD110" s="191">
        <v>23</v>
      </c>
      <c r="AE110" s="192">
        <v>0</v>
      </c>
      <c r="AF110" s="193">
        <v>24</v>
      </c>
      <c r="AG110" s="192">
        <v>0</v>
      </c>
      <c r="AH110" s="192">
        <v>0</v>
      </c>
      <c r="AI110" s="193">
        <v>0</v>
      </c>
      <c r="AJ110" s="192">
        <v>23</v>
      </c>
      <c r="AK110" s="192">
        <v>0</v>
      </c>
      <c r="AL110" s="192">
        <v>24</v>
      </c>
      <c r="AM110" s="194">
        <v>6.9023000000001389E-4</v>
      </c>
      <c r="AO110" s="179"/>
    </row>
    <row r="111" spans="1:41" x14ac:dyDescent="0.2">
      <c r="A111" s="46">
        <v>39142</v>
      </c>
      <c r="B111" s="133">
        <v>793.65</v>
      </c>
      <c r="C111" s="133">
        <v>0</v>
      </c>
      <c r="D111" s="180">
        <v>793.65</v>
      </c>
      <c r="E111" s="133">
        <v>0</v>
      </c>
      <c r="F111" s="133">
        <v>0</v>
      </c>
      <c r="G111" s="180">
        <v>0</v>
      </c>
      <c r="H111" s="133">
        <v>793.65</v>
      </c>
      <c r="I111" s="133">
        <v>0</v>
      </c>
      <c r="J111" s="180">
        <v>793.65</v>
      </c>
      <c r="K111" s="133">
        <v>360.75</v>
      </c>
      <c r="L111" s="133">
        <v>0</v>
      </c>
      <c r="M111" s="180">
        <v>360.75</v>
      </c>
      <c r="N111" s="133">
        <v>1130.3500000000001</v>
      </c>
      <c r="O111" s="133">
        <v>0</v>
      </c>
      <c r="P111" s="180">
        <v>1130.3500000000001</v>
      </c>
      <c r="Q111" s="181">
        <v>0.38001854003542607</v>
      </c>
      <c r="R111" s="182">
        <v>1.5433123095000223E-2</v>
      </c>
      <c r="S111" s="183"/>
      <c r="T111" s="184">
        <v>192.4</v>
      </c>
      <c r="U111" s="133">
        <v>0</v>
      </c>
      <c r="V111" s="180">
        <v>192.4</v>
      </c>
      <c r="W111" s="133">
        <v>0</v>
      </c>
      <c r="X111" s="133">
        <v>0</v>
      </c>
      <c r="Y111" s="180">
        <v>0</v>
      </c>
      <c r="Z111" s="133">
        <v>192.4</v>
      </c>
      <c r="AA111" s="133">
        <v>0</v>
      </c>
      <c r="AB111" s="180">
        <v>192.4</v>
      </c>
      <c r="AC111" s="185">
        <v>5.5208860035420568E-2</v>
      </c>
      <c r="AD111" s="191">
        <v>24</v>
      </c>
      <c r="AE111" s="192">
        <v>0</v>
      </c>
      <c r="AF111" s="193">
        <v>24</v>
      </c>
      <c r="AG111" s="192">
        <v>0</v>
      </c>
      <c r="AH111" s="192">
        <v>0</v>
      </c>
      <c r="AI111" s="193">
        <v>0</v>
      </c>
      <c r="AJ111" s="192">
        <v>24</v>
      </c>
      <c r="AK111" s="192">
        <v>0</v>
      </c>
      <c r="AL111" s="192">
        <v>24</v>
      </c>
      <c r="AM111" s="194">
        <v>1.3505600000000229E-2</v>
      </c>
      <c r="AO111" s="179"/>
    </row>
    <row r="112" spans="1:41" x14ac:dyDescent="0.2">
      <c r="A112" s="46">
        <v>39173</v>
      </c>
      <c r="B112" s="133">
        <v>766.4</v>
      </c>
      <c r="C112" s="133">
        <v>0</v>
      </c>
      <c r="D112" s="180">
        <v>766.4</v>
      </c>
      <c r="E112" s="133">
        <v>0</v>
      </c>
      <c r="F112" s="133">
        <v>0</v>
      </c>
      <c r="G112" s="180">
        <v>0</v>
      </c>
      <c r="H112" s="133">
        <v>766.4</v>
      </c>
      <c r="I112" s="133">
        <v>0</v>
      </c>
      <c r="J112" s="180">
        <v>766.4</v>
      </c>
      <c r="K112" s="133">
        <v>383.2</v>
      </c>
      <c r="L112" s="133">
        <v>0</v>
      </c>
      <c r="M112" s="180">
        <v>383.2</v>
      </c>
      <c r="N112" s="133">
        <v>1149.5999999999999</v>
      </c>
      <c r="O112" s="133">
        <v>0</v>
      </c>
      <c r="P112" s="180">
        <v>1149.5999999999999</v>
      </c>
      <c r="Q112" s="181">
        <v>-35.265829665996677</v>
      </c>
      <c r="R112" s="182">
        <v>-9.9412124606049996</v>
      </c>
      <c r="S112" s="183"/>
      <c r="T112" s="184">
        <v>215.54999999999998</v>
      </c>
      <c r="U112" s="133">
        <v>0</v>
      </c>
      <c r="V112" s="180">
        <v>215.54999999999998</v>
      </c>
      <c r="W112" s="133">
        <v>0</v>
      </c>
      <c r="X112" s="133">
        <v>0</v>
      </c>
      <c r="Y112" s="180">
        <v>0</v>
      </c>
      <c r="Z112" s="133">
        <v>215.54999999999998</v>
      </c>
      <c r="AA112" s="133">
        <v>0</v>
      </c>
      <c r="AB112" s="180">
        <v>215.54999999999998</v>
      </c>
      <c r="AC112" s="185">
        <v>-7.3975569996697396E-2</v>
      </c>
      <c r="AD112" s="191">
        <v>23</v>
      </c>
      <c r="AE112" s="192">
        <v>0</v>
      </c>
      <c r="AF112" s="193">
        <v>24</v>
      </c>
      <c r="AG112" s="192">
        <v>0</v>
      </c>
      <c r="AH112" s="192">
        <v>0</v>
      </c>
      <c r="AI112" s="193">
        <v>0</v>
      </c>
      <c r="AJ112" s="192">
        <v>24</v>
      </c>
      <c r="AK112" s="192">
        <v>0</v>
      </c>
      <c r="AL112" s="192">
        <v>24</v>
      </c>
      <c r="AM112" s="194">
        <v>-1.4693884799999992</v>
      </c>
      <c r="AO112" s="179"/>
    </row>
    <row r="113" spans="1:41" x14ac:dyDescent="0.2">
      <c r="A113" s="46">
        <v>39203</v>
      </c>
      <c r="B113" s="133">
        <v>742.44999999999993</v>
      </c>
      <c r="C113" s="133">
        <v>0</v>
      </c>
      <c r="D113" s="180">
        <v>742.44999999999993</v>
      </c>
      <c r="E113" s="133">
        <v>0</v>
      </c>
      <c r="F113" s="133">
        <v>0</v>
      </c>
      <c r="G113" s="180">
        <v>0</v>
      </c>
      <c r="H113" s="133">
        <v>742.44999999999993</v>
      </c>
      <c r="I113" s="133">
        <v>0</v>
      </c>
      <c r="J113" s="180">
        <v>742.44999999999993</v>
      </c>
      <c r="K113" s="133">
        <v>359.25</v>
      </c>
      <c r="L113" s="133">
        <v>0</v>
      </c>
      <c r="M113" s="180">
        <v>359.25</v>
      </c>
      <c r="N113" s="133">
        <v>1101.7</v>
      </c>
      <c r="O113" s="133">
        <v>0</v>
      </c>
      <c r="P113" s="180">
        <v>1101.7</v>
      </c>
      <c r="Q113" s="181">
        <v>3.7523115498714683E-2</v>
      </c>
      <c r="R113" s="182">
        <v>7.1737913999997899E-3</v>
      </c>
      <c r="S113" s="183"/>
      <c r="T113" s="184">
        <v>215.54999999999998</v>
      </c>
      <c r="U113" s="133">
        <v>0</v>
      </c>
      <c r="V113" s="180">
        <v>215.54999999999998</v>
      </c>
      <c r="W113" s="133">
        <v>0</v>
      </c>
      <c r="X113" s="133">
        <v>0</v>
      </c>
      <c r="Y113" s="180">
        <v>0</v>
      </c>
      <c r="Z113" s="133">
        <v>215.54999999999998</v>
      </c>
      <c r="AA113" s="133">
        <v>0</v>
      </c>
      <c r="AB113" s="180">
        <v>215.54999999999998</v>
      </c>
      <c r="AC113" s="185">
        <v>2.7562549998773798E-2</v>
      </c>
      <c r="AD113" s="191">
        <v>22</v>
      </c>
      <c r="AE113" s="192">
        <v>0</v>
      </c>
      <c r="AF113" s="193">
        <v>22</v>
      </c>
      <c r="AG113" s="192">
        <v>0</v>
      </c>
      <c r="AH113" s="192">
        <v>0</v>
      </c>
      <c r="AI113" s="193">
        <v>0</v>
      </c>
      <c r="AJ113" s="192">
        <v>22</v>
      </c>
      <c r="AK113" s="192">
        <v>0</v>
      </c>
      <c r="AL113" s="192">
        <v>22</v>
      </c>
      <c r="AM113" s="194">
        <v>4.1588999999753185E-4</v>
      </c>
      <c r="AO113" s="179"/>
    </row>
    <row r="114" spans="1:41" x14ac:dyDescent="0.2">
      <c r="A114" s="46">
        <v>39234</v>
      </c>
      <c r="B114" s="133">
        <v>740.9</v>
      </c>
      <c r="C114" s="133">
        <v>0</v>
      </c>
      <c r="D114" s="180">
        <v>740.9</v>
      </c>
      <c r="E114" s="133">
        <v>0</v>
      </c>
      <c r="F114" s="133">
        <v>0</v>
      </c>
      <c r="G114" s="180">
        <v>0</v>
      </c>
      <c r="H114" s="133">
        <v>740.9</v>
      </c>
      <c r="I114" s="133">
        <v>0</v>
      </c>
      <c r="J114" s="180">
        <v>740.9</v>
      </c>
      <c r="K114" s="133">
        <v>310.7</v>
      </c>
      <c r="L114" s="133">
        <v>0</v>
      </c>
      <c r="M114" s="180">
        <v>310.7</v>
      </c>
      <c r="N114" s="133">
        <v>1051.5999999999999</v>
      </c>
      <c r="O114" s="133">
        <v>0</v>
      </c>
      <c r="P114" s="180">
        <v>1051.5999999999999</v>
      </c>
      <c r="Q114" s="181">
        <v>-6.9939585996946704E-2</v>
      </c>
      <c r="R114" s="182">
        <v>7.3300104999992335E-3</v>
      </c>
      <c r="S114" s="183"/>
      <c r="T114" s="184">
        <v>215.1</v>
      </c>
      <c r="U114" s="133">
        <v>0</v>
      </c>
      <c r="V114" s="180">
        <v>215.1</v>
      </c>
      <c r="W114" s="133">
        <v>0</v>
      </c>
      <c r="X114" s="133">
        <v>0</v>
      </c>
      <c r="Y114" s="180">
        <v>0</v>
      </c>
      <c r="Z114" s="133">
        <v>215.1</v>
      </c>
      <c r="AA114" s="133">
        <v>0</v>
      </c>
      <c r="AB114" s="180">
        <v>215.1</v>
      </c>
      <c r="AC114" s="185">
        <v>-3.5501119996985138E-2</v>
      </c>
      <c r="AD114" s="191">
        <v>22</v>
      </c>
      <c r="AE114" s="192">
        <v>0</v>
      </c>
      <c r="AF114" s="193">
        <v>22</v>
      </c>
      <c r="AG114" s="192">
        <v>0</v>
      </c>
      <c r="AH114" s="192">
        <v>0</v>
      </c>
      <c r="AI114" s="193">
        <v>0</v>
      </c>
      <c r="AJ114" s="192">
        <v>22</v>
      </c>
      <c r="AK114" s="192">
        <v>0</v>
      </c>
      <c r="AL114" s="192">
        <v>22</v>
      </c>
      <c r="AM114" s="194">
        <v>-1.4409399999983918E-3</v>
      </c>
      <c r="AO114" s="179"/>
    </row>
    <row r="115" spans="1:41" x14ac:dyDescent="0.2">
      <c r="A115" s="46">
        <v>39264</v>
      </c>
      <c r="B115" s="133">
        <v>780.44999999999993</v>
      </c>
      <c r="C115" s="133">
        <v>0</v>
      </c>
      <c r="D115" s="180">
        <v>780.44999999999993</v>
      </c>
      <c r="E115" s="133">
        <v>0</v>
      </c>
      <c r="F115" s="133">
        <v>0</v>
      </c>
      <c r="G115" s="180">
        <v>0</v>
      </c>
      <c r="H115" s="133">
        <v>780.44999999999993</v>
      </c>
      <c r="I115" s="133">
        <v>0</v>
      </c>
      <c r="J115" s="180">
        <v>780.44999999999993</v>
      </c>
      <c r="K115" s="133">
        <v>378.4</v>
      </c>
      <c r="L115" s="133">
        <v>0</v>
      </c>
      <c r="M115" s="180">
        <v>378.4</v>
      </c>
      <c r="N115" s="133">
        <v>1158.8499999999999</v>
      </c>
      <c r="O115" s="133">
        <v>0</v>
      </c>
      <c r="P115" s="180">
        <v>1158.8499999999999</v>
      </c>
      <c r="Q115" s="181">
        <v>-0.17163210401731582</v>
      </c>
      <c r="R115" s="182">
        <v>7.9289841399992587E-3</v>
      </c>
      <c r="S115" s="183"/>
      <c r="T115" s="184">
        <v>236.5</v>
      </c>
      <c r="U115" s="133">
        <v>0</v>
      </c>
      <c r="V115" s="180">
        <v>236.5</v>
      </c>
      <c r="W115" s="133">
        <v>0</v>
      </c>
      <c r="X115" s="133">
        <v>0</v>
      </c>
      <c r="Y115" s="180">
        <v>0</v>
      </c>
      <c r="Z115" s="133">
        <v>236.5</v>
      </c>
      <c r="AA115" s="133">
        <v>0</v>
      </c>
      <c r="AB115" s="180">
        <v>236.5</v>
      </c>
      <c r="AC115" s="185">
        <v>-0.11608393001730914</v>
      </c>
      <c r="AD115" s="191">
        <v>23</v>
      </c>
      <c r="AE115" s="192">
        <v>0</v>
      </c>
      <c r="AF115" s="193">
        <v>23</v>
      </c>
      <c r="AG115" s="192">
        <v>0</v>
      </c>
      <c r="AH115" s="192">
        <v>0</v>
      </c>
      <c r="AI115" s="193">
        <v>0</v>
      </c>
      <c r="AJ115" s="192">
        <v>23</v>
      </c>
      <c r="AK115" s="192">
        <v>0</v>
      </c>
      <c r="AL115" s="192">
        <v>23</v>
      </c>
      <c r="AM115" s="194">
        <v>-2.3487600000002828E-3</v>
      </c>
      <c r="AO115" s="179"/>
    </row>
    <row r="116" spans="1:41" x14ac:dyDescent="0.2">
      <c r="A116" s="46">
        <v>39295</v>
      </c>
      <c r="B116" s="133">
        <v>871.35</v>
      </c>
      <c r="C116" s="133">
        <v>0</v>
      </c>
      <c r="D116" s="180">
        <v>871.35</v>
      </c>
      <c r="E116" s="133">
        <v>0</v>
      </c>
      <c r="F116" s="133">
        <v>0</v>
      </c>
      <c r="G116" s="180">
        <v>0</v>
      </c>
      <c r="H116" s="133">
        <v>871.35</v>
      </c>
      <c r="I116" s="133">
        <v>0</v>
      </c>
      <c r="J116" s="180">
        <v>871.35</v>
      </c>
      <c r="K116" s="133">
        <v>353.25</v>
      </c>
      <c r="L116" s="133">
        <v>0</v>
      </c>
      <c r="M116" s="180">
        <v>353.25</v>
      </c>
      <c r="N116" s="133">
        <v>1224.6000000000001</v>
      </c>
      <c r="O116" s="133">
        <v>0</v>
      </c>
      <c r="P116" s="180">
        <v>1224.6000000000001</v>
      </c>
      <c r="Q116" s="181">
        <v>3.1703760998103528E-2</v>
      </c>
      <c r="R116" s="182">
        <v>7.3922908350002314E-3</v>
      </c>
      <c r="S116" s="183"/>
      <c r="T116" s="184">
        <v>235.5</v>
      </c>
      <c r="U116" s="133">
        <v>0</v>
      </c>
      <c r="V116" s="180">
        <v>235.5</v>
      </c>
      <c r="W116" s="133">
        <v>0</v>
      </c>
      <c r="X116" s="133">
        <v>0</v>
      </c>
      <c r="Y116" s="180">
        <v>0</v>
      </c>
      <c r="Z116" s="133">
        <v>235.5</v>
      </c>
      <c r="AA116" s="133">
        <v>0</v>
      </c>
      <c r="AB116" s="180">
        <v>235.5</v>
      </c>
      <c r="AC116" s="185">
        <v>-2.3125820001872754E-2</v>
      </c>
      <c r="AD116" s="191">
        <v>27</v>
      </c>
      <c r="AE116" s="192">
        <v>0</v>
      </c>
      <c r="AF116" s="193">
        <v>27</v>
      </c>
      <c r="AG116" s="192">
        <v>0</v>
      </c>
      <c r="AH116" s="192">
        <v>0</v>
      </c>
      <c r="AI116" s="193">
        <v>0</v>
      </c>
      <c r="AJ116" s="192">
        <v>27</v>
      </c>
      <c r="AK116" s="192">
        <v>0</v>
      </c>
      <c r="AL116" s="192">
        <v>27</v>
      </c>
      <c r="AM116" s="194">
        <v>2.3282199999989928E-3</v>
      </c>
      <c r="AO116" s="179"/>
    </row>
    <row r="117" spans="1:41" x14ac:dyDescent="0.2">
      <c r="A117" s="46">
        <v>39326</v>
      </c>
      <c r="B117" s="133">
        <v>877.80000000000007</v>
      </c>
      <c r="C117" s="133">
        <v>0</v>
      </c>
      <c r="D117" s="180">
        <v>900.90000000000009</v>
      </c>
      <c r="E117" s="133">
        <v>0</v>
      </c>
      <c r="F117" s="133">
        <v>0</v>
      </c>
      <c r="G117" s="180">
        <v>0</v>
      </c>
      <c r="H117" s="133">
        <v>877.80000000000007</v>
      </c>
      <c r="I117" s="133">
        <v>0</v>
      </c>
      <c r="J117" s="180">
        <v>900.90000000000009</v>
      </c>
      <c r="K117" s="133">
        <v>369.6</v>
      </c>
      <c r="L117" s="133">
        <v>0</v>
      </c>
      <c r="M117" s="180">
        <v>369.6</v>
      </c>
      <c r="N117" s="133">
        <v>1247.4000000000001</v>
      </c>
      <c r="O117" s="133">
        <v>0</v>
      </c>
      <c r="P117" s="180">
        <v>1247.4000000000001</v>
      </c>
      <c r="Q117" s="181">
        <v>0.34732621199516928</v>
      </c>
      <c r="R117" s="182">
        <v>8.4580973400003312E-3</v>
      </c>
      <c r="S117" s="183"/>
      <c r="T117" s="184">
        <v>231</v>
      </c>
      <c r="U117" s="133">
        <v>0</v>
      </c>
      <c r="V117" s="180">
        <v>231</v>
      </c>
      <c r="W117" s="133">
        <v>0</v>
      </c>
      <c r="X117" s="133">
        <v>0</v>
      </c>
      <c r="Y117" s="180">
        <v>0</v>
      </c>
      <c r="Z117" s="133">
        <v>231</v>
      </c>
      <c r="AA117" s="133">
        <v>0</v>
      </c>
      <c r="AB117" s="180">
        <v>231</v>
      </c>
      <c r="AC117" s="185">
        <v>1.9284959995160122E-2</v>
      </c>
      <c r="AD117" s="191">
        <v>28</v>
      </c>
      <c r="AE117" s="192">
        <v>0</v>
      </c>
      <c r="AF117" s="193">
        <v>28</v>
      </c>
      <c r="AG117" s="192">
        <v>0</v>
      </c>
      <c r="AH117" s="192">
        <v>0</v>
      </c>
      <c r="AI117" s="193">
        <v>0</v>
      </c>
      <c r="AJ117" s="192">
        <v>28</v>
      </c>
      <c r="AK117" s="192">
        <v>0</v>
      </c>
      <c r="AL117" s="192">
        <v>28</v>
      </c>
      <c r="AM117" s="194">
        <v>1.4200920000000394E-2</v>
      </c>
      <c r="AO117" s="179"/>
    </row>
    <row r="118" spans="1:41" x14ac:dyDescent="0.2">
      <c r="A118" s="46">
        <v>39356</v>
      </c>
      <c r="B118" s="133">
        <v>876</v>
      </c>
      <c r="C118" s="133">
        <v>0</v>
      </c>
      <c r="D118" s="180">
        <v>876</v>
      </c>
      <c r="E118" s="133">
        <v>0</v>
      </c>
      <c r="F118" s="133">
        <v>0</v>
      </c>
      <c r="G118" s="180">
        <v>0</v>
      </c>
      <c r="H118" s="133">
        <v>876</v>
      </c>
      <c r="I118" s="133">
        <v>0</v>
      </c>
      <c r="J118" s="180">
        <v>876</v>
      </c>
      <c r="K118" s="133">
        <v>372.29999999999995</v>
      </c>
      <c r="L118" s="133">
        <v>0</v>
      </c>
      <c r="M118" s="180">
        <v>372.29999999999995</v>
      </c>
      <c r="N118" s="133">
        <v>1248.3</v>
      </c>
      <c r="O118" s="133">
        <v>0</v>
      </c>
      <c r="P118" s="180">
        <v>1248.3</v>
      </c>
      <c r="Q118" s="181">
        <v>5.0651315992309091E-2</v>
      </c>
      <c r="R118" s="182">
        <v>1.0744641510000329E-2</v>
      </c>
      <c r="S118" s="183"/>
      <c r="T118" s="184">
        <v>240.89999999999998</v>
      </c>
      <c r="U118" s="133">
        <v>0</v>
      </c>
      <c r="V118" s="180">
        <v>240.89999999999998</v>
      </c>
      <c r="W118" s="133">
        <v>0</v>
      </c>
      <c r="X118" s="133">
        <v>0</v>
      </c>
      <c r="Y118" s="180">
        <v>0</v>
      </c>
      <c r="Z118" s="133">
        <v>240.89999999999998</v>
      </c>
      <c r="AA118" s="133">
        <v>0</v>
      </c>
      <c r="AB118" s="180">
        <v>240.89999999999998</v>
      </c>
      <c r="AC118" s="185">
        <v>4.4281919992311208E-2</v>
      </c>
      <c r="AD118" s="191">
        <v>28</v>
      </c>
      <c r="AE118" s="192">
        <v>0</v>
      </c>
      <c r="AF118" s="193">
        <v>29</v>
      </c>
      <c r="AG118" s="192">
        <v>0</v>
      </c>
      <c r="AH118" s="192">
        <v>0</v>
      </c>
      <c r="AI118" s="193">
        <v>0</v>
      </c>
      <c r="AJ118" s="192">
        <v>28</v>
      </c>
      <c r="AK118" s="192">
        <v>0</v>
      </c>
      <c r="AL118" s="192">
        <v>29</v>
      </c>
      <c r="AM118" s="194">
        <v>2.908399999999034E-4</v>
      </c>
      <c r="AO118" s="179"/>
    </row>
    <row r="119" spans="1:41" x14ac:dyDescent="0.2">
      <c r="A119" s="46">
        <v>39387</v>
      </c>
      <c r="B119" s="133">
        <v>939.55000000000007</v>
      </c>
      <c r="C119" s="133">
        <v>0</v>
      </c>
      <c r="D119" s="180">
        <v>939.55000000000007</v>
      </c>
      <c r="E119" s="133">
        <v>0</v>
      </c>
      <c r="F119" s="133">
        <v>0</v>
      </c>
      <c r="G119" s="180">
        <v>0</v>
      </c>
      <c r="H119" s="133">
        <v>939.55000000000007</v>
      </c>
      <c r="I119" s="133">
        <v>0</v>
      </c>
      <c r="J119" s="180">
        <v>939.55000000000007</v>
      </c>
      <c r="K119" s="133">
        <v>371.45000000000005</v>
      </c>
      <c r="L119" s="133">
        <v>0</v>
      </c>
      <c r="M119" s="180">
        <v>371.45000000000005</v>
      </c>
      <c r="N119" s="133">
        <v>1311</v>
      </c>
      <c r="O119" s="133">
        <v>0</v>
      </c>
      <c r="P119" s="180">
        <v>1311</v>
      </c>
      <c r="Q119" s="181">
        <v>0.26984467698722731</v>
      </c>
      <c r="R119" s="182">
        <v>6.6939397800003771E-3</v>
      </c>
      <c r="S119" s="183"/>
      <c r="T119" s="184">
        <v>262.20000000000005</v>
      </c>
      <c r="U119" s="133">
        <v>0</v>
      </c>
      <c r="V119" s="180">
        <v>262.20000000000005</v>
      </c>
      <c r="W119" s="133">
        <v>0</v>
      </c>
      <c r="X119" s="133">
        <v>0</v>
      </c>
      <c r="Y119" s="180">
        <v>0</v>
      </c>
      <c r="Z119" s="133">
        <v>262.20000000000005</v>
      </c>
      <c r="AA119" s="133">
        <v>0</v>
      </c>
      <c r="AB119" s="180">
        <v>262.20000000000005</v>
      </c>
      <c r="AC119" s="185">
        <v>0.12228244998724895</v>
      </c>
      <c r="AD119" s="191">
        <v>31</v>
      </c>
      <c r="AE119" s="192">
        <v>0</v>
      </c>
      <c r="AF119" s="193">
        <v>31</v>
      </c>
      <c r="AG119" s="192">
        <v>0</v>
      </c>
      <c r="AH119" s="192">
        <v>0</v>
      </c>
      <c r="AI119" s="193">
        <v>0</v>
      </c>
      <c r="AJ119" s="192">
        <v>31</v>
      </c>
      <c r="AK119" s="192">
        <v>0</v>
      </c>
      <c r="AL119" s="192">
        <v>31</v>
      </c>
      <c r="AM119" s="194">
        <v>6.7534199999990108E-3</v>
      </c>
      <c r="AO119" s="179"/>
    </row>
    <row r="120" spans="1:41" x14ac:dyDescent="0.2">
      <c r="A120" s="46">
        <v>39417</v>
      </c>
      <c r="B120" s="133">
        <v>966.49847374955004</v>
      </c>
      <c r="C120" s="133">
        <v>5.03308846915</v>
      </c>
      <c r="D120" s="180">
        <v>971.53156222084999</v>
      </c>
      <c r="E120" s="133">
        <v>0</v>
      </c>
      <c r="F120" s="133">
        <v>0</v>
      </c>
      <c r="G120" s="180">
        <v>0</v>
      </c>
      <c r="H120" s="133">
        <v>966.49847374955004</v>
      </c>
      <c r="I120" s="133">
        <v>5.03308846915</v>
      </c>
      <c r="J120" s="180">
        <v>971.53156222084999</v>
      </c>
      <c r="K120" s="133">
        <v>284.33864281960001</v>
      </c>
      <c r="L120" s="133">
        <v>0.35643517000000002</v>
      </c>
      <c r="M120" s="180">
        <v>284.69507798960001</v>
      </c>
      <c r="N120" s="133">
        <v>1250.8371165691501</v>
      </c>
      <c r="O120" s="133">
        <v>5.3895236391500001</v>
      </c>
      <c r="P120" s="180">
        <v>1256.2266402104499</v>
      </c>
      <c r="Q120" s="181">
        <v>7.3815469992234553E-2</v>
      </c>
      <c r="R120" s="182">
        <v>0</v>
      </c>
      <c r="S120" s="183"/>
      <c r="T120" s="184">
        <v>278.68001873045</v>
      </c>
      <c r="U120" s="133">
        <v>3.4172331791499997</v>
      </c>
      <c r="V120" s="180">
        <v>282.0972519096</v>
      </c>
      <c r="W120" s="133">
        <v>0</v>
      </c>
      <c r="X120" s="133">
        <v>0</v>
      </c>
      <c r="Y120" s="180">
        <v>0</v>
      </c>
      <c r="Z120" s="133">
        <v>278.68001873045</v>
      </c>
      <c r="AA120" s="133">
        <v>3.4172331791499997</v>
      </c>
      <c r="AB120" s="180">
        <v>282.0972519096</v>
      </c>
      <c r="AC120" s="185">
        <v>7.3815469992234553E-2</v>
      </c>
      <c r="AD120" s="191">
        <v>31.991556039999999</v>
      </c>
      <c r="AE120" s="192">
        <v>7.5156059999999997E-2</v>
      </c>
      <c r="AF120" s="193">
        <v>32.066712099999997</v>
      </c>
      <c r="AG120" s="192">
        <v>0</v>
      </c>
      <c r="AH120" s="192">
        <v>0</v>
      </c>
      <c r="AI120" s="193">
        <v>0</v>
      </c>
      <c r="AJ120" s="192">
        <v>31.991556039999999</v>
      </c>
      <c r="AK120" s="192">
        <v>7.5156059999999997E-2</v>
      </c>
      <c r="AL120" s="192">
        <v>32.066712099999997</v>
      </c>
      <c r="AM120" s="194">
        <v>0</v>
      </c>
      <c r="AO120" s="179"/>
    </row>
    <row r="121" spans="1:41" x14ac:dyDescent="0.2">
      <c r="A121" s="46">
        <v>39448</v>
      </c>
      <c r="B121" s="133">
        <v>894.94165045026659</v>
      </c>
      <c r="C121" s="133">
        <v>4.9131883992466001</v>
      </c>
      <c r="D121" s="180">
        <v>899.85483884951316</v>
      </c>
      <c r="E121" s="133">
        <v>0</v>
      </c>
      <c r="F121" s="133">
        <v>0</v>
      </c>
      <c r="G121" s="180">
        <v>0</v>
      </c>
      <c r="H121" s="133">
        <v>894.94165045026659</v>
      </c>
      <c r="I121" s="133">
        <v>4.9131883992466001</v>
      </c>
      <c r="J121" s="180">
        <v>899.85483884951316</v>
      </c>
      <c r="K121" s="133">
        <v>347.08179739069141</v>
      </c>
      <c r="L121" s="133">
        <v>0.34857700946959996</v>
      </c>
      <c r="M121" s="180">
        <v>347.43037440016104</v>
      </c>
      <c r="N121" s="133">
        <v>1242.0234478409579</v>
      </c>
      <c r="O121" s="133">
        <v>5.2617654108187999</v>
      </c>
      <c r="P121" s="180">
        <v>1247.2852132496741</v>
      </c>
      <c r="Q121" s="181">
        <v>0.10910061062571449</v>
      </c>
      <c r="R121" s="182">
        <v>9.3783466281998143E-3</v>
      </c>
      <c r="S121" s="183"/>
      <c r="T121" s="184">
        <v>277.17789639962598</v>
      </c>
      <c r="U121" s="133">
        <v>3.3805660495344001</v>
      </c>
      <c r="V121" s="180">
        <v>280.5584624491604</v>
      </c>
      <c r="W121" s="133">
        <v>0</v>
      </c>
      <c r="X121" s="133">
        <v>0</v>
      </c>
      <c r="Y121" s="180">
        <v>0</v>
      </c>
      <c r="Z121" s="133">
        <v>277.17789639962598</v>
      </c>
      <c r="AA121" s="133">
        <v>3.3805660495344001</v>
      </c>
      <c r="AB121" s="180">
        <v>280.5584624491604</v>
      </c>
      <c r="AC121" s="185">
        <v>9.2707899985691775E-2</v>
      </c>
      <c r="AD121" s="191">
        <v>29.380945220000001</v>
      </c>
      <c r="AE121" s="192">
        <v>7.2891769999999995E-2</v>
      </c>
      <c r="AF121" s="193">
        <v>29.453836989999999</v>
      </c>
      <c r="AG121" s="192">
        <v>0</v>
      </c>
      <c r="AH121" s="192">
        <v>0</v>
      </c>
      <c r="AI121" s="193">
        <v>0</v>
      </c>
      <c r="AJ121" s="192">
        <v>29.380945220000001</v>
      </c>
      <c r="AK121" s="192">
        <v>7.2891769999999995E-2</v>
      </c>
      <c r="AL121" s="192">
        <v>29.453836989999999</v>
      </c>
      <c r="AM121" s="194">
        <v>7.7964000000108058E-4</v>
      </c>
      <c r="AO121" s="179"/>
    </row>
    <row r="122" spans="1:41" x14ac:dyDescent="0.2">
      <c r="A122" s="46">
        <v>39480</v>
      </c>
      <c r="B122" s="133">
        <v>844.66952284903869</v>
      </c>
      <c r="C122" s="133">
        <v>5.2178808499672993</v>
      </c>
      <c r="D122" s="180">
        <v>849.88740369900597</v>
      </c>
      <c r="E122" s="133">
        <v>0</v>
      </c>
      <c r="F122" s="133">
        <v>0</v>
      </c>
      <c r="G122" s="180">
        <v>0</v>
      </c>
      <c r="H122" s="133">
        <v>844.66952284903869</v>
      </c>
      <c r="I122" s="133">
        <v>5.2178808499672993</v>
      </c>
      <c r="J122" s="180">
        <v>849.88740369900597</v>
      </c>
      <c r="K122" s="133">
        <v>371.03271548922959</v>
      </c>
      <c r="L122" s="133">
        <v>0.34564264045020004</v>
      </c>
      <c r="M122" s="180">
        <v>371.37835812967978</v>
      </c>
      <c r="N122" s="133">
        <v>1215.7022383403532</v>
      </c>
      <c r="O122" s="133">
        <v>5.5635234904175004</v>
      </c>
      <c r="P122" s="180">
        <v>1221.2657618307708</v>
      </c>
      <c r="Q122" s="181">
        <v>0.23508003837449565</v>
      </c>
      <c r="R122" s="182">
        <v>6.940117129699574E-3</v>
      </c>
      <c r="S122" s="183"/>
      <c r="T122" s="184">
        <v>265.76326526905939</v>
      </c>
      <c r="U122" s="133">
        <v>3.2636148504170999</v>
      </c>
      <c r="V122" s="180">
        <v>269.02688011947652</v>
      </c>
      <c r="W122" s="133">
        <v>0</v>
      </c>
      <c r="X122" s="133">
        <v>0</v>
      </c>
      <c r="Y122" s="180">
        <v>0</v>
      </c>
      <c r="Z122" s="133">
        <v>265.76326526905939</v>
      </c>
      <c r="AA122" s="133">
        <v>3.2636148504170999</v>
      </c>
      <c r="AB122" s="180">
        <v>269.02688011947652</v>
      </c>
      <c r="AC122" s="185">
        <v>0.16812138997449141</v>
      </c>
      <c r="AD122" s="191">
        <v>27.76661987</v>
      </c>
      <c r="AE122" s="192">
        <v>9.3734280000000003E-2</v>
      </c>
      <c r="AF122" s="193">
        <v>27.860354149999999</v>
      </c>
      <c r="AG122" s="192">
        <v>0</v>
      </c>
      <c r="AH122" s="192">
        <v>0</v>
      </c>
      <c r="AI122" s="193">
        <v>0</v>
      </c>
      <c r="AJ122" s="192">
        <v>27.76661987</v>
      </c>
      <c r="AK122" s="192">
        <v>9.3734280000000003E-2</v>
      </c>
      <c r="AL122" s="192">
        <v>27.860354149999999</v>
      </c>
      <c r="AM122" s="194">
        <v>3.2116000000002032E-3</v>
      </c>
      <c r="AO122" s="179"/>
    </row>
    <row r="123" spans="1:41" x14ac:dyDescent="0.2">
      <c r="A123" s="46">
        <v>39508</v>
      </c>
      <c r="B123" s="133">
        <v>854.19822166980589</v>
      </c>
      <c r="C123" s="133">
        <v>4.7196052192120002</v>
      </c>
      <c r="D123" s="180">
        <v>858.91782688901787</v>
      </c>
      <c r="E123" s="133">
        <v>0.2220617992775</v>
      </c>
      <c r="F123" s="133">
        <v>0</v>
      </c>
      <c r="G123" s="180">
        <v>0.2220617992775</v>
      </c>
      <c r="H123" s="133">
        <v>854.42028346908342</v>
      </c>
      <c r="I123" s="133">
        <v>4.7196052192120002</v>
      </c>
      <c r="J123" s="180">
        <v>859.13988869032994</v>
      </c>
      <c r="K123" s="133">
        <v>375.83567717094746</v>
      </c>
      <c r="L123" s="133">
        <v>0.33728713906549995</v>
      </c>
      <c r="M123" s="180">
        <v>376.17296431001301</v>
      </c>
      <c r="N123" s="133">
        <v>1230.2559606400309</v>
      </c>
      <c r="O123" s="133">
        <v>5.0568923603119993</v>
      </c>
      <c r="P123" s="180">
        <v>1235.3128530003428</v>
      </c>
      <c r="Q123" s="181">
        <v>8.7502651841897608E-2</v>
      </c>
      <c r="R123" s="182">
        <v>8.0717729560003063E-3</v>
      </c>
      <c r="S123" s="183"/>
      <c r="T123" s="184">
        <v>261.54924538990002</v>
      </c>
      <c r="U123" s="133">
        <v>3.3729039609654996</v>
      </c>
      <c r="V123" s="180">
        <v>264.92214935086548</v>
      </c>
      <c r="W123" s="133">
        <v>0</v>
      </c>
      <c r="X123" s="133">
        <v>0</v>
      </c>
      <c r="Y123" s="180">
        <v>0</v>
      </c>
      <c r="Z123" s="133">
        <v>261.54924538990002</v>
      </c>
      <c r="AA123" s="133">
        <v>3.3729039609654996</v>
      </c>
      <c r="AB123" s="180">
        <v>264.92214935086548</v>
      </c>
      <c r="AC123" s="185">
        <v>6.05917099918966E-2</v>
      </c>
      <c r="AD123" s="191">
        <v>29.129957059999999</v>
      </c>
      <c r="AE123" s="192">
        <v>6.6193230000000006E-2</v>
      </c>
      <c r="AF123" s="193">
        <v>29.196150289999999</v>
      </c>
      <c r="AG123" s="192">
        <v>1.091481E-2</v>
      </c>
      <c r="AH123" s="192">
        <v>0</v>
      </c>
      <c r="AI123" s="193">
        <v>1.091481E-2</v>
      </c>
      <c r="AJ123" s="192">
        <v>29.140871870000002</v>
      </c>
      <c r="AK123" s="192">
        <v>6.6193230000000006E-2</v>
      </c>
      <c r="AL123" s="192">
        <v>29.207065100000001</v>
      </c>
      <c r="AM123" s="194">
        <v>1.3227300000000497E-3</v>
      </c>
      <c r="AO123" s="179"/>
    </row>
    <row r="124" spans="1:41" x14ac:dyDescent="0.2">
      <c r="A124" s="46">
        <v>39539</v>
      </c>
      <c r="B124" s="133">
        <v>918.15876398920875</v>
      </c>
      <c r="C124" s="133">
        <v>5.0869525704719001</v>
      </c>
      <c r="D124" s="180">
        <v>923.24571655968055</v>
      </c>
      <c r="E124" s="133">
        <v>0</v>
      </c>
      <c r="F124" s="133">
        <v>0</v>
      </c>
      <c r="G124" s="180">
        <v>0</v>
      </c>
      <c r="H124" s="133">
        <v>918.15876398920875</v>
      </c>
      <c r="I124" s="133">
        <v>5.0869525704719001</v>
      </c>
      <c r="J124" s="180">
        <v>923.24571655968055</v>
      </c>
      <c r="K124" s="133">
        <v>324.04978908914143</v>
      </c>
      <c r="L124" s="133">
        <v>0.33072210062509999</v>
      </c>
      <c r="M124" s="180">
        <v>324.38051118976654</v>
      </c>
      <c r="N124" s="133">
        <v>1242.2085530803449</v>
      </c>
      <c r="O124" s="133">
        <v>5.4176746691020998</v>
      </c>
      <c r="P124" s="180">
        <v>1247.6262277494473</v>
      </c>
      <c r="Q124" s="181">
        <v>1.2669708867385365</v>
      </c>
      <c r="R124" s="182">
        <v>7.5695064120994233E-3</v>
      </c>
      <c r="S124" s="183"/>
      <c r="T124" s="184">
        <v>272.42984068041613</v>
      </c>
      <c r="U124" s="133">
        <v>3.7685335299621001</v>
      </c>
      <c r="V124" s="180">
        <v>276.19837421037823</v>
      </c>
      <c r="W124" s="133">
        <v>0</v>
      </c>
      <c r="X124" s="133">
        <v>0</v>
      </c>
      <c r="Y124" s="180">
        <v>0</v>
      </c>
      <c r="Z124" s="133">
        <v>272.42984068041613</v>
      </c>
      <c r="AA124" s="133">
        <v>3.7685335299621001</v>
      </c>
      <c r="AB124" s="180">
        <v>276.19837421037823</v>
      </c>
      <c r="AC124" s="185">
        <v>0.2427644899785506</v>
      </c>
      <c r="AD124" s="191">
        <v>32.368987089999997</v>
      </c>
      <c r="AE124" s="192">
        <v>6.6089480000000006E-2</v>
      </c>
      <c r="AF124" s="193">
        <v>32.43507657</v>
      </c>
      <c r="AG124" s="192">
        <v>0</v>
      </c>
      <c r="AH124" s="192">
        <v>0</v>
      </c>
      <c r="AI124" s="193">
        <v>0</v>
      </c>
      <c r="AJ124" s="192">
        <v>32.368987089999997</v>
      </c>
      <c r="AK124" s="192">
        <v>6.6089480000000006E-2</v>
      </c>
      <c r="AL124" s="192">
        <v>32.43507657</v>
      </c>
      <c r="AM124" s="194">
        <v>5.1341239999999289E-2</v>
      </c>
      <c r="AO124" s="179"/>
    </row>
    <row r="125" spans="1:41" x14ac:dyDescent="0.2">
      <c r="A125" s="46">
        <v>39569</v>
      </c>
      <c r="B125" s="133">
        <v>913.28595392080763</v>
      </c>
      <c r="C125" s="133">
        <v>4.6383143600694998</v>
      </c>
      <c r="D125" s="180">
        <v>917.92426828087696</v>
      </c>
      <c r="E125" s="133">
        <v>0</v>
      </c>
      <c r="F125" s="133">
        <v>0</v>
      </c>
      <c r="G125" s="180">
        <v>0</v>
      </c>
      <c r="H125" s="133">
        <v>913.28595392080763</v>
      </c>
      <c r="I125" s="133">
        <v>4.6383143600694998</v>
      </c>
      <c r="J125" s="180">
        <v>917.92426828087696</v>
      </c>
      <c r="K125" s="133">
        <v>311.48514998075206</v>
      </c>
      <c r="L125" s="133">
        <v>0.32734010915100004</v>
      </c>
      <c r="M125" s="180">
        <v>311.81249008990301</v>
      </c>
      <c r="N125" s="133">
        <v>1224.7711038995851</v>
      </c>
      <c r="O125" s="133">
        <v>4.9656544692204996</v>
      </c>
      <c r="P125" s="180">
        <v>1229.7367583707801</v>
      </c>
      <c r="Q125" s="181">
        <v>0.26312523400445192</v>
      </c>
      <c r="R125" s="182">
        <v>6.7575959329988534E-3</v>
      </c>
      <c r="S125" s="183"/>
      <c r="T125" s="184">
        <v>278.57717881942301</v>
      </c>
      <c r="U125" s="133">
        <v>3.2965172106460003</v>
      </c>
      <c r="V125" s="180">
        <v>281.87369603006903</v>
      </c>
      <c r="W125" s="133">
        <v>0</v>
      </c>
      <c r="X125" s="133">
        <v>0</v>
      </c>
      <c r="Y125" s="180">
        <v>0</v>
      </c>
      <c r="Z125" s="133">
        <v>278.57717881942301</v>
      </c>
      <c r="AA125" s="133">
        <v>3.2965172106460003</v>
      </c>
      <c r="AB125" s="180">
        <v>281.87369603006903</v>
      </c>
      <c r="AC125" s="185">
        <v>0.21248542995442049</v>
      </c>
      <c r="AD125" s="191">
        <v>32.145291219999997</v>
      </c>
      <c r="AE125" s="192">
        <v>6.7956299999999997E-2</v>
      </c>
      <c r="AF125" s="193">
        <v>32.213247520000003</v>
      </c>
      <c r="AG125" s="192">
        <v>0</v>
      </c>
      <c r="AH125" s="192">
        <v>0</v>
      </c>
      <c r="AI125" s="193">
        <v>0</v>
      </c>
      <c r="AJ125" s="192">
        <v>32.145291219999997</v>
      </c>
      <c r="AK125" s="192">
        <v>6.7956299999999997E-2</v>
      </c>
      <c r="AL125" s="192">
        <v>32.213247520000003</v>
      </c>
      <c r="AM125" s="194">
        <v>2.5646900000015904E-3</v>
      </c>
      <c r="AO125" s="179"/>
    </row>
    <row r="126" spans="1:41" x14ac:dyDescent="0.2">
      <c r="A126" s="46">
        <v>39600</v>
      </c>
      <c r="B126" s="133">
        <v>893.22799999999995</v>
      </c>
      <c r="C126" s="133">
        <v>0</v>
      </c>
      <c r="D126" s="180">
        <v>893.22799999999995</v>
      </c>
      <c r="E126" s="133">
        <v>0</v>
      </c>
      <c r="F126" s="133">
        <v>0</v>
      </c>
      <c r="G126" s="180">
        <v>0</v>
      </c>
      <c r="H126" s="133">
        <v>893.22799999999995</v>
      </c>
      <c r="I126" s="133">
        <v>0</v>
      </c>
      <c r="J126" s="180">
        <v>893.22799999999995</v>
      </c>
      <c r="K126" s="133">
        <v>330.10599999999999</v>
      </c>
      <c r="L126" s="133">
        <v>0</v>
      </c>
      <c r="M126" s="180">
        <v>330.10599999999999</v>
      </c>
      <c r="N126" s="133">
        <v>1223.3340000000001</v>
      </c>
      <c r="O126" s="133">
        <v>0</v>
      </c>
      <c r="P126" s="180">
        <v>1223.3340000000001</v>
      </c>
      <c r="Q126" s="181">
        <v>0.1740787336206738</v>
      </c>
      <c r="R126" s="182">
        <v>7.173836406800917E-3</v>
      </c>
      <c r="S126" s="183"/>
      <c r="T126" s="184">
        <v>271.85199999999998</v>
      </c>
      <c r="U126" s="133">
        <v>0</v>
      </c>
      <c r="V126" s="180">
        <v>291.27</v>
      </c>
      <c r="W126" s="133">
        <v>0</v>
      </c>
      <c r="X126" s="133">
        <v>0</v>
      </c>
      <c r="Y126" s="180">
        <v>0</v>
      </c>
      <c r="Z126" s="133">
        <v>271.85199999999998</v>
      </c>
      <c r="AA126" s="133">
        <v>0</v>
      </c>
      <c r="AB126" s="180">
        <v>291.27</v>
      </c>
      <c r="AC126" s="185">
        <v>0.14161009000068212</v>
      </c>
      <c r="AD126" s="191">
        <v>31</v>
      </c>
      <c r="AE126" s="192">
        <v>0</v>
      </c>
      <c r="AF126" s="193">
        <v>32</v>
      </c>
      <c r="AG126" s="192">
        <v>0</v>
      </c>
      <c r="AH126" s="192">
        <v>0</v>
      </c>
      <c r="AI126" s="193">
        <v>0</v>
      </c>
      <c r="AJ126" s="192">
        <v>31</v>
      </c>
      <c r="AK126" s="192">
        <v>0</v>
      </c>
      <c r="AL126" s="192">
        <v>32</v>
      </c>
      <c r="AM126" s="194">
        <v>1.6720899999995709E-3</v>
      </c>
      <c r="AO126" s="179"/>
    </row>
    <row r="127" spans="1:41" x14ac:dyDescent="0.2">
      <c r="A127" s="46">
        <v>39630</v>
      </c>
      <c r="B127" s="133">
        <v>937.09928661993604</v>
      </c>
      <c r="C127" s="133">
        <v>6.6741261003120007</v>
      </c>
      <c r="D127" s="180">
        <v>943.77341272024807</v>
      </c>
      <c r="E127" s="133">
        <v>0</v>
      </c>
      <c r="F127" s="133">
        <v>0</v>
      </c>
      <c r="G127" s="180">
        <v>0</v>
      </c>
      <c r="H127" s="133">
        <v>937.09928661993604</v>
      </c>
      <c r="I127" s="133">
        <v>6.6741261003120007</v>
      </c>
      <c r="J127" s="180">
        <v>943.77341272024807</v>
      </c>
      <c r="K127" s="133">
        <v>352.28563375962</v>
      </c>
      <c r="L127" s="133">
        <v>0.61768913995249997</v>
      </c>
      <c r="M127" s="180">
        <v>352.90332289957246</v>
      </c>
      <c r="N127" s="133">
        <v>1289.384920379556</v>
      </c>
      <c r="O127" s="133">
        <v>7.2918152402645005</v>
      </c>
      <c r="P127" s="180">
        <v>1296.6767356198204</v>
      </c>
      <c r="Q127" s="181">
        <v>0.13053255149097964</v>
      </c>
      <c r="R127" s="182">
        <v>6.6935671495006914E-3</v>
      </c>
      <c r="S127" s="183"/>
      <c r="T127" s="184">
        <v>276.6626903604685</v>
      </c>
      <c r="U127" s="133">
        <v>3.9705748493509998</v>
      </c>
      <c r="V127" s="180">
        <v>280.63326520981951</v>
      </c>
      <c r="W127" s="133">
        <v>0</v>
      </c>
      <c r="X127" s="133">
        <v>0</v>
      </c>
      <c r="Y127" s="180">
        <v>0</v>
      </c>
      <c r="Z127" s="133">
        <v>276.6626903604685</v>
      </c>
      <c r="AA127" s="133">
        <v>3.9705748493509998</v>
      </c>
      <c r="AB127" s="180">
        <v>280.63326520981951</v>
      </c>
      <c r="AC127" s="185">
        <v>4.9458629990999953E-2</v>
      </c>
      <c r="AD127" s="191">
        <v>34.40669947</v>
      </c>
      <c r="AE127" s="192">
        <v>0.14084664</v>
      </c>
      <c r="AF127" s="193">
        <v>34.547546109999999</v>
      </c>
      <c r="AG127" s="192">
        <v>0</v>
      </c>
      <c r="AH127" s="192">
        <v>0</v>
      </c>
      <c r="AI127" s="193">
        <v>0</v>
      </c>
      <c r="AJ127" s="192">
        <v>34.40669947</v>
      </c>
      <c r="AK127" s="192">
        <v>0.14084664</v>
      </c>
      <c r="AL127" s="192">
        <v>34.547546109999999</v>
      </c>
      <c r="AM127" s="194">
        <v>4.2236999999989422E-3</v>
      </c>
      <c r="AO127" s="179"/>
    </row>
    <row r="128" spans="1:41" x14ac:dyDescent="0.2">
      <c r="A128" s="46">
        <v>39661</v>
      </c>
      <c r="B128" s="133">
        <v>960.02103713922429</v>
      </c>
      <c r="C128" s="133">
        <v>8.9636891196909012</v>
      </c>
      <c r="D128" s="180">
        <v>968.98472626084083</v>
      </c>
      <c r="E128" s="133">
        <v>0</v>
      </c>
      <c r="F128" s="133">
        <v>0</v>
      </c>
      <c r="G128" s="180">
        <v>0</v>
      </c>
      <c r="H128" s="133">
        <v>960.02103713922429</v>
      </c>
      <c r="I128" s="133">
        <v>8.9636891196909012</v>
      </c>
      <c r="J128" s="180">
        <v>968.98472626084083</v>
      </c>
      <c r="K128" s="133">
        <v>298.47518947989118</v>
      </c>
      <c r="L128" s="133">
        <v>1.0577952905100001</v>
      </c>
      <c r="M128" s="180">
        <v>299.53298477040124</v>
      </c>
      <c r="N128" s="133">
        <v>1258.4962266191155</v>
      </c>
      <c r="O128" s="133">
        <v>10.021484410200902</v>
      </c>
      <c r="P128" s="180">
        <v>1268.5177110293164</v>
      </c>
      <c r="Q128" s="181">
        <v>1.0822218098453105</v>
      </c>
      <c r="R128" s="182">
        <v>5.5040145572991667E-3</v>
      </c>
      <c r="S128" s="183"/>
      <c r="T128" s="184">
        <v>269.77353416977951</v>
      </c>
      <c r="U128" s="133">
        <v>4.0011045996978005</v>
      </c>
      <c r="V128" s="180">
        <v>273.77463876947729</v>
      </c>
      <c r="W128" s="133">
        <v>0</v>
      </c>
      <c r="X128" s="133">
        <v>0</v>
      </c>
      <c r="Y128" s="180">
        <v>0</v>
      </c>
      <c r="Z128" s="133">
        <v>269.77353416977951</v>
      </c>
      <c r="AA128" s="133">
        <v>4.0011045996978005</v>
      </c>
      <c r="AB128" s="180">
        <v>273.77463876947729</v>
      </c>
      <c r="AC128" s="185">
        <v>3.9166789985320562E-2</v>
      </c>
      <c r="AD128" s="191">
        <v>35.843978970000002</v>
      </c>
      <c r="AE128" s="192">
        <v>0.25770289000000002</v>
      </c>
      <c r="AF128" s="193">
        <v>36.101681859999999</v>
      </c>
      <c r="AG128" s="192">
        <v>0</v>
      </c>
      <c r="AH128" s="192">
        <v>0</v>
      </c>
      <c r="AI128" s="193">
        <v>0</v>
      </c>
      <c r="AJ128" s="192">
        <v>35.843978970000002</v>
      </c>
      <c r="AK128" s="192">
        <v>0.25770289000000002</v>
      </c>
      <c r="AL128" s="192">
        <v>36.101681859999999</v>
      </c>
      <c r="AM128" s="194">
        <v>5.4164979999999474E-2</v>
      </c>
      <c r="AO128" s="179"/>
    </row>
    <row r="129" spans="1:41" x14ac:dyDescent="0.2">
      <c r="A129" s="46">
        <v>39692</v>
      </c>
      <c r="B129" s="133">
        <v>1046.4817073993281</v>
      </c>
      <c r="C129" s="133">
        <v>9.9964252391679995</v>
      </c>
      <c r="D129" s="180">
        <v>1056.4781326406401</v>
      </c>
      <c r="E129" s="133">
        <v>0</v>
      </c>
      <c r="F129" s="133">
        <v>0</v>
      </c>
      <c r="G129" s="180">
        <v>0</v>
      </c>
      <c r="H129" s="133">
        <v>1046.4817073993281</v>
      </c>
      <c r="I129" s="133">
        <v>9.9964252391679995</v>
      </c>
      <c r="J129" s="180">
        <v>1056.4781326406401</v>
      </c>
      <c r="K129" s="133">
        <v>335.46682748908802</v>
      </c>
      <c r="L129" s="133">
        <v>1.1777084106240001</v>
      </c>
      <c r="M129" s="180">
        <v>336.64453589971203</v>
      </c>
      <c r="N129" s="133">
        <v>1381.94853489056</v>
      </c>
      <c r="O129" s="133">
        <v>11.174133649792001</v>
      </c>
      <c r="P129" s="180">
        <v>1393.1226685403522</v>
      </c>
      <c r="Q129" s="181">
        <v>0.43616808080633401</v>
      </c>
      <c r="R129" s="182">
        <v>-2.798027199998874E-3</v>
      </c>
      <c r="S129" s="183"/>
      <c r="T129" s="184">
        <v>269.79267730992001</v>
      </c>
      <c r="U129" s="133">
        <v>4.3548730194559999</v>
      </c>
      <c r="V129" s="180">
        <v>274.14755032937603</v>
      </c>
      <c r="W129" s="133">
        <v>0</v>
      </c>
      <c r="X129" s="133">
        <v>0</v>
      </c>
      <c r="Y129" s="180">
        <v>0</v>
      </c>
      <c r="Z129" s="133">
        <v>269.79267730992001</v>
      </c>
      <c r="AA129" s="133">
        <v>4.3548730194559999</v>
      </c>
      <c r="AB129" s="180">
        <v>274.14755032937603</v>
      </c>
      <c r="AC129" s="185">
        <v>6.5281380006321096E-2</v>
      </c>
      <c r="AD129" s="191">
        <v>36.226167449999998</v>
      </c>
      <c r="AE129" s="192">
        <v>0.26313209999999998</v>
      </c>
      <c r="AF129" s="193">
        <v>36.489299549999998</v>
      </c>
      <c r="AG129" s="192">
        <v>0</v>
      </c>
      <c r="AH129" s="192">
        <v>0</v>
      </c>
      <c r="AI129" s="193">
        <v>0</v>
      </c>
      <c r="AJ129" s="192">
        <v>36.226167449999998</v>
      </c>
      <c r="AK129" s="192">
        <v>0.26313209999999998</v>
      </c>
      <c r="AL129" s="192">
        <v>36.489299549999998</v>
      </c>
      <c r="AM129" s="194">
        <v>1.7298820000000603E-2</v>
      </c>
      <c r="AO129" s="179"/>
    </row>
    <row r="130" spans="1:41" x14ac:dyDescent="0.2">
      <c r="A130" s="46">
        <v>39722</v>
      </c>
      <c r="B130" s="133">
        <v>1114.5065452408849</v>
      </c>
      <c r="C130" s="133">
        <v>10.451480729815</v>
      </c>
      <c r="D130" s="180">
        <v>1124.9580259707</v>
      </c>
      <c r="E130" s="133">
        <v>0</v>
      </c>
      <c r="F130" s="133">
        <v>0</v>
      </c>
      <c r="G130" s="180">
        <v>0</v>
      </c>
      <c r="H130" s="133">
        <v>1114.5065452408849</v>
      </c>
      <c r="I130" s="133">
        <v>10.451480729815</v>
      </c>
      <c r="J130" s="180">
        <v>1124.9580259707</v>
      </c>
      <c r="K130" s="133">
        <v>323.23373860046496</v>
      </c>
      <c r="L130" s="133">
        <v>0.38378949005499996</v>
      </c>
      <c r="M130" s="180">
        <v>323.61752809051995</v>
      </c>
      <c r="N130" s="133">
        <v>1437.7402838390349</v>
      </c>
      <c r="O130" s="133">
        <v>10.835270219869999</v>
      </c>
      <c r="P130" s="180">
        <v>1448.5755540589048</v>
      </c>
      <c r="Q130" s="181">
        <v>-1.1888094290049414</v>
      </c>
      <c r="R130" s="182">
        <v>-7.4156371850006252E-3</v>
      </c>
      <c r="S130" s="183"/>
      <c r="T130" s="184">
        <v>279.00400535901997</v>
      </c>
      <c r="U130" s="133">
        <v>4.3677885293899994</v>
      </c>
      <c r="V130" s="180">
        <v>283.37179389072497</v>
      </c>
      <c r="W130" s="133">
        <v>0</v>
      </c>
      <c r="X130" s="133">
        <v>0</v>
      </c>
      <c r="Y130" s="180">
        <v>0</v>
      </c>
      <c r="Z130" s="133">
        <v>279.00400535901997</v>
      </c>
      <c r="AA130" s="133">
        <v>4.3677885293899994</v>
      </c>
      <c r="AB130" s="180">
        <v>283.37179389072497</v>
      </c>
      <c r="AC130" s="185">
        <v>8.0344409995025845E-2</v>
      </c>
      <c r="AD130" s="191">
        <v>36.090822459999998</v>
      </c>
      <c r="AE130" s="192">
        <v>0.26279448</v>
      </c>
      <c r="AF130" s="193">
        <v>36.353616940000002</v>
      </c>
      <c r="AG130" s="192">
        <v>0</v>
      </c>
      <c r="AH130" s="192">
        <v>0</v>
      </c>
      <c r="AI130" s="193">
        <v>0</v>
      </c>
      <c r="AJ130" s="192">
        <v>36.090822459999998</v>
      </c>
      <c r="AK130" s="192">
        <v>0.26279448</v>
      </c>
      <c r="AL130" s="192">
        <v>36.353616940000002</v>
      </c>
      <c r="AM130" s="194">
        <v>-5.4823059999998591E-2</v>
      </c>
      <c r="AO130" s="179"/>
    </row>
    <row r="131" spans="1:41" x14ac:dyDescent="0.2">
      <c r="A131" s="46">
        <v>39753</v>
      </c>
      <c r="B131" s="133">
        <v>1146.52401515067</v>
      </c>
      <c r="C131" s="133">
        <v>10.875870258915</v>
      </c>
      <c r="D131" s="180">
        <v>1157.3998854095851</v>
      </c>
      <c r="E131" s="133">
        <v>0</v>
      </c>
      <c r="F131" s="133">
        <v>0</v>
      </c>
      <c r="G131" s="180">
        <v>0</v>
      </c>
      <c r="H131" s="133">
        <v>1146.52401515067</v>
      </c>
      <c r="I131" s="133">
        <v>10.875870258915</v>
      </c>
      <c r="J131" s="180">
        <v>1157.3998854095851</v>
      </c>
      <c r="K131" s="133">
        <v>324.51326898023996</v>
      </c>
      <c r="L131" s="133">
        <v>0.39705220099999999</v>
      </c>
      <c r="M131" s="180">
        <v>324.91032117884498</v>
      </c>
      <c r="N131" s="133">
        <v>1471.0372841309099</v>
      </c>
      <c r="O131" s="133">
        <v>11.272922459915</v>
      </c>
      <c r="P131" s="180">
        <v>1482.3102065908249</v>
      </c>
      <c r="Q131" s="181">
        <v>0.16453088497230758</v>
      </c>
      <c r="R131" s="182">
        <v>-3.7936799999987417E-3</v>
      </c>
      <c r="S131" s="183"/>
      <c r="T131" s="184">
        <v>258.38202592006996</v>
      </c>
      <c r="U131" s="133">
        <v>4.5005867103099995</v>
      </c>
      <c r="V131" s="180">
        <v>262.88261263037998</v>
      </c>
      <c r="W131" s="133">
        <v>0</v>
      </c>
      <c r="X131" s="133">
        <v>0</v>
      </c>
      <c r="Y131" s="180">
        <v>0</v>
      </c>
      <c r="Z131" s="133">
        <v>258.38202592006996</v>
      </c>
      <c r="AA131" s="133">
        <v>4.5005867103099995</v>
      </c>
      <c r="AB131" s="180">
        <v>262.88261263037998</v>
      </c>
      <c r="AC131" s="185">
        <v>0.15890981997234938</v>
      </c>
      <c r="AD131" s="191">
        <v>37.083172830000002</v>
      </c>
      <c r="AE131" s="192">
        <v>0.26619137999999998</v>
      </c>
      <c r="AF131" s="193">
        <v>37.349364209999997</v>
      </c>
      <c r="AG131" s="192">
        <v>0</v>
      </c>
      <c r="AH131" s="192">
        <v>0</v>
      </c>
      <c r="AI131" s="193">
        <v>0</v>
      </c>
      <c r="AJ131" s="192">
        <v>37.083172830000002</v>
      </c>
      <c r="AK131" s="192">
        <v>0.26619137999999998</v>
      </c>
      <c r="AL131" s="192">
        <v>37.349364209999997</v>
      </c>
      <c r="AM131" s="194">
        <v>2.3469999999825575E-4</v>
      </c>
      <c r="AO131" s="179"/>
    </row>
    <row r="132" spans="1:41" x14ac:dyDescent="0.2">
      <c r="A132" s="46">
        <v>39783</v>
      </c>
      <c r="B132" s="133">
        <v>1162.0791838207001</v>
      </c>
      <c r="C132" s="133">
        <v>6.5964172109800003</v>
      </c>
      <c r="D132" s="180">
        <v>1168.6756010292449</v>
      </c>
      <c r="E132" s="133">
        <v>0</v>
      </c>
      <c r="F132" s="133">
        <v>0</v>
      </c>
      <c r="G132" s="180">
        <v>0</v>
      </c>
      <c r="H132" s="133">
        <v>1162.0791838207001</v>
      </c>
      <c r="I132" s="133">
        <v>6.5964172109800003</v>
      </c>
      <c r="J132" s="180">
        <v>1168.6756010292449</v>
      </c>
      <c r="K132" s="133">
        <v>228.04410758046004</v>
      </c>
      <c r="L132" s="133">
        <v>0.40368355056499999</v>
      </c>
      <c r="M132" s="180">
        <v>228.44779113102499</v>
      </c>
      <c r="N132" s="133">
        <v>1390.12329140116</v>
      </c>
      <c r="O132" s="133">
        <v>7.0001007591099995</v>
      </c>
      <c r="P132" s="180">
        <v>1397.12339216027</v>
      </c>
      <c r="Q132" s="181">
        <v>0.98301048949523584</v>
      </c>
      <c r="R132" s="182">
        <v>-2.2667244550017285E-3</v>
      </c>
      <c r="S132" s="183"/>
      <c r="T132" s="184">
        <v>250.97357522045002</v>
      </c>
      <c r="U132" s="133">
        <v>4.5929946605450009</v>
      </c>
      <c r="V132" s="180">
        <v>255.56656988099502</v>
      </c>
      <c r="W132" s="133">
        <v>0</v>
      </c>
      <c r="X132" s="133">
        <v>0</v>
      </c>
      <c r="Y132" s="180">
        <v>0</v>
      </c>
      <c r="Z132" s="133">
        <v>250.97357522045002</v>
      </c>
      <c r="AA132" s="133">
        <v>4.5929946605450009</v>
      </c>
      <c r="AB132" s="180">
        <v>255.56656988099502</v>
      </c>
      <c r="AC132" s="185">
        <v>6.0004989995191042E-2</v>
      </c>
      <c r="AD132" s="191">
        <v>37.417068120000003</v>
      </c>
      <c r="AE132" s="192">
        <v>8.2276080000000001E-2</v>
      </c>
      <c r="AF132" s="193">
        <v>37.499344200000003</v>
      </c>
      <c r="AG132" s="192">
        <v>0</v>
      </c>
      <c r="AH132" s="192">
        <v>0</v>
      </c>
      <c r="AI132" s="193">
        <v>0</v>
      </c>
      <c r="AJ132" s="192">
        <v>37.417068120000003</v>
      </c>
      <c r="AK132" s="192">
        <v>8.2276080000000001E-2</v>
      </c>
      <c r="AL132" s="192">
        <v>37.499344200000003</v>
      </c>
      <c r="AM132" s="194">
        <v>3.7905770000001837E-2</v>
      </c>
      <c r="AO132" s="179"/>
    </row>
    <row r="133" spans="1:41" x14ac:dyDescent="0.2">
      <c r="A133" s="46">
        <v>39814</v>
      </c>
      <c r="B133" s="133">
        <v>1172.00411791083</v>
      </c>
      <c r="C133" s="133">
        <v>6.1695310611099998</v>
      </c>
      <c r="D133" s="180">
        <v>1178.17364896967</v>
      </c>
      <c r="E133" s="133">
        <v>0</v>
      </c>
      <c r="F133" s="133">
        <v>0</v>
      </c>
      <c r="G133" s="180">
        <v>0</v>
      </c>
      <c r="H133" s="133">
        <v>1172.00411791083</v>
      </c>
      <c r="I133" s="133">
        <v>6.1695310611099998</v>
      </c>
      <c r="J133" s="180">
        <v>1178.17364896967</v>
      </c>
      <c r="K133" s="133">
        <v>238.48220297945997</v>
      </c>
      <c r="L133" s="133">
        <v>3.4101415409200002</v>
      </c>
      <c r="M133" s="180">
        <v>241.89234452037999</v>
      </c>
      <c r="N133" s="133">
        <v>1410.48632089029</v>
      </c>
      <c r="O133" s="133">
        <v>9.5796725997600003</v>
      </c>
      <c r="P133" s="180">
        <v>1420.0659934900498</v>
      </c>
      <c r="Q133" s="181">
        <v>0.81149259186274147</v>
      </c>
      <c r="R133" s="182">
        <v>5.5172940200003519E-3</v>
      </c>
      <c r="S133" s="183"/>
      <c r="T133" s="184">
        <v>268.34201167060996</v>
      </c>
      <c r="U133" s="133">
        <v>4.1252553301899999</v>
      </c>
      <c r="V133" s="180">
        <v>272.46726700080001</v>
      </c>
      <c r="W133" s="133">
        <v>0</v>
      </c>
      <c r="X133" s="133">
        <v>0</v>
      </c>
      <c r="Y133" s="180">
        <v>0</v>
      </c>
      <c r="Z133" s="133">
        <v>268.34201167060996</v>
      </c>
      <c r="AA133" s="133">
        <v>4.1252553301899999</v>
      </c>
      <c r="AB133" s="180">
        <v>272.46726700080001</v>
      </c>
      <c r="AC133" s="185">
        <v>0.7952561898627466</v>
      </c>
      <c r="AD133" s="191">
        <v>39.808903360000002</v>
      </c>
      <c r="AE133" s="192">
        <v>9.0056200000000003E-2</v>
      </c>
      <c r="AF133" s="193">
        <v>39.898959560000002</v>
      </c>
      <c r="AG133" s="192">
        <v>0</v>
      </c>
      <c r="AH133" s="192">
        <v>0</v>
      </c>
      <c r="AI133" s="193">
        <v>0</v>
      </c>
      <c r="AJ133" s="192">
        <v>39.808903360000002</v>
      </c>
      <c r="AK133" s="192">
        <v>9.0056200000000003E-2</v>
      </c>
      <c r="AL133" s="192">
        <v>39.898959560000002</v>
      </c>
      <c r="AM133" s="194">
        <v>7.152599999997733E-4</v>
      </c>
      <c r="AO133" s="179"/>
    </row>
    <row r="134" spans="1:41" x14ac:dyDescent="0.2">
      <c r="A134" s="46">
        <v>39845</v>
      </c>
      <c r="B134" s="133">
        <v>1171.82258776</v>
      </c>
      <c r="C134" s="133">
        <v>6.3301331095000002</v>
      </c>
      <c r="D134" s="180">
        <v>1178.1527208694999</v>
      </c>
      <c r="E134" s="133">
        <v>0.10042430049999999</v>
      </c>
      <c r="F134" s="133">
        <v>0</v>
      </c>
      <c r="G134" s="180">
        <v>0.10042430049999999</v>
      </c>
      <c r="H134" s="133">
        <v>1171.9230120605</v>
      </c>
      <c r="I134" s="133">
        <v>6.3301331095000002</v>
      </c>
      <c r="J134" s="180">
        <v>1178.2531451699999</v>
      </c>
      <c r="K134" s="133">
        <v>246.36019356062499</v>
      </c>
      <c r="L134" s="133">
        <v>1.258541239875</v>
      </c>
      <c r="M134" s="180">
        <v>247.61873480049999</v>
      </c>
      <c r="N134" s="133">
        <v>1418.283205621125</v>
      </c>
      <c r="O134" s="133">
        <v>7.5886743493749993</v>
      </c>
      <c r="P134" s="180">
        <v>1425.8718799705</v>
      </c>
      <c r="Q134" s="181">
        <v>7.3114199996191911E-2</v>
      </c>
      <c r="R134" s="182">
        <v>0.40652454625000006</v>
      </c>
      <c r="S134" s="183"/>
      <c r="T134" s="184">
        <v>274.16552009924999</v>
      </c>
      <c r="U134" s="133">
        <v>4.2279253506250001</v>
      </c>
      <c r="V134" s="180">
        <v>278.393445449875</v>
      </c>
      <c r="W134" s="133">
        <v>0.10042430049999999</v>
      </c>
      <c r="X134" s="133">
        <v>0</v>
      </c>
      <c r="Y134" s="180">
        <v>0.10042430049999999</v>
      </c>
      <c r="Z134" s="133">
        <v>274.26594439975003</v>
      </c>
      <c r="AA134" s="133">
        <v>4.2279253506250001</v>
      </c>
      <c r="AB134" s="180">
        <v>278.49386975037498</v>
      </c>
      <c r="AC134" s="185">
        <v>5.2213249996229526E-2</v>
      </c>
      <c r="AD134" s="191">
        <v>37.796087059999998</v>
      </c>
      <c r="AE134" s="192">
        <v>8.8514010000000004E-2</v>
      </c>
      <c r="AF134" s="193">
        <v>37.884601070000002</v>
      </c>
      <c r="AG134" s="192">
        <v>0</v>
      </c>
      <c r="AH134" s="192">
        <v>0</v>
      </c>
      <c r="AI134" s="193">
        <v>0</v>
      </c>
      <c r="AJ134" s="192">
        <v>37.796087059999998</v>
      </c>
      <c r="AK134" s="192">
        <v>8.8514010000000004E-2</v>
      </c>
      <c r="AL134" s="192">
        <v>37.884601070000002</v>
      </c>
      <c r="AM134" s="194">
        <v>8.8003999999841653E-4</v>
      </c>
      <c r="AO134" s="179"/>
    </row>
    <row r="135" spans="1:41" x14ac:dyDescent="0.2">
      <c r="A135" s="46">
        <v>39873</v>
      </c>
      <c r="B135" s="133">
        <v>1112.087168298925</v>
      </c>
      <c r="C135" s="133">
        <v>6.3652604697499999</v>
      </c>
      <c r="D135" s="180">
        <v>1118.4524287710801</v>
      </c>
      <c r="E135" s="133">
        <v>0.24242518085500001</v>
      </c>
      <c r="F135" s="133">
        <v>0</v>
      </c>
      <c r="G135" s="180">
        <v>0.24242518085500001</v>
      </c>
      <c r="H135" s="133">
        <v>1112.3295934797802</v>
      </c>
      <c r="I135" s="133">
        <v>6.3652604697499999</v>
      </c>
      <c r="J135" s="180">
        <v>1118.6948539495299</v>
      </c>
      <c r="K135" s="133">
        <v>223.97029216945501</v>
      </c>
      <c r="L135" s="133">
        <v>1.2744386004999999</v>
      </c>
      <c r="M135" s="180">
        <v>225.24473076995503</v>
      </c>
      <c r="N135" s="133">
        <v>1336.299885649235</v>
      </c>
      <c r="O135" s="133">
        <v>7.6396990702499998</v>
      </c>
      <c r="P135" s="180">
        <v>1343.9395847194851</v>
      </c>
      <c r="Q135" s="181">
        <v>0.2142151349670566</v>
      </c>
      <c r="R135" s="182">
        <v>-0.37907359639499977</v>
      </c>
      <c r="S135" s="183"/>
      <c r="T135" s="184">
        <v>254.62911673907502</v>
      </c>
      <c r="U135" s="133">
        <v>4.2681026294400004</v>
      </c>
      <c r="V135" s="180">
        <v>258.89721937092003</v>
      </c>
      <c r="W135" s="133">
        <v>0.24242518085500001</v>
      </c>
      <c r="X135" s="133">
        <v>0</v>
      </c>
      <c r="Y135" s="180">
        <v>0.24242518085500001</v>
      </c>
      <c r="Z135" s="133">
        <v>254.87154191993002</v>
      </c>
      <c r="AA135" s="133">
        <v>4.2681026294400004</v>
      </c>
      <c r="AB135" s="180">
        <v>259.13964454937002</v>
      </c>
      <c r="AC135" s="185">
        <v>0.17986451996704206</v>
      </c>
      <c r="AD135" s="191">
        <v>35.653141439999999</v>
      </c>
      <c r="AE135" s="192">
        <v>8.7199910000000005E-2</v>
      </c>
      <c r="AF135" s="193">
        <v>35.740341350000001</v>
      </c>
      <c r="AG135" s="192">
        <v>0</v>
      </c>
      <c r="AH135" s="192">
        <v>0</v>
      </c>
      <c r="AI135" s="193">
        <v>0</v>
      </c>
      <c r="AJ135" s="192">
        <v>35.653141439999999</v>
      </c>
      <c r="AK135" s="192">
        <v>8.7199910000000005E-2</v>
      </c>
      <c r="AL135" s="192">
        <v>35.740341350000001</v>
      </c>
      <c r="AM135" s="194">
        <v>1.4283000000006041E-3</v>
      </c>
      <c r="AO135" s="179"/>
    </row>
    <row r="136" spans="1:41" x14ac:dyDescent="0.2">
      <c r="A136" s="46">
        <v>39904</v>
      </c>
      <c r="B136" s="133">
        <v>1152.5453766495611</v>
      </c>
      <c r="C136" s="133">
        <v>6.4368536800963003</v>
      </c>
      <c r="D136" s="180">
        <v>1158.9822303296576</v>
      </c>
      <c r="E136" s="133">
        <v>0.38661213069539996</v>
      </c>
      <c r="F136" s="133">
        <v>0</v>
      </c>
      <c r="G136" s="180">
        <v>0.38661213069539996</v>
      </c>
      <c r="H136" s="133">
        <v>1152.9319887802567</v>
      </c>
      <c r="I136" s="133">
        <v>6.4368536800963003</v>
      </c>
      <c r="J136" s="180">
        <v>1159.3688424603529</v>
      </c>
      <c r="K136" s="133">
        <v>280.88147563108299</v>
      </c>
      <c r="L136" s="133">
        <v>1.2669668398899998</v>
      </c>
      <c r="M136" s="180">
        <v>282.14844247097301</v>
      </c>
      <c r="N136" s="133">
        <v>1433.8134644089487</v>
      </c>
      <c r="O136" s="133">
        <v>7.7038205199862988</v>
      </c>
      <c r="P136" s="180">
        <v>1441.5172849289349</v>
      </c>
      <c r="Q136" s="181">
        <v>6.1595956569948401E-2</v>
      </c>
      <c r="R136" s="182">
        <v>3.1618935229954027E-4</v>
      </c>
      <c r="S136" s="183"/>
      <c r="T136" s="184">
        <v>279.83047102015888</v>
      </c>
      <c r="U136" s="133">
        <v>4.4092920705307996</v>
      </c>
      <c r="V136" s="180">
        <v>284.23976309068968</v>
      </c>
      <c r="W136" s="133">
        <v>0.38661213069539996</v>
      </c>
      <c r="X136" s="133">
        <v>0</v>
      </c>
      <c r="Y136" s="180">
        <v>0.38661213069539996</v>
      </c>
      <c r="Z136" s="133">
        <v>280.21708315085431</v>
      </c>
      <c r="AA136" s="133">
        <v>4.4092920705307996</v>
      </c>
      <c r="AB136" s="180">
        <v>284.62637521899421</v>
      </c>
      <c r="AC136" s="185">
        <v>3.9651320009957622E-2</v>
      </c>
      <c r="AD136" s="191">
        <v>36.501522680000001</v>
      </c>
      <c r="AE136" s="192">
        <v>8.4803279999999995E-2</v>
      </c>
      <c r="AF136" s="193">
        <v>36.586325960000003</v>
      </c>
      <c r="AG136" s="192">
        <v>0</v>
      </c>
      <c r="AH136" s="192">
        <v>0</v>
      </c>
      <c r="AI136" s="193">
        <v>0</v>
      </c>
      <c r="AJ136" s="192">
        <v>36.501522680000001</v>
      </c>
      <c r="AK136" s="192">
        <v>8.4803279999999995E-2</v>
      </c>
      <c r="AL136" s="192">
        <v>36.586325960000003</v>
      </c>
      <c r="AM136" s="194">
        <v>9.1783999999961452E-4</v>
      </c>
      <c r="AO136" s="179"/>
    </row>
    <row r="137" spans="1:41" x14ac:dyDescent="0.2">
      <c r="A137" s="46">
        <v>39934</v>
      </c>
      <c r="B137" s="133">
        <v>1131.68686150026</v>
      </c>
      <c r="C137" s="133">
        <v>6.6582892303199994</v>
      </c>
      <c r="D137" s="180">
        <v>1138.3451507305799</v>
      </c>
      <c r="E137" s="133">
        <v>0.53016748901999999</v>
      </c>
      <c r="F137" s="133">
        <v>0</v>
      </c>
      <c r="G137" s="180">
        <v>0.53016748901999999</v>
      </c>
      <c r="H137" s="133">
        <v>1132.2170289892799</v>
      </c>
      <c r="I137" s="133">
        <v>6.6582892303199994</v>
      </c>
      <c r="J137" s="180">
        <v>1138.8753182195999</v>
      </c>
      <c r="K137" s="133">
        <v>268.09033519007994</v>
      </c>
      <c r="L137" s="133">
        <v>3.01108252068</v>
      </c>
      <c r="M137" s="180">
        <v>271.10141771076002</v>
      </c>
      <c r="N137" s="133">
        <v>1400.3073641793599</v>
      </c>
      <c r="O137" s="133">
        <v>9.6693717509999999</v>
      </c>
      <c r="P137" s="180">
        <v>1409.9767359303598</v>
      </c>
      <c r="Q137" s="181">
        <v>0.11999763000257525</v>
      </c>
      <c r="R137" s="182">
        <v>1.7956387799992644E-3</v>
      </c>
      <c r="S137" s="183"/>
      <c r="T137" s="184">
        <v>277.26730913933994</v>
      </c>
      <c r="U137" s="133">
        <v>4.6419112396799997</v>
      </c>
      <c r="V137" s="180">
        <v>281.90922037901998</v>
      </c>
      <c r="W137" s="133">
        <v>0.52961641902000001</v>
      </c>
      <c r="X137" s="133">
        <v>0</v>
      </c>
      <c r="Y137" s="180">
        <v>0.52961641902000001</v>
      </c>
      <c r="Z137" s="133">
        <v>277.79692556069995</v>
      </c>
      <c r="AA137" s="133">
        <v>4.6419112396799997</v>
      </c>
      <c r="AB137" s="180">
        <v>282.43883680037999</v>
      </c>
      <c r="AC137" s="185">
        <v>9.2900430002570242E-2</v>
      </c>
      <c r="AD137" s="191">
        <v>36.513656089999998</v>
      </c>
      <c r="AE137" s="192">
        <v>8.6169999999999997E-2</v>
      </c>
      <c r="AF137" s="193">
        <v>36.599826090000001</v>
      </c>
      <c r="AG137" s="192">
        <v>2.355E-5</v>
      </c>
      <c r="AH137" s="192">
        <v>0</v>
      </c>
      <c r="AI137" s="193">
        <v>2.355E-5</v>
      </c>
      <c r="AJ137" s="192">
        <v>36.513679639999999</v>
      </c>
      <c r="AK137" s="192">
        <v>8.6169999999999997E-2</v>
      </c>
      <c r="AL137" s="192">
        <v>36.599849640000002</v>
      </c>
      <c r="AM137" s="194">
        <v>1.1580000000002144E-3</v>
      </c>
      <c r="AO137" s="179"/>
    </row>
    <row r="138" spans="1:41" x14ac:dyDescent="0.2">
      <c r="A138" s="46">
        <v>39965</v>
      </c>
      <c r="B138" s="133">
        <v>1061.4769719795893</v>
      </c>
      <c r="C138" s="133">
        <v>6.8902712805852007</v>
      </c>
      <c r="D138" s="180">
        <v>1068.3672432601743</v>
      </c>
      <c r="E138" s="133">
        <v>0.72523260891560004</v>
      </c>
      <c r="F138" s="133">
        <v>0</v>
      </c>
      <c r="G138" s="180">
        <v>0.72523260891560004</v>
      </c>
      <c r="H138" s="133">
        <v>1062.202204590845</v>
      </c>
      <c r="I138" s="133">
        <v>6.8902712805852007</v>
      </c>
      <c r="J138" s="180">
        <v>1069.0924758690901</v>
      </c>
      <c r="K138" s="133">
        <v>166.58147930907802</v>
      </c>
      <c r="L138" s="133">
        <v>0</v>
      </c>
      <c r="M138" s="180">
        <v>166.58147930907802</v>
      </c>
      <c r="N138" s="133">
        <v>1228.7836838999231</v>
      </c>
      <c r="O138" s="133">
        <v>6.8902712805852007</v>
      </c>
      <c r="P138" s="180">
        <v>1235.6739551805083</v>
      </c>
      <c r="Q138" s="181">
        <v>5.6770787674316911E-2</v>
      </c>
      <c r="R138" s="182">
        <v>3.4141177800671278E-5</v>
      </c>
      <c r="S138" s="183"/>
      <c r="T138" s="184">
        <v>269.602802769579</v>
      </c>
      <c r="U138" s="133">
        <v>4.790443060786</v>
      </c>
      <c r="V138" s="180">
        <v>274.393245830365</v>
      </c>
      <c r="W138" s="133">
        <v>0.72523260891560004</v>
      </c>
      <c r="X138" s="133">
        <v>0</v>
      </c>
      <c r="Y138" s="180">
        <v>0.72523260891560004</v>
      </c>
      <c r="Z138" s="133">
        <v>270.32803538083482</v>
      </c>
      <c r="AA138" s="133">
        <v>4.790443060786</v>
      </c>
      <c r="AB138" s="180">
        <v>275.11847843928064</v>
      </c>
      <c r="AC138" s="185">
        <v>5.6938580014315635E-2</v>
      </c>
      <c r="AD138" s="191">
        <v>33.837884340000002</v>
      </c>
      <c r="AE138" s="192">
        <v>8.9728580000000002E-2</v>
      </c>
      <c r="AF138" s="193">
        <v>33.927612920000001</v>
      </c>
      <c r="AG138" s="192">
        <v>0</v>
      </c>
      <c r="AH138" s="192">
        <v>0</v>
      </c>
      <c r="AI138" s="193">
        <v>0</v>
      </c>
      <c r="AJ138" s="192">
        <v>33.837884340000002</v>
      </c>
      <c r="AK138" s="192">
        <v>8.9728580000000002E-2</v>
      </c>
      <c r="AL138" s="192">
        <v>33.927612920000001</v>
      </c>
      <c r="AM138" s="194">
        <v>-7.1699999999452757E-6</v>
      </c>
      <c r="AO138" s="179"/>
    </row>
    <row r="139" spans="1:41" x14ac:dyDescent="0.2">
      <c r="A139" s="46">
        <v>39995</v>
      </c>
      <c r="B139" s="133">
        <v>1064.567924211</v>
      </c>
      <c r="C139" s="133">
        <v>6.8733041210249999</v>
      </c>
      <c r="D139" s="180">
        <v>1071.4412283296999</v>
      </c>
      <c r="E139" s="133">
        <v>0.96458903895000003</v>
      </c>
      <c r="F139" s="133">
        <v>0</v>
      </c>
      <c r="G139" s="180">
        <v>0.96458903895000003</v>
      </c>
      <c r="H139" s="133">
        <v>1065.5325132499499</v>
      </c>
      <c r="I139" s="133">
        <v>6.8733041210249999</v>
      </c>
      <c r="J139" s="180">
        <v>1072.405817370975</v>
      </c>
      <c r="K139" s="133">
        <v>186.93095554942499</v>
      </c>
      <c r="L139" s="133">
        <v>0</v>
      </c>
      <c r="M139" s="180">
        <v>186.93095554942499</v>
      </c>
      <c r="N139" s="133">
        <v>1252.4634687993751</v>
      </c>
      <c r="O139" s="133">
        <v>6.8733041210249999</v>
      </c>
      <c r="P139" s="180">
        <v>1259.3367729203999</v>
      </c>
      <c r="Q139" s="181">
        <v>0.33554955750427257</v>
      </c>
      <c r="R139" s="182">
        <v>5.9149859999996224E-4</v>
      </c>
      <c r="S139" s="183"/>
      <c r="T139" s="184">
        <v>276.21158841907499</v>
      </c>
      <c r="U139" s="133">
        <v>4.7784932988749995</v>
      </c>
      <c r="V139" s="180">
        <v>280.99008172027499</v>
      </c>
      <c r="W139" s="133">
        <v>0.96458903895000003</v>
      </c>
      <c r="X139" s="133">
        <v>0</v>
      </c>
      <c r="Y139" s="180">
        <v>0.96458903895000003</v>
      </c>
      <c r="Z139" s="133">
        <v>277.17617746035</v>
      </c>
      <c r="AA139" s="133">
        <v>4.7784932988749995</v>
      </c>
      <c r="AB139" s="180">
        <v>281.954670759225</v>
      </c>
      <c r="AC139" s="185">
        <v>0.13068846000425052</v>
      </c>
      <c r="AD139" s="191">
        <v>33.907799390000001</v>
      </c>
      <c r="AE139" s="192">
        <v>9.0099390000000001E-2</v>
      </c>
      <c r="AF139" s="193">
        <v>33.99789878</v>
      </c>
      <c r="AG139" s="192">
        <v>0</v>
      </c>
      <c r="AH139" s="192">
        <v>0</v>
      </c>
      <c r="AI139" s="193">
        <v>0</v>
      </c>
      <c r="AJ139" s="192">
        <v>33.907799390000001</v>
      </c>
      <c r="AK139" s="192">
        <v>9.0099390000000001E-2</v>
      </c>
      <c r="AL139" s="192">
        <v>33.99789878</v>
      </c>
      <c r="AM139" s="194">
        <v>8.8112300000009469E-3</v>
      </c>
      <c r="AO139" s="179"/>
    </row>
    <row r="140" spans="1:41" x14ac:dyDescent="0.2">
      <c r="A140" s="46">
        <v>40026</v>
      </c>
      <c r="B140" s="133">
        <v>1102.8180058408216</v>
      </c>
      <c r="C140" s="133">
        <v>6.5959531190604004</v>
      </c>
      <c r="D140" s="180">
        <v>1109.4139589598819</v>
      </c>
      <c r="E140" s="133">
        <v>1.109130579888</v>
      </c>
      <c r="F140" s="133">
        <v>0</v>
      </c>
      <c r="G140" s="180">
        <v>1.109130579888</v>
      </c>
      <c r="H140" s="133">
        <v>1103.9271364207098</v>
      </c>
      <c r="I140" s="133">
        <v>6.5959531190604004</v>
      </c>
      <c r="J140" s="180">
        <v>1110.5230895397699</v>
      </c>
      <c r="K140" s="133">
        <v>241.9298778998556</v>
      </c>
      <c r="L140" s="133">
        <v>0</v>
      </c>
      <c r="M140" s="180">
        <v>241.9298778998556</v>
      </c>
      <c r="N140" s="133">
        <v>1345.8570143205652</v>
      </c>
      <c r="O140" s="133">
        <v>6.5959531190604004</v>
      </c>
      <c r="P140" s="180">
        <v>1352.4529674396256</v>
      </c>
      <c r="Q140" s="181">
        <v>0.13486709829924426</v>
      </c>
      <c r="R140" s="182">
        <v>4.9376904196799576E-2</v>
      </c>
      <c r="S140" s="183"/>
      <c r="T140" s="184">
        <v>284.73946474993721</v>
      </c>
      <c r="U140" s="133">
        <v>4.6448480001792003</v>
      </c>
      <c r="V140" s="180">
        <v>289.38431275011641</v>
      </c>
      <c r="W140" s="133">
        <v>1.109130579888</v>
      </c>
      <c r="X140" s="133">
        <v>0</v>
      </c>
      <c r="Y140" s="180">
        <v>1.109130579888</v>
      </c>
      <c r="Z140" s="133">
        <v>285.84859532982523</v>
      </c>
      <c r="AA140" s="133">
        <v>4.6448480001792003</v>
      </c>
      <c r="AB140" s="180">
        <v>290.49344333000442</v>
      </c>
      <c r="AC140" s="185">
        <v>0.11211451001929656</v>
      </c>
      <c r="AD140" s="191">
        <v>36.307409069999999</v>
      </c>
      <c r="AE140" s="192">
        <v>8.6592630000000004E-2</v>
      </c>
      <c r="AF140" s="193">
        <v>36.394001699999997</v>
      </c>
      <c r="AG140" s="192">
        <v>0</v>
      </c>
      <c r="AH140" s="192">
        <v>0</v>
      </c>
      <c r="AI140" s="193">
        <v>0</v>
      </c>
      <c r="AJ140" s="192">
        <v>36.307409069999999</v>
      </c>
      <c r="AK140" s="192">
        <v>8.6592630000000004E-2</v>
      </c>
      <c r="AL140" s="192">
        <v>36.394001699999997</v>
      </c>
      <c r="AM140" s="194">
        <v>1.0097899999976789E-3</v>
      </c>
      <c r="AO140" s="179"/>
    </row>
    <row r="141" spans="1:41" x14ac:dyDescent="0.2">
      <c r="A141" s="46">
        <v>40057</v>
      </c>
      <c r="B141" s="133">
        <v>1128.58683840045</v>
      </c>
      <c r="C141" s="133">
        <v>6.5008690096349993</v>
      </c>
      <c r="D141" s="180">
        <v>1135.0877074100849</v>
      </c>
      <c r="E141" s="133">
        <v>1.2574883800050001</v>
      </c>
      <c r="F141" s="133">
        <v>0</v>
      </c>
      <c r="G141" s="180">
        <v>1.2574883800050001</v>
      </c>
      <c r="H141" s="133">
        <v>1129.844326780455</v>
      </c>
      <c r="I141" s="133">
        <v>6.5008690096349993</v>
      </c>
      <c r="J141" s="180">
        <v>1136.34519579009</v>
      </c>
      <c r="K141" s="133">
        <v>227.787195179115</v>
      </c>
      <c r="L141" s="133">
        <v>1.11445447971</v>
      </c>
      <c r="M141" s="180">
        <v>228.90164966096998</v>
      </c>
      <c r="N141" s="133">
        <v>1357.6315219595699</v>
      </c>
      <c r="O141" s="133">
        <v>7.6153234893450001</v>
      </c>
      <c r="P141" s="180">
        <v>1365.2468454510599</v>
      </c>
      <c r="Q141" s="181">
        <v>0.1906073524527144</v>
      </c>
      <c r="R141" s="182">
        <v>4.6299631950011575E-3</v>
      </c>
      <c r="S141" s="183"/>
      <c r="T141" s="184">
        <v>282.16804463990997</v>
      </c>
      <c r="U141" s="133">
        <v>4.5869605996500002</v>
      </c>
      <c r="V141" s="180">
        <v>286.75500523955998</v>
      </c>
      <c r="W141" s="133">
        <v>1.2574883800050001</v>
      </c>
      <c r="X141" s="133">
        <v>0</v>
      </c>
      <c r="Y141" s="180">
        <v>1.2574883800050001</v>
      </c>
      <c r="Z141" s="133">
        <v>283.42553301991501</v>
      </c>
      <c r="AA141" s="133">
        <v>4.5869605996500002</v>
      </c>
      <c r="AB141" s="180">
        <v>288.01249361956502</v>
      </c>
      <c r="AC141" s="185">
        <v>0.15732445995268313</v>
      </c>
      <c r="AD141" s="191">
        <v>39.46008363</v>
      </c>
      <c r="AE141" s="192">
        <v>8.92265E-2</v>
      </c>
      <c r="AF141" s="193">
        <v>39.549310130000002</v>
      </c>
      <c r="AG141" s="192">
        <v>0</v>
      </c>
      <c r="AH141" s="192">
        <v>0</v>
      </c>
      <c r="AI141" s="193">
        <v>0</v>
      </c>
      <c r="AJ141" s="192">
        <v>39.46008363</v>
      </c>
      <c r="AK141" s="192">
        <v>8.92265E-2</v>
      </c>
      <c r="AL141" s="192">
        <v>39.549310130000002</v>
      </c>
      <c r="AM141" s="194">
        <v>1.5516500000014588E-3</v>
      </c>
      <c r="AO141" s="179"/>
    </row>
    <row r="142" spans="1:41" x14ac:dyDescent="0.2">
      <c r="A142" s="46">
        <v>40087</v>
      </c>
      <c r="B142" s="133">
        <v>1045.4733134102401</v>
      </c>
      <c r="C142" s="133">
        <v>6.3976010196800006</v>
      </c>
      <c r="D142" s="180">
        <v>1051.87091442992</v>
      </c>
      <c r="E142" s="133">
        <v>1.34574208912</v>
      </c>
      <c r="F142" s="133">
        <v>0</v>
      </c>
      <c r="G142" s="180">
        <v>1.34574208912</v>
      </c>
      <c r="H142" s="133">
        <v>1046.81905549936</v>
      </c>
      <c r="I142" s="133">
        <v>6.3976010196800006</v>
      </c>
      <c r="J142" s="180">
        <v>1053.21665651904</v>
      </c>
      <c r="K142" s="133">
        <v>248.72857004943998</v>
      </c>
      <c r="L142" s="133">
        <v>1.0806831401600001</v>
      </c>
      <c r="M142" s="180">
        <v>249.80925318960001</v>
      </c>
      <c r="N142" s="133">
        <v>1295.54762555088</v>
      </c>
      <c r="O142" s="133">
        <v>7.4782841598400003</v>
      </c>
      <c r="P142" s="180">
        <v>1303.02590971072</v>
      </c>
      <c r="Q142" s="181">
        <v>0.13058940800552266</v>
      </c>
      <c r="R142" s="182">
        <v>3.2533009599988285E-3</v>
      </c>
      <c r="S142" s="183"/>
      <c r="T142" s="184">
        <v>268.18122142032001</v>
      </c>
      <c r="U142" s="133">
        <v>4.5367117494400002</v>
      </c>
      <c r="V142" s="180">
        <v>272.71793316975999</v>
      </c>
      <c r="W142" s="133">
        <v>1.34574208912</v>
      </c>
      <c r="X142" s="133">
        <v>0</v>
      </c>
      <c r="Y142" s="180">
        <v>1.34574208912</v>
      </c>
      <c r="Z142" s="133">
        <v>269.52696350944001</v>
      </c>
      <c r="AA142" s="133">
        <v>4.5367117494400002</v>
      </c>
      <c r="AB142" s="180">
        <v>274.06367526096</v>
      </c>
      <c r="AC142" s="185">
        <v>9.8229600005513062E-2</v>
      </c>
      <c r="AD142" s="191">
        <v>37.369812119999999</v>
      </c>
      <c r="AE142" s="192">
        <v>8.9465829999999996E-2</v>
      </c>
      <c r="AF142" s="193">
        <v>37.459277950000001</v>
      </c>
      <c r="AG142" s="192">
        <v>0</v>
      </c>
      <c r="AH142" s="192">
        <v>0</v>
      </c>
      <c r="AI142" s="193">
        <v>0</v>
      </c>
      <c r="AJ142" s="192">
        <v>37.369812119999999</v>
      </c>
      <c r="AK142" s="192">
        <v>8.9465829999999996E-2</v>
      </c>
      <c r="AL142" s="192">
        <v>37.459277950000001</v>
      </c>
      <c r="AM142" s="194">
        <v>1.5557600000004612E-3</v>
      </c>
      <c r="AO142" s="179"/>
    </row>
    <row r="143" spans="1:41" x14ac:dyDescent="0.2">
      <c r="A143" s="46">
        <v>40118</v>
      </c>
      <c r="B143" s="133">
        <v>1031.5049314501093</v>
      </c>
      <c r="C143" s="133">
        <v>6.4093561492341999</v>
      </c>
      <c r="D143" s="180">
        <v>1037.9142875993434</v>
      </c>
      <c r="E143" s="133">
        <v>1.5240667909712999</v>
      </c>
      <c r="F143" s="133">
        <v>0</v>
      </c>
      <c r="G143" s="180">
        <v>1.5240667909712999</v>
      </c>
      <c r="H143" s="133">
        <v>1033.0289982390714</v>
      </c>
      <c r="I143" s="133">
        <v>6.4093561492341999</v>
      </c>
      <c r="J143" s="180">
        <v>1039.4383543903148</v>
      </c>
      <c r="K143" s="133">
        <v>186.5281150504118</v>
      </c>
      <c r="L143" s="133">
        <v>0</v>
      </c>
      <c r="M143" s="180">
        <v>186.5281150504118</v>
      </c>
      <c r="N143" s="133">
        <v>1219.5571132894831</v>
      </c>
      <c r="O143" s="133">
        <v>6.4093561492341999</v>
      </c>
      <c r="P143" s="180">
        <v>1225.9664694407268</v>
      </c>
      <c r="Q143" s="181">
        <v>9.089913250170259E-2</v>
      </c>
      <c r="R143" s="182">
        <v>3.6135532502009444E-3</v>
      </c>
      <c r="S143" s="183"/>
      <c r="T143" s="184">
        <v>269.8303170406262</v>
      </c>
      <c r="U143" s="133">
        <v>4.5586046092265002</v>
      </c>
      <c r="V143" s="180">
        <v>274.3889216498527</v>
      </c>
      <c r="W143" s="133">
        <v>1.5240667909712999</v>
      </c>
      <c r="X143" s="133">
        <v>0</v>
      </c>
      <c r="Y143" s="180">
        <v>1.5240667909712999</v>
      </c>
      <c r="Z143" s="133">
        <v>271.35438382958819</v>
      </c>
      <c r="AA143" s="133">
        <v>4.5586046092265002</v>
      </c>
      <c r="AB143" s="180">
        <v>275.91298844082399</v>
      </c>
      <c r="AC143" s="185">
        <v>0.202198679961724</v>
      </c>
      <c r="AD143" s="191">
        <v>37.90746103</v>
      </c>
      <c r="AE143" s="192">
        <v>9.2109269999999993E-2</v>
      </c>
      <c r="AF143" s="193">
        <v>37.999570300000002</v>
      </c>
      <c r="AG143" s="192">
        <v>0</v>
      </c>
      <c r="AH143" s="192">
        <v>0</v>
      </c>
      <c r="AI143" s="193">
        <v>0</v>
      </c>
      <c r="AJ143" s="192">
        <v>37.90746103</v>
      </c>
      <c r="AK143" s="192">
        <v>9.2109269999999993E-2</v>
      </c>
      <c r="AL143" s="192">
        <v>37.999570300000002</v>
      </c>
      <c r="AM143" s="194">
        <v>-5.5392200000010661E-3</v>
      </c>
      <c r="AO143" s="179"/>
    </row>
    <row r="144" spans="1:41" x14ac:dyDescent="0.2">
      <c r="A144" s="46">
        <v>40148</v>
      </c>
      <c r="B144" s="133">
        <v>1034.2635026495998</v>
      </c>
      <c r="C144" s="133">
        <v>21.149646860264998</v>
      </c>
      <c r="D144" s="180">
        <v>1055.4131495098648</v>
      </c>
      <c r="E144" s="133">
        <v>2.0515408991144999</v>
      </c>
      <c r="F144" s="133">
        <v>0</v>
      </c>
      <c r="G144" s="180">
        <v>2.0515408991144999</v>
      </c>
      <c r="H144" s="133">
        <v>1036.315043550677</v>
      </c>
      <c r="I144" s="133">
        <v>21.149646860264998</v>
      </c>
      <c r="J144" s="180">
        <v>1057.464690410942</v>
      </c>
      <c r="K144" s="133">
        <v>164.78224309991441</v>
      </c>
      <c r="L144" s="133">
        <v>0</v>
      </c>
      <c r="M144" s="180">
        <v>164.78224309991441</v>
      </c>
      <c r="N144" s="133">
        <v>1201.0972866505913</v>
      </c>
      <c r="O144" s="133">
        <v>21.149646860264998</v>
      </c>
      <c r="P144" s="180">
        <v>1222.2469335108563</v>
      </c>
      <c r="Q144" s="181">
        <v>0.12665695558431994</v>
      </c>
      <c r="R144" s="182">
        <v>2.7201942514995629E-3</v>
      </c>
      <c r="S144" s="183"/>
      <c r="T144" s="184">
        <v>286.86442082913999</v>
      </c>
      <c r="U144" s="133">
        <v>4.7262115390257993</v>
      </c>
      <c r="V144" s="180">
        <v>291.5906323701285</v>
      </c>
      <c r="W144" s="133">
        <v>1.6511500991144998</v>
      </c>
      <c r="X144" s="133">
        <v>0</v>
      </c>
      <c r="Y144" s="180">
        <v>1.6511500991144998</v>
      </c>
      <c r="Z144" s="133">
        <v>288.51557093021722</v>
      </c>
      <c r="AA144" s="133">
        <v>4.7262115390257993</v>
      </c>
      <c r="AB144" s="180">
        <v>293.24178246924299</v>
      </c>
      <c r="AC144" s="185">
        <v>0.13007382001431589</v>
      </c>
      <c r="AD144" s="191">
        <v>38.080148870000002</v>
      </c>
      <c r="AE144" s="192">
        <v>0.83677767000000003</v>
      </c>
      <c r="AF144" s="193">
        <v>38.916926539999999</v>
      </c>
      <c r="AG144" s="192">
        <v>2.0400000000000001E-2</v>
      </c>
      <c r="AH144" s="192">
        <v>0</v>
      </c>
      <c r="AI144" s="193">
        <v>2.0400000000000001E-2</v>
      </c>
      <c r="AJ144" s="192">
        <v>38.100548869999997</v>
      </c>
      <c r="AK144" s="192">
        <v>0.83677767000000003</v>
      </c>
      <c r="AL144" s="192">
        <v>38.937326540000001</v>
      </c>
      <c r="AM144" s="194">
        <v>-1.7408999999979358E-4</v>
      </c>
      <c r="AO144" s="179"/>
    </row>
    <row r="145" spans="1:41" x14ac:dyDescent="0.2">
      <c r="A145" s="46">
        <v>40179</v>
      </c>
      <c r="B145" s="133">
        <v>1098.2047704009201</v>
      </c>
      <c r="C145" s="133">
        <v>14.334958159480001</v>
      </c>
      <c r="D145" s="180">
        <v>1112.5397285604001</v>
      </c>
      <c r="E145" s="133">
        <v>1.8553016902000001</v>
      </c>
      <c r="F145" s="133">
        <v>0</v>
      </c>
      <c r="G145" s="180">
        <v>1.8553016902000001</v>
      </c>
      <c r="H145" s="133">
        <v>1100.06007208916</v>
      </c>
      <c r="I145" s="133">
        <v>14.334958159480001</v>
      </c>
      <c r="J145" s="180">
        <v>1114.3950302506</v>
      </c>
      <c r="K145" s="133">
        <v>162.14856983948002</v>
      </c>
      <c r="L145" s="133">
        <v>0.34868321992000001</v>
      </c>
      <c r="M145" s="180">
        <v>162.49725305940001</v>
      </c>
      <c r="N145" s="133">
        <v>1262.2086419306002</v>
      </c>
      <c r="O145" s="133">
        <v>14.683641379400001</v>
      </c>
      <c r="P145" s="180">
        <v>1276.89228331</v>
      </c>
      <c r="Q145" s="181">
        <v>9.451467800673112E-2</v>
      </c>
      <c r="R145" s="182">
        <v>1.1200615999968911E-4</v>
      </c>
      <c r="S145" s="183"/>
      <c r="T145" s="184">
        <v>287.83136911032</v>
      </c>
      <c r="U145" s="133">
        <v>4.7860949390799998</v>
      </c>
      <c r="V145" s="180">
        <v>292.61746404939998</v>
      </c>
      <c r="W145" s="133">
        <v>1.8553016902000001</v>
      </c>
      <c r="X145" s="133">
        <v>0</v>
      </c>
      <c r="Y145" s="180">
        <v>1.8553016902000001</v>
      </c>
      <c r="Z145" s="133">
        <v>289.68667080052001</v>
      </c>
      <c r="AA145" s="133">
        <v>4.7860949390799998</v>
      </c>
      <c r="AB145" s="180">
        <v>294.47276573959999</v>
      </c>
      <c r="AC145" s="185">
        <v>8.5800910006697928E-2</v>
      </c>
      <c r="AD145" s="191">
        <v>41.345581699999997</v>
      </c>
      <c r="AE145" s="192">
        <v>0.48718689999999998</v>
      </c>
      <c r="AF145" s="193">
        <v>41.832768600000001</v>
      </c>
      <c r="AG145" s="192">
        <v>0</v>
      </c>
      <c r="AH145" s="192">
        <v>0</v>
      </c>
      <c r="AI145" s="193">
        <v>0</v>
      </c>
      <c r="AJ145" s="192">
        <v>41.345581699999997</v>
      </c>
      <c r="AK145" s="192">
        <v>0.48718689999999998</v>
      </c>
      <c r="AL145" s="192">
        <v>41.832768600000001</v>
      </c>
      <c r="AM145" s="194">
        <v>4.4458000000169307E-4</v>
      </c>
      <c r="AO145" s="179"/>
    </row>
    <row r="146" spans="1:41" x14ac:dyDescent="0.2">
      <c r="A146" s="46">
        <v>40210</v>
      </c>
      <c r="B146" s="133">
        <v>1081.4197802197509</v>
      </c>
      <c r="C146" s="133">
        <v>17.987463209043998</v>
      </c>
      <c r="D146" s="180">
        <v>1099.4072434307759</v>
      </c>
      <c r="E146" s="133">
        <v>2.002252720699</v>
      </c>
      <c r="F146" s="133">
        <v>0</v>
      </c>
      <c r="G146" s="180">
        <v>2.002252720699</v>
      </c>
      <c r="H146" s="133">
        <v>1083.42203294045</v>
      </c>
      <c r="I146" s="133">
        <v>17.987463209043998</v>
      </c>
      <c r="J146" s="180">
        <v>1101.4094961494939</v>
      </c>
      <c r="K146" s="133">
        <v>149.801294240185</v>
      </c>
      <c r="L146" s="133">
        <v>0</v>
      </c>
      <c r="M146" s="180">
        <v>149.801294240185</v>
      </c>
      <c r="N146" s="133">
        <v>1233.2233271806349</v>
      </c>
      <c r="O146" s="133">
        <v>17.987463209043998</v>
      </c>
      <c r="P146" s="180">
        <v>1251.210790389679</v>
      </c>
      <c r="Q146" s="181">
        <v>4.1963961276255339E-2</v>
      </c>
      <c r="R146" s="182">
        <v>-8.7238881799904793E-4</v>
      </c>
      <c r="S146" s="183"/>
      <c r="T146" s="184">
        <v>280.06221193069001</v>
      </c>
      <c r="U146" s="133">
        <v>4.8514150098259998</v>
      </c>
      <c r="V146" s="180">
        <v>284.913626940516</v>
      </c>
      <c r="W146" s="133">
        <v>2.002252720699</v>
      </c>
      <c r="X146" s="133">
        <v>0</v>
      </c>
      <c r="Y146" s="180">
        <v>2.002252720699</v>
      </c>
      <c r="Z146" s="133">
        <v>282.06446464940797</v>
      </c>
      <c r="AA146" s="133">
        <v>4.8514150098259998</v>
      </c>
      <c r="AB146" s="180">
        <v>286.91587965923395</v>
      </c>
      <c r="AC146" s="185">
        <v>0.14278239997627362</v>
      </c>
      <c r="AD146" s="191">
        <v>40.452174069999998</v>
      </c>
      <c r="AE146" s="192">
        <v>0.66310188000000003</v>
      </c>
      <c r="AF146" s="193">
        <v>41.115275949999997</v>
      </c>
      <c r="AG146" s="192">
        <v>0</v>
      </c>
      <c r="AH146" s="192">
        <v>0</v>
      </c>
      <c r="AI146" s="193">
        <v>0</v>
      </c>
      <c r="AJ146" s="192">
        <v>40.452174069999998</v>
      </c>
      <c r="AK146" s="192">
        <v>0.66310188000000003</v>
      </c>
      <c r="AL146" s="192">
        <v>41.115275949999997</v>
      </c>
      <c r="AM146" s="194">
        <v>-5.0892700000009228E-3</v>
      </c>
      <c r="AO146" s="179"/>
    </row>
    <row r="147" spans="1:41" x14ac:dyDescent="0.2">
      <c r="A147" s="46">
        <v>40238</v>
      </c>
      <c r="B147" s="133">
        <v>1114.3899714701483</v>
      </c>
      <c r="C147" s="133">
        <v>14.645440839723602</v>
      </c>
      <c r="D147" s="180">
        <v>1129.0354123098721</v>
      </c>
      <c r="E147" s="133">
        <v>3.1400780195616003</v>
      </c>
      <c r="F147" s="133">
        <v>0</v>
      </c>
      <c r="G147" s="180">
        <v>3.1400780195616003</v>
      </c>
      <c r="H147" s="133">
        <v>1117.5300494897101</v>
      </c>
      <c r="I147" s="133">
        <v>14.645440839723602</v>
      </c>
      <c r="J147" s="180">
        <v>1132.1754903294338</v>
      </c>
      <c r="K147" s="133">
        <v>179.19617635971241</v>
      </c>
      <c r="L147" s="133">
        <v>0.33992992074960005</v>
      </c>
      <c r="M147" s="180">
        <v>179.53610628046204</v>
      </c>
      <c r="N147" s="133">
        <v>1296.7262258494225</v>
      </c>
      <c r="O147" s="133">
        <v>14.9853707604732</v>
      </c>
      <c r="P147" s="180">
        <v>1311.7115966098957</v>
      </c>
      <c r="Q147" s="181">
        <v>0.39343556518237899</v>
      </c>
      <c r="R147" s="182">
        <v>1.4714465400002543E-3</v>
      </c>
      <c r="S147" s="183"/>
      <c r="T147" s="184">
        <v>270.82167753931083</v>
      </c>
      <c r="U147" s="133">
        <v>5.1457356992304</v>
      </c>
      <c r="V147" s="180">
        <v>275.96741324048639</v>
      </c>
      <c r="W147" s="133">
        <v>2.1560558090520003</v>
      </c>
      <c r="X147" s="133">
        <v>0</v>
      </c>
      <c r="Y147" s="180">
        <v>2.1560558090520003</v>
      </c>
      <c r="Z147" s="133">
        <v>272.97773335030803</v>
      </c>
      <c r="AA147" s="133">
        <v>5.1457356992304</v>
      </c>
      <c r="AB147" s="180">
        <v>278.12346904953841</v>
      </c>
      <c r="AC147" s="185">
        <v>0.30653180998238083</v>
      </c>
      <c r="AD147" s="191">
        <v>43.366661219999997</v>
      </c>
      <c r="AE147" s="192">
        <v>0.48836649999999998</v>
      </c>
      <c r="AF147" s="193">
        <v>43.855027720000002</v>
      </c>
      <c r="AG147" s="192">
        <v>5.0587199999999999E-2</v>
      </c>
      <c r="AH147" s="192">
        <v>0</v>
      </c>
      <c r="AI147" s="193">
        <v>5.0587199999999999E-2</v>
      </c>
      <c r="AJ147" s="192">
        <v>43.41724842</v>
      </c>
      <c r="AK147" s="192">
        <v>0.48836649999999998</v>
      </c>
      <c r="AL147" s="192">
        <v>43.905614919999998</v>
      </c>
      <c r="AM147" s="194">
        <v>4.467599999999905E-3</v>
      </c>
      <c r="AO147" s="179"/>
    </row>
    <row r="148" spans="1:41" x14ac:dyDescent="0.2">
      <c r="A148" s="46">
        <v>40269</v>
      </c>
      <c r="B148" s="133">
        <v>1179.7639200595199</v>
      </c>
      <c r="C148" s="133">
        <v>14.196355259519999</v>
      </c>
      <c r="D148" s="180">
        <v>1193.9602753209599</v>
      </c>
      <c r="E148" s="133">
        <v>3.02287695936</v>
      </c>
      <c r="F148" s="133">
        <v>0</v>
      </c>
      <c r="G148" s="180">
        <v>3.02287695936</v>
      </c>
      <c r="H148" s="133">
        <v>1182.7867970207999</v>
      </c>
      <c r="I148" s="133">
        <v>14.196355259519999</v>
      </c>
      <c r="J148" s="180">
        <v>1196.9831522803199</v>
      </c>
      <c r="K148" s="133">
        <v>183.31175515967999</v>
      </c>
      <c r="L148" s="133">
        <v>0.33561446016000002</v>
      </c>
      <c r="M148" s="180">
        <v>183.64736961984002</v>
      </c>
      <c r="N148" s="133">
        <v>1366.0985521804798</v>
      </c>
      <c r="O148" s="133">
        <v>14.531969719679999</v>
      </c>
      <c r="P148" s="180">
        <v>1380.6305219001599</v>
      </c>
      <c r="Q148" s="181">
        <v>0.14075880401012833</v>
      </c>
      <c r="R148" s="182">
        <v>1.0548230399990643E-3</v>
      </c>
      <c r="S148" s="183"/>
      <c r="T148" s="184">
        <v>274.23232065984001</v>
      </c>
      <c r="U148" s="133">
        <v>5.0933154009599999</v>
      </c>
      <c r="V148" s="180">
        <v>279.32563606079998</v>
      </c>
      <c r="W148" s="133">
        <v>2.3114209593599999</v>
      </c>
      <c r="X148" s="133">
        <v>0</v>
      </c>
      <c r="Y148" s="180">
        <v>2.3114209593599999</v>
      </c>
      <c r="Z148" s="133">
        <v>276.54374161919998</v>
      </c>
      <c r="AA148" s="133">
        <v>5.0933154009599999</v>
      </c>
      <c r="AB148" s="180">
        <v>281.63705702016</v>
      </c>
      <c r="AC148" s="185">
        <v>0.13750114001012811</v>
      </c>
      <c r="AD148" s="191">
        <v>47.163104140000002</v>
      </c>
      <c r="AE148" s="192">
        <v>0.47411666000000002</v>
      </c>
      <c r="AF148" s="193">
        <v>47.637220800000001</v>
      </c>
      <c r="AG148" s="192">
        <v>3.7054999999999998E-2</v>
      </c>
      <c r="AH148" s="192">
        <v>0</v>
      </c>
      <c r="AI148" s="193">
        <v>3.7054999999999998E-2</v>
      </c>
      <c r="AJ148" s="192">
        <v>47.200159139999997</v>
      </c>
      <c r="AK148" s="192">
        <v>0.47411666000000002</v>
      </c>
      <c r="AL148" s="192">
        <v>47.674275799999997</v>
      </c>
      <c r="AM148" s="194">
        <v>1.6967000000001065E-4</v>
      </c>
      <c r="AO148" s="179"/>
    </row>
    <row r="149" spans="1:41" x14ac:dyDescent="0.2">
      <c r="A149" s="46">
        <v>40299</v>
      </c>
      <c r="B149" s="133">
        <v>1241.6815970799669</v>
      </c>
      <c r="C149" s="133">
        <v>13.2515176105143</v>
      </c>
      <c r="D149" s="180">
        <v>1254.9331146904813</v>
      </c>
      <c r="E149" s="133">
        <v>3.2330205494651998</v>
      </c>
      <c r="F149" s="133">
        <v>0</v>
      </c>
      <c r="G149" s="180">
        <v>3.2330205494651998</v>
      </c>
      <c r="H149" s="133">
        <v>1244.9146176294321</v>
      </c>
      <c r="I149" s="133">
        <v>13.2515176105143</v>
      </c>
      <c r="J149" s="180">
        <v>1258.1661352399465</v>
      </c>
      <c r="K149" s="133">
        <v>177.9431931707235</v>
      </c>
      <c r="L149" s="133">
        <v>1.6736700799455002</v>
      </c>
      <c r="M149" s="180">
        <v>179.61686325066898</v>
      </c>
      <c r="N149" s="133">
        <v>1422.8578108001557</v>
      </c>
      <c r="O149" s="133">
        <v>14.925187690459801</v>
      </c>
      <c r="P149" s="180">
        <v>1437.7829984906155</v>
      </c>
      <c r="Q149" s="181">
        <v>1.6650654173816335</v>
      </c>
      <c r="R149" s="182">
        <v>2.162573166000172E-4</v>
      </c>
      <c r="S149" s="183"/>
      <c r="T149" s="184">
        <v>282.3758799904341</v>
      </c>
      <c r="U149" s="133">
        <v>4.5727228108692</v>
      </c>
      <c r="V149" s="180">
        <v>286.94860279938842</v>
      </c>
      <c r="W149" s="133">
        <v>2.5514325792150001</v>
      </c>
      <c r="X149" s="133">
        <v>0</v>
      </c>
      <c r="Y149" s="180">
        <v>2.5514325792150001</v>
      </c>
      <c r="Z149" s="133">
        <v>284.92731256964908</v>
      </c>
      <c r="AA149" s="133">
        <v>4.5727228108692</v>
      </c>
      <c r="AB149" s="180">
        <v>289.50003538051834</v>
      </c>
      <c r="AC149" s="185">
        <v>0.80929564993163683</v>
      </c>
      <c r="AD149" s="191">
        <v>50.096909349999997</v>
      </c>
      <c r="AE149" s="192">
        <v>0.45322444000000001</v>
      </c>
      <c r="AF149" s="193">
        <v>50.550133789999997</v>
      </c>
      <c r="AG149" s="192">
        <v>3.5593920000000001E-2</v>
      </c>
      <c r="AH149" s="192">
        <v>0</v>
      </c>
      <c r="AI149" s="193">
        <v>3.5593920000000001E-2</v>
      </c>
      <c r="AJ149" s="192">
        <v>50.132503270000001</v>
      </c>
      <c r="AK149" s="192">
        <v>0.45322444000000001</v>
      </c>
      <c r="AL149" s="192">
        <v>50.58572771</v>
      </c>
      <c r="AM149" s="194">
        <v>4.4690049999999815E-2</v>
      </c>
      <c r="AO149" s="179"/>
    </row>
    <row r="150" spans="1:41" x14ac:dyDescent="0.2">
      <c r="A150" s="46">
        <v>40330</v>
      </c>
      <c r="B150" s="133">
        <v>1314.5266377697315</v>
      </c>
      <c r="C150" s="133">
        <v>13.725315359637699</v>
      </c>
      <c r="D150" s="180">
        <v>1328.251953129369</v>
      </c>
      <c r="E150" s="133">
        <v>2.6963434594893996</v>
      </c>
      <c r="F150" s="133">
        <v>0</v>
      </c>
      <c r="G150" s="180">
        <v>2.6963434594893996</v>
      </c>
      <c r="H150" s="133">
        <v>1317.2229812292207</v>
      </c>
      <c r="I150" s="133">
        <v>13.725315359637699</v>
      </c>
      <c r="J150" s="180">
        <v>1330.9482965909704</v>
      </c>
      <c r="K150" s="133">
        <v>226.01048142925629</v>
      </c>
      <c r="L150" s="133">
        <v>0.36906128096810004</v>
      </c>
      <c r="M150" s="180">
        <v>226.3795427102244</v>
      </c>
      <c r="N150" s="133">
        <v>1543.2334626605889</v>
      </c>
      <c r="O150" s="133">
        <v>14.0943766406058</v>
      </c>
      <c r="P150" s="180">
        <v>1557.3278392990828</v>
      </c>
      <c r="Q150" s="181">
        <v>0.42880850737799175</v>
      </c>
      <c r="R150" s="182">
        <v>-8.3764627604006395E-3</v>
      </c>
      <c r="S150" s="183"/>
      <c r="T150" s="184">
        <v>269.01400664975267</v>
      </c>
      <c r="U150" s="133">
        <v>4.1935795494243004</v>
      </c>
      <c r="V150" s="180">
        <v>273.207586199177</v>
      </c>
      <c r="W150" s="133">
        <v>2.6963434594893996</v>
      </c>
      <c r="X150" s="133">
        <v>0</v>
      </c>
      <c r="Y150" s="180">
        <v>2.6963434594893996</v>
      </c>
      <c r="Z150" s="133">
        <v>271.71035010924209</v>
      </c>
      <c r="AA150" s="133">
        <v>4.1935795494243004</v>
      </c>
      <c r="AB150" s="180">
        <v>275.90392966077832</v>
      </c>
      <c r="AC150" s="185">
        <v>0.3921666199979934</v>
      </c>
      <c r="AD150" s="191">
        <v>49.505783000000001</v>
      </c>
      <c r="AE150" s="192">
        <v>0.45133462000000002</v>
      </c>
      <c r="AF150" s="193">
        <v>49.957117619999998</v>
      </c>
      <c r="AG150" s="192">
        <v>0</v>
      </c>
      <c r="AH150" s="192">
        <v>0</v>
      </c>
      <c r="AI150" s="193">
        <v>0</v>
      </c>
      <c r="AJ150" s="192">
        <v>49.505783000000001</v>
      </c>
      <c r="AK150" s="192">
        <v>0.45133462000000002</v>
      </c>
      <c r="AL150" s="192">
        <v>49.957117619999998</v>
      </c>
      <c r="AM150" s="194">
        <v>1.7350199999999205E-3</v>
      </c>
      <c r="AO150" s="179"/>
    </row>
    <row r="151" spans="1:41" x14ac:dyDescent="0.2">
      <c r="A151" s="46">
        <v>40360</v>
      </c>
      <c r="B151" s="133">
        <v>1302.49157825934</v>
      </c>
      <c r="C151" s="133">
        <v>14.18914316991</v>
      </c>
      <c r="D151" s="180">
        <v>1316.6807214292501</v>
      </c>
      <c r="E151" s="133">
        <v>2.9379436803300001</v>
      </c>
      <c r="F151" s="133">
        <v>0</v>
      </c>
      <c r="G151" s="180">
        <v>2.9379436803300001</v>
      </c>
      <c r="H151" s="133">
        <v>1305.4295219396702</v>
      </c>
      <c r="I151" s="133">
        <v>14.18914316991</v>
      </c>
      <c r="J151" s="180">
        <v>1319.6186651095802</v>
      </c>
      <c r="K151" s="133">
        <v>221.36375363919001</v>
      </c>
      <c r="L151" s="133">
        <v>0.36436041991500007</v>
      </c>
      <c r="M151" s="180">
        <v>221.72811405910502</v>
      </c>
      <c r="N151" s="133">
        <v>1526.7932755809452</v>
      </c>
      <c r="O151" s="133">
        <v>14.553503589825</v>
      </c>
      <c r="P151" s="180">
        <v>1541.3467791707701</v>
      </c>
      <c r="Q151" s="181">
        <v>0.14176133900486065</v>
      </c>
      <c r="R151" s="182">
        <v>1.0371102750006966E-3</v>
      </c>
      <c r="S151" s="183"/>
      <c r="T151" s="184">
        <v>266.30792944063501</v>
      </c>
      <c r="U151" s="133">
        <v>4.1104179099300007</v>
      </c>
      <c r="V151" s="180">
        <v>270.418347350565</v>
      </c>
      <c r="W151" s="133">
        <v>2.9379436803300001</v>
      </c>
      <c r="X151" s="133">
        <v>0</v>
      </c>
      <c r="Y151" s="180">
        <v>2.9379436803300001</v>
      </c>
      <c r="Z151" s="133">
        <v>269.24587312096503</v>
      </c>
      <c r="AA151" s="133">
        <v>4.1104179099300007</v>
      </c>
      <c r="AB151" s="180">
        <v>273.35629103089502</v>
      </c>
      <c r="AC151" s="185">
        <v>1.9231310004866602E-2</v>
      </c>
      <c r="AD151" s="191">
        <v>49.6970575</v>
      </c>
      <c r="AE151" s="192">
        <v>0.48339209999999999</v>
      </c>
      <c r="AF151" s="190">
        <v>50.180449600000003</v>
      </c>
      <c r="AG151" s="192">
        <v>0</v>
      </c>
      <c r="AH151" s="192">
        <v>0</v>
      </c>
      <c r="AI151" s="190">
        <v>0</v>
      </c>
      <c r="AJ151" s="192">
        <v>49.6970575</v>
      </c>
      <c r="AK151" s="192">
        <v>0.48339209999999999</v>
      </c>
      <c r="AL151" s="190">
        <v>50.180449600000003</v>
      </c>
      <c r="AM151" s="194">
        <v>5.8767399999997139E-3</v>
      </c>
      <c r="AO151" s="179"/>
    </row>
    <row r="152" spans="1:41" x14ac:dyDescent="0.2">
      <c r="A152" s="46">
        <v>40392</v>
      </c>
      <c r="B152" s="133">
        <v>1304.348030679997</v>
      </c>
      <c r="C152" s="133">
        <v>15.0132819805122</v>
      </c>
      <c r="D152" s="180">
        <v>1319.3613126605092</v>
      </c>
      <c r="E152" s="133">
        <v>3.1101047908063002</v>
      </c>
      <c r="F152" s="133">
        <v>0</v>
      </c>
      <c r="G152" s="180">
        <v>3.1101047908063002</v>
      </c>
      <c r="H152" s="133">
        <v>1307.4581354708034</v>
      </c>
      <c r="I152" s="133">
        <v>15.0132819805122</v>
      </c>
      <c r="J152" s="180">
        <v>1322.4714174513156</v>
      </c>
      <c r="K152" s="133">
        <v>227.39015131083161</v>
      </c>
      <c r="L152" s="133">
        <v>1.1384285994018002</v>
      </c>
      <c r="M152" s="180">
        <v>228.52857991023342</v>
      </c>
      <c r="N152" s="133">
        <v>1534.8482867795551</v>
      </c>
      <c r="O152" s="133">
        <v>16.151710579913999</v>
      </c>
      <c r="P152" s="180">
        <v>1550.999997359469</v>
      </c>
      <c r="Q152" s="181">
        <v>0.11991777043713006</v>
      </c>
      <c r="R152" s="182">
        <v>2.069551064005113E-4</v>
      </c>
      <c r="S152" s="183"/>
      <c r="T152" s="184">
        <v>265.08732948903588</v>
      </c>
      <c r="U152" s="133">
        <v>4.1946890400604007</v>
      </c>
      <c r="V152" s="180">
        <v>269.28201852909626</v>
      </c>
      <c r="W152" s="133">
        <v>3.1101047908063002</v>
      </c>
      <c r="X152" s="133">
        <v>0</v>
      </c>
      <c r="Y152" s="180">
        <v>3.1101047908063002</v>
      </c>
      <c r="Z152" s="133">
        <v>268.19743427984218</v>
      </c>
      <c r="AA152" s="133">
        <v>4.1946890400604007</v>
      </c>
      <c r="AB152" s="180">
        <v>272.39212331990257</v>
      </c>
      <c r="AC152" s="185">
        <v>8.8545079997134415E-2</v>
      </c>
      <c r="AD152" s="187">
        <v>49.971664240000003</v>
      </c>
      <c r="AE152" s="187">
        <v>0.52019968999999999</v>
      </c>
      <c r="AF152" s="190">
        <v>50.491863930000001</v>
      </c>
      <c r="AG152" s="187">
        <v>0</v>
      </c>
      <c r="AH152" s="187">
        <v>0</v>
      </c>
      <c r="AI152" s="190">
        <v>0</v>
      </c>
      <c r="AJ152" s="187">
        <v>49.971664240000003</v>
      </c>
      <c r="AK152" s="187">
        <v>0.52019968999999999</v>
      </c>
      <c r="AL152" s="190">
        <v>50.491863930000001</v>
      </c>
      <c r="AM152" s="194">
        <v>1.5085199999997911E-3</v>
      </c>
      <c r="AN152" s="115"/>
      <c r="AO152" s="179"/>
    </row>
    <row r="153" spans="1:41" x14ac:dyDescent="0.2">
      <c r="A153" s="46">
        <v>40423</v>
      </c>
      <c r="B153" s="133">
        <v>1383.485135979852</v>
      </c>
      <c r="C153" s="133">
        <v>14.6600011803784</v>
      </c>
      <c r="D153" s="180">
        <v>1398.1451371602304</v>
      </c>
      <c r="E153" s="133">
        <v>3.2796764805456</v>
      </c>
      <c r="F153" s="133">
        <v>0</v>
      </c>
      <c r="G153" s="180">
        <v>3.2796764805456</v>
      </c>
      <c r="H153" s="133">
        <v>1386.7648124603975</v>
      </c>
      <c r="I153" s="133">
        <v>14.6600011803784</v>
      </c>
      <c r="J153" s="180">
        <v>1401.4248136407759</v>
      </c>
      <c r="K153" s="133">
        <v>210.005777700652</v>
      </c>
      <c r="L153" s="133">
        <v>0.33261064098079995</v>
      </c>
      <c r="M153" s="180">
        <v>210.33838834163282</v>
      </c>
      <c r="N153" s="133">
        <v>1596.7705901590198</v>
      </c>
      <c r="O153" s="133">
        <v>14.9926118193296</v>
      </c>
      <c r="P153" s="180">
        <v>1611.7632019783496</v>
      </c>
      <c r="Q153" s="181">
        <v>0.15657394185751583</v>
      </c>
      <c r="R153" s="182">
        <v>1.9614582095994777E-3</v>
      </c>
      <c r="S153" s="183"/>
      <c r="T153" s="184">
        <v>257.97176039971282</v>
      </c>
      <c r="U153" s="133">
        <v>3.9959583601527999</v>
      </c>
      <c r="V153" s="180">
        <v>261.96771875986559</v>
      </c>
      <c r="W153" s="133">
        <v>3.2796764805456</v>
      </c>
      <c r="X153" s="133">
        <v>0</v>
      </c>
      <c r="Y153" s="180">
        <v>3.2796764805456</v>
      </c>
      <c r="Z153" s="133">
        <v>261.25143688025838</v>
      </c>
      <c r="AA153" s="133">
        <v>3.9959583601527999</v>
      </c>
      <c r="AB153" s="180">
        <v>265.24739524041121</v>
      </c>
      <c r="AC153" s="185">
        <v>0.20015879001751111</v>
      </c>
      <c r="AD153" s="187">
        <v>55.454935730000003</v>
      </c>
      <c r="AE153" s="187">
        <v>0.52542584000000003</v>
      </c>
      <c r="AF153" s="190">
        <v>55.980361569999999</v>
      </c>
      <c r="AG153" s="187">
        <v>0</v>
      </c>
      <c r="AH153" s="187">
        <v>0</v>
      </c>
      <c r="AI153" s="190">
        <v>0</v>
      </c>
      <c r="AJ153" s="187">
        <v>55.454935730000003</v>
      </c>
      <c r="AK153" s="187">
        <v>0.52542584000000003</v>
      </c>
      <c r="AL153" s="190">
        <v>55.980361569999999</v>
      </c>
      <c r="AM153" s="194">
        <v>-2.1474599999997679E-3</v>
      </c>
      <c r="AN153" s="115"/>
      <c r="AO153" s="179"/>
    </row>
    <row r="154" spans="1:41" x14ac:dyDescent="0.2">
      <c r="A154" s="46">
        <v>40453</v>
      </c>
      <c r="B154" s="133">
        <v>1336.2364621906854</v>
      </c>
      <c r="C154" s="133">
        <v>8.1919275098967006</v>
      </c>
      <c r="D154" s="180">
        <v>1344.4283897005821</v>
      </c>
      <c r="E154" s="133">
        <v>3.4496509899258005</v>
      </c>
      <c r="F154" s="133">
        <v>0</v>
      </c>
      <c r="G154" s="180">
        <v>3.4496509899258005</v>
      </c>
      <c r="H154" s="133">
        <v>1339.6861131806113</v>
      </c>
      <c r="I154" s="133">
        <v>8.1919275098967006</v>
      </c>
      <c r="J154" s="180">
        <v>1347.878040690508</v>
      </c>
      <c r="K154" s="133">
        <v>224.93307378938491</v>
      </c>
      <c r="L154" s="133">
        <v>0.32777617998960001</v>
      </c>
      <c r="M154" s="180">
        <v>225.2608499693745</v>
      </c>
      <c r="N154" s="133">
        <v>1564.6191869699962</v>
      </c>
      <c r="O154" s="133">
        <v>8.5197036898863008</v>
      </c>
      <c r="P154" s="180">
        <v>1573.1388906598825</v>
      </c>
      <c r="Q154" s="181">
        <v>0.40196232875067933</v>
      </c>
      <c r="R154" s="182">
        <v>1.1834351688001805E-3</v>
      </c>
      <c r="S154" s="183"/>
      <c r="T154" s="184">
        <v>247.413751929093</v>
      </c>
      <c r="U154" s="133">
        <v>3.8062654597578001</v>
      </c>
      <c r="V154" s="180">
        <v>251.22001738885083</v>
      </c>
      <c r="W154" s="133">
        <v>3.4496509899258005</v>
      </c>
      <c r="X154" s="133">
        <v>0</v>
      </c>
      <c r="Y154" s="180">
        <v>3.4496509899258005</v>
      </c>
      <c r="Z154" s="133">
        <v>250.86340291901882</v>
      </c>
      <c r="AA154" s="133">
        <v>3.8062654597578001</v>
      </c>
      <c r="AB154" s="180">
        <v>254.66966837877663</v>
      </c>
      <c r="AC154" s="185">
        <v>0.27258266009069015</v>
      </c>
      <c r="AD154" s="187">
        <v>54.438413599999997</v>
      </c>
      <c r="AE154" s="187">
        <v>0.21927214</v>
      </c>
      <c r="AF154" s="190">
        <v>54.657685739999998</v>
      </c>
      <c r="AG154" s="187">
        <v>0</v>
      </c>
      <c r="AH154" s="187">
        <v>0</v>
      </c>
      <c r="AI154" s="190">
        <v>0</v>
      </c>
      <c r="AJ154" s="187">
        <v>54.438413599999997</v>
      </c>
      <c r="AK154" s="187">
        <v>0.21927214</v>
      </c>
      <c r="AL154" s="190">
        <v>54.657685739999998</v>
      </c>
      <c r="AM154" s="194">
        <v>6.4686599999994598E-3</v>
      </c>
      <c r="AN154" s="115"/>
      <c r="AO154" s="179"/>
    </row>
    <row r="155" spans="1:41" x14ac:dyDescent="0.2">
      <c r="A155" s="46">
        <v>40484</v>
      </c>
      <c r="B155" s="133">
        <v>1345.5797212901398</v>
      </c>
      <c r="C155" s="133">
        <v>8.1810853207649998</v>
      </c>
      <c r="D155" s="180">
        <v>1353.7608066109049</v>
      </c>
      <c r="E155" s="133">
        <v>3.5231738702999995</v>
      </c>
      <c r="F155" s="133">
        <v>0</v>
      </c>
      <c r="G155" s="180">
        <v>3.5231738702999995</v>
      </c>
      <c r="H155" s="133">
        <v>1349.1028951604399</v>
      </c>
      <c r="I155" s="133">
        <v>8.1810853207649998</v>
      </c>
      <c r="J155" s="180">
        <v>1357.2839804812049</v>
      </c>
      <c r="K155" s="133">
        <v>192.64523242062</v>
      </c>
      <c r="L155" s="133">
        <v>0.32694040050000001</v>
      </c>
      <c r="M155" s="180">
        <v>192.97217282112001</v>
      </c>
      <c r="N155" s="133">
        <v>1541.7481275790649</v>
      </c>
      <c r="O155" s="133">
        <v>8.50802571927</v>
      </c>
      <c r="P155" s="180">
        <v>1550.256153298335</v>
      </c>
      <c r="Q155" s="181">
        <v>0.24542832053343813</v>
      </c>
      <c r="R155" s="182">
        <v>2.0765156999912049E-4</v>
      </c>
      <c r="S155" s="183"/>
      <c r="T155" s="184">
        <v>262.16162064970501</v>
      </c>
      <c r="U155" s="133">
        <v>3.8627105092799998</v>
      </c>
      <c r="V155" s="180">
        <v>266.02433115898498</v>
      </c>
      <c r="W155" s="133">
        <v>3.5231738702999995</v>
      </c>
      <c r="X155" s="133">
        <v>0</v>
      </c>
      <c r="Y155" s="180">
        <v>3.5231738702999995</v>
      </c>
      <c r="Z155" s="133">
        <v>265.68479452000497</v>
      </c>
      <c r="AA155" s="133">
        <v>3.8627105092799998</v>
      </c>
      <c r="AB155" s="180">
        <v>269.54750502928499</v>
      </c>
      <c r="AC155" s="185">
        <v>0.18686330003344059</v>
      </c>
      <c r="AD155" s="187">
        <v>54.306671719999997</v>
      </c>
      <c r="AE155" s="187">
        <v>0.21645988999999999</v>
      </c>
      <c r="AF155" s="190">
        <v>54.52313161</v>
      </c>
      <c r="AG155" s="187">
        <v>0</v>
      </c>
      <c r="AH155" s="187">
        <v>0</v>
      </c>
      <c r="AI155" s="190">
        <v>0</v>
      </c>
      <c r="AJ155" s="187">
        <v>54.306671719999997</v>
      </c>
      <c r="AK155" s="187">
        <v>0.21645988999999999</v>
      </c>
      <c r="AL155" s="190">
        <v>54.52313161</v>
      </c>
      <c r="AM155" s="194">
        <v>2.9355899999998769E-3</v>
      </c>
      <c r="AN155" s="115"/>
      <c r="AO155" s="179"/>
    </row>
    <row r="156" spans="1:41" x14ac:dyDescent="0.2">
      <c r="A156" s="46">
        <v>40513</v>
      </c>
      <c r="B156" s="133">
        <v>1434.7589089699927</v>
      </c>
      <c r="C156" s="133">
        <v>8.4990255709752009</v>
      </c>
      <c r="D156" s="180">
        <v>1443.2579345409679</v>
      </c>
      <c r="E156" s="133">
        <v>3.6697776307014003</v>
      </c>
      <c r="F156" s="133">
        <v>0</v>
      </c>
      <c r="G156" s="180">
        <v>3.6697776307014003</v>
      </c>
      <c r="H156" s="133">
        <v>1438.4286866006942</v>
      </c>
      <c r="I156" s="133">
        <v>8.4990255709752009</v>
      </c>
      <c r="J156" s="180">
        <v>1446.9277121716693</v>
      </c>
      <c r="K156" s="133">
        <v>188.30066133916984</v>
      </c>
      <c r="L156" s="133">
        <v>0.3293002690506</v>
      </c>
      <c r="M156" s="180">
        <v>188.62996160822041</v>
      </c>
      <c r="N156" s="133">
        <v>1626.7293479398638</v>
      </c>
      <c r="O156" s="133">
        <v>8.8283258400257996</v>
      </c>
      <c r="P156" s="180">
        <v>1635.5576737798897</v>
      </c>
      <c r="Q156" s="181">
        <v>8.2272655029146838E-2</v>
      </c>
      <c r="R156" s="182">
        <v>-5.877213683983996E-4</v>
      </c>
      <c r="S156" s="183"/>
      <c r="T156" s="184">
        <v>275.49110448911165</v>
      </c>
      <c r="U156" s="133">
        <v>3.7840563098868003</v>
      </c>
      <c r="V156" s="180">
        <v>279.27516079899846</v>
      </c>
      <c r="W156" s="133">
        <v>3.6697776307014003</v>
      </c>
      <c r="X156" s="133">
        <v>0</v>
      </c>
      <c r="Y156" s="180">
        <v>3.6697776307014003</v>
      </c>
      <c r="Z156" s="133">
        <v>279.16088211981304</v>
      </c>
      <c r="AA156" s="133">
        <v>3.7840563098868003</v>
      </c>
      <c r="AB156" s="180">
        <v>282.94493842969985</v>
      </c>
      <c r="AC156" s="185">
        <v>9.2594340009149512E-2</v>
      </c>
      <c r="AD156" s="187">
        <v>57.692236719999997</v>
      </c>
      <c r="AE156" s="187">
        <v>0.23464562999999999</v>
      </c>
      <c r="AF156" s="190">
        <v>57.92688235</v>
      </c>
      <c r="AG156" s="187">
        <v>0</v>
      </c>
      <c r="AH156" s="187">
        <v>0</v>
      </c>
      <c r="AI156" s="190">
        <v>0</v>
      </c>
      <c r="AJ156" s="187">
        <v>57.692236719999997</v>
      </c>
      <c r="AK156" s="187">
        <v>0.23464562999999999</v>
      </c>
      <c r="AL156" s="190">
        <v>57.92688235</v>
      </c>
      <c r="AM156" s="194">
        <v>-5.1367000000013263E-4</v>
      </c>
      <c r="AN156" s="115"/>
      <c r="AO156" s="179"/>
    </row>
    <row r="157" spans="1:41" x14ac:dyDescent="0.2">
      <c r="A157" s="46">
        <v>40544</v>
      </c>
      <c r="B157" s="133">
        <v>1388.5311011602159</v>
      </c>
      <c r="C157" s="133">
        <v>8.2630895907274002</v>
      </c>
      <c r="D157" s="180">
        <v>1396.7941907509432</v>
      </c>
      <c r="E157" s="133">
        <v>3.9190173795045</v>
      </c>
      <c r="F157" s="133">
        <v>0</v>
      </c>
      <c r="G157" s="180">
        <v>3.9190173795045</v>
      </c>
      <c r="H157" s="133">
        <v>1392.4501185397205</v>
      </c>
      <c r="I157" s="133">
        <v>8.2630895907274002</v>
      </c>
      <c r="J157" s="180">
        <v>1400.7132081304478</v>
      </c>
      <c r="K157" s="133">
        <v>229.00162005039539</v>
      </c>
      <c r="L157" s="133">
        <v>1.6967130306217</v>
      </c>
      <c r="M157" s="180">
        <v>230.6983330810171</v>
      </c>
      <c r="N157" s="133">
        <v>1621.4517385901161</v>
      </c>
      <c r="O157" s="133">
        <v>9.9598026193822005</v>
      </c>
      <c r="P157" s="180">
        <v>1631.4115412094984</v>
      </c>
      <c r="Q157" s="181">
        <v>0.20820374056994148</v>
      </c>
      <c r="R157" s="182">
        <v>1.7221074935982645E-3</v>
      </c>
      <c r="S157" s="183"/>
      <c r="T157" s="184">
        <v>268.13954434084872</v>
      </c>
      <c r="U157" s="133">
        <v>3.7079923094019005</v>
      </c>
      <c r="V157" s="180">
        <v>271.84753665025062</v>
      </c>
      <c r="W157" s="133">
        <v>3.9190173795045</v>
      </c>
      <c r="X157" s="133">
        <v>0</v>
      </c>
      <c r="Y157" s="180">
        <v>3.9190173795045</v>
      </c>
      <c r="Z157" s="133">
        <v>272.05856172035323</v>
      </c>
      <c r="AA157" s="133">
        <v>3.7079923094019005</v>
      </c>
      <c r="AB157" s="180">
        <v>275.76655402975513</v>
      </c>
      <c r="AC157" s="185">
        <v>0.16669743000994108</v>
      </c>
      <c r="AD157" s="187">
        <v>56.962303980000002</v>
      </c>
      <c r="AE157" s="187">
        <v>0.23158764000000001</v>
      </c>
      <c r="AF157" s="190">
        <v>57.193891620000002</v>
      </c>
      <c r="AG157" s="187">
        <v>0</v>
      </c>
      <c r="AH157" s="187">
        <v>0</v>
      </c>
      <c r="AI157" s="190">
        <v>0</v>
      </c>
      <c r="AJ157" s="187">
        <v>56.962303980000002</v>
      </c>
      <c r="AK157" s="187">
        <v>0.23158764000000001</v>
      </c>
      <c r="AL157" s="190">
        <v>57.193891620000002</v>
      </c>
      <c r="AM157" s="194">
        <v>2.1102400000000202E-3</v>
      </c>
      <c r="AN157" s="115"/>
      <c r="AO157" s="179"/>
    </row>
    <row r="158" spans="1:41" x14ac:dyDescent="0.2">
      <c r="A158" s="46">
        <v>40575</v>
      </c>
      <c r="B158" s="133">
        <v>1332.4578923096999</v>
      </c>
      <c r="C158" s="133">
        <v>7.9536845407500003</v>
      </c>
      <c r="D158" s="180">
        <v>1340.4115768504498</v>
      </c>
      <c r="E158" s="133">
        <v>4.0957847209500002</v>
      </c>
      <c r="F158" s="133">
        <v>0</v>
      </c>
      <c r="G158" s="180">
        <v>4.0957847209500002</v>
      </c>
      <c r="H158" s="133">
        <v>1336.5536770306501</v>
      </c>
      <c r="I158" s="133">
        <v>7.9536845407500003</v>
      </c>
      <c r="J158" s="180">
        <v>1344.5073615714</v>
      </c>
      <c r="K158" s="133">
        <v>258.47642104050004</v>
      </c>
      <c r="L158" s="133">
        <v>0.31956579915</v>
      </c>
      <c r="M158" s="180">
        <v>258.79598683965003</v>
      </c>
      <c r="N158" s="133">
        <v>1595.0300980692</v>
      </c>
      <c r="O158" s="133">
        <v>8.2732503399000006</v>
      </c>
      <c r="P158" s="180">
        <v>1603.3033484091002</v>
      </c>
      <c r="Q158" s="181">
        <v>0.258565689977375</v>
      </c>
      <c r="R158" s="182">
        <v>6.996093000009862E-4</v>
      </c>
      <c r="S158" s="183"/>
      <c r="T158" s="184">
        <v>258.96377037959996</v>
      </c>
      <c r="U158" s="133">
        <v>3.4832781496500003</v>
      </c>
      <c r="V158" s="180">
        <v>262.44704852924997</v>
      </c>
      <c r="W158" s="133">
        <v>4.0957847209500002</v>
      </c>
      <c r="X158" s="133">
        <v>0</v>
      </c>
      <c r="Y158" s="180">
        <v>4.0957847209500002</v>
      </c>
      <c r="Z158" s="133">
        <v>263.05955510054997</v>
      </c>
      <c r="AA158" s="133">
        <v>3.4832781496500003</v>
      </c>
      <c r="AB158" s="180">
        <v>266.54283325019998</v>
      </c>
      <c r="AC158" s="185">
        <v>0.2255404899773866</v>
      </c>
      <c r="AD158" s="187">
        <v>55.050980610000003</v>
      </c>
      <c r="AE158" s="187">
        <v>0.22925160999999999</v>
      </c>
      <c r="AF158" s="190">
        <v>55.280232220000002</v>
      </c>
      <c r="AG158" s="187">
        <v>0</v>
      </c>
      <c r="AH158" s="187">
        <v>0</v>
      </c>
      <c r="AI158" s="190">
        <v>0</v>
      </c>
      <c r="AJ158" s="187">
        <v>55.050980610000003</v>
      </c>
      <c r="AK158" s="187">
        <v>0.22925160999999999</v>
      </c>
      <c r="AL158" s="190">
        <v>55.280232220000002</v>
      </c>
      <c r="AM158" s="194">
        <v>1.6935999999994067E-3</v>
      </c>
      <c r="AN158" s="115"/>
      <c r="AO158" s="179"/>
    </row>
    <row r="159" spans="1:41" x14ac:dyDescent="0.2">
      <c r="A159" s="46">
        <v>40603</v>
      </c>
      <c r="B159" s="133">
        <v>1292.160331210152</v>
      </c>
      <c r="C159" s="133">
        <v>7.8110626091641011</v>
      </c>
      <c r="D159" s="180">
        <v>1299.9713938193161</v>
      </c>
      <c r="E159" s="133">
        <v>4.2790949404739003</v>
      </c>
      <c r="F159" s="133">
        <v>0</v>
      </c>
      <c r="G159" s="180">
        <v>4.2790949404739003</v>
      </c>
      <c r="H159" s="133">
        <v>1296.4394261506259</v>
      </c>
      <c r="I159" s="133">
        <v>7.8110626091641011</v>
      </c>
      <c r="J159" s="180">
        <v>1304.25048875979</v>
      </c>
      <c r="K159" s="133">
        <v>269.29057900987959</v>
      </c>
      <c r="L159" s="133">
        <v>0.31453469015070001</v>
      </c>
      <c r="M159" s="180">
        <v>269.6051137000303</v>
      </c>
      <c r="N159" s="133">
        <v>1565.7300051605057</v>
      </c>
      <c r="O159" s="133">
        <v>8.1255972993147996</v>
      </c>
      <c r="P159" s="180">
        <v>1573.8556024598206</v>
      </c>
      <c r="Q159" s="181">
        <v>0.17691527899866996</v>
      </c>
      <c r="R159" s="182">
        <v>1.2818678419001753E-3</v>
      </c>
      <c r="S159" s="183"/>
      <c r="T159" s="184">
        <v>255.56613260067223</v>
      </c>
      <c r="U159" s="133">
        <v>3.4221488599601004</v>
      </c>
      <c r="V159" s="180">
        <v>258.98828146063232</v>
      </c>
      <c r="W159" s="133">
        <v>4.2790949404739003</v>
      </c>
      <c r="X159" s="133">
        <v>0</v>
      </c>
      <c r="Y159" s="180">
        <v>4.2790949404739003</v>
      </c>
      <c r="Z159" s="133">
        <v>259.84522753922681</v>
      </c>
      <c r="AA159" s="133">
        <v>3.4221488599601004</v>
      </c>
      <c r="AB159" s="180">
        <v>263.2673763991869</v>
      </c>
      <c r="AC159" s="185">
        <v>0.23634505998862385</v>
      </c>
      <c r="AD159" s="187">
        <v>54.008971959999997</v>
      </c>
      <c r="AE159" s="187">
        <v>0.22867262999999999</v>
      </c>
      <c r="AF159" s="190">
        <v>54.237644589999995</v>
      </c>
      <c r="AG159" s="187">
        <v>0</v>
      </c>
      <c r="AH159" s="187">
        <v>0</v>
      </c>
      <c r="AI159" s="190">
        <v>0</v>
      </c>
      <c r="AJ159" s="187">
        <v>54.008971959999997</v>
      </c>
      <c r="AK159" s="187">
        <v>0.22867262999999999</v>
      </c>
      <c r="AL159" s="190">
        <v>54.237644589999995</v>
      </c>
      <c r="AM159" s="194">
        <v>-3.0964299999975964E-3</v>
      </c>
      <c r="AN159" s="115"/>
      <c r="AO159" s="179"/>
    </row>
    <row r="160" spans="1:41" x14ac:dyDescent="0.2">
      <c r="A160" s="46">
        <v>40634</v>
      </c>
      <c r="B160" s="133">
        <v>1289.1245288994348</v>
      </c>
      <c r="C160" s="133">
        <v>7.7379148506249997</v>
      </c>
      <c r="D160" s="180">
        <v>1296.8624437500598</v>
      </c>
      <c r="E160" s="133">
        <v>4.4669474295249998</v>
      </c>
      <c r="F160" s="133">
        <v>0</v>
      </c>
      <c r="G160" s="180">
        <v>4.4669474295249998</v>
      </c>
      <c r="H160" s="133">
        <v>1293.5914763308549</v>
      </c>
      <c r="I160" s="133">
        <v>7.7379148506249997</v>
      </c>
      <c r="J160" s="180">
        <v>1301.3293911814799</v>
      </c>
      <c r="K160" s="133">
        <v>265.94124878090997</v>
      </c>
      <c r="L160" s="133">
        <v>0.31055241050000004</v>
      </c>
      <c r="M160" s="180">
        <v>266.25180119140998</v>
      </c>
      <c r="N160" s="133">
        <v>1559.5327251098699</v>
      </c>
      <c r="O160" s="133">
        <v>8.0484672592299997</v>
      </c>
      <c r="P160" s="180">
        <v>1567.5811923690999</v>
      </c>
      <c r="Q160" s="181">
        <v>0.10446610499721508</v>
      </c>
      <c r="R160" s="182">
        <v>1.0308856850006598E-3</v>
      </c>
      <c r="S160" s="183"/>
      <c r="T160" s="184">
        <v>261.73208935914499</v>
      </c>
      <c r="U160" s="133">
        <v>3.4060651793350001</v>
      </c>
      <c r="V160" s="180">
        <v>265.13815453848002</v>
      </c>
      <c r="W160" s="133">
        <v>4.4669474295249998</v>
      </c>
      <c r="X160" s="133">
        <v>0</v>
      </c>
      <c r="Y160" s="180">
        <v>4.4669474295249998</v>
      </c>
      <c r="Z160" s="133">
        <v>266.199036790565</v>
      </c>
      <c r="AA160" s="133">
        <v>3.4060651793350001</v>
      </c>
      <c r="AB160" s="180">
        <v>269.60510196989998</v>
      </c>
      <c r="AC160" s="185">
        <v>0.10148905999723151</v>
      </c>
      <c r="AD160" s="187">
        <v>54.21595988</v>
      </c>
      <c r="AE160" s="187">
        <v>0.22859365000000001</v>
      </c>
      <c r="AF160" s="190">
        <v>54.44455353</v>
      </c>
      <c r="AG160" s="187">
        <v>0</v>
      </c>
      <c r="AH160" s="187">
        <v>0</v>
      </c>
      <c r="AI160" s="190">
        <v>0</v>
      </c>
      <c r="AJ160" s="187">
        <v>54.21595988</v>
      </c>
      <c r="AK160" s="187">
        <v>0.22859365000000001</v>
      </c>
      <c r="AL160" s="190">
        <v>54.44455353</v>
      </c>
      <c r="AM160" s="194">
        <v>1.5709999999913293E-4</v>
      </c>
      <c r="AN160" s="115"/>
      <c r="AO160" s="179"/>
    </row>
    <row r="161" spans="1:41" x14ac:dyDescent="0.2">
      <c r="A161" s="46">
        <v>40664</v>
      </c>
      <c r="B161" s="133">
        <v>1233.3083803192201</v>
      </c>
      <c r="C161" s="133">
        <v>7.7741618805000003</v>
      </c>
      <c r="D161" s="180">
        <v>1241.0825421997201</v>
      </c>
      <c r="E161" s="133">
        <v>4.4912463997200005</v>
      </c>
      <c r="F161" s="133">
        <v>0</v>
      </c>
      <c r="G161" s="180">
        <v>4.4912463997200005</v>
      </c>
      <c r="H161" s="133">
        <v>1237.7996267208</v>
      </c>
      <c r="I161" s="133">
        <v>7.7741618805000003</v>
      </c>
      <c r="J161" s="180">
        <v>1245.5737886013003</v>
      </c>
      <c r="K161" s="133">
        <v>242.23980717047999</v>
      </c>
      <c r="L161" s="133">
        <v>0.30481661028000001</v>
      </c>
      <c r="M161" s="180">
        <v>242.54462378076002</v>
      </c>
      <c r="N161" s="133">
        <v>1480.03943388942</v>
      </c>
      <c r="O161" s="133">
        <v>8.0789784907800009</v>
      </c>
      <c r="P161" s="180">
        <v>1488.1184123802</v>
      </c>
      <c r="Q161" s="181">
        <v>7.1338777995577127E-2</v>
      </c>
      <c r="R161" s="182">
        <v>1.5038099999983292E-3</v>
      </c>
      <c r="S161" s="183"/>
      <c r="T161" s="184">
        <v>273.57530264928005</v>
      </c>
      <c r="U161" s="133">
        <v>3.5354954995200001</v>
      </c>
      <c r="V161" s="180">
        <v>277.11079814880003</v>
      </c>
      <c r="W161" s="133">
        <v>4.4912463997200005</v>
      </c>
      <c r="X161" s="133">
        <v>0</v>
      </c>
      <c r="Y161" s="180">
        <v>4.4912463997200005</v>
      </c>
      <c r="Z161" s="133">
        <v>278.06654905086003</v>
      </c>
      <c r="AA161" s="133">
        <v>3.5354954995200001</v>
      </c>
      <c r="AB161" s="180">
        <v>281.60204455038001</v>
      </c>
      <c r="AC161" s="185">
        <v>6.4650589995617944E-2</v>
      </c>
      <c r="AD161" s="187">
        <v>51.598552570000003</v>
      </c>
      <c r="AE161" s="187">
        <v>0.22788528999999999</v>
      </c>
      <c r="AF161" s="190">
        <v>51.826437860000006</v>
      </c>
      <c r="AG161" s="187">
        <v>0</v>
      </c>
      <c r="AH161" s="187">
        <v>0</v>
      </c>
      <c r="AI161" s="190">
        <v>0</v>
      </c>
      <c r="AJ161" s="187">
        <v>51.598552570000003</v>
      </c>
      <c r="AK161" s="187">
        <v>0.22788528999999999</v>
      </c>
      <c r="AL161" s="190">
        <v>51.826437860000006</v>
      </c>
      <c r="AM161" s="194">
        <v>3.5957999999780554E-4</v>
      </c>
      <c r="AN161" s="115"/>
      <c r="AO161" s="179"/>
    </row>
    <row r="162" spans="1:41" x14ac:dyDescent="0.2">
      <c r="A162" s="46">
        <v>40695</v>
      </c>
      <c r="B162" s="133">
        <v>1243.0650504199998</v>
      </c>
      <c r="C162" s="133">
        <v>7.7749047298399994</v>
      </c>
      <c r="D162" s="180">
        <v>1250.8399551498399</v>
      </c>
      <c r="E162" s="133">
        <v>4.5662463794399999</v>
      </c>
      <c r="F162" s="133">
        <v>0</v>
      </c>
      <c r="G162" s="180">
        <v>4.5662463794399999</v>
      </c>
      <c r="H162" s="133">
        <v>1247.63129679944</v>
      </c>
      <c r="I162" s="133">
        <v>7.7749047298399994</v>
      </c>
      <c r="J162" s="180">
        <v>1255.40620152928</v>
      </c>
      <c r="K162" s="133">
        <v>238.77750007032</v>
      </c>
      <c r="L162" s="133">
        <v>0.30153901047999998</v>
      </c>
      <c r="M162" s="180">
        <v>239.07903908079999</v>
      </c>
      <c r="N162" s="133">
        <v>1486.40879686976</v>
      </c>
      <c r="O162" s="133">
        <v>8.0764437403199985</v>
      </c>
      <c r="P162" s="180">
        <v>1494.4852406100802</v>
      </c>
      <c r="Q162" s="181">
        <v>0.16811539800198019</v>
      </c>
      <c r="R162" s="182">
        <v>8.7550880000084594E-4</v>
      </c>
      <c r="S162" s="183"/>
      <c r="T162" s="184">
        <v>268.19932501951996</v>
      </c>
      <c r="U162" s="133">
        <v>3.5631303907199996</v>
      </c>
      <c r="V162" s="180">
        <v>271.76245541023997</v>
      </c>
      <c r="W162" s="133">
        <v>4.5662463794399999</v>
      </c>
      <c r="X162" s="133">
        <v>0</v>
      </c>
      <c r="Y162" s="180">
        <v>4.5662463794399999</v>
      </c>
      <c r="Z162" s="133">
        <v>272.76557140080001</v>
      </c>
      <c r="AA162" s="133">
        <v>3.5631303907199996</v>
      </c>
      <c r="AB162" s="180">
        <v>276.32870179151996</v>
      </c>
      <c r="AC162" s="185">
        <v>0.1320087100019707</v>
      </c>
      <c r="AD162" s="187">
        <v>52.981832910000001</v>
      </c>
      <c r="AE162" s="187">
        <v>0.22890078</v>
      </c>
      <c r="AF162" s="190">
        <v>53.210733689999998</v>
      </c>
      <c r="AG162" s="187">
        <v>0</v>
      </c>
      <c r="AH162" s="187">
        <v>0</v>
      </c>
      <c r="AI162" s="190">
        <v>0</v>
      </c>
      <c r="AJ162" s="187">
        <v>52.981832910000001</v>
      </c>
      <c r="AK162" s="187">
        <v>0.22890078</v>
      </c>
      <c r="AL162" s="190">
        <v>53.210733689999998</v>
      </c>
      <c r="AM162" s="194">
        <v>1.962320000000517E-3</v>
      </c>
      <c r="AN162" s="115"/>
      <c r="AO162" s="179"/>
    </row>
    <row r="163" spans="1:41" x14ac:dyDescent="0.2">
      <c r="A163" s="46">
        <v>40725</v>
      </c>
      <c r="B163" s="133">
        <v>1281.22702585973</v>
      </c>
      <c r="C163" s="133">
        <v>12.7854837004852</v>
      </c>
      <c r="D163" s="180">
        <v>1294.012509560215</v>
      </c>
      <c r="E163" s="133">
        <v>4.7935399300329999</v>
      </c>
      <c r="F163" s="133">
        <v>0</v>
      </c>
      <c r="G163" s="180">
        <v>4.7935399300329999</v>
      </c>
      <c r="H163" s="133">
        <v>1286.0205657897629</v>
      </c>
      <c r="I163" s="133">
        <v>12.7854837004852</v>
      </c>
      <c r="J163" s="180">
        <v>1298.8060494902481</v>
      </c>
      <c r="K163" s="133">
        <v>257.16295640934419</v>
      </c>
      <c r="L163" s="133">
        <v>0.22746192979819999</v>
      </c>
      <c r="M163" s="180">
        <v>257.3904183391424</v>
      </c>
      <c r="N163" s="133">
        <v>1543.1835221991071</v>
      </c>
      <c r="O163" s="133">
        <v>13.012945630283399</v>
      </c>
      <c r="P163" s="180">
        <v>1556.1964678293905</v>
      </c>
      <c r="Q163" s="181">
        <v>6.9387060037333748E-2</v>
      </c>
      <c r="R163" s="182">
        <v>-7.9667059000240953E-5</v>
      </c>
      <c r="S163" s="183"/>
      <c r="T163" s="184">
        <v>264.82875025935022</v>
      </c>
      <c r="U163" s="133">
        <v>3.6412137799031998</v>
      </c>
      <c r="V163" s="180">
        <v>268.4699640392534</v>
      </c>
      <c r="W163" s="133">
        <v>4.7935399300329999</v>
      </c>
      <c r="X163" s="133">
        <v>0</v>
      </c>
      <c r="Y163" s="180">
        <v>4.7935399300329999</v>
      </c>
      <c r="Z163" s="133">
        <v>269.62229018938319</v>
      </c>
      <c r="AA163" s="133">
        <v>3.6412137799031998</v>
      </c>
      <c r="AB163" s="180">
        <v>273.26350396928638</v>
      </c>
      <c r="AC163" s="185">
        <v>6.3515769997322169E-2</v>
      </c>
      <c r="AD163" s="187">
        <v>55.185051350000002</v>
      </c>
      <c r="AE163" s="187">
        <v>0.49648550000000002</v>
      </c>
      <c r="AF163" s="190">
        <v>55.681536850000001</v>
      </c>
      <c r="AG163" s="187">
        <v>0</v>
      </c>
      <c r="AH163" s="187">
        <v>0</v>
      </c>
      <c r="AI163" s="190">
        <v>0</v>
      </c>
      <c r="AJ163" s="187">
        <v>55.185051350000002</v>
      </c>
      <c r="AK163" s="187">
        <v>0.49648550000000002</v>
      </c>
      <c r="AL163" s="190">
        <v>55.681536850000001</v>
      </c>
      <c r="AM163" s="194">
        <v>3.1878000000062912E-4</v>
      </c>
      <c r="AN163" s="115"/>
      <c r="AO163" s="179"/>
    </row>
    <row r="164" spans="1:41" x14ac:dyDescent="0.2">
      <c r="A164" s="46">
        <v>40756</v>
      </c>
      <c r="B164" s="133">
        <v>1369.4030036998672</v>
      </c>
      <c r="C164" s="133">
        <v>15.2149419308061</v>
      </c>
      <c r="D164" s="180">
        <v>1384.6179456306731</v>
      </c>
      <c r="E164" s="133">
        <v>4.9614217608522999</v>
      </c>
      <c r="F164" s="133">
        <v>0</v>
      </c>
      <c r="G164" s="180">
        <v>4.9614217608522999</v>
      </c>
      <c r="H164" s="133">
        <v>1374.3644254607195</v>
      </c>
      <c r="I164" s="133">
        <v>15.2149419308061</v>
      </c>
      <c r="J164" s="180">
        <v>1389.5793673915257</v>
      </c>
      <c r="K164" s="133">
        <v>207.52284310917531</v>
      </c>
      <c r="L164" s="133">
        <v>0.23009246992759999</v>
      </c>
      <c r="M164" s="180">
        <v>207.75293557910291</v>
      </c>
      <c r="N164" s="133">
        <v>1581.887268569895</v>
      </c>
      <c r="O164" s="133">
        <v>15.4450344007337</v>
      </c>
      <c r="P164" s="180">
        <v>1597.3323029706287</v>
      </c>
      <c r="Q164" s="181">
        <v>0.43440354246483276</v>
      </c>
      <c r="R164" s="182">
        <v>-9.4161446619904715E-4</v>
      </c>
      <c r="S164" s="183"/>
      <c r="T164" s="184">
        <v>303.78208209053241</v>
      </c>
      <c r="U164" s="133">
        <v>3.9562620007902001</v>
      </c>
      <c r="V164" s="180">
        <v>307.73834409132257</v>
      </c>
      <c r="W164" s="133">
        <v>4.9614217608522999</v>
      </c>
      <c r="X164" s="133">
        <v>0</v>
      </c>
      <c r="Y164" s="180">
        <v>4.9614217608522999</v>
      </c>
      <c r="Z164" s="133">
        <v>308.74350384952163</v>
      </c>
      <c r="AA164" s="133">
        <v>3.9562620007902001</v>
      </c>
      <c r="AB164" s="180">
        <v>312.69976585031179</v>
      </c>
      <c r="AC164" s="185">
        <v>9.6821559994816828E-2</v>
      </c>
      <c r="AD164" s="187">
        <v>57.196120540000003</v>
      </c>
      <c r="AE164" s="187">
        <v>0.60429820999999995</v>
      </c>
      <c r="AF164" s="190">
        <v>57.800418750000006</v>
      </c>
      <c r="AG164" s="187">
        <v>0</v>
      </c>
      <c r="AH164" s="187">
        <v>0</v>
      </c>
      <c r="AI164" s="190">
        <v>0</v>
      </c>
      <c r="AJ164" s="187">
        <v>57.196120540000003</v>
      </c>
      <c r="AK164" s="187">
        <v>0.60429820999999995</v>
      </c>
      <c r="AL164" s="190">
        <v>57.800418750000006</v>
      </c>
      <c r="AM164" s="194">
        <v>1.8119370000000856E-2</v>
      </c>
      <c r="AN164" s="115"/>
      <c r="AO164" s="179"/>
    </row>
    <row r="165" spans="1:41" x14ac:dyDescent="0.2">
      <c r="A165" s="46">
        <v>40787</v>
      </c>
      <c r="B165" s="133">
        <v>1424.654091130725</v>
      </c>
      <c r="C165" s="133">
        <v>16.137792850499999</v>
      </c>
      <c r="D165" s="180">
        <v>1440.7918839812251</v>
      </c>
      <c r="E165" s="133">
        <v>5.0503118692499998</v>
      </c>
      <c r="F165" s="133">
        <v>0</v>
      </c>
      <c r="G165" s="180">
        <v>5.0503118692499998</v>
      </c>
      <c r="H165" s="133">
        <v>1429.7044029999749</v>
      </c>
      <c r="I165" s="133">
        <v>16.137792850499999</v>
      </c>
      <c r="J165" s="180">
        <v>1445.842195850475</v>
      </c>
      <c r="K165" s="133">
        <v>232.55750081902499</v>
      </c>
      <c r="L165" s="133">
        <v>1.66499509095</v>
      </c>
      <c r="M165" s="180">
        <v>234.22249590997501</v>
      </c>
      <c r="N165" s="133">
        <v>1662.2619038190001</v>
      </c>
      <c r="O165" s="133">
        <v>17.802787939424999</v>
      </c>
      <c r="P165" s="180">
        <v>1680.0646917584252</v>
      </c>
      <c r="Q165" s="181">
        <v>0.12045614500155341</v>
      </c>
      <c r="R165" s="182">
        <v>374.84352335722497</v>
      </c>
      <c r="S165" s="183"/>
      <c r="T165" s="184">
        <v>300.908455119</v>
      </c>
      <c r="U165" s="133">
        <v>3.9337599597749997</v>
      </c>
      <c r="V165" s="180">
        <v>304.84221507877504</v>
      </c>
      <c r="W165" s="133">
        <v>5.0503118692499998</v>
      </c>
      <c r="X165" s="133">
        <v>0</v>
      </c>
      <c r="Y165" s="180">
        <v>5.0503118692499998</v>
      </c>
      <c r="Z165" s="133">
        <v>305.95876699027502</v>
      </c>
      <c r="AA165" s="133">
        <v>3.9337599597749997</v>
      </c>
      <c r="AB165" s="180">
        <v>309.89252695005001</v>
      </c>
      <c r="AC165" s="185">
        <v>0.15923854000157397</v>
      </c>
      <c r="AD165" s="187">
        <v>55.493611659999999</v>
      </c>
      <c r="AE165" s="187">
        <v>0.60266829</v>
      </c>
      <c r="AF165" s="190">
        <v>56.096279949999996</v>
      </c>
      <c r="AG165" s="187">
        <v>0</v>
      </c>
      <c r="AH165" s="187">
        <v>0</v>
      </c>
      <c r="AI165" s="190">
        <v>0</v>
      </c>
      <c r="AJ165" s="187">
        <v>55.493611659999999</v>
      </c>
      <c r="AK165" s="187">
        <v>0.60266829</v>
      </c>
      <c r="AL165" s="190">
        <v>56.096279949999996</v>
      </c>
      <c r="AM165" s="194">
        <v>-1.9151800000010155E-3</v>
      </c>
      <c r="AN165" s="115"/>
      <c r="AO165" s="179"/>
    </row>
    <row r="166" spans="1:41" x14ac:dyDescent="0.2">
      <c r="A166" s="46">
        <v>40818</v>
      </c>
      <c r="B166" s="133">
        <v>1421.059472020233</v>
      </c>
      <c r="C166" s="133">
        <v>15.547396209431401</v>
      </c>
      <c r="D166" s="180">
        <v>1436.6068682296643</v>
      </c>
      <c r="E166" s="133">
        <v>5.2080466495637996</v>
      </c>
      <c r="F166" s="133">
        <v>0</v>
      </c>
      <c r="G166" s="180">
        <v>5.2080466495637996</v>
      </c>
      <c r="H166" s="133">
        <v>1426.267518669797</v>
      </c>
      <c r="I166" s="133">
        <v>15.547396209431401</v>
      </c>
      <c r="J166" s="180">
        <v>1441.8149148792284</v>
      </c>
      <c r="K166" s="133">
        <v>210.6527509807398</v>
      </c>
      <c r="L166" s="133">
        <v>1.5890219796822</v>
      </c>
      <c r="M166" s="180">
        <v>212.241772960422</v>
      </c>
      <c r="N166" s="133">
        <v>1636.9202696505367</v>
      </c>
      <c r="O166" s="133">
        <v>17.136418189113602</v>
      </c>
      <c r="P166" s="180">
        <v>1654.0566878396501</v>
      </c>
      <c r="Q166" s="181">
        <v>0.53938009455994462</v>
      </c>
      <c r="R166" s="182">
        <v>3.7152534312117711E-3</v>
      </c>
      <c r="S166" s="183"/>
      <c r="T166" s="184">
        <v>310.50334679935264</v>
      </c>
      <c r="U166" s="133">
        <v>3.6100686806700004</v>
      </c>
      <c r="V166" s="180">
        <v>314.11341548002258</v>
      </c>
      <c r="W166" s="133">
        <v>5.2080466495637996</v>
      </c>
      <c r="X166" s="133">
        <v>0</v>
      </c>
      <c r="Y166" s="180">
        <v>5.2080466495637996</v>
      </c>
      <c r="Z166" s="133">
        <v>315.71139345084902</v>
      </c>
      <c r="AA166" s="133">
        <v>3.6100686806700004</v>
      </c>
      <c r="AB166" s="180">
        <v>319.32146213151901</v>
      </c>
      <c r="AC166" s="185">
        <v>0.3690246899799372</v>
      </c>
      <c r="AD166" s="187">
        <v>57.46435503</v>
      </c>
      <c r="AE166" s="187">
        <v>0.61768226999999998</v>
      </c>
      <c r="AF166" s="190">
        <v>58.082037300000003</v>
      </c>
      <c r="AG166" s="187">
        <v>0</v>
      </c>
      <c r="AH166" s="187">
        <v>0</v>
      </c>
      <c r="AI166" s="190">
        <v>0</v>
      </c>
      <c r="AJ166" s="187">
        <v>57.46435503</v>
      </c>
      <c r="AK166" s="187">
        <v>0.61768226999999998</v>
      </c>
      <c r="AL166" s="190">
        <v>58.082037300000003</v>
      </c>
      <c r="AM166" s="194">
        <v>8.8148300000003843E-3</v>
      </c>
      <c r="AN166" s="115"/>
      <c r="AO166" s="179"/>
    </row>
    <row r="167" spans="1:41" x14ac:dyDescent="0.2">
      <c r="A167" s="46">
        <v>40848</v>
      </c>
      <c r="B167" s="133">
        <v>1492.7279376299145</v>
      </c>
      <c r="C167" s="133">
        <v>16.3578696207381</v>
      </c>
      <c r="D167" s="180">
        <v>1509.0858072506528</v>
      </c>
      <c r="E167" s="133">
        <v>5.3048874406533004</v>
      </c>
      <c r="F167" s="133">
        <v>0</v>
      </c>
      <c r="G167" s="180">
        <v>5.3048874406533004</v>
      </c>
      <c r="H167" s="133">
        <v>1498.0328250705679</v>
      </c>
      <c r="I167" s="133">
        <v>16.3578696207381</v>
      </c>
      <c r="J167" s="180">
        <v>1514.3906946913062</v>
      </c>
      <c r="K167" s="133">
        <v>220.54562747006608</v>
      </c>
      <c r="L167" s="133">
        <v>0.24523355087429999</v>
      </c>
      <c r="M167" s="180">
        <v>220.79086102094038</v>
      </c>
      <c r="N167" s="133">
        <v>1718.5784525406341</v>
      </c>
      <c r="O167" s="133">
        <v>16.603103169626699</v>
      </c>
      <c r="P167" s="180">
        <v>1735.1815557102607</v>
      </c>
      <c r="Q167" s="181">
        <v>0.36314080014408107</v>
      </c>
      <c r="R167" s="182">
        <v>-2.2371472052537945E-3</v>
      </c>
      <c r="S167" s="183"/>
      <c r="T167" s="184">
        <v>293.290529610867</v>
      </c>
      <c r="U167" s="133">
        <v>3.7617240493995001</v>
      </c>
      <c r="V167" s="180">
        <v>297.0522536602665</v>
      </c>
      <c r="W167" s="133">
        <v>5.3048874406533004</v>
      </c>
      <c r="X167" s="133">
        <v>0</v>
      </c>
      <c r="Y167" s="180">
        <v>5.3048874406533004</v>
      </c>
      <c r="Z167" s="133">
        <v>298.5954170495346</v>
      </c>
      <c r="AA167" s="133">
        <v>3.7617240493995001</v>
      </c>
      <c r="AB167" s="180">
        <v>302.35714109893411</v>
      </c>
      <c r="AC167" s="185">
        <v>0.13202478000407117</v>
      </c>
      <c r="AD167" s="187">
        <v>60.40375727</v>
      </c>
      <c r="AE167" s="187">
        <v>0.63434283000000002</v>
      </c>
      <c r="AF167" s="190">
        <v>61.038100100000001</v>
      </c>
      <c r="AG167" s="187">
        <v>0</v>
      </c>
      <c r="AH167" s="187">
        <v>0</v>
      </c>
      <c r="AI167" s="190">
        <v>0</v>
      </c>
      <c r="AJ167" s="187">
        <v>60.40375727</v>
      </c>
      <c r="AK167" s="187">
        <v>0.63434283000000002</v>
      </c>
      <c r="AL167" s="190">
        <v>61.038100100000001</v>
      </c>
      <c r="AM167" s="194">
        <v>1.16390200000005E-2</v>
      </c>
      <c r="AN167" s="115"/>
      <c r="AO167" s="179"/>
    </row>
    <row r="168" spans="1:41" x14ac:dyDescent="0.2">
      <c r="A168" s="46">
        <v>40878</v>
      </c>
      <c r="B168" s="133">
        <v>1483.492171030897</v>
      </c>
      <c r="C168" s="133">
        <v>15.681648609561199</v>
      </c>
      <c r="D168" s="180">
        <v>1499.1738196404581</v>
      </c>
      <c r="E168" s="133">
        <v>5.4661600401640005</v>
      </c>
      <c r="F168" s="133">
        <v>0</v>
      </c>
      <c r="G168" s="180">
        <v>5.4661600401640005</v>
      </c>
      <c r="H168" s="133">
        <v>1488.9583310690712</v>
      </c>
      <c r="I168" s="133">
        <v>15.681648609561199</v>
      </c>
      <c r="J168" s="180">
        <v>1504.6399796786325</v>
      </c>
      <c r="K168" s="133">
        <v>234.44183608942561</v>
      </c>
      <c r="L168" s="133">
        <v>0.24573990005019999</v>
      </c>
      <c r="M168" s="180">
        <v>234.68757598947582</v>
      </c>
      <c r="N168" s="133">
        <v>1723.4001671604865</v>
      </c>
      <c r="O168" s="133">
        <v>15.927388509611399</v>
      </c>
      <c r="P168" s="180">
        <v>1739.3275556700978</v>
      </c>
      <c r="Q168" s="181">
        <v>1.3345189147253216</v>
      </c>
      <c r="R168" s="182">
        <v>-1.6810825308907339E-4</v>
      </c>
      <c r="S168" s="183"/>
      <c r="T168" s="184">
        <v>306.1991884004272</v>
      </c>
      <c r="U168" s="133">
        <v>4.0484884598808</v>
      </c>
      <c r="V168" s="180">
        <v>310.24767686030799</v>
      </c>
      <c r="W168" s="133">
        <v>5.4661600401640005</v>
      </c>
      <c r="X168" s="133">
        <v>0</v>
      </c>
      <c r="Y168" s="180">
        <v>5.4661600401640005</v>
      </c>
      <c r="Z168" s="133">
        <v>311.66534844059117</v>
      </c>
      <c r="AA168" s="133">
        <v>4.0484884598808</v>
      </c>
      <c r="AB168" s="180">
        <v>315.71383690047196</v>
      </c>
      <c r="AC168" s="185">
        <v>0.23035640998535581</v>
      </c>
      <c r="AD168" s="187">
        <v>59.166397770000003</v>
      </c>
      <c r="AE168" s="187">
        <v>0.58463966999999994</v>
      </c>
      <c r="AF168" s="190">
        <v>59.751037440000005</v>
      </c>
      <c r="AG168" s="187">
        <v>0</v>
      </c>
      <c r="AH168" s="187">
        <v>0</v>
      </c>
      <c r="AI168" s="190">
        <v>0</v>
      </c>
      <c r="AJ168" s="187">
        <v>59.166397770000003</v>
      </c>
      <c r="AK168" s="187">
        <v>0.58463966999999994</v>
      </c>
      <c r="AL168" s="190">
        <v>59.751037440000005</v>
      </c>
      <c r="AM168" s="194">
        <v>5.5491129999998279E-2</v>
      </c>
      <c r="AN168" s="115"/>
      <c r="AO168" s="179"/>
    </row>
    <row r="169" spans="1:41" x14ac:dyDescent="0.2">
      <c r="A169" s="46">
        <v>40909</v>
      </c>
      <c r="B169" s="133">
        <v>1547.6649699594016</v>
      </c>
      <c r="C169" s="133">
        <v>14.650613329833</v>
      </c>
      <c r="D169" s="180">
        <v>1562.3155832892346</v>
      </c>
      <c r="E169" s="133">
        <v>5.7121411204053008</v>
      </c>
      <c r="F169" s="133">
        <v>0</v>
      </c>
      <c r="G169" s="180">
        <v>5.7121411204053008</v>
      </c>
      <c r="H169" s="133">
        <v>1553.3771110798068</v>
      </c>
      <c r="I169" s="133">
        <v>14.650613329833</v>
      </c>
      <c r="J169" s="180">
        <v>1568.0277244096399</v>
      </c>
      <c r="K169" s="133">
        <v>225.82812772091251</v>
      </c>
      <c r="L169" s="133">
        <v>0.24219544993559999</v>
      </c>
      <c r="M169" s="180">
        <v>226.0703231708481</v>
      </c>
      <c r="N169" s="133">
        <v>1779.2052388007191</v>
      </c>
      <c r="O169" s="133">
        <v>14.8928087797686</v>
      </c>
      <c r="P169" s="180">
        <v>1794.0980475804879</v>
      </c>
      <c r="Q169" s="181">
        <v>1.0489617251831111</v>
      </c>
      <c r="R169" s="182">
        <v>1.1744066961825405E-3</v>
      </c>
      <c r="S169" s="183"/>
      <c r="T169" s="184">
        <v>316.65642627986193</v>
      </c>
      <c r="U169" s="133">
        <v>3.6811379207430002</v>
      </c>
      <c r="V169" s="180">
        <v>320.3375642006049</v>
      </c>
      <c r="W169" s="133">
        <v>5.7121411204053008</v>
      </c>
      <c r="X169" s="133">
        <v>0</v>
      </c>
      <c r="Y169" s="180">
        <v>5.7121411204053008</v>
      </c>
      <c r="Z169" s="133">
        <v>322.36856740026724</v>
      </c>
      <c r="AA169" s="133">
        <v>3.6811379207430002</v>
      </c>
      <c r="AB169" s="180">
        <v>326.04970532101021</v>
      </c>
      <c r="AC169" s="185">
        <v>0.56724575002309729</v>
      </c>
      <c r="AD169" s="187">
        <v>62.771329549999997</v>
      </c>
      <c r="AE169" s="187">
        <v>0.55935318999999994</v>
      </c>
      <c r="AF169" s="190">
        <v>63.33068274</v>
      </c>
      <c r="AG169" s="187">
        <v>0</v>
      </c>
      <c r="AH169" s="187">
        <v>0</v>
      </c>
      <c r="AI169" s="190">
        <v>0</v>
      </c>
      <c r="AJ169" s="187">
        <v>62.771329549999997</v>
      </c>
      <c r="AK169" s="187">
        <v>0.55935318999999994</v>
      </c>
      <c r="AL169" s="190">
        <v>63.33068274</v>
      </c>
      <c r="AM169" s="194">
        <v>2.4563560000000706E-2</v>
      </c>
      <c r="AN169" s="115"/>
      <c r="AO169" s="179"/>
    </row>
    <row r="170" spans="1:41" x14ac:dyDescent="0.2">
      <c r="A170" s="46">
        <v>40940</v>
      </c>
      <c r="B170" s="133">
        <v>1447.1873418602809</v>
      </c>
      <c r="C170" s="133">
        <v>14.438638029698401</v>
      </c>
      <c r="D170" s="180">
        <v>1461.6259798899791</v>
      </c>
      <c r="E170" s="133">
        <v>5.8161736704559992</v>
      </c>
      <c r="F170" s="133">
        <v>0</v>
      </c>
      <c r="G170" s="180">
        <v>5.8161736704559992</v>
      </c>
      <c r="H170" s="133">
        <v>1453.0035155307369</v>
      </c>
      <c r="I170" s="133">
        <v>14.438638029698401</v>
      </c>
      <c r="J170" s="180">
        <v>1467.4421535604351</v>
      </c>
      <c r="K170" s="133">
        <v>188.51864540925601</v>
      </c>
      <c r="L170" s="133">
        <v>0.23820641038240001</v>
      </c>
      <c r="M170" s="180">
        <v>188.7568518196384</v>
      </c>
      <c r="N170" s="133">
        <v>1641.5221609399928</v>
      </c>
      <c r="O170" s="133">
        <v>14.676844440080799</v>
      </c>
      <c r="P170" s="180">
        <v>1656.1990053800735</v>
      </c>
      <c r="Q170" s="181">
        <v>0.14069232525858921</v>
      </c>
      <c r="R170" s="182">
        <v>1.3410213455465226E-3</v>
      </c>
      <c r="S170" s="183"/>
      <c r="T170" s="184">
        <v>300.87311794037362</v>
      </c>
      <c r="U170" s="133">
        <v>3.7293087496271999</v>
      </c>
      <c r="V170" s="180">
        <v>304.60242669000081</v>
      </c>
      <c r="W170" s="133">
        <v>5.8161736704559992</v>
      </c>
      <c r="X170" s="133">
        <v>0</v>
      </c>
      <c r="Y170" s="180">
        <v>5.8161736704559992</v>
      </c>
      <c r="Z170" s="133">
        <v>306.68929161082963</v>
      </c>
      <c r="AA170" s="133">
        <v>3.7293087496271999</v>
      </c>
      <c r="AB170" s="180">
        <v>310.41860036045682</v>
      </c>
      <c r="AC170" s="185">
        <v>8.4495579978595983E-2</v>
      </c>
      <c r="AD170" s="187">
        <v>59.431471590000001</v>
      </c>
      <c r="AE170" s="187">
        <v>0.55523275000000005</v>
      </c>
      <c r="AF170" s="190">
        <v>59.986704340000003</v>
      </c>
      <c r="AG170" s="187">
        <v>0</v>
      </c>
      <c r="AH170" s="187">
        <v>0</v>
      </c>
      <c r="AI170" s="190">
        <v>0</v>
      </c>
      <c r="AJ170" s="187">
        <v>59.431471590000001</v>
      </c>
      <c r="AK170" s="187">
        <v>0.55523275000000005</v>
      </c>
      <c r="AL170" s="190">
        <v>59.986704340000003</v>
      </c>
      <c r="AM170" s="194">
        <v>2.9135599999996487E-3</v>
      </c>
      <c r="AN170" s="115"/>
      <c r="AO170" s="179"/>
    </row>
    <row r="171" spans="1:41" x14ac:dyDescent="0.2">
      <c r="A171" s="46">
        <v>40969</v>
      </c>
      <c r="B171" s="133">
        <v>1570.3704429799275</v>
      </c>
      <c r="C171" s="133">
        <v>15.036992710328402</v>
      </c>
      <c r="D171" s="180">
        <v>1585.4074356902556</v>
      </c>
      <c r="E171" s="133">
        <v>5.9979161499293996</v>
      </c>
      <c r="F171" s="133">
        <v>0</v>
      </c>
      <c r="G171" s="180">
        <v>5.9979161499293996</v>
      </c>
      <c r="H171" s="133">
        <v>1576.3683591298566</v>
      </c>
      <c r="I171" s="133">
        <v>15.036992710328402</v>
      </c>
      <c r="J171" s="180">
        <v>1591.4053518401849</v>
      </c>
      <c r="K171" s="133">
        <v>192.90876981947702</v>
      </c>
      <c r="L171" s="133">
        <v>0.24134329938900004</v>
      </c>
      <c r="M171" s="180">
        <v>193.15011311886602</v>
      </c>
      <c r="N171" s="133">
        <v>1769.2771289493337</v>
      </c>
      <c r="O171" s="133">
        <v>15.2783360097174</v>
      </c>
      <c r="P171" s="180">
        <v>1784.5554649590511</v>
      </c>
      <c r="Q171" s="181">
        <v>0.47979374390288437</v>
      </c>
      <c r="R171" s="182">
        <v>2.5318984192043574</v>
      </c>
      <c r="S171" s="183"/>
      <c r="T171" s="184">
        <v>291.37793973947879</v>
      </c>
      <c r="U171" s="133">
        <v>3.7089842804813999</v>
      </c>
      <c r="V171" s="180">
        <v>295.08692401996024</v>
      </c>
      <c r="W171" s="133">
        <v>5.9979161499293996</v>
      </c>
      <c r="X171" s="133">
        <v>0</v>
      </c>
      <c r="Y171" s="180">
        <v>5.9979161499293996</v>
      </c>
      <c r="Z171" s="133">
        <v>297.37585588940823</v>
      </c>
      <c r="AA171" s="133">
        <v>3.7089842804813999</v>
      </c>
      <c r="AB171" s="180">
        <v>301.08484016988962</v>
      </c>
      <c r="AC171" s="185">
        <v>0.2066808099228738</v>
      </c>
      <c r="AD171" s="187">
        <v>65.448393379999999</v>
      </c>
      <c r="AE171" s="187">
        <v>0.57967497999999995</v>
      </c>
      <c r="AF171" s="190">
        <v>66.028068359999992</v>
      </c>
      <c r="AG171" s="187">
        <v>0</v>
      </c>
      <c r="AH171" s="187">
        <v>0</v>
      </c>
      <c r="AI171" s="190">
        <v>0</v>
      </c>
      <c r="AJ171" s="187">
        <v>65.448393379999999</v>
      </c>
      <c r="AK171" s="187">
        <v>0.57967497999999995</v>
      </c>
      <c r="AL171" s="190">
        <v>66.028068359999992</v>
      </c>
      <c r="AM171" s="194">
        <v>1.397569000000054E-2</v>
      </c>
      <c r="AN171" s="115"/>
      <c r="AO171" s="179"/>
    </row>
    <row r="172" spans="1:41" x14ac:dyDescent="0.2">
      <c r="A172" s="46">
        <v>41000</v>
      </c>
      <c r="B172" s="133">
        <v>1687.6672398598052</v>
      </c>
      <c r="C172" s="133">
        <v>15.853547979778099</v>
      </c>
      <c r="D172" s="180">
        <v>1703.5207878395834</v>
      </c>
      <c r="E172" s="133">
        <v>6.2184491904452992</v>
      </c>
      <c r="F172" s="133">
        <v>0</v>
      </c>
      <c r="G172" s="180">
        <v>6.2184491904452992</v>
      </c>
      <c r="H172" s="133">
        <v>1693.8856890502507</v>
      </c>
      <c r="I172" s="133">
        <v>15.853547979778099</v>
      </c>
      <c r="J172" s="180">
        <v>1709.7392370300288</v>
      </c>
      <c r="K172" s="133">
        <v>190.73009690084189</v>
      </c>
      <c r="L172" s="133">
        <v>0.2444431501814</v>
      </c>
      <c r="M172" s="180">
        <v>190.9745400510233</v>
      </c>
      <c r="N172" s="133">
        <v>1884.6157859491132</v>
      </c>
      <c r="O172" s="133">
        <v>16.0979911299595</v>
      </c>
      <c r="P172" s="180">
        <v>1900.7137770790728</v>
      </c>
      <c r="Q172" s="181">
        <v>6.6307910436747428E-2</v>
      </c>
      <c r="R172" s="182">
        <v>-1.1298974580186602E-2</v>
      </c>
      <c r="S172" s="183"/>
      <c r="T172" s="184">
        <v>313.96212680970189</v>
      </c>
      <c r="U172" s="133">
        <v>3.8211265606095002</v>
      </c>
      <c r="V172" s="180">
        <v>317.7832533703114</v>
      </c>
      <c r="W172" s="133">
        <v>6.2184491904452992</v>
      </c>
      <c r="X172" s="133">
        <v>0</v>
      </c>
      <c r="Y172" s="180">
        <v>6.2184491904452992</v>
      </c>
      <c r="Z172" s="133">
        <v>320.1805760001472</v>
      </c>
      <c r="AA172" s="133">
        <v>3.8211265606095002</v>
      </c>
      <c r="AB172" s="180">
        <v>324.00170256075666</v>
      </c>
      <c r="AC172" s="185">
        <v>6.111205000676953E-2</v>
      </c>
      <c r="AD172" s="187">
        <v>69.403582740000004</v>
      </c>
      <c r="AE172" s="187">
        <v>0.60791297</v>
      </c>
      <c r="AF172" s="190">
        <v>70.011495710000005</v>
      </c>
      <c r="AG172" s="187">
        <v>0</v>
      </c>
      <c r="AH172" s="187">
        <v>0</v>
      </c>
      <c r="AI172" s="190">
        <v>0</v>
      </c>
      <c r="AJ172" s="187">
        <v>69.403582740000004</v>
      </c>
      <c r="AK172" s="187">
        <v>0.60791297</v>
      </c>
      <c r="AL172" s="190">
        <v>70.011495710000005</v>
      </c>
      <c r="AM172" s="194">
        <v>2.6250999999888336E-4</v>
      </c>
      <c r="AN172" s="115"/>
      <c r="AO172" s="179"/>
    </row>
    <row r="173" spans="1:41" x14ac:dyDescent="0.2">
      <c r="A173" s="46">
        <v>41030</v>
      </c>
      <c r="B173" s="133">
        <v>1647.9626737804265</v>
      </c>
      <c r="C173" s="133">
        <v>19.5286258895825</v>
      </c>
      <c r="D173" s="180">
        <v>1667.4912996700089</v>
      </c>
      <c r="E173" s="133">
        <v>6.5087131299994994</v>
      </c>
      <c r="F173" s="133">
        <v>0</v>
      </c>
      <c r="G173" s="180">
        <v>6.5087131299994994</v>
      </c>
      <c r="H173" s="133">
        <v>1654.471386910426</v>
      </c>
      <c r="I173" s="133">
        <v>19.5286258895825</v>
      </c>
      <c r="J173" s="180">
        <v>1674.0000128000083</v>
      </c>
      <c r="K173" s="133">
        <v>208.59151688084449</v>
      </c>
      <c r="L173" s="133">
        <v>1.1249185890354998</v>
      </c>
      <c r="M173" s="180">
        <v>209.71643546987997</v>
      </c>
      <c r="N173" s="133">
        <v>1863.062903789147</v>
      </c>
      <c r="O173" s="133">
        <v>20.653544480741498</v>
      </c>
      <c r="P173" s="180">
        <v>1883.7164482698884</v>
      </c>
      <c r="Q173" s="181">
        <v>1.1248002869080358</v>
      </c>
      <c r="R173" s="182">
        <v>0.40869259195345187</v>
      </c>
      <c r="S173" s="183"/>
      <c r="T173" s="184">
        <v>313.88924823035399</v>
      </c>
      <c r="U173" s="133">
        <v>3.7089293100235001</v>
      </c>
      <c r="V173" s="180">
        <v>317.59817754037749</v>
      </c>
      <c r="W173" s="133">
        <v>6.5087131299994994</v>
      </c>
      <c r="X173" s="133">
        <v>0</v>
      </c>
      <c r="Y173" s="180">
        <v>6.5087131299994994</v>
      </c>
      <c r="Z173" s="133">
        <v>320.39796136035346</v>
      </c>
      <c r="AA173" s="133">
        <v>3.7089293100235001</v>
      </c>
      <c r="AB173" s="180">
        <v>324.10689067037697</v>
      </c>
      <c r="AC173" s="185">
        <v>0.17915180000806266</v>
      </c>
      <c r="AD173" s="187">
        <v>62.824272460000003</v>
      </c>
      <c r="AE173" s="187">
        <v>0.74498218000000005</v>
      </c>
      <c r="AF173" s="190">
        <v>63.569254640000004</v>
      </c>
      <c r="AG173" s="187">
        <v>0</v>
      </c>
      <c r="AH173" s="187">
        <v>0</v>
      </c>
      <c r="AI173" s="190">
        <v>0</v>
      </c>
      <c r="AJ173" s="187">
        <v>62.824272460000003</v>
      </c>
      <c r="AK173" s="187">
        <v>0.74498218000000005</v>
      </c>
      <c r="AL173" s="190">
        <v>63.569254640000004</v>
      </c>
      <c r="AM173" s="194">
        <v>4.4532539999998733E-2</v>
      </c>
      <c r="AN173" s="115"/>
      <c r="AO173" s="179"/>
    </row>
    <row r="174" spans="1:41" x14ac:dyDescent="0.2">
      <c r="A174" s="46">
        <v>41061</v>
      </c>
      <c r="B174" s="133">
        <v>1774.1031446507989</v>
      </c>
      <c r="C174" s="133">
        <v>17.925432860000001</v>
      </c>
      <c r="D174" s="180">
        <v>1792.0285775107989</v>
      </c>
      <c r="E174" s="133">
        <v>6.7378884593932007</v>
      </c>
      <c r="F174" s="133">
        <v>0</v>
      </c>
      <c r="G174" s="180">
        <v>6.7378884593932007</v>
      </c>
      <c r="H174" s="133">
        <v>1780.841033110192</v>
      </c>
      <c r="I174" s="133">
        <v>17.925432860000001</v>
      </c>
      <c r="J174" s="180">
        <v>1798.766465970192</v>
      </c>
      <c r="K174" s="133">
        <v>227.09216739902342</v>
      </c>
      <c r="L174" s="133">
        <v>2.5588079194516</v>
      </c>
      <c r="M174" s="180">
        <v>229.65097531847505</v>
      </c>
      <c r="N174" s="133">
        <v>2007.9332005092156</v>
      </c>
      <c r="O174" s="133">
        <v>20.484240779451603</v>
      </c>
      <c r="P174" s="180">
        <v>2028.4174412886673</v>
      </c>
      <c r="Q174" s="181">
        <v>-101.88087538508961</v>
      </c>
      <c r="R174" s="182">
        <v>-0.11075300756743693</v>
      </c>
      <c r="S174" s="183"/>
      <c r="T174" s="184">
        <v>300.79810130997242</v>
      </c>
      <c r="U174" s="133">
        <v>4.0862290789742008</v>
      </c>
      <c r="V174" s="180">
        <v>304.88433038894658</v>
      </c>
      <c r="W174" s="133">
        <v>6.7378884593932007</v>
      </c>
      <c r="X174" s="133">
        <v>0</v>
      </c>
      <c r="Y174" s="180">
        <v>6.7378884593932007</v>
      </c>
      <c r="Z174" s="133">
        <v>307.53598976936564</v>
      </c>
      <c r="AA174" s="133">
        <v>4.0862290789742008</v>
      </c>
      <c r="AB174" s="180">
        <v>311.6222188483398</v>
      </c>
      <c r="AC174" s="185">
        <v>-11.34242484584964</v>
      </c>
      <c r="AD174" s="187">
        <v>67.231224030000007</v>
      </c>
      <c r="AE174" s="187">
        <v>0.63152339999999996</v>
      </c>
      <c r="AF174" s="190">
        <v>67.862747430000013</v>
      </c>
      <c r="AG174" s="187">
        <v>0</v>
      </c>
      <c r="AH174" s="187">
        <v>0</v>
      </c>
      <c r="AI174" s="190">
        <v>0</v>
      </c>
      <c r="AJ174" s="187">
        <v>67.231224030000007</v>
      </c>
      <c r="AK174" s="187">
        <v>0.63152339999999996</v>
      </c>
      <c r="AL174" s="190">
        <v>67.862747430000013</v>
      </c>
      <c r="AM174" s="194">
        <v>-4.131534659999998</v>
      </c>
      <c r="AN174" s="115"/>
      <c r="AO174" s="179"/>
    </row>
    <row r="175" spans="1:41" x14ac:dyDescent="0.2">
      <c r="A175" s="46">
        <v>41091</v>
      </c>
      <c r="B175" s="133">
        <v>1745.2822666962636</v>
      </c>
      <c r="C175" s="133">
        <v>17.634228419999999</v>
      </c>
      <c r="D175" s="180">
        <v>1762.9164951162636</v>
      </c>
      <c r="E175" s="133">
        <v>6.6284292875604001</v>
      </c>
      <c r="F175" s="133">
        <v>0</v>
      </c>
      <c r="G175" s="180">
        <v>6.6284292875604001</v>
      </c>
      <c r="H175" s="133">
        <v>1751.9106959838241</v>
      </c>
      <c r="I175" s="133">
        <v>17.634228419999999</v>
      </c>
      <c r="J175" s="180">
        <v>1769.5449244038239</v>
      </c>
      <c r="K175" s="133">
        <v>223.4029818740598</v>
      </c>
      <c r="L175" s="133">
        <v>2.5172392592652</v>
      </c>
      <c r="M175" s="180">
        <v>225.92022113332501</v>
      </c>
      <c r="N175" s="133">
        <v>1975.3136778578839</v>
      </c>
      <c r="O175" s="133">
        <v>20.151467679265199</v>
      </c>
      <c r="P175" s="180">
        <v>1995.4651455371493</v>
      </c>
      <c r="Q175" s="181">
        <v>-0.23757316447814986</v>
      </c>
      <c r="R175" s="182">
        <v>-3.2104837586415962E-2</v>
      </c>
      <c r="S175" s="183"/>
      <c r="T175" s="184">
        <v>295.91153910926278</v>
      </c>
      <c r="U175" s="133">
        <v>4.0198469692673999</v>
      </c>
      <c r="V175" s="180">
        <v>299.93138607853018</v>
      </c>
      <c r="W175" s="133">
        <v>6.6284292875604001</v>
      </c>
      <c r="X175" s="133">
        <v>0</v>
      </c>
      <c r="Y175" s="180">
        <v>6.6284292875604001</v>
      </c>
      <c r="Z175" s="133">
        <v>302.53996839682321</v>
      </c>
      <c r="AA175" s="133">
        <v>4.0198469692673999</v>
      </c>
      <c r="AB175" s="180">
        <v>306.55981536609062</v>
      </c>
      <c r="AC175" s="185">
        <v>-0.38450041999815954</v>
      </c>
      <c r="AD175" s="187">
        <v>67.231224030000007</v>
      </c>
      <c r="AE175" s="187">
        <v>0.63152339999999996</v>
      </c>
      <c r="AF175" s="190">
        <v>67.862747430000013</v>
      </c>
      <c r="AG175" s="187">
        <v>0</v>
      </c>
      <c r="AH175" s="187">
        <v>0</v>
      </c>
      <c r="AI175" s="190">
        <v>0</v>
      </c>
      <c r="AJ175" s="187">
        <v>67.231224030000007</v>
      </c>
      <c r="AK175" s="187">
        <v>0.63152339999999996</v>
      </c>
      <c r="AL175" s="190">
        <v>67.862747430000013</v>
      </c>
      <c r="AM175" s="194">
        <v>6.81544000000045E-3</v>
      </c>
      <c r="AN175" s="115"/>
      <c r="AO175" s="179"/>
    </row>
    <row r="176" spans="1:41" x14ac:dyDescent="0.2">
      <c r="A176" s="46">
        <v>41122</v>
      </c>
      <c r="B176" s="133">
        <v>1740.0799017699183</v>
      </c>
      <c r="C176" s="133">
        <v>18.297063810267002</v>
      </c>
      <c r="D176" s="180">
        <v>1758.376965580185</v>
      </c>
      <c r="E176" s="133">
        <v>7.2160831410404995</v>
      </c>
      <c r="F176" s="133">
        <v>0</v>
      </c>
      <c r="G176" s="180">
        <v>7.2160831410404995</v>
      </c>
      <c r="H176" s="133">
        <v>1747.2959849109586</v>
      </c>
      <c r="I176" s="133">
        <v>18.297063810267002</v>
      </c>
      <c r="J176" s="180">
        <v>1765.5930487212256</v>
      </c>
      <c r="K176" s="133">
        <v>240.30358821043052</v>
      </c>
      <c r="L176" s="133">
        <v>2.1331274801310003</v>
      </c>
      <c r="M176" s="180">
        <v>242.4367156905615</v>
      </c>
      <c r="N176" s="133">
        <v>1987.5995731192486</v>
      </c>
      <c r="O176" s="133">
        <v>20.430191290398</v>
      </c>
      <c r="P176" s="180">
        <v>2008.0297644096463</v>
      </c>
      <c r="Q176" s="181">
        <v>-0.5337496401836439</v>
      </c>
      <c r="R176" s="182">
        <v>-2.0639704894437474E-2</v>
      </c>
      <c r="S176" s="183"/>
      <c r="T176" s="184">
        <v>315.20329729056448</v>
      </c>
      <c r="U176" s="133">
        <v>3.9972795504600005</v>
      </c>
      <c r="V176" s="180">
        <v>319.20057684102449</v>
      </c>
      <c r="W176" s="133">
        <v>7.2160831410404995</v>
      </c>
      <c r="X176" s="133">
        <v>0</v>
      </c>
      <c r="Y176" s="180">
        <v>7.2160831410404995</v>
      </c>
      <c r="Z176" s="133">
        <v>322.41938042946452</v>
      </c>
      <c r="AA176" s="133">
        <v>3.9972795504600005</v>
      </c>
      <c r="AB176" s="180">
        <v>326.41665997992453</v>
      </c>
      <c r="AC176" s="185">
        <v>-0.51631590983362696</v>
      </c>
      <c r="AD176" s="187">
        <v>66.567465760000005</v>
      </c>
      <c r="AE176" s="187">
        <v>0.66805813000000003</v>
      </c>
      <c r="AF176" s="190">
        <v>67.23552389000001</v>
      </c>
      <c r="AG176" s="187">
        <v>0</v>
      </c>
      <c r="AH176" s="187">
        <v>0</v>
      </c>
      <c r="AI176" s="190">
        <v>0</v>
      </c>
      <c r="AJ176" s="187">
        <v>66.567465760000005</v>
      </c>
      <c r="AK176" s="187">
        <v>0.66805813000000003</v>
      </c>
      <c r="AL176" s="190">
        <v>67.23552389000001</v>
      </c>
      <c r="AM176" s="194">
        <v>-8.1447000000078873E-4</v>
      </c>
      <c r="AN176" s="115"/>
      <c r="AO176" s="179"/>
    </row>
    <row r="177" spans="1:41" x14ac:dyDescent="0.2">
      <c r="A177" s="46">
        <v>41153</v>
      </c>
      <c r="B177" s="133">
        <v>1635.4573824802221</v>
      </c>
      <c r="C177" s="133">
        <v>17.984280930775999</v>
      </c>
      <c r="D177" s="180">
        <v>1653.4416634109982</v>
      </c>
      <c r="E177" s="133">
        <v>7.4408620198280007</v>
      </c>
      <c r="F177" s="133">
        <v>0</v>
      </c>
      <c r="G177" s="180">
        <v>7.4408620198280007</v>
      </c>
      <c r="H177" s="133">
        <v>1642.8982445000499</v>
      </c>
      <c r="I177" s="133">
        <v>17.984280930775999</v>
      </c>
      <c r="J177" s="180">
        <v>1660.882525430826</v>
      </c>
      <c r="K177" s="133">
        <v>244.07884891056202</v>
      </c>
      <c r="L177" s="133">
        <v>3.0984900398040001</v>
      </c>
      <c r="M177" s="180">
        <v>247.17733895036599</v>
      </c>
      <c r="N177" s="133">
        <v>1886.977093410612</v>
      </c>
      <c r="O177" s="133">
        <v>21.082770970580004</v>
      </c>
      <c r="P177" s="180">
        <v>1908.059864381192</v>
      </c>
      <c r="Q177" s="181">
        <v>-0.34885082003154883</v>
      </c>
      <c r="R177" s="182">
        <v>3.4294550386619984</v>
      </c>
      <c r="S177" s="183"/>
      <c r="T177" s="184">
        <v>312.06884658080799</v>
      </c>
      <c r="U177" s="133">
        <v>3.9532878599760002</v>
      </c>
      <c r="V177" s="180">
        <v>316.02213444078399</v>
      </c>
      <c r="W177" s="133">
        <v>7.4408620198280007</v>
      </c>
      <c r="X177" s="133">
        <v>0</v>
      </c>
      <c r="Y177" s="180">
        <v>7.4408620198280007</v>
      </c>
      <c r="Z177" s="133">
        <v>319.50970860063603</v>
      </c>
      <c r="AA177" s="133">
        <v>3.9532878599760002</v>
      </c>
      <c r="AB177" s="180">
        <v>323.46299646061203</v>
      </c>
      <c r="AC177" s="185">
        <v>-0.37176098003158337</v>
      </c>
      <c r="AD177" s="187">
        <v>63.078576550000001</v>
      </c>
      <c r="AE177" s="187">
        <v>0.66877945999999999</v>
      </c>
      <c r="AF177" s="190">
        <v>63.747356010000004</v>
      </c>
      <c r="AG177" s="187">
        <v>0</v>
      </c>
      <c r="AH177" s="187">
        <v>0</v>
      </c>
      <c r="AI177" s="190">
        <v>0</v>
      </c>
      <c r="AJ177" s="187">
        <v>63.078576550000001</v>
      </c>
      <c r="AK177" s="187">
        <v>0.66877945999999999</v>
      </c>
      <c r="AL177" s="190">
        <v>63.747356010000004</v>
      </c>
      <c r="AM177" s="194">
        <v>1.0920000000016472E-3</v>
      </c>
      <c r="AN177" s="115"/>
      <c r="AO177" s="179"/>
    </row>
    <row r="178" spans="1:41" x14ac:dyDescent="0.2">
      <c r="A178" s="46">
        <v>41183</v>
      </c>
      <c r="B178" s="133">
        <v>1571.246918433694</v>
      </c>
      <c r="C178" s="133">
        <v>36.960350562601199</v>
      </c>
      <c r="D178" s="180">
        <v>1588.3062689962951</v>
      </c>
      <c r="E178" s="133">
        <v>26.959178982678601</v>
      </c>
      <c r="F178" s="133">
        <v>19.901</v>
      </c>
      <c r="G178" s="180">
        <v>26.959178982678601</v>
      </c>
      <c r="H178" s="133">
        <v>1578.3050974163725</v>
      </c>
      <c r="I178" s="133">
        <v>36.960350562601199</v>
      </c>
      <c r="J178" s="180">
        <v>1595.3644479789737</v>
      </c>
      <c r="K178" s="133">
        <v>251.42688999852689</v>
      </c>
      <c r="L178" s="133">
        <v>22.840134903819798</v>
      </c>
      <c r="M178" s="180">
        <v>254.36602490234671</v>
      </c>
      <c r="N178" s="133">
        <v>1809.8309874148995</v>
      </c>
      <c r="O178" s="133">
        <v>39.899485466420998</v>
      </c>
      <c r="P178" s="180">
        <v>1829.8294728813205</v>
      </c>
      <c r="Q178" s="181">
        <v>-0.54229890425336746</v>
      </c>
      <c r="R178" s="182">
        <v>2.61457049384839E-2</v>
      </c>
      <c r="S178" s="183"/>
      <c r="T178" s="184">
        <v>315.92016662557961</v>
      </c>
      <c r="U178" s="133">
        <v>23.650970529141201</v>
      </c>
      <c r="V178" s="180">
        <v>319.67013715472075</v>
      </c>
      <c r="W178" s="133">
        <v>26.959178982678601</v>
      </c>
      <c r="X178" s="133">
        <v>19.901</v>
      </c>
      <c r="Y178" s="180">
        <v>26.959178982678601</v>
      </c>
      <c r="Z178" s="133">
        <v>322.97834560825817</v>
      </c>
      <c r="AA178" s="133">
        <v>23.650970529141201</v>
      </c>
      <c r="AB178" s="180">
        <v>326.72831613739942</v>
      </c>
      <c r="AC178" s="185">
        <v>-0.53739888003334602</v>
      </c>
      <c r="AD178" s="187">
        <v>64.078576549999994</v>
      </c>
      <c r="AE178" s="187">
        <v>1.6687794600000001</v>
      </c>
      <c r="AF178" s="190">
        <v>64.747356010000004</v>
      </c>
      <c r="AG178" s="187">
        <v>1</v>
      </c>
      <c r="AH178" s="187">
        <v>1</v>
      </c>
      <c r="AI178" s="190">
        <v>1</v>
      </c>
      <c r="AJ178" s="187">
        <v>64.078576549999994</v>
      </c>
      <c r="AK178" s="187">
        <v>1.6687794600000001</v>
      </c>
      <c r="AL178" s="190">
        <v>64.747356010000004</v>
      </c>
      <c r="AM178" s="194">
        <v>-2.4622000000107391E-4</v>
      </c>
      <c r="AN178" s="115"/>
      <c r="AO178" s="179"/>
    </row>
    <row r="179" spans="1:41" x14ac:dyDescent="0.2">
      <c r="A179" s="46">
        <v>41214</v>
      </c>
      <c r="B179" s="133">
        <v>1616.9114074803783</v>
      </c>
      <c r="C179" s="133">
        <v>22.704194900028398</v>
      </c>
      <c r="D179" s="180">
        <v>1639.6156023804067</v>
      </c>
      <c r="E179" s="133">
        <v>7.9498583300701</v>
      </c>
      <c r="F179" s="133">
        <v>0</v>
      </c>
      <c r="G179" s="180">
        <v>7.9498583300701</v>
      </c>
      <c r="H179" s="133">
        <v>1624.8612658104482</v>
      </c>
      <c r="I179" s="133">
        <v>22.704194900028398</v>
      </c>
      <c r="J179" s="180">
        <v>1647.5654607104768</v>
      </c>
      <c r="K179" s="133">
        <v>206.27889444950699</v>
      </c>
      <c r="L179" s="133">
        <v>2.0333508490339001</v>
      </c>
      <c r="M179" s="180">
        <v>208.31224529854089</v>
      </c>
      <c r="N179" s="133">
        <v>1831.1401602599551</v>
      </c>
      <c r="O179" s="133">
        <v>24.737545749062299</v>
      </c>
      <c r="P179" s="180">
        <v>1855.8777060090174</v>
      </c>
      <c r="Q179" s="181">
        <v>-0.54229995686733456</v>
      </c>
      <c r="R179" s="182">
        <v>2.6077095126080311E-2</v>
      </c>
      <c r="S179" s="183"/>
      <c r="T179" s="184">
        <v>330.96545632979957</v>
      </c>
      <c r="U179" s="133">
        <v>4.9551804293744999</v>
      </c>
      <c r="V179" s="180">
        <v>335.92063675917404</v>
      </c>
      <c r="W179" s="133">
        <v>7.9498583300701</v>
      </c>
      <c r="X179" s="133">
        <v>0</v>
      </c>
      <c r="Y179" s="180">
        <v>7.9498583300701</v>
      </c>
      <c r="Z179" s="133">
        <v>338.91531465986969</v>
      </c>
      <c r="AA179" s="133">
        <v>4.9551804293744999</v>
      </c>
      <c r="AB179" s="180">
        <v>343.87049508924417</v>
      </c>
      <c r="AC179" s="185">
        <v>-0.5370446899373158</v>
      </c>
      <c r="AD179" s="187">
        <v>65.439211810000003</v>
      </c>
      <c r="AE179" s="187">
        <v>0.90321176999999997</v>
      </c>
      <c r="AF179" s="190">
        <v>66.342423580000002</v>
      </c>
      <c r="AG179" s="187">
        <v>0</v>
      </c>
      <c r="AH179" s="187">
        <v>0</v>
      </c>
      <c r="AI179" s="190">
        <v>0</v>
      </c>
      <c r="AJ179" s="187">
        <v>65.439211810000003</v>
      </c>
      <c r="AK179" s="187">
        <v>0.90321176999999997</v>
      </c>
      <c r="AL179" s="190">
        <v>66.342423580000002</v>
      </c>
      <c r="AM179" s="194">
        <v>-2.6743000000095662E-4</v>
      </c>
      <c r="AN179" s="115"/>
      <c r="AO179" s="179"/>
    </row>
    <row r="180" spans="1:41" x14ac:dyDescent="0.2">
      <c r="A180" s="46">
        <v>41244</v>
      </c>
      <c r="B180" s="133">
        <v>1483.1180711496563</v>
      </c>
      <c r="C180" s="133">
        <v>22.724141469939703</v>
      </c>
      <c r="D180" s="180">
        <v>1505.8422126195958</v>
      </c>
      <c r="E180" s="133">
        <v>8.1557175895149996</v>
      </c>
      <c r="F180" s="133">
        <v>0</v>
      </c>
      <c r="G180" s="180">
        <v>8.1557175895149996</v>
      </c>
      <c r="H180" s="133">
        <v>1491.2737887391711</v>
      </c>
      <c r="I180" s="133">
        <v>22.724141469939703</v>
      </c>
      <c r="J180" s="180">
        <v>1513.9979302091108</v>
      </c>
      <c r="K180" s="133">
        <v>206.68632457070359</v>
      </c>
      <c r="L180" s="133">
        <v>1.5950978907008002</v>
      </c>
      <c r="M180" s="180">
        <v>208.28142245946449</v>
      </c>
      <c r="N180" s="133">
        <v>1697.9601133098747</v>
      </c>
      <c r="O180" s="133">
        <v>24.319239360640498</v>
      </c>
      <c r="P180" s="180">
        <v>1722.2793526705152</v>
      </c>
      <c r="Q180" s="181">
        <v>-0.87455537007111273</v>
      </c>
      <c r="R180" s="182">
        <v>0</v>
      </c>
      <c r="S180" s="183"/>
      <c r="T180" s="184">
        <v>363.56756220019037</v>
      </c>
      <c r="U180" s="133">
        <v>5.1673516190986009</v>
      </c>
      <c r="V180" s="180">
        <v>368.73491381928903</v>
      </c>
      <c r="W180" s="133">
        <v>8.1557175895149996</v>
      </c>
      <c r="X180" s="133">
        <v>0</v>
      </c>
      <c r="Y180" s="180">
        <v>8.1557175895149996</v>
      </c>
      <c r="Z180" s="133">
        <v>371.72327978970537</v>
      </c>
      <c r="AA180" s="133">
        <v>5.1673516190986009</v>
      </c>
      <c r="AB180" s="180">
        <v>376.89063141074388</v>
      </c>
      <c r="AC180" s="185">
        <v>-0.87455537007111273</v>
      </c>
      <c r="AD180" s="187">
        <v>57.711763959999999</v>
      </c>
      <c r="AE180" s="187">
        <v>0.90503582000000005</v>
      </c>
      <c r="AF180" s="190">
        <v>58.616799780000001</v>
      </c>
      <c r="AG180" s="187">
        <v>0</v>
      </c>
      <c r="AH180" s="187">
        <v>0</v>
      </c>
      <c r="AI180" s="190">
        <v>0</v>
      </c>
      <c r="AJ180" s="187">
        <v>57.711763959999999</v>
      </c>
      <c r="AK180" s="187">
        <v>0.90503582000000005</v>
      </c>
      <c r="AL180" s="190">
        <v>58.616799780000001</v>
      </c>
      <c r="AM180" s="194">
        <v>0</v>
      </c>
      <c r="AN180" s="115"/>
      <c r="AO180" s="179"/>
    </row>
    <row r="181" spans="1:41" x14ac:dyDescent="0.2">
      <c r="A181" s="46">
        <v>41275</v>
      </c>
      <c r="B181" s="133">
        <v>1548.1275951294199</v>
      </c>
      <c r="C181" s="133">
        <v>22.368274829864102</v>
      </c>
      <c r="D181" s="180">
        <v>1570.4958699592839</v>
      </c>
      <c r="E181" s="133">
        <v>8.3836962590877011</v>
      </c>
      <c r="F181" s="133">
        <v>0</v>
      </c>
      <c r="G181" s="180">
        <v>8.3836962590877011</v>
      </c>
      <c r="H181" s="133">
        <v>1556.511291390422</v>
      </c>
      <c r="I181" s="133">
        <v>22.368274829864102</v>
      </c>
      <c r="J181" s="180">
        <v>1578.8795662202861</v>
      </c>
      <c r="K181" s="133">
        <v>203.996202550074</v>
      </c>
      <c r="L181" s="133">
        <v>1.3376324298285001</v>
      </c>
      <c r="M181" s="180">
        <v>205.33383497990252</v>
      </c>
      <c r="N181" s="133">
        <v>1760.507493940496</v>
      </c>
      <c r="O181" s="133">
        <v>23.705907259692601</v>
      </c>
      <c r="P181" s="180">
        <v>1784.2134012001884</v>
      </c>
      <c r="Q181" s="181">
        <v>-39.312176435790469</v>
      </c>
      <c r="R181" s="182">
        <v>-3.2091749715167506</v>
      </c>
      <c r="S181" s="183"/>
      <c r="T181" s="184">
        <v>361.38547555075081</v>
      </c>
      <c r="U181" s="133">
        <v>5.0941366700615998</v>
      </c>
      <c r="V181" s="180">
        <v>366.47961222081238</v>
      </c>
      <c r="W181" s="133">
        <v>8.3836962590877011</v>
      </c>
      <c r="X181" s="133">
        <v>0</v>
      </c>
      <c r="Y181" s="180">
        <v>8.3836962590877011</v>
      </c>
      <c r="Z181" s="133">
        <v>369.76917180983855</v>
      </c>
      <c r="AA181" s="133">
        <v>5.0941366700615998</v>
      </c>
      <c r="AB181" s="180">
        <v>374.86330847990013</v>
      </c>
      <c r="AC181" s="185">
        <v>-0.82287031002048272</v>
      </c>
      <c r="AD181" s="187">
        <v>61.993528689999998</v>
      </c>
      <c r="AE181" s="187">
        <v>0.90237361999999999</v>
      </c>
      <c r="AF181" s="190">
        <v>62.895902309999997</v>
      </c>
      <c r="AG181" s="187">
        <v>0</v>
      </c>
      <c r="AH181" s="187">
        <v>0</v>
      </c>
      <c r="AI181" s="190">
        <v>0</v>
      </c>
      <c r="AJ181" s="187">
        <v>61.993528689999998</v>
      </c>
      <c r="AK181" s="187">
        <v>0.90237361999999999</v>
      </c>
      <c r="AL181" s="190">
        <v>62.895902309999997</v>
      </c>
      <c r="AM181" s="194">
        <v>-2.0106203899999993</v>
      </c>
      <c r="AN181" s="115"/>
      <c r="AO181" s="179"/>
    </row>
    <row r="182" spans="1:41" x14ac:dyDescent="0.2">
      <c r="A182" s="46">
        <v>41306</v>
      </c>
      <c r="B182" s="133">
        <v>1559.6258228707593</v>
      </c>
      <c r="C182" s="133">
        <v>22.454034360872804</v>
      </c>
      <c r="D182" s="180">
        <v>1582.0798572297206</v>
      </c>
      <c r="E182" s="133">
        <v>8.697153739684401</v>
      </c>
      <c r="F182" s="133">
        <v>0</v>
      </c>
      <c r="G182" s="180">
        <v>8.697153739684401</v>
      </c>
      <c r="H182" s="133">
        <v>1568.3229766104437</v>
      </c>
      <c r="I182" s="133">
        <v>22.454034360872804</v>
      </c>
      <c r="J182" s="180">
        <v>1590.777010969405</v>
      </c>
      <c r="K182" s="133">
        <v>197.44240928085222</v>
      </c>
      <c r="L182" s="133">
        <v>1.3356060297315999</v>
      </c>
      <c r="M182" s="180">
        <v>198.77801531058381</v>
      </c>
      <c r="N182" s="133">
        <v>1765.7653858893843</v>
      </c>
      <c r="O182" s="133">
        <v>23.789640390604401</v>
      </c>
      <c r="P182" s="180">
        <v>1789.5550262799889</v>
      </c>
      <c r="Q182" s="181">
        <v>-0.70573382299253207</v>
      </c>
      <c r="R182" s="182">
        <v>1.1701208517098394E-4</v>
      </c>
      <c r="S182" s="183"/>
      <c r="T182" s="184">
        <v>358.42378523010319</v>
      </c>
      <c r="U182" s="133">
        <v>5.1319212393551998</v>
      </c>
      <c r="V182" s="180">
        <v>363.55570646945841</v>
      </c>
      <c r="W182" s="133">
        <v>8.697153739684401</v>
      </c>
      <c r="X182" s="133">
        <v>0</v>
      </c>
      <c r="Y182" s="180">
        <v>8.697153739684401</v>
      </c>
      <c r="Z182" s="133">
        <v>367.12093896978757</v>
      </c>
      <c r="AA182" s="133">
        <v>5.1319212393551998</v>
      </c>
      <c r="AB182" s="180">
        <v>372.2528602091428</v>
      </c>
      <c r="AC182" s="185">
        <v>-0.71691665983254316</v>
      </c>
      <c r="AD182" s="187">
        <v>62.84409531</v>
      </c>
      <c r="AE182" s="187">
        <v>0.90625264999999999</v>
      </c>
      <c r="AF182" s="190">
        <v>63.750347959999999</v>
      </c>
      <c r="AG182" s="187">
        <v>0</v>
      </c>
      <c r="AH182" s="187">
        <v>0</v>
      </c>
      <c r="AI182" s="190">
        <v>0</v>
      </c>
      <c r="AJ182" s="187">
        <v>62.84409531</v>
      </c>
      <c r="AK182" s="187">
        <v>0.90625264999999999</v>
      </c>
      <c r="AL182" s="190">
        <v>63.750347959999999</v>
      </c>
      <c r="AM182" s="194">
        <v>5.8506000000058123E-4</v>
      </c>
      <c r="AN182" s="115"/>
      <c r="AO182" s="179"/>
    </row>
    <row r="183" spans="1:41" x14ac:dyDescent="0.2">
      <c r="A183" s="46">
        <v>41334</v>
      </c>
      <c r="B183" s="133">
        <v>1528.8706067705641</v>
      </c>
      <c r="C183" s="133">
        <v>22.992977320209</v>
      </c>
      <c r="D183" s="180">
        <v>1551.8635840907732</v>
      </c>
      <c r="E183" s="133">
        <v>8.9904419894160004</v>
      </c>
      <c r="F183" s="133">
        <v>0</v>
      </c>
      <c r="G183" s="180">
        <v>8.9904419894160004</v>
      </c>
      <c r="H183" s="133">
        <v>1537.8610487599799</v>
      </c>
      <c r="I183" s="133">
        <v>22.992977320209</v>
      </c>
      <c r="J183" s="180">
        <v>1560.8540260801892</v>
      </c>
      <c r="K183" s="133">
        <v>169.94580606924299</v>
      </c>
      <c r="L183" s="133">
        <v>1.3237970291054999</v>
      </c>
      <c r="M183" s="180">
        <v>171.26960310024299</v>
      </c>
      <c r="N183" s="133">
        <v>1707.8068548292231</v>
      </c>
      <c r="O183" s="133">
        <v>24.316774349314503</v>
      </c>
      <c r="P183" s="180">
        <v>1732.1236291804321</v>
      </c>
      <c r="Q183" s="181">
        <v>-3.2295315210188469</v>
      </c>
      <c r="R183" s="182">
        <v>6.8291988756882913E-4</v>
      </c>
      <c r="S183" s="183"/>
      <c r="T183" s="184">
        <v>355.76381644912351</v>
      </c>
      <c r="U183" s="133">
        <v>5.7221657503875001</v>
      </c>
      <c r="V183" s="180">
        <v>361.485982199511</v>
      </c>
      <c r="W183" s="133">
        <v>8.9904419894160004</v>
      </c>
      <c r="X183" s="133">
        <v>0</v>
      </c>
      <c r="Y183" s="180">
        <v>8.9904419894160004</v>
      </c>
      <c r="Z183" s="133">
        <v>364.754258440434</v>
      </c>
      <c r="AA183" s="133">
        <v>5.7221657503875001</v>
      </c>
      <c r="AB183" s="180">
        <v>370.47642419082149</v>
      </c>
      <c r="AC183" s="185">
        <v>-3.1484232397688467</v>
      </c>
      <c r="AD183" s="187">
        <v>61.921709710000002</v>
      </c>
      <c r="AE183" s="187">
        <v>0.91162900999999996</v>
      </c>
      <c r="AF183" s="190">
        <v>62.83333872</v>
      </c>
      <c r="AG183" s="187">
        <v>0</v>
      </c>
      <c r="AH183" s="187">
        <v>0</v>
      </c>
      <c r="AI183" s="190">
        <v>0</v>
      </c>
      <c r="AJ183" s="187">
        <v>61.921709710000002</v>
      </c>
      <c r="AK183" s="187">
        <v>0.91162900999999996</v>
      </c>
      <c r="AL183" s="190">
        <v>62.83333872</v>
      </c>
      <c r="AM183" s="194">
        <v>-4.2812500000000142E-3</v>
      </c>
      <c r="AN183" s="115"/>
      <c r="AO183" s="179"/>
    </row>
    <row r="184" spans="1:41" x14ac:dyDescent="0.2">
      <c r="A184" s="46">
        <v>41365</v>
      </c>
      <c r="B184" s="133">
        <v>1557.2085815005198</v>
      </c>
      <c r="C184" s="133">
        <v>22.732406750166902</v>
      </c>
      <c r="D184" s="180">
        <v>1579.9409882506868</v>
      </c>
      <c r="E184" s="133">
        <v>9.2469883596060001</v>
      </c>
      <c r="F184" s="133">
        <v>0</v>
      </c>
      <c r="G184" s="180">
        <v>9.2469883596060001</v>
      </c>
      <c r="H184" s="133">
        <v>1566.4555698601259</v>
      </c>
      <c r="I184" s="133">
        <v>22.732406750166902</v>
      </c>
      <c r="J184" s="180">
        <v>1589.1879766102927</v>
      </c>
      <c r="K184" s="133">
        <v>157.80936842064833</v>
      </c>
      <c r="L184" s="133">
        <v>1.3236572699285001</v>
      </c>
      <c r="M184" s="180">
        <v>159.13302569057683</v>
      </c>
      <c r="N184" s="133">
        <v>1724.2649382807745</v>
      </c>
      <c r="O184" s="133">
        <v>24.056064020095402</v>
      </c>
      <c r="P184" s="180">
        <v>1748.3210023008696</v>
      </c>
      <c r="Q184" s="181">
        <v>-0.73275039060320357</v>
      </c>
      <c r="R184" s="182">
        <v>8.1663272690448713E-6</v>
      </c>
      <c r="S184" s="183"/>
      <c r="T184" s="184">
        <v>347.02972221047224</v>
      </c>
      <c r="U184" s="133">
        <v>5.3680540799000003</v>
      </c>
      <c r="V184" s="180">
        <v>352.39777629037224</v>
      </c>
      <c r="W184" s="133">
        <v>9.2469883596060001</v>
      </c>
      <c r="X184" s="133">
        <v>0</v>
      </c>
      <c r="Y184" s="180">
        <v>9.2469883596060001</v>
      </c>
      <c r="Z184" s="133">
        <v>356.27671057007819</v>
      </c>
      <c r="AA184" s="133">
        <v>5.3680540799000003</v>
      </c>
      <c r="AB184" s="180">
        <v>361.64476464997819</v>
      </c>
      <c r="AC184" s="185">
        <v>-0.62987682993318961</v>
      </c>
      <c r="AD184" s="187">
        <v>63.885280020000003</v>
      </c>
      <c r="AE184" s="187">
        <v>0.91666329000000002</v>
      </c>
      <c r="AF184" s="190">
        <v>64.801943309999999</v>
      </c>
      <c r="AG184" s="187">
        <v>0</v>
      </c>
      <c r="AH184" s="187">
        <v>0</v>
      </c>
      <c r="AI184" s="190">
        <v>0</v>
      </c>
      <c r="AJ184" s="187">
        <v>63.885280020000003</v>
      </c>
      <c r="AK184" s="187">
        <v>0.91666329000000002</v>
      </c>
      <c r="AL184" s="190">
        <v>64.801943309999999</v>
      </c>
      <c r="AM184" s="194">
        <v>-5.4306900000007374E-3</v>
      </c>
      <c r="AN184" s="115"/>
      <c r="AO184" s="179"/>
    </row>
    <row r="185" spans="1:41" x14ac:dyDescent="0.2">
      <c r="A185" s="46">
        <v>41395</v>
      </c>
      <c r="B185" s="133">
        <v>1623.9454965009324</v>
      </c>
      <c r="C185" s="133">
        <v>16.641664280229602</v>
      </c>
      <c r="D185" s="180">
        <v>1640.587160779135</v>
      </c>
      <c r="E185" s="133">
        <v>9.4664776499316012</v>
      </c>
      <c r="F185" s="133">
        <v>0</v>
      </c>
      <c r="G185" s="180">
        <v>9.4664776499316012</v>
      </c>
      <c r="H185" s="133">
        <v>1633.4119741508641</v>
      </c>
      <c r="I185" s="133">
        <v>16.641664280229602</v>
      </c>
      <c r="J185" s="180">
        <v>1650.053638429067</v>
      </c>
      <c r="K185" s="133">
        <v>187.8511480201584</v>
      </c>
      <c r="L185" s="133">
        <v>1.4162427103463999</v>
      </c>
      <c r="M185" s="180">
        <v>189.26739073050481</v>
      </c>
      <c r="N185" s="133">
        <v>1821.2631221689958</v>
      </c>
      <c r="O185" s="133">
        <v>18.057906990576001</v>
      </c>
      <c r="P185" s="180">
        <v>1839.3210291595715</v>
      </c>
      <c r="Q185" s="181">
        <v>4.9747418061641824</v>
      </c>
      <c r="R185" s="182">
        <v>-5.4027191520072508E-3</v>
      </c>
      <c r="S185" s="183"/>
      <c r="T185" s="184">
        <v>364.1004767200356</v>
      </c>
      <c r="U185" s="133">
        <v>5.2776460009511998</v>
      </c>
      <c r="V185" s="180">
        <v>369.37812272098682</v>
      </c>
      <c r="W185" s="133">
        <v>9.4664776499316012</v>
      </c>
      <c r="X185" s="133">
        <v>0</v>
      </c>
      <c r="Y185" s="180">
        <v>9.4664776499316012</v>
      </c>
      <c r="Z185" s="133">
        <v>373.56695436996716</v>
      </c>
      <c r="AA185" s="133">
        <v>5.2776460009511998</v>
      </c>
      <c r="AB185" s="180">
        <v>378.84460037091839</v>
      </c>
      <c r="AC185" s="185">
        <v>-0.91549794011582286</v>
      </c>
      <c r="AD185" s="187">
        <v>62.159316160000003</v>
      </c>
      <c r="AE185" s="187">
        <v>0.56068770000000001</v>
      </c>
      <c r="AF185" s="190">
        <v>62.720003859999998</v>
      </c>
      <c r="AG185" s="187">
        <v>0</v>
      </c>
      <c r="AH185" s="187">
        <v>0</v>
      </c>
      <c r="AI185" s="190">
        <v>0</v>
      </c>
      <c r="AJ185" s="187">
        <v>62.159316160000003</v>
      </c>
      <c r="AK185" s="187">
        <v>0.56068770000000001</v>
      </c>
      <c r="AL185" s="190">
        <v>62.720003859999998</v>
      </c>
      <c r="AM185" s="194">
        <v>0.29061771000000025</v>
      </c>
      <c r="AN185" s="115"/>
      <c r="AO185" s="179"/>
    </row>
    <row r="186" spans="1:41" x14ac:dyDescent="0.2">
      <c r="A186" s="46">
        <v>41426</v>
      </c>
      <c r="B186" s="133">
        <v>1726.407313089119</v>
      </c>
      <c r="C186" s="133">
        <v>14.8929755498289</v>
      </c>
      <c r="D186" s="180">
        <v>1741.3002886410027</v>
      </c>
      <c r="E186" s="133">
        <v>9.770383860845401</v>
      </c>
      <c r="F186" s="133">
        <v>0</v>
      </c>
      <c r="G186" s="180">
        <v>9.770383860845401</v>
      </c>
      <c r="H186" s="133">
        <v>1736.1776969499645</v>
      </c>
      <c r="I186" s="133">
        <v>14.8929755498289</v>
      </c>
      <c r="J186" s="180">
        <v>1751.0706724997933</v>
      </c>
      <c r="K186" s="133">
        <v>205.02303530036309</v>
      </c>
      <c r="L186" s="133">
        <v>1.4357380502718</v>
      </c>
      <c r="M186" s="180">
        <v>206.45877335063489</v>
      </c>
      <c r="N186" s="133">
        <v>1941.2007322503277</v>
      </c>
      <c r="O186" s="133">
        <v>16.328713600100702</v>
      </c>
      <c r="P186" s="180">
        <v>1957.5294458504284</v>
      </c>
      <c r="Q186" s="181">
        <v>1.7721599139721005</v>
      </c>
      <c r="R186" s="182">
        <v>-1.0632517731482274E-3</v>
      </c>
      <c r="S186" s="183"/>
      <c r="T186" s="184">
        <v>375.39719389018353</v>
      </c>
      <c r="U186" s="133">
        <v>5.366889560353501</v>
      </c>
      <c r="V186" s="180">
        <v>380.76408345053699</v>
      </c>
      <c r="W186" s="133">
        <v>9.770383860845401</v>
      </c>
      <c r="X186" s="133">
        <v>0</v>
      </c>
      <c r="Y186" s="180">
        <v>9.770383860845401</v>
      </c>
      <c r="Z186" s="133">
        <v>385.16757774897422</v>
      </c>
      <c r="AA186" s="133">
        <v>5.366889560353501</v>
      </c>
      <c r="AB186" s="180">
        <v>390.53446730932774</v>
      </c>
      <c r="AC186" s="185">
        <v>-0.80159840002790383</v>
      </c>
      <c r="AD186" s="187">
        <v>65.752183740000007</v>
      </c>
      <c r="AE186" s="187">
        <v>0.46362418</v>
      </c>
      <c r="AF186" s="190">
        <v>66.215807920000003</v>
      </c>
      <c r="AG186" s="187">
        <v>0</v>
      </c>
      <c r="AH186" s="187">
        <v>0</v>
      </c>
      <c r="AI186" s="190">
        <v>0</v>
      </c>
      <c r="AJ186" s="187">
        <v>65.752183740000007</v>
      </c>
      <c r="AK186" s="187">
        <v>0.46362418</v>
      </c>
      <c r="AL186" s="190">
        <v>66.215807920000003</v>
      </c>
      <c r="AM186" s="194">
        <v>0.12526200000000021</v>
      </c>
      <c r="AN186" s="115"/>
      <c r="AO186" s="179"/>
    </row>
    <row r="187" spans="1:41" x14ac:dyDescent="0.2">
      <c r="A187" s="46">
        <v>41456</v>
      </c>
      <c r="B187" s="133">
        <v>1770.1468310304001</v>
      </c>
      <c r="C187" s="133">
        <v>15.08214850065</v>
      </c>
      <c r="D187" s="180">
        <v>1785.2289795310501</v>
      </c>
      <c r="E187" s="133">
        <v>10.101889870200001</v>
      </c>
      <c r="F187" s="133">
        <v>0</v>
      </c>
      <c r="G187" s="180">
        <v>10.101889870200001</v>
      </c>
      <c r="H187" s="133">
        <v>1780.2487209006001</v>
      </c>
      <c r="I187" s="133">
        <v>15.08214850065</v>
      </c>
      <c r="J187" s="180">
        <v>1795.3308694012501</v>
      </c>
      <c r="K187" s="133">
        <v>194.76583613065003</v>
      </c>
      <c r="L187" s="133">
        <v>1.5023297</v>
      </c>
      <c r="M187" s="180">
        <v>196.26816583065002</v>
      </c>
      <c r="N187" s="133">
        <v>1975.0145570291002</v>
      </c>
      <c r="O187" s="133">
        <v>16.58447820065</v>
      </c>
      <c r="P187" s="180">
        <v>1991.5990352297504</v>
      </c>
      <c r="Q187" s="181">
        <v>-1.2491757650531252</v>
      </c>
      <c r="R187" s="182">
        <v>-3.5825299499379071E-3</v>
      </c>
      <c r="S187" s="183"/>
      <c r="T187" s="184">
        <v>370.08880423035004</v>
      </c>
      <c r="U187" s="133">
        <v>5.6214976805999992</v>
      </c>
      <c r="V187" s="180">
        <v>375.71030191094997</v>
      </c>
      <c r="W187" s="133">
        <v>10.101889870200001</v>
      </c>
      <c r="X187" s="133">
        <v>0</v>
      </c>
      <c r="Y187" s="180">
        <v>10.101889870200001</v>
      </c>
      <c r="Z187" s="133">
        <v>380.19069410054999</v>
      </c>
      <c r="AA187" s="133">
        <v>5.6214976805999992</v>
      </c>
      <c r="AB187" s="180">
        <v>385.81219178114998</v>
      </c>
      <c r="AC187" s="185">
        <v>-1.2518269300530915</v>
      </c>
      <c r="AD187" s="187">
        <v>65.118977990000005</v>
      </c>
      <c r="AE187" s="187">
        <v>0.44003027</v>
      </c>
      <c r="AF187" s="190">
        <v>65.559008259999999</v>
      </c>
      <c r="AG187" s="187">
        <v>0</v>
      </c>
      <c r="AH187" s="187">
        <v>0</v>
      </c>
      <c r="AI187" s="190">
        <v>0</v>
      </c>
      <c r="AJ187" s="187">
        <v>65.118977990000005</v>
      </c>
      <c r="AK187" s="187">
        <v>0.44003027</v>
      </c>
      <c r="AL187" s="190">
        <v>65.559008259999999</v>
      </c>
      <c r="AM187" s="194">
        <v>1.2330999999843328E-4</v>
      </c>
      <c r="AN187" s="115"/>
      <c r="AO187" s="179"/>
    </row>
    <row r="188" spans="1:41" x14ac:dyDescent="0.2">
      <c r="A188" s="46">
        <v>41487</v>
      </c>
      <c r="B188" s="133">
        <v>1739.0632520603333</v>
      </c>
      <c r="C188" s="133">
        <v>20.226852188890899</v>
      </c>
      <c r="D188" s="180">
        <v>1759.2901042492242</v>
      </c>
      <c r="E188" s="133">
        <v>10.364937140242301</v>
      </c>
      <c r="F188" s="133">
        <v>0</v>
      </c>
      <c r="G188" s="180">
        <v>10.364937140242301</v>
      </c>
      <c r="H188" s="133">
        <v>1749.4281892005758</v>
      </c>
      <c r="I188" s="133">
        <v>20.226852188890899</v>
      </c>
      <c r="J188" s="180">
        <v>1769.6550413894668</v>
      </c>
      <c r="K188" s="133">
        <v>203.80279020047868</v>
      </c>
      <c r="L188" s="133">
        <v>1.5784244303877</v>
      </c>
      <c r="M188" s="180">
        <v>205.3812146308664</v>
      </c>
      <c r="N188" s="133">
        <v>1953.2309794010544</v>
      </c>
      <c r="O188" s="133">
        <v>21.805276619278597</v>
      </c>
      <c r="P188" s="180">
        <v>1975.036256020333</v>
      </c>
      <c r="Q188" s="181">
        <v>-0.48713841582028344</v>
      </c>
      <c r="R188" s="182">
        <v>-3.9123244440498542E-3</v>
      </c>
      <c r="S188" s="183"/>
      <c r="T188" s="184">
        <v>356.31688571920205</v>
      </c>
      <c r="U188" s="133">
        <v>5.710765948983199</v>
      </c>
      <c r="V188" s="180">
        <v>362.02765166818523</v>
      </c>
      <c r="W188" s="133">
        <v>10.364937140242301</v>
      </c>
      <c r="X188" s="133">
        <v>0</v>
      </c>
      <c r="Y188" s="180">
        <v>10.364937140242301</v>
      </c>
      <c r="Z188" s="133">
        <v>366.68182285944437</v>
      </c>
      <c r="AA188" s="133">
        <v>5.710765948983199</v>
      </c>
      <c r="AB188" s="180">
        <v>372.3925888084276</v>
      </c>
      <c r="AC188" s="185">
        <v>-1.074152659790335</v>
      </c>
      <c r="AD188" s="187">
        <v>61.213261610000004</v>
      </c>
      <c r="AE188" s="187">
        <v>0.64261747999999996</v>
      </c>
      <c r="AF188" s="190">
        <v>61.855879090000002</v>
      </c>
      <c r="AG188" s="187">
        <v>0</v>
      </c>
      <c r="AH188" s="187">
        <v>0</v>
      </c>
      <c r="AI188" s="190">
        <v>0</v>
      </c>
      <c r="AJ188" s="187">
        <v>61.213261610000004</v>
      </c>
      <c r="AK188" s="187">
        <v>0.64261747999999996</v>
      </c>
      <c r="AL188" s="190">
        <v>61.855879090000002</v>
      </c>
      <c r="AM188" s="194">
        <v>2.5986730000002289E-2</v>
      </c>
      <c r="AN188" s="115"/>
      <c r="AO188" s="179"/>
    </row>
    <row r="189" spans="1:41" x14ac:dyDescent="0.2">
      <c r="A189" s="46">
        <v>41547</v>
      </c>
      <c r="B189" s="133">
        <v>1687.9335487494614</v>
      </c>
      <c r="C189" s="133">
        <v>15.0741777891552</v>
      </c>
      <c r="D189" s="180">
        <v>1703.0077265386165</v>
      </c>
      <c r="E189" s="133">
        <v>10.6491447989478</v>
      </c>
      <c r="F189" s="133">
        <v>0</v>
      </c>
      <c r="G189" s="180">
        <v>10.6491447989478</v>
      </c>
      <c r="H189" s="133">
        <v>1698.5826935506127</v>
      </c>
      <c r="I189" s="133">
        <v>15.0741777891552</v>
      </c>
      <c r="J189" s="180">
        <v>1713.6568713397678</v>
      </c>
      <c r="K189" s="133">
        <v>181.05577600996679</v>
      </c>
      <c r="L189" s="133">
        <v>1.5399228804</v>
      </c>
      <c r="M189" s="180">
        <v>182.5956988903668</v>
      </c>
      <c r="N189" s="133">
        <v>1879.6384695605798</v>
      </c>
      <c r="O189" s="133">
        <v>16.614100669555199</v>
      </c>
      <c r="P189" s="180">
        <v>1896.252570230135</v>
      </c>
      <c r="Q189" s="181">
        <v>4.5425970924245308E-2</v>
      </c>
      <c r="R189" s="182">
        <v>336.66812356872362</v>
      </c>
      <c r="S189" s="183"/>
      <c r="T189" s="184">
        <v>369.6473462106606</v>
      </c>
      <c r="U189" s="133">
        <v>5.4689192598569996</v>
      </c>
      <c r="V189" s="180">
        <v>375.11626547051759</v>
      </c>
      <c r="W189" s="133">
        <v>10.6491447989478</v>
      </c>
      <c r="X189" s="133">
        <v>0</v>
      </c>
      <c r="Y189" s="180">
        <v>10.6491447989478</v>
      </c>
      <c r="Z189" s="133">
        <v>380.29649100960836</v>
      </c>
      <c r="AA189" s="133">
        <v>5.4689192598569996</v>
      </c>
      <c r="AB189" s="180">
        <v>385.76541026946535</v>
      </c>
      <c r="AC189" s="185">
        <v>-0.60423156993574478</v>
      </c>
      <c r="AD189" s="187">
        <v>59.81877678</v>
      </c>
      <c r="AE189" s="187">
        <v>0.43584982999999999</v>
      </c>
      <c r="AF189" s="190">
        <v>60.254626610000003</v>
      </c>
      <c r="AG189" s="187">
        <v>0</v>
      </c>
      <c r="AH189" s="187">
        <v>0</v>
      </c>
      <c r="AI189" s="190">
        <v>0</v>
      </c>
      <c r="AJ189" s="187">
        <v>59.81877678</v>
      </c>
      <c r="AK189" s="187">
        <v>0.43584982999999999</v>
      </c>
      <c r="AL189" s="190">
        <v>60.254626610000003</v>
      </c>
      <c r="AM189" s="194">
        <v>2.9478969999999549E-2</v>
      </c>
      <c r="AN189" s="115"/>
      <c r="AO189" s="179"/>
    </row>
    <row r="190" spans="1:41" x14ac:dyDescent="0.2">
      <c r="A190" s="46">
        <v>41548</v>
      </c>
      <c r="B190" s="133">
        <v>1618.6502784903128</v>
      </c>
      <c r="C190" s="133">
        <v>19.4642326496087</v>
      </c>
      <c r="D190" s="180">
        <v>1638.1145111399217</v>
      </c>
      <c r="E190" s="133">
        <v>10.9659018992288</v>
      </c>
      <c r="F190" s="133">
        <v>0</v>
      </c>
      <c r="G190" s="180">
        <v>10.9659018992288</v>
      </c>
      <c r="H190" s="133">
        <v>1629.6161803895413</v>
      </c>
      <c r="I190" s="133">
        <v>19.4642326496087</v>
      </c>
      <c r="J190" s="180">
        <v>1649.08041303915</v>
      </c>
      <c r="K190" s="133">
        <v>186.26740929061549</v>
      </c>
      <c r="L190" s="133">
        <v>1.5039368390954</v>
      </c>
      <c r="M190" s="180">
        <v>187.77134612971088</v>
      </c>
      <c r="N190" s="133">
        <v>1815.883589680157</v>
      </c>
      <c r="O190" s="133">
        <v>20.9681694908564</v>
      </c>
      <c r="P190" s="180">
        <v>1836.8517591710136</v>
      </c>
      <c r="Q190" s="181">
        <v>-0.93778754256895014</v>
      </c>
      <c r="R190" s="182">
        <v>1.8050177858115858E-3</v>
      </c>
      <c r="S190" s="183"/>
      <c r="T190" s="184">
        <v>379.37321580952516</v>
      </c>
      <c r="U190" s="133">
        <v>5.3956929303278995</v>
      </c>
      <c r="V190" s="180">
        <v>384.76890873985309</v>
      </c>
      <c r="W190" s="133">
        <v>10.9659018992288</v>
      </c>
      <c r="X190" s="133">
        <v>0</v>
      </c>
      <c r="Y190" s="180">
        <v>10.9659018992288</v>
      </c>
      <c r="Z190" s="133">
        <v>390.33911771090629</v>
      </c>
      <c r="AA190" s="133">
        <v>5.3956929303278995</v>
      </c>
      <c r="AB190" s="180">
        <v>395.73481064123416</v>
      </c>
      <c r="AC190" s="185">
        <v>-1.0419143099589476</v>
      </c>
      <c r="AD190" s="187">
        <v>57.579197270000002</v>
      </c>
      <c r="AE190" s="187">
        <v>0.65365143000000003</v>
      </c>
      <c r="AF190" s="190">
        <v>58.232848700000005</v>
      </c>
      <c r="AG190" s="187">
        <v>0</v>
      </c>
      <c r="AH190" s="187">
        <v>0</v>
      </c>
      <c r="AI190" s="190">
        <v>0</v>
      </c>
      <c r="AJ190" s="187">
        <v>57.579197270000002</v>
      </c>
      <c r="AK190" s="187">
        <v>0.65365143000000003</v>
      </c>
      <c r="AL190" s="190">
        <v>58.232848700000005</v>
      </c>
      <c r="AM190" s="194">
        <v>4.8379299999998793E-3</v>
      </c>
      <c r="AN190" s="115"/>
      <c r="AO190" s="179"/>
    </row>
    <row r="191" spans="1:41" x14ac:dyDescent="0.2">
      <c r="A191" s="46">
        <v>41579</v>
      </c>
      <c r="B191" s="133">
        <v>1567.4571762901417</v>
      </c>
      <c r="C191" s="133">
        <v>39.995495519550296</v>
      </c>
      <c r="D191" s="180">
        <v>1607.4526718096918</v>
      </c>
      <c r="E191" s="133">
        <v>11.240627770531798</v>
      </c>
      <c r="F191" s="133">
        <v>0</v>
      </c>
      <c r="G191" s="180">
        <v>11.240627770531798</v>
      </c>
      <c r="H191" s="133">
        <v>1578.6978040606734</v>
      </c>
      <c r="I191" s="133">
        <v>39.995495519550296</v>
      </c>
      <c r="J191" s="180">
        <v>1618.6932995802238</v>
      </c>
      <c r="K191" s="133">
        <v>203.96066718081329</v>
      </c>
      <c r="L191" s="133">
        <v>1.4785020395045998</v>
      </c>
      <c r="M191" s="180">
        <v>205.43916922031786</v>
      </c>
      <c r="N191" s="133">
        <v>1782.6584712393708</v>
      </c>
      <c r="O191" s="133">
        <v>41.473997559054894</v>
      </c>
      <c r="P191" s="180">
        <v>1824.1324687984254</v>
      </c>
      <c r="Q191" s="181">
        <v>-0.79031298774660208</v>
      </c>
      <c r="R191" s="182">
        <v>1.3062974147863855E-3</v>
      </c>
      <c r="S191" s="183"/>
      <c r="T191" s="184">
        <v>374.95588002086066</v>
      </c>
      <c r="U191" s="133">
        <v>5.5812956694020999</v>
      </c>
      <c r="V191" s="180">
        <v>380.53717569026276</v>
      </c>
      <c r="W191" s="133">
        <v>11.240627770531798</v>
      </c>
      <c r="X191" s="133">
        <v>0</v>
      </c>
      <c r="Y191" s="180">
        <v>11.240627770531798</v>
      </c>
      <c r="Z191" s="133">
        <v>386.19650778927661</v>
      </c>
      <c r="AA191" s="133">
        <v>5.5812956694020999</v>
      </c>
      <c r="AB191" s="180">
        <v>391.77780345867865</v>
      </c>
      <c r="AC191" s="185">
        <v>-0.80533884000659794</v>
      </c>
      <c r="AD191" s="187">
        <v>56.359057440000001</v>
      </c>
      <c r="AE191" s="187">
        <v>1.62645682</v>
      </c>
      <c r="AF191" s="190">
        <v>57.985514260000002</v>
      </c>
      <c r="AG191" s="187">
        <v>0</v>
      </c>
      <c r="AH191" s="187">
        <v>0</v>
      </c>
      <c r="AI191" s="190">
        <v>0</v>
      </c>
      <c r="AJ191" s="187">
        <v>56.359057440000001</v>
      </c>
      <c r="AK191" s="187">
        <v>1.62645682</v>
      </c>
      <c r="AL191" s="190">
        <v>57.985514260000002</v>
      </c>
      <c r="AM191" s="194">
        <v>7.1013999999980371E-4</v>
      </c>
      <c r="AN191" s="115"/>
      <c r="AO191" s="179"/>
    </row>
    <row r="192" spans="1:41" x14ac:dyDescent="0.2">
      <c r="A192" s="46">
        <v>41609</v>
      </c>
      <c r="B192" s="133">
        <v>1559.1567793295226</v>
      </c>
      <c r="C192" s="133">
        <v>44.405474921065696</v>
      </c>
      <c r="D192" s="180">
        <v>1603.5622542505882</v>
      </c>
      <c r="E192" s="133">
        <v>11.349482890046399</v>
      </c>
      <c r="F192" s="133">
        <v>0</v>
      </c>
      <c r="G192" s="180">
        <v>11.349482890046399</v>
      </c>
      <c r="H192" s="133">
        <v>1570.506262219569</v>
      </c>
      <c r="I192" s="133">
        <v>44.405474921065696</v>
      </c>
      <c r="J192" s="180">
        <v>1614.9117371406348</v>
      </c>
      <c r="K192" s="133">
        <v>225.25774654006088</v>
      </c>
      <c r="L192" s="133">
        <v>1.4945734797833001</v>
      </c>
      <c r="M192" s="180">
        <v>226.75232001984418</v>
      </c>
      <c r="N192" s="133">
        <v>1795.7640087596299</v>
      </c>
      <c r="O192" s="133">
        <v>45.900048400849002</v>
      </c>
      <c r="P192" s="180">
        <v>1841.6640571604789</v>
      </c>
      <c r="Q192" s="181">
        <v>-1.1929272285213632</v>
      </c>
      <c r="R192" s="182">
        <v>-8.3961877827843517E-4</v>
      </c>
      <c r="S192" s="183"/>
      <c r="T192" s="184">
        <v>393.12138162027554</v>
      </c>
      <c r="U192" s="133">
        <v>5.8857287908889999</v>
      </c>
      <c r="V192" s="180">
        <v>399.00711041116455</v>
      </c>
      <c r="W192" s="133">
        <v>11.349482890046399</v>
      </c>
      <c r="X192" s="133">
        <v>0</v>
      </c>
      <c r="Y192" s="180">
        <v>11.349482890046399</v>
      </c>
      <c r="Z192" s="133">
        <v>404.47086451032197</v>
      </c>
      <c r="AA192" s="133">
        <v>5.8857287908889999</v>
      </c>
      <c r="AB192" s="180">
        <v>410.35659330121098</v>
      </c>
      <c r="AC192" s="185">
        <v>-0.92585348002135226</v>
      </c>
      <c r="AD192" s="187">
        <v>54.515657480000002</v>
      </c>
      <c r="AE192" s="187">
        <v>1.80091384</v>
      </c>
      <c r="AF192" s="190">
        <v>56.316571320000001</v>
      </c>
      <c r="AG192" s="187">
        <v>0</v>
      </c>
      <c r="AH192" s="187">
        <v>0</v>
      </c>
      <c r="AI192" s="190">
        <v>0</v>
      </c>
      <c r="AJ192" s="187">
        <v>54.515657480000002</v>
      </c>
      <c r="AK192" s="187">
        <v>1.80091384</v>
      </c>
      <c r="AL192" s="190">
        <v>56.316571320000001</v>
      </c>
      <c r="AM192" s="194">
        <v>-1.2486500000000511E-2</v>
      </c>
      <c r="AN192" s="115"/>
      <c r="AO192" s="179"/>
    </row>
    <row r="193" spans="1:41" x14ac:dyDescent="0.2">
      <c r="A193" s="46">
        <v>41640</v>
      </c>
      <c r="B193" s="133">
        <v>1627.9295754196958</v>
      </c>
      <c r="C193" s="133">
        <v>47.048346480616004</v>
      </c>
      <c r="D193" s="180">
        <v>1674.9779219003119</v>
      </c>
      <c r="E193" s="133">
        <v>11.398846269787601</v>
      </c>
      <c r="F193" s="133">
        <v>0</v>
      </c>
      <c r="G193" s="180">
        <v>11.398846269787601</v>
      </c>
      <c r="H193" s="133">
        <v>1639.3284216894833</v>
      </c>
      <c r="I193" s="133">
        <v>47.048346480616004</v>
      </c>
      <c r="J193" s="180">
        <v>1686.3767681700992</v>
      </c>
      <c r="K193" s="133">
        <v>218.70551682106401</v>
      </c>
      <c r="L193" s="133">
        <v>1.5497054790931999</v>
      </c>
      <c r="M193" s="180">
        <v>220.25522230015719</v>
      </c>
      <c r="N193" s="133">
        <v>1858.0339385105474</v>
      </c>
      <c r="O193" s="133">
        <v>48.598051959709203</v>
      </c>
      <c r="P193" s="180">
        <v>1906.6319904702566</v>
      </c>
      <c r="Q193" s="181">
        <v>-3.2587350355752962</v>
      </c>
      <c r="R193" s="182">
        <v>-2.8492542338418333E-3</v>
      </c>
      <c r="S193" s="183"/>
      <c r="T193" s="184">
        <v>386.97901348963484</v>
      </c>
      <c r="U193" s="133">
        <v>5.7475602909451995</v>
      </c>
      <c r="V193" s="180">
        <v>392.72657378058</v>
      </c>
      <c r="W193" s="133">
        <v>11.398846269787601</v>
      </c>
      <c r="X193" s="133">
        <v>0</v>
      </c>
      <c r="Y193" s="180">
        <v>11.398846269787601</v>
      </c>
      <c r="Z193" s="133">
        <v>398.37785975942239</v>
      </c>
      <c r="AA193" s="133">
        <v>5.7475602909451995</v>
      </c>
      <c r="AB193" s="180">
        <v>404.12542005036755</v>
      </c>
      <c r="AC193" s="185">
        <v>-1.1109445499552986</v>
      </c>
      <c r="AD193" s="187">
        <v>55.954124</v>
      </c>
      <c r="AE193" s="187">
        <v>1.8622412399999999</v>
      </c>
      <c r="AF193" s="190">
        <v>57.816365240000003</v>
      </c>
      <c r="AG193" s="187">
        <v>0</v>
      </c>
      <c r="AH193" s="187">
        <v>0</v>
      </c>
      <c r="AI193" s="190">
        <v>0</v>
      </c>
      <c r="AJ193" s="187">
        <v>55.954124</v>
      </c>
      <c r="AK193" s="187">
        <v>1.8622412399999999</v>
      </c>
      <c r="AL193" s="190">
        <v>57.816365240000003</v>
      </c>
      <c r="AM193" s="194">
        <v>-9.6843289999999888E-2</v>
      </c>
      <c r="AN193" s="115"/>
      <c r="AO193" s="179"/>
    </row>
    <row r="194" spans="1:41" x14ac:dyDescent="0.2">
      <c r="A194" s="46">
        <v>41671</v>
      </c>
      <c r="B194" s="133">
        <v>1649.8143211796414</v>
      </c>
      <c r="C194" s="133">
        <v>48.20130739010699</v>
      </c>
      <c r="D194" s="180">
        <v>1698.0156285697485</v>
      </c>
      <c r="E194" s="133">
        <v>11.692665189481499</v>
      </c>
      <c r="F194" s="133">
        <v>0</v>
      </c>
      <c r="G194" s="180">
        <v>11.692665189481499</v>
      </c>
      <c r="H194" s="133">
        <v>1661.5069863691228</v>
      </c>
      <c r="I194" s="133">
        <v>48.20130739010699</v>
      </c>
      <c r="J194" s="180">
        <v>1709.7082937592297</v>
      </c>
      <c r="K194" s="133">
        <v>225.26300637999898</v>
      </c>
      <c r="L194" s="133">
        <v>1.5690610889999999</v>
      </c>
      <c r="M194" s="180">
        <v>226.83206746899899</v>
      </c>
      <c r="N194" s="133">
        <v>1886.7699927491217</v>
      </c>
      <c r="O194" s="133">
        <v>49.770368479106999</v>
      </c>
      <c r="P194" s="180">
        <v>1936.5403612282287</v>
      </c>
      <c r="Q194" s="181">
        <v>-0.92157369031939007</v>
      </c>
      <c r="R194" s="182">
        <v>-9.6472293742568373E-4</v>
      </c>
      <c r="S194" s="183"/>
      <c r="T194" s="184">
        <v>380.45140516059746</v>
      </c>
      <c r="U194" s="133">
        <v>5.7800799604259998</v>
      </c>
      <c r="V194" s="180">
        <v>386.23148512102347</v>
      </c>
      <c r="W194" s="133">
        <v>11.692665189481499</v>
      </c>
      <c r="X194" s="133">
        <v>0</v>
      </c>
      <c r="Y194" s="180">
        <v>11.692665189481499</v>
      </c>
      <c r="Z194" s="133">
        <v>392.14407035007895</v>
      </c>
      <c r="AA194" s="133">
        <v>5.7800799604259998</v>
      </c>
      <c r="AB194" s="180">
        <v>397.92415031050496</v>
      </c>
      <c r="AC194" s="185">
        <v>-0.94656879991937681</v>
      </c>
      <c r="AD194" s="187">
        <v>56.529187980000003</v>
      </c>
      <c r="AE194" s="187">
        <v>1.8891662199999999</v>
      </c>
      <c r="AF194" s="190">
        <v>58.418354200000003</v>
      </c>
      <c r="AG194" s="187">
        <v>0</v>
      </c>
      <c r="AH194" s="187">
        <v>0</v>
      </c>
      <c r="AI194" s="190">
        <v>0</v>
      </c>
      <c r="AJ194" s="187">
        <v>56.529187980000003</v>
      </c>
      <c r="AK194" s="187">
        <v>1.8891662199999999</v>
      </c>
      <c r="AL194" s="190">
        <v>58.418354200000003</v>
      </c>
      <c r="AM194" s="194">
        <v>1.1131199999994124E-3</v>
      </c>
      <c r="AN194" s="115"/>
      <c r="AO194" s="179"/>
    </row>
    <row r="195" spans="1:41" x14ac:dyDescent="0.2">
      <c r="A195" s="46">
        <v>41699</v>
      </c>
      <c r="B195" s="133">
        <v>1689.592120851006</v>
      </c>
      <c r="C195" s="133">
        <v>48.690825611099399</v>
      </c>
      <c r="D195" s="180">
        <v>1738.2829464621054</v>
      </c>
      <c r="E195" s="133">
        <v>11.985289940361199</v>
      </c>
      <c r="F195" s="133">
        <v>0</v>
      </c>
      <c r="G195" s="180">
        <v>11.985289940361199</v>
      </c>
      <c r="H195" s="133">
        <v>1701.5774107891036</v>
      </c>
      <c r="I195" s="133">
        <v>48.690825611099399</v>
      </c>
      <c r="J195" s="180">
        <v>1750.268236400203</v>
      </c>
      <c r="K195" s="133">
        <v>230.13608072091839</v>
      </c>
      <c r="L195" s="133">
        <v>1.5815688504098002</v>
      </c>
      <c r="M195" s="180">
        <v>231.7176495713282</v>
      </c>
      <c r="N195" s="133">
        <v>1931.7134915100221</v>
      </c>
      <c r="O195" s="133">
        <v>50.272394459245803</v>
      </c>
      <c r="P195" s="180">
        <v>1981.9858859692679</v>
      </c>
      <c r="Q195" s="181">
        <v>-1.1049607307485785</v>
      </c>
      <c r="R195" s="182">
        <v>-6.157217556441736E-4</v>
      </c>
      <c r="S195" s="183"/>
      <c r="T195" s="184">
        <v>390.0706197694056</v>
      </c>
      <c r="U195" s="133">
        <v>5.8105598610236004</v>
      </c>
      <c r="V195" s="180">
        <v>395.88117963042919</v>
      </c>
      <c r="W195" s="133">
        <v>11.985289940361199</v>
      </c>
      <c r="X195" s="133">
        <v>0</v>
      </c>
      <c r="Y195" s="180">
        <v>11.985289940361199</v>
      </c>
      <c r="Z195" s="133">
        <v>402.05590970976675</v>
      </c>
      <c r="AA195" s="133">
        <v>5.8105598610236004</v>
      </c>
      <c r="AB195" s="180">
        <v>407.86646957079034</v>
      </c>
      <c r="AC195" s="185">
        <v>-1.1179617003485904</v>
      </c>
      <c r="AD195" s="187">
        <v>57.414575470000003</v>
      </c>
      <c r="AE195" s="187">
        <v>1.8945067499999999</v>
      </c>
      <c r="AF195" s="190">
        <v>59.309082220000001</v>
      </c>
      <c r="AG195" s="187">
        <v>0</v>
      </c>
      <c r="AH195" s="187">
        <v>0</v>
      </c>
      <c r="AI195" s="190">
        <v>0</v>
      </c>
      <c r="AJ195" s="187">
        <v>57.414575470000003</v>
      </c>
      <c r="AK195" s="187">
        <v>1.8945067499999999</v>
      </c>
      <c r="AL195" s="190">
        <v>59.309082220000001</v>
      </c>
      <c r="AM195" s="194">
        <v>5.7440000000053004E-4</v>
      </c>
      <c r="AN195" s="115"/>
      <c r="AO195" s="179"/>
    </row>
    <row r="196" spans="1:41" x14ac:dyDescent="0.2">
      <c r="A196" s="46">
        <v>41730</v>
      </c>
      <c r="B196" s="133">
        <v>1813.7429584704987</v>
      </c>
      <c r="C196" s="133">
        <v>49.7175818101136</v>
      </c>
      <c r="D196" s="180">
        <v>1863.4605402806123</v>
      </c>
      <c r="E196" s="133">
        <v>12.156763930994501</v>
      </c>
      <c r="F196" s="133">
        <v>0</v>
      </c>
      <c r="G196" s="180">
        <v>12.156763930994501</v>
      </c>
      <c r="H196" s="133">
        <v>1825.8997223991903</v>
      </c>
      <c r="I196" s="133">
        <v>49.7175818101136</v>
      </c>
      <c r="J196" s="180">
        <v>1875.6173042093039</v>
      </c>
      <c r="K196" s="133">
        <v>227.27724386943953</v>
      </c>
      <c r="L196" s="133">
        <v>1.6090300396919002</v>
      </c>
      <c r="M196" s="180">
        <v>228.88627390913143</v>
      </c>
      <c r="N196" s="133">
        <v>2053.1769662709326</v>
      </c>
      <c r="O196" s="133">
        <v>51.326611849805502</v>
      </c>
      <c r="P196" s="180">
        <v>2104.5035781207384</v>
      </c>
      <c r="Q196" s="181">
        <v>-0.61055784350391529</v>
      </c>
      <c r="R196" s="182">
        <v>-1.3411454420938613E-3</v>
      </c>
      <c r="S196" s="183"/>
      <c r="T196" s="184">
        <v>397.43226866936169</v>
      </c>
      <c r="U196" s="133">
        <v>5.7069837689733003</v>
      </c>
      <c r="V196" s="180">
        <v>403.13925243833506</v>
      </c>
      <c r="W196" s="133">
        <v>12.156763930994501</v>
      </c>
      <c r="X196" s="133">
        <v>0</v>
      </c>
      <c r="Y196" s="180">
        <v>12.156763930994501</v>
      </c>
      <c r="Z196" s="133">
        <v>409.58903260035623</v>
      </c>
      <c r="AA196" s="133">
        <v>5.7069837689733003</v>
      </c>
      <c r="AB196" s="180">
        <v>415.29601636932955</v>
      </c>
      <c r="AC196" s="185">
        <v>-0.66251067009389231</v>
      </c>
      <c r="AD196" s="187">
        <v>61.506522339999997</v>
      </c>
      <c r="AE196" s="187">
        <v>1.91126061</v>
      </c>
      <c r="AF196" s="190">
        <v>63.417782949999996</v>
      </c>
      <c r="AG196" s="187">
        <v>0</v>
      </c>
      <c r="AH196" s="187">
        <v>0</v>
      </c>
      <c r="AI196" s="190">
        <v>0</v>
      </c>
      <c r="AJ196" s="187">
        <v>61.506522339999997</v>
      </c>
      <c r="AK196" s="187">
        <v>1.91126061</v>
      </c>
      <c r="AL196" s="190">
        <v>63.417782949999996</v>
      </c>
      <c r="AM196" s="194">
        <v>2.2561699999990026E-3</v>
      </c>
      <c r="AN196" s="115"/>
      <c r="AO196" s="179"/>
    </row>
    <row r="197" spans="1:41" x14ac:dyDescent="0.2">
      <c r="A197" s="46">
        <v>41760</v>
      </c>
      <c r="B197" s="133">
        <v>1786.1657980106684</v>
      </c>
      <c r="C197" s="133">
        <v>48.772858489219807</v>
      </c>
      <c r="D197" s="180">
        <v>1834.9386564998881</v>
      </c>
      <c r="E197" s="133">
        <v>12.245638830229803</v>
      </c>
      <c r="F197" s="133">
        <v>0</v>
      </c>
      <c r="G197" s="180">
        <v>12.245638830229803</v>
      </c>
      <c r="H197" s="133">
        <v>1798.4114368408982</v>
      </c>
      <c r="I197" s="133">
        <v>48.772858489219807</v>
      </c>
      <c r="J197" s="180">
        <v>1847.1842953301177</v>
      </c>
      <c r="K197" s="133">
        <v>221.72906149932064</v>
      </c>
      <c r="L197" s="133">
        <v>0</v>
      </c>
      <c r="M197" s="180">
        <v>221.72906149932064</v>
      </c>
      <c r="N197" s="133">
        <v>2020.1404983402188</v>
      </c>
      <c r="O197" s="133">
        <v>48.772858489219807</v>
      </c>
      <c r="P197" s="180">
        <v>2068.9133568294383</v>
      </c>
      <c r="Q197" s="181">
        <v>0.37522889776370871</v>
      </c>
      <c r="R197" s="182">
        <v>3.7903193089748301E-4</v>
      </c>
      <c r="S197" s="183"/>
      <c r="T197" s="184">
        <v>385.78100627082961</v>
      </c>
      <c r="U197" s="133">
        <v>5.8689779707368004</v>
      </c>
      <c r="V197" s="180">
        <v>391.64998424156641</v>
      </c>
      <c r="W197" s="133">
        <v>12.245638830229803</v>
      </c>
      <c r="X197" s="133">
        <v>0</v>
      </c>
      <c r="Y197" s="180">
        <v>12.245638830229803</v>
      </c>
      <c r="Z197" s="133">
        <v>398.02664510105944</v>
      </c>
      <c r="AA197" s="133">
        <v>5.8689779707368004</v>
      </c>
      <c r="AB197" s="180">
        <v>403.89562307179625</v>
      </c>
      <c r="AC197" s="185">
        <v>-0.57713881003631318</v>
      </c>
      <c r="AD197" s="187">
        <v>61.114811549999999</v>
      </c>
      <c r="AE197" s="187">
        <v>1.8723872100000001</v>
      </c>
      <c r="AF197" s="190">
        <v>62.987198759999998</v>
      </c>
      <c r="AG197" s="187">
        <v>0</v>
      </c>
      <c r="AH197" s="187">
        <v>0</v>
      </c>
      <c r="AI197" s="190">
        <v>0</v>
      </c>
      <c r="AJ197" s="187">
        <v>61.114811549999999</v>
      </c>
      <c r="AK197" s="187">
        <v>1.8723872100000001</v>
      </c>
      <c r="AL197" s="190">
        <v>62.987198759999998</v>
      </c>
      <c r="AM197" s="194">
        <v>4.1562700000000952E-2</v>
      </c>
      <c r="AN197" s="115"/>
      <c r="AO197" s="179"/>
    </row>
    <row r="198" spans="1:41" x14ac:dyDescent="0.2">
      <c r="A198" s="46">
        <v>41791</v>
      </c>
      <c r="B198" s="133">
        <v>1717.228488410864</v>
      </c>
      <c r="C198" s="133">
        <v>48.335382890079991</v>
      </c>
      <c r="D198" s="180">
        <v>1765.5638713009439</v>
      </c>
      <c r="E198" s="133">
        <v>12.358238679071999</v>
      </c>
      <c r="F198" s="133">
        <v>0</v>
      </c>
      <c r="G198" s="180">
        <v>12.358238679071999</v>
      </c>
      <c r="H198" s="133">
        <v>1729.5867270899359</v>
      </c>
      <c r="I198" s="133">
        <v>48.335382890079991</v>
      </c>
      <c r="J198" s="180">
        <v>1777.9221099800161</v>
      </c>
      <c r="K198" s="133">
        <v>239.13240774966397</v>
      </c>
      <c r="L198" s="133">
        <v>0</v>
      </c>
      <c r="M198" s="180">
        <v>239.13240774966397</v>
      </c>
      <c r="N198" s="133">
        <v>1968.7191348396</v>
      </c>
      <c r="O198" s="133">
        <v>48.335382890079991</v>
      </c>
      <c r="P198" s="180">
        <v>2017.0545177296799</v>
      </c>
      <c r="Q198" s="181">
        <v>0.29658968081599507</v>
      </c>
      <c r="R198" s="182">
        <v>1.1461507213539335E-4</v>
      </c>
      <c r="S198" s="183"/>
      <c r="T198" s="184">
        <v>368.24639075910403</v>
      </c>
      <c r="U198" s="133">
        <v>5.933362470464</v>
      </c>
      <c r="V198" s="180">
        <v>374.17975322956801</v>
      </c>
      <c r="W198" s="133">
        <v>12.358238679071999</v>
      </c>
      <c r="X198" s="133">
        <v>0</v>
      </c>
      <c r="Y198" s="180">
        <v>12.358238679071999</v>
      </c>
      <c r="Z198" s="133">
        <v>380.60462944046395</v>
      </c>
      <c r="AA198" s="133">
        <v>5.933362470464</v>
      </c>
      <c r="AB198" s="180">
        <v>386.53799191092793</v>
      </c>
      <c r="AC198" s="185">
        <v>-0.26431052647999242</v>
      </c>
      <c r="AD198" s="187">
        <v>58.959007769999999</v>
      </c>
      <c r="AE198" s="187">
        <v>1.8532351600000001</v>
      </c>
      <c r="AF198" s="190">
        <v>60.812242929999996</v>
      </c>
      <c r="AG198" s="187">
        <v>0</v>
      </c>
      <c r="AH198" s="187">
        <v>0</v>
      </c>
      <c r="AI198" s="190">
        <v>0</v>
      </c>
      <c r="AJ198" s="187">
        <v>58.959007769999999</v>
      </c>
      <c r="AK198" s="187">
        <v>1.8532351600000001</v>
      </c>
      <c r="AL198" s="190">
        <v>60.812242929999996</v>
      </c>
      <c r="AM198" s="194">
        <v>2.4102629999999792E-2</v>
      </c>
      <c r="AN198" s="115"/>
      <c r="AO198" s="179"/>
    </row>
    <row r="199" spans="1:41" x14ac:dyDescent="0.2">
      <c r="A199" s="46">
        <v>41821</v>
      </c>
      <c r="B199" s="133">
        <v>1676.3136103206557</v>
      </c>
      <c r="C199" s="133">
        <v>49.040336059955095</v>
      </c>
      <c r="D199" s="180">
        <v>1725.353946380611</v>
      </c>
      <c r="E199" s="133">
        <v>12.5293046689899</v>
      </c>
      <c r="F199" s="133">
        <v>0</v>
      </c>
      <c r="G199" s="180">
        <v>12.5293046689899</v>
      </c>
      <c r="H199" s="133">
        <v>1688.8429149896458</v>
      </c>
      <c r="I199" s="133">
        <v>49.040336059955095</v>
      </c>
      <c r="J199" s="180">
        <v>1737.8832510496009</v>
      </c>
      <c r="K199" s="133">
        <v>232.64988464111846</v>
      </c>
      <c r="L199" s="133">
        <v>1.1650499999999999</v>
      </c>
      <c r="M199" s="180">
        <v>233.81493464111847</v>
      </c>
      <c r="N199" s="133">
        <v>1921.492799630764</v>
      </c>
      <c r="O199" s="133">
        <v>50.205386059955096</v>
      </c>
      <c r="P199" s="180">
        <v>1971.6981856907194</v>
      </c>
      <c r="Q199" s="181">
        <v>-0.25371104203747336</v>
      </c>
      <c r="R199" s="182">
        <v>0.3981406196167307</v>
      </c>
      <c r="S199" s="183"/>
      <c r="T199" s="184">
        <v>397.13427485994151</v>
      </c>
      <c r="U199" s="133">
        <v>5.9306901892757997</v>
      </c>
      <c r="V199" s="180">
        <v>403.06496504921734</v>
      </c>
      <c r="W199" s="133">
        <v>12.5293046689899</v>
      </c>
      <c r="X199" s="133">
        <v>0</v>
      </c>
      <c r="Y199" s="180">
        <v>12.5293046689899</v>
      </c>
      <c r="Z199" s="133">
        <v>409.66357952893139</v>
      </c>
      <c r="AA199" s="133">
        <v>5.9306901892757997</v>
      </c>
      <c r="AB199" s="180">
        <v>415.59426971820722</v>
      </c>
      <c r="AC199" s="185">
        <v>-0.31189294000747692</v>
      </c>
      <c r="AD199" s="187">
        <v>54.89804453</v>
      </c>
      <c r="AE199" s="187">
        <v>1.85011999</v>
      </c>
      <c r="AF199" s="190">
        <v>56.748164520000003</v>
      </c>
      <c r="AG199" s="187">
        <v>0</v>
      </c>
      <c r="AH199" s="187">
        <v>0</v>
      </c>
      <c r="AI199" s="190">
        <v>0</v>
      </c>
      <c r="AJ199" s="187">
        <v>54.89804453</v>
      </c>
      <c r="AK199" s="187">
        <v>1.85011999</v>
      </c>
      <c r="AL199" s="190">
        <v>56.748164520000003</v>
      </c>
      <c r="AM199" s="194">
        <v>2.4969700000001538E-3</v>
      </c>
      <c r="AN199" s="115"/>
      <c r="AO199" s="179"/>
    </row>
    <row r="200" spans="1:41" x14ac:dyDescent="0.2">
      <c r="A200" s="46">
        <v>41852</v>
      </c>
      <c r="B200" s="133">
        <v>1657.0416433211494</v>
      </c>
      <c r="C200" s="133">
        <v>52.114564769639998</v>
      </c>
      <c r="D200" s="180">
        <v>1709.1562080907895</v>
      </c>
      <c r="E200" s="133">
        <v>12.696748019997001</v>
      </c>
      <c r="F200" s="133">
        <v>0</v>
      </c>
      <c r="G200" s="180">
        <v>12.696748019997001</v>
      </c>
      <c r="H200" s="133">
        <v>1669.7383913411466</v>
      </c>
      <c r="I200" s="133">
        <v>52.114564769639998</v>
      </c>
      <c r="J200" s="180">
        <v>1721.8529561107866</v>
      </c>
      <c r="K200" s="133">
        <v>242.65008109954863</v>
      </c>
      <c r="L200" s="133">
        <v>0</v>
      </c>
      <c r="M200" s="180">
        <v>242.65008109954863</v>
      </c>
      <c r="N200" s="133">
        <v>1912.3884724406951</v>
      </c>
      <c r="O200" s="133">
        <v>52.114564769639998</v>
      </c>
      <c r="P200" s="180">
        <v>1964.5030372103352</v>
      </c>
      <c r="Q200" s="181">
        <v>-0.12030741995891042</v>
      </c>
      <c r="R200" s="182">
        <v>0</v>
      </c>
      <c r="S200" s="183"/>
      <c r="T200" s="184">
        <v>415.47212257942982</v>
      </c>
      <c r="U200" s="133">
        <v>6.2079787611533996</v>
      </c>
      <c r="V200" s="180">
        <v>421.68010134058324</v>
      </c>
      <c r="W200" s="133">
        <v>12.696748019997001</v>
      </c>
      <c r="X200" s="133">
        <v>0</v>
      </c>
      <c r="Y200" s="180">
        <v>12.696748019997001</v>
      </c>
      <c r="Z200" s="133">
        <v>428.16887059942678</v>
      </c>
      <c r="AA200" s="133">
        <v>6.2079787611533996</v>
      </c>
      <c r="AB200" s="180">
        <v>434.37684936058025</v>
      </c>
      <c r="AC200" s="185">
        <v>-0.12030741995891042</v>
      </c>
      <c r="AD200" s="187">
        <v>52.347142290000001</v>
      </c>
      <c r="AE200" s="187">
        <v>1.93551674</v>
      </c>
      <c r="AF200" s="190">
        <v>54.282659029999998</v>
      </c>
      <c r="AG200" s="187">
        <v>0</v>
      </c>
      <c r="AH200" s="187">
        <v>0</v>
      </c>
      <c r="AI200" s="190">
        <v>0</v>
      </c>
      <c r="AJ200" s="187">
        <v>52.347142290000001</v>
      </c>
      <c r="AK200" s="187">
        <v>1.93551674</v>
      </c>
      <c r="AL200" s="190">
        <v>54.282659029999998</v>
      </c>
      <c r="AM200" s="194">
        <v>0</v>
      </c>
      <c r="AN200" s="115"/>
      <c r="AO200" s="179"/>
    </row>
    <row r="201" spans="1:41" x14ac:dyDescent="0.2">
      <c r="A201" s="46">
        <v>41883</v>
      </c>
      <c r="B201" s="133">
        <v>1761.8805965802201</v>
      </c>
      <c r="C201" s="133">
        <v>56.687891698895001</v>
      </c>
      <c r="D201" s="180">
        <v>1818.5684882791149</v>
      </c>
      <c r="E201" s="133">
        <v>12.874171481102501</v>
      </c>
      <c r="F201" s="133">
        <v>0</v>
      </c>
      <c r="G201" s="180">
        <v>12.874171481102501</v>
      </c>
      <c r="H201" s="133">
        <v>1774.7547680588557</v>
      </c>
      <c r="I201" s="133">
        <v>56.687891698895001</v>
      </c>
      <c r="J201" s="180">
        <v>1831.4426597577506</v>
      </c>
      <c r="K201" s="133">
        <v>240.409328260969</v>
      </c>
      <c r="L201" s="133">
        <v>0</v>
      </c>
      <c r="M201" s="180">
        <v>240.409328260969</v>
      </c>
      <c r="N201" s="133">
        <v>2015.1640963198249</v>
      </c>
      <c r="O201" s="133">
        <v>56.687891698895001</v>
      </c>
      <c r="P201" s="180">
        <v>2071.85198801872</v>
      </c>
      <c r="Q201" s="181">
        <v>1.8752212705486611</v>
      </c>
      <c r="R201" s="182">
        <v>-1.030947176677877E-2</v>
      </c>
      <c r="S201" s="183"/>
      <c r="T201" s="184">
        <v>424.696664010961</v>
      </c>
      <c r="U201" s="133">
        <v>6.0297162512099991</v>
      </c>
      <c r="V201" s="180">
        <v>430.72638026217106</v>
      </c>
      <c r="W201" s="133">
        <v>12.874171481102501</v>
      </c>
      <c r="X201" s="133">
        <v>0</v>
      </c>
      <c r="Y201" s="180">
        <v>12.874171481102501</v>
      </c>
      <c r="Z201" s="133">
        <v>437.57083548959696</v>
      </c>
      <c r="AA201" s="133">
        <v>6.0297162512099991</v>
      </c>
      <c r="AB201" s="180">
        <v>443.60055174080702</v>
      </c>
      <c r="AC201" s="185">
        <v>-1.5096190001372956E-2</v>
      </c>
      <c r="AD201" s="187">
        <v>54.213822530000002</v>
      </c>
      <c r="AE201" s="187">
        <v>2.0538485899999999</v>
      </c>
      <c r="AF201" s="190">
        <v>56.267671120000003</v>
      </c>
      <c r="AG201" s="187">
        <v>0</v>
      </c>
      <c r="AH201" s="187">
        <v>0</v>
      </c>
      <c r="AI201" s="190">
        <v>0</v>
      </c>
      <c r="AJ201" s="187">
        <v>54.213822530000002</v>
      </c>
      <c r="AK201" s="187">
        <v>2.0538485899999999</v>
      </c>
      <c r="AL201" s="190">
        <v>56.267671120000003</v>
      </c>
      <c r="AM201" s="194">
        <v>7.6639670000001381E-2</v>
      </c>
      <c r="AN201" s="115"/>
      <c r="AO201" s="179"/>
    </row>
    <row r="202" spans="1:41" x14ac:dyDescent="0.2">
      <c r="A202" s="46">
        <v>41913</v>
      </c>
      <c r="B202" s="133">
        <v>1720.2331048500539</v>
      </c>
      <c r="C202" s="133">
        <v>80.216669310024599</v>
      </c>
      <c r="D202" s="180">
        <v>1800.4497741600783</v>
      </c>
      <c r="E202" s="133">
        <v>13.08224054049</v>
      </c>
      <c r="F202" s="133">
        <v>0</v>
      </c>
      <c r="G202" s="180">
        <v>13.08224054049</v>
      </c>
      <c r="H202" s="133">
        <v>1733.3153453905438</v>
      </c>
      <c r="I202" s="133">
        <v>80.216669310024599</v>
      </c>
      <c r="J202" s="180">
        <v>1813.5320147005684</v>
      </c>
      <c r="K202" s="133">
        <v>239.19200625960178</v>
      </c>
      <c r="L202" s="133">
        <v>0</v>
      </c>
      <c r="M202" s="180">
        <v>239.19200625960178</v>
      </c>
      <c r="N202" s="133">
        <v>1972.5073516501459</v>
      </c>
      <c r="O202" s="133">
        <v>80.216669310024599</v>
      </c>
      <c r="P202" s="180">
        <v>2052.7240209601705</v>
      </c>
      <c r="Q202" s="181">
        <v>0.68622949899995223</v>
      </c>
      <c r="R202" s="182">
        <v>-3.2104532635280237E-4</v>
      </c>
      <c r="S202" s="183"/>
      <c r="T202" s="184">
        <v>449.06190001992297</v>
      </c>
      <c r="U202" s="133">
        <v>6.4317653898779996</v>
      </c>
      <c r="V202" s="180">
        <v>455.493665409801</v>
      </c>
      <c r="W202" s="133">
        <v>13.08224054049</v>
      </c>
      <c r="X202" s="133">
        <v>0</v>
      </c>
      <c r="Y202" s="180">
        <v>13.08224054049</v>
      </c>
      <c r="Z202" s="133">
        <v>462.14414056041295</v>
      </c>
      <c r="AA202" s="133">
        <v>6.4317653898779996</v>
      </c>
      <c r="AB202" s="180">
        <v>468.57590595029097</v>
      </c>
      <c r="AC202" s="185">
        <v>-0.51325553990001638</v>
      </c>
      <c r="AD202" s="187">
        <v>52.61034703</v>
      </c>
      <c r="AE202" s="187">
        <v>3.0537581299999998</v>
      </c>
      <c r="AF202" s="190">
        <v>55.664105159999998</v>
      </c>
      <c r="AG202" s="187">
        <v>0</v>
      </c>
      <c r="AH202" s="187">
        <v>0</v>
      </c>
      <c r="AI202" s="190">
        <v>0</v>
      </c>
      <c r="AJ202" s="187">
        <v>52.61034703</v>
      </c>
      <c r="AK202" s="187">
        <v>3.0537581299999998</v>
      </c>
      <c r="AL202" s="190">
        <v>55.664105159999998</v>
      </c>
      <c r="AM202" s="194">
        <v>4.9643449999998701E-2</v>
      </c>
      <c r="AN202" s="115"/>
      <c r="AO202" s="179"/>
    </row>
    <row r="203" spans="1:41" x14ac:dyDescent="0.2">
      <c r="A203" s="46">
        <v>41944</v>
      </c>
      <c r="B203" s="133">
        <v>1645.431053670809</v>
      </c>
      <c r="C203" s="133">
        <v>83.098162921164004</v>
      </c>
      <c r="D203" s="180">
        <v>1728.529216591973</v>
      </c>
      <c r="E203" s="133">
        <v>13.252233979357001</v>
      </c>
      <c r="F203" s="133">
        <v>0</v>
      </c>
      <c r="G203" s="180">
        <v>13.252233979357001</v>
      </c>
      <c r="H203" s="133">
        <v>1658.6832876501662</v>
      </c>
      <c r="I203" s="133">
        <v>83.098162921164004</v>
      </c>
      <c r="J203" s="180">
        <v>1741.78145057133</v>
      </c>
      <c r="K203" s="133">
        <v>216.70302387898198</v>
      </c>
      <c r="L203" s="133">
        <v>1.6552676800000001</v>
      </c>
      <c r="M203" s="180">
        <v>218.35829155898199</v>
      </c>
      <c r="N203" s="133">
        <v>1875.3863115291481</v>
      </c>
      <c r="O203" s="133">
        <v>84.753430601163998</v>
      </c>
      <c r="P203" s="180">
        <v>1960.139742130312</v>
      </c>
      <c r="Q203" s="181">
        <v>-0.28893738382431644</v>
      </c>
      <c r="R203" s="182">
        <v>7.3408439876175189E-4</v>
      </c>
      <c r="S203" s="183"/>
      <c r="T203" s="184">
        <v>479.96913559975803</v>
      </c>
      <c r="U203" s="133">
        <v>6.508860109285</v>
      </c>
      <c r="V203" s="180">
        <v>486.47799570904306</v>
      </c>
      <c r="W203" s="133">
        <v>13.252233979357001</v>
      </c>
      <c r="X203" s="133">
        <v>0</v>
      </c>
      <c r="Y203" s="180">
        <v>13.252233979357001</v>
      </c>
      <c r="Z203" s="133">
        <v>493.22136957911505</v>
      </c>
      <c r="AA203" s="133">
        <v>6.508860109285</v>
      </c>
      <c r="AB203" s="180">
        <v>499.73022968840002</v>
      </c>
      <c r="AC203" s="185">
        <v>-0.49328685002433037</v>
      </c>
      <c r="AD203" s="187">
        <v>49.196366320000003</v>
      </c>
      <c r="AE203" s="187">
        <v>3.23298028</v>
      </c>
      <c r="AF203" s="190">
        <v>52.429346600000002</v>
      </c>
      <c r="AG203" s="187">
        <v>0</v>
      </c>
      <c r="AH203" s="187">
        <v>0</v>
      </c>
      <c r="AI203" s="190">
        <v>0</v>
      </c>
      <c r="AJ203" s="187">
        <v>49.196366320000003</v>
      </c>
      <c r="AK203" s="187">
        <v>3.23298028</v>
      </c>
      <c r="AL203" s="190">
        <v>52.429346600000002</v>
      </c>
      <c r="AM203" s="194">
        <v>8.6259800000005882E-3</v>
      </c>
      <c r="AN203" s="115"/>
      <c r="AO203" s="179"/>
    </row>
    <row r="204" spans="1:41" x14ac:dyDescent="0.2">
      <c r="A204" s="46">
        <v>41974</v>
      </c>
      <c r="B204" s="133">
        <v>1359.6209066797664</v>
      </c>
      <c r="C204" s="133">
        <v>111.8128887096441</v>
      </c>
      <c r="D204" s="180">
        <v>1471.4337953894105</v>
      </c>
      <c r="E204" s="133">
        <v>13.366639628805899</v>
      </c>
      <c r="F204" s="133">
        <v>0</v>
      </c>
      <c r="G204" s="180">
        <v>13.366639628805899</v>
      </c>
      <c r="H204" s="133">
        <v>1372.9875463110056</v>
      </c>
      <c r="I204" s="133">
        <v>111.8128887096441</v>
      </c>
      <c r="J204" s="180">
        <v>1484.8004350206497</v>
      </c>
      <c r="K204" s="133">
        <v>107.43222798078389</v>
      </c>
      <c r="L204" s="133">
        <v>0</v>
      </c>
      <c r="M204" s="180">
        <v>107.43222798078389</v>
      </c>
      <c r="N204" s="133">
        <v>1480.4197742893562</v>
      </c>
      <c r="O204" s="133">
        <v>111.8128887096441</v>
      </c>
      <c r="P204" s="180">
        <v>1592.2326629990005</v>
      </c>
      <c r="Q204" s="181">
        <v>-58.345190189738489</v>
      </c>
      <c r="R204" s="182">
        <v>12.162805199414544</v>
      </c>
      <c r="S204" s="183"/>
      <c r="T204" s="184">
        <v>300.66201946987826</v>
      </c>
      <c r="U204" s="133">
        <v>2.0957951702505002</v>
      </c>
      <c r="V204" s="180">
        <v>302.75781464012874</v>
      </c>
      <c r="W204" s="133">
        <v>13.366639628805899</v>
      </c>
      <c r="X204" s="133">
        <v>0</v>
      </c>
      <c r="Y204" s="180">
        <v>13.366639628805899</v>
      </c>
      <c r="Z204" s="133">
        <v>314.02865910111746</v>
      </c>
      <c r="AA204" s="133">
        <v>2.0957951702505002</v>
      </c>
      <c r="AB204" s="180">
        <v>316.12445427136799</v>
      </c>
      <c r="AC204" s="185">
        <v>-50.651435035088497</v>
      </c>
      <c r="AD204" s="187">
        <v>43.519454539999998</v>
      </c>
      <c r="AE204" s="187">
        <v>4.5089834199999999</v>
      </c>
      <c r="AF204" s="190">
        <v>48.028437959999998</v>
      </c>
      <c r="AG204" s="187">
        <v>0</v>
      </c>
      <c r="AH204" s="187">
        <v>0</v>
      </c>
      <c r="AI204" s="190">
        <v>0</v>
      </c>
      <c r="AJ204" s="187">
        <v>43.519454539999998</v>
      </c>
      <c r="AK204" s="187">
        <v>4.5089834199999999</v>
      </c>
      <c r="AL204" s="190">
        <v>48.028437959999998</v>
      </c>
      <c r="AM204" s="194">
        <v>-0.31618604999999977</v>
      </c>
      <c r="AN204" s="115"/>
      <c r="AO204" s="179"/>
    </row>
    <row r="205" spans="1:41" x14ac:dyDescent="0.2">
      <c r="A205" s="46">
        <v>42005</v>
      </c>
      <c r="B205" s="133">
        <v>1314.7798734390326</v>
      </c>
      <c r="C205" s="133">
        <v>112.7613300212076</v>
      </c>
      <c r="D205" s="180">
        <v>1427.5412034602402</v>
      </c>
      <c r="E205" s="133">
        <v>13.445410008832901</v>
      </c>
      <c r="F205" s="133">
        <v>0</v>
      </c>
      <c r="G205" s="180">
        <v>13.445410008832901</v>
      </c>
      <c r="H205" s="133">
        <v>1328.2252834503104</v>
      </c>
      <c r="I205" s="133">
        <v>112.7613300212076</v>
      </c>
      <c r="J205" s="180">
        <v>1440.986613471518</v>
      </c>
      <c r="K205" s="133">
        <v>88.533293631116507</v>
      </c>
      <c r="L205" s="133">
        <v>0</v>
      </c>
      <c r="M205" s="180">
        <v>88.533293631116507</v>
      </c>
      <c r="N205" s="133">
        <v>1416.7585770789822</v>
      </c>
      <c r="O205" s="133">
        <v>112.7613300212076</v>
      </c>
      <c r="P205" s="180">
        <v>1529.5199071001896</v>
      </c>
      <c r="Q205" s="181">
        <v>0.2008219218839257</v>
      </c>
      <c r="R205" s="182">
        <v>5.3692461002254559</v>
      </c>
      <c r="S205" s="183"/>
      <c r="T205" s="184">
        <v>286.55169389919274</v>
      </c>
      <c r="U205" s="133">
        <v>2.1945557602970003</v>
      </c>
      <c r="V205" s="180">
        <v>288.74624965948971</v>
      </c>
      <c r="W205" s="133">
        <v>13.445410008832901</v>
      </c>
      <c r="X205" s="133">
        <v>0</v>
      </c>
      <c r="Y205" s="180">
        <v>13.445410008832901</v>
      </c>
      <c r="Z205" s="133">
        <v>299.99710391047051</v>
      </c>
      <c r="AA205" s="133">
        <v>2.1945557602970003</v>
      </c>
      <c r="AB205" s="180">
        <v>302.19165967076748</v>
      </c>
      <c r="AC205" s="185">
        <v>0.20317904997396713</v>
      </c>
      <c r="AD205" s="187">
        <v>42.056042359999999</v>
      </c>
      <c r="AE205" s="187">
        <v>4.5223434200000003</v>
      </c>
      <c r="AF205" s="190">
        <v>46.578385779999998</v>
      </c>
      <c r="AG205" s="187">
        <v>0</v>
      </c>
      <c r="AH205" s="187">
        <v>0</v>
      </c>
      <c r="AI205" s="190">
        <v>0</v>
      </c>
      <c r="AJ205" s="187">
        <v>42.056042359999999</v>
      </c>
      <c r="AK205" s="187">
        <v>4.5223434200000003</v>
      </c>
      <c r="AL205" s="190">
        <v>46.578385779999998</v>
      </c>
      <c r="AM205" s="194">
        <v>-9.6410000001695564E-5</v>
      </c>
      <c r="AN205" s="115"/>
      <c r="AO205" s="179"/>
    </row>
    <row r="206" spans="1:41" x14ac:dyDescent="0.2">
      <c r="A206" s="46">
        <v>42036</v>
      </c>
      <c r="B206" s="133">
        <v>1370.5074467293441</v>
      </c>
      <c r="C206" s="133">
        <v>116.06718735919999</v>
      </c>
      <c r="D206" s="180">
        <v>1486.5746340885441</v>
      </c>
      <c r="E206" s="133">
        <v>13.760987350880001</v>
      </c>
      <c r="F206" s="133">
        <v>0</v>
      </c>
      <c r="G206" s="180">
        <v>13.760987350880001</v>
      </c>
      <c r="H206" s="133">
        <v>1384.2684340802241</v>
      </c>
      <c r="I206" s="133">
        <v>116.06718735919999</v>
      </c>
      <c r="J206" s="180">
        <v>1500.3356214394241</v>
      </c>
      <c r="K206" s="133">
        <v>91.141097289088009</v>
      </c>
      <c r="L206" s="133">
        <v>0</v>
      </c>
      <c r="M206" s="180">
        <v>91.141097289088009</v>
      </c>
      <c r="N206" s="133">
        <v>1475.4095313693119</v>
      </c>
      <c r="O206" s="133">
        <v>116.06718735919999</v>
      </c>
      <c r="P206" s="180">
        <v>1591.4767187285117</v>
      </c>
      <c r="Q206" s="181">
        <v>7.5936228800189215E-2</v>
      </c>
      <c r="R206" s="182">
        <v>12.319396573791925</v>
      </c>
      <c r="S206" s="183"/>
      <c r="T206" s="184">
        <v>280.96366620044802</v>
      </c>
      <c r="U206" s="133">
        <v>2.4246254894399999</v>
      </c>
      <c r="V206" s="180">
        <v>283.38829168988804</v>
      </c>
      <c r="W206" s="133">
        <v>13.760987350880001</v>
      </c>
      <c r="X206" s="133">
        <v>0</v>
      </c>
      <c r="Y206" s="180">
        <v>13.760987350880001</v>
      </c>
      <c r="Z206" s="133">
        <v>294.72465354886401</v>
      </c>
      <c r="AA206" s="133">
        <v>2.4246254894399999</v>
      </c>
      <c r="AB206" s="180">
        <v>297.14927903830403</v>
      </c>
      <c r="AC206" s="185">
        <v>-1.9837479999860411E-2</v>
      </c>
      <c r="AD206" s="187">
        <v>44.218497589999998</v>
      </c>
      <c r="AE206" s="187">
        <v>4.6121169599999998</v>
      </c>
      <c r="AF206" s="190">
        <v>48.83061455</v>
      </c>
      <c r="AG206" s="187">
        <v>0</v>
      </c>
      <c r="AH206" s="187">
        <v>0</v>
      </c>
      <c r="AI206" s="190">
        <v>0</v>
      </c>
      <c r="AJ206" s="187">
        <v>44.218497589999998</v>
      </c>
      <c r="AK206" s="187">
        <v>4.6121169599999998</v>
      </c>
      <c r="AL206" s="190">
        <v>48.83061455</v>
      </c>
      <c r="AM206" s="194">
        <v>3.8869200000020143E-3</v>
      </c>
      <c r="AN206" s="115"/>
      <c r="AO206" s="179"/>
    </row>
    <row r="207" spans="1:41" x14ac:dyDescent="0.2">
      <c r="A207" s="46">
        <v>42064</v>
      </c>
      <c r="B207" s="133">
        <v>1388.4724639605374</v>
      </c>
      <c r="C207" s="133">
        <v>121.77516742059331</v>
      </c>
      <c r="D207" s="180">
        <v>1510.2476313811308</v>
      </c>
      <c r="E207" s="133">
        <v>14.0254751493657</v>
      </c>
      <c r="F207" s="133">
        <v>0</v>
      </c>
      <c r="G207" s="180">
        <v>14.0254751493657</v>
      </c>
      <c r="H207" s="133">
        <v>1402.4979391099032</v>
      </c>
      <c r="I207" s="133">
        <v>121.77516742059331</v>
      </c>
      <c r="J207" s="180">
        <v>1524.2731065304965</v>
      </c>
      <c r="K207" s="133">
        <v>70.383020010659109</v>
      </c>
      <c r="L207" s="133">
        <v>0</v>
      </c>
      <c r="M207" s="180">
        <v>70.383020010659109</v>
      </c>
      <c r="N207" s="133">
        <v>1472.8809591205622</v>
      </c>
      <c r="O207" s="133">
        <v>121.77516742059331</v>
      </c>
      <c r="P207" s="180">
        <v>1594.6561265411556</v>
      </c>
      <c r="Q207" s="181">
        <v>-1.2941243400231555E-3</v>
      </c>
      <c r="R207" s="182">
        <v>16.686799255852396</v>
      </c>
      <c r="S207" s="183"/>
      <c r="T207" s="184">
        <v>269.70057340056093</v>
      </c>
      <c r="U207" s="133">
        <v>2.6728404900534</v>
      </c>
      <c r="V207" s="180">
        <v>272.3734138906143</v>
      </c>
      <c r="W207" s="133">
        <v>14.0254751493657</v>
      </c>
      <c r="X207" s="133">
        <v>0</v>
      </c>
      <c r="Y207" s="180">
        <v>14.0254751493657</v>
      </c>
      <c r="Z207" s="133">
        <v>283.72604854992659</v>
      </c>
      <c r="AA207" s="133">
        <v>2.6728404900534</v>
      </c>
      <c r="AB207" s="180">
        <v>286.39888903998002</v>
      </c>
      <c r="AC207" s="185">
        <v>5.0999999953393324E-7</v>
      </c>
      <c r="AD207" s="187">
        <v>43.57097366</v>
      </c>
      <c r="AE207" s="187">
        <v>4.6384829600000002</v>
      </c>
      <c r="AF207" s="190">
        <v>48.209456619999997</v>
      </c>
      <c r="AG207" s="187">
        <v>0</v>
      </c>
      <c r="AH207" s="187">
        <v>0</v>
      </c>
      <c r="AI207" s="190">
        <v>0</v>
      </c>
      <c r="AJ207" s="187">
        <v>43.57097366</v>
      </c>
      <c r="AK207" s="187">
        <v>4.6384829600000002</v>
      </c>
      <c r="AL207" s="190">
        <v>48.209456619999997</v>
      </c>
      <c r="AM207" s="194">
        <v>-5.0420000000883647E-5</v>
      </c>
      <c r="AN207" s="115"/>
      <c r="AO207" s="179"/>
    </row>
    <row r="208" spans="1:41" x14ac:dyDescent="0.2">
      <c r="A208" s="46">
        <v>42095</v>
      </c>
      <c r="B208" s="133">
        <v>1423.7774205211335</v>
      </c>
      <c r="C208" s="133">
        <v>124.7117498000173</v>
      </c>
      <c r="D208" s="180">
        <v>1548.4891703211506</v>
      </c>
      <c r="E208" s="133">
        <v>14.2176421007771</v>
      </c>
      <c r="F208" s="133">
        <v>0</v>
      </c>
      <c r="G208" s="180">
        <v>14.2176421007771</v>
      </c>
      <c r="H208" s="133">
        <v>1437.9950626192726</v>
      </c>
      <c r="I208" s="133">
        <v>124.7117498000173</v>
      </c>
      <c r="J208" s="180">
        <v>1562.7068124192899</v>
      </c>
      <c r="K208" s="133">
        <v>64.123672499158999</v>
      </c>
      <c r="L208" s="133">
        <v>0</v>
      </c>
      <c r="M208" s="180">
        <v>64.123672499158999</v>
      </c>
      <c r="N208" s="133">
        <v>1502.1187351210697</v>
      </c>
      <c r="O208" s="133">
        <v>124.7117498000173</v>
      </c>
      <c r="P208" s="180">
        <v>1626.8304849210867</v>
      </c>
      <c r="Q208" s="181">
        <v>2.1661491479992023E-2</v>
      </c>
      <c r="R208" s="182">
        <v>-2.117742689492985E-3</v>
      </c>
      <c r="S208" s="183"/>
      <c r="T208" s="184">
        <v>251.38817684916751</v>
      </c>
      <c r="U208" s="133">
        <v>2.3567132392921</v>
      </c>
      <c r="V208" s="180">
        <v>253.74489008845961</v>
      </c>
      <c r="W208" s="133">
        <v>14.2176421007771</v>
      </c>
      <c r="X208" s="133">
        <v>0</v>
      </c>
      <c r="Y208" s="180">
        <v>14.2176421007771</v>
      </c>
      <c r="Z208" s="133">
        <v>265.60581894994459</v>
      </c>
      <c r="AA208" s="133">
        <v>2.3567132392921</v>
      </c>
      <c r="AB208" s="180">
        <v>267.9625321892367</v>
      </c>
      <c r="AC208" s="185">
        <v>5.8000000002780667E-7</v>
      </c>
      <c r="AD208" s="187">
        <v>44.44066729</v>
      </c>
      <c r="AE208" s="187">
        <v>4.6379984299999997</v>
      </c>
      <c r="AF208" s="190">
        <v>49.078665720000004</v>
      </c>
      <c r="AG208" s="187">
        <v>0</v>
      </c>
      <c r="AH208" s="187">
        <v>0</v>
      </c>
      <c r="AI208" s="190">
        <v>0</v>
      </c>
      <c r="AJ208" s="187">
        <v>44.44066729</v>
      </c>
      <c r="AK208" s="187">
        <v>4.6379984299999997</v>
      </c>
      <c r="AL208" s="190">
        <v>49.078665720000004</v>
      </c>
      <c r="AM208" s="194">
        <v>8.210799999996965E-4</v>
      </c>
      <c r="AN208" s="115"/>
      <c r="AO208" s="179"/>
    </row>
    <row r="209" spans="1:41" ht="15" customHeight="1" x14ac:dyDescent="0.2">
      <c r="A209" s="46">
        <v>42125</v>
      </c>
      <c r="B209" s="133">
        <v>1430.8907321898391</v>
      </c>
      <c r="C209" s="133">
        <v>131.37457606875358</v>
      </c>
      <c r="D209" s="180">
        <v>1562.2653082585928</v>
      </c>
      <c r="E209" s="133">
        <v>14.391671150228799</v>
      </c>
      <c r="F209" s="133">
        <v>0</v>
      </c>
      <c r="G209" s="180">
        <v>14.391671150228799</v>
      </c>
      <c r="H209" s="133">
        <v>1445.282403340068</v>
      </c>
      <c r="I209" s="133">
        <v>131.37457606875358</v>
      </c>
      <c r="J209" s="180">
        <v>1576.6569794088216</v>
      </c>
      <c r="K209" s="133">
        <v>30.6141639387296</v>
      </c>
      <c r="L209" s="133">
        <v>0</v>
      </c>
      <c r="M209" s="180">
        <v>30.6141639387296</v>
      </c>
      <c r="N209" s="133">
        <v>1475.8965672787974</v>
      </c>
      <c r="O209" s="133">
        <v>131.37457606875358</v>
      </c>
      <c r="P209" s="180">
        <v>1607.2711433475511</v>
      </c>
      <c r="Q209" s="181">
        <v>-7.4446831999051713E-4</v>
      </c>
      <c r="R209" s="182">
        <v>-1.1565197023926429E-3</v>
      </c>
      <c r="S209" s="183"/>
      <c r="T209" s="184">
        <v>235.40168451941841</v>
      </c>
      <c r="U209" s="133">
        <v>5.8082523298400002</v>
      </c>
      <c r="V209" s="180">
        <v>241.20993684925844</v>
      </c>
      <c r="W209" s="133">
        <v>14.391671150228799</v>
      </c>
      <c r="X209" s="133">
        <v>0</v>
      </c>
      <c r="Y209" s="180">
        <v>14.391671150228799</v>
      </c>
      <c r="Z209" s="133">
        <v>249.79335566964721</v>
      </c>
      <c r="AA209" s="133">
        <v>5.8082523298400002</v>
      </c>
      <c r="AB209" s="180">
        <v>255.60160799948721</v>
      </c>
      <c r="AC209" s="185">
        <v>4.400000008786534E-7</v>
      </c>
      <c r="AD209" s="187">
        <v>44.64778338</v>
      </c>
      <c r="AE209" s="187">
        <v>4.6895101500000003</v>
      </c>
      <c r="AF209" s="190">
        <v>49.337293529999997</v>
      </c>
      <c r="AG209" s="187">
        <v>0</v>
      </c>
      <c r="AH209" s="187">
        <v>0</v>
      </c>
      <c r="AI209" s="190">
        <v>0</v>
      </c>
      <c r="AJ209" s="187">
        <v>44.64778338</v>
      </c>
      <c r="AK209" s="187">
        <v>4.6895101500000003</v>
      </c>
      <c r="AL209" s="190">
        <v>49.337293529999997</v>
      </c>
      <c r="AM209" s="194">
        <v>-2.7819999999678657E-5</v>
      </c>
      <c r="AO209" s="179"/>
    </row>
    <row r="210" spans="1:41" ht="15" customHeight="1" x14ac:dyDescent="0.2">
      <c r="A210" s="46">
        <v>42156</v>
      </c>
      <c r="B210" s="133">
        <v>1368.7513470110418</v>
      </c>
      <c r="C210" s="133">
        <v>129.36705844096801</v>
      </c>
      <c r="D210" s="180">
        <v>1498.1184054520097</v>
      </c>
      <c r="E210" s="133">
        <v>14.5499289691521</v>
      </c>
      <c r="F210" s="133">
        <v>0</v>
      </c>
      <c r="G210" s="180">
        <v>14.5499289691521</v>
      </c>
      <c r="H210" s="133">
        <v>1383.3012759801939</v>
      </c>
      <c r="I210" s="133">
        <v>129.36705844096801</v>
      </c>
      <c r="J210" s="180">
        <v>1512.6683344211619</v>
      </c>
      <c r="K210" s="133">
        <v>30.847403010992103</v>
      </c>
      <c r="L210" s="133">
        <v>0</v>
      </c>
      <c r="M210" s="180">
        <v>30.847403010992103</v>
      </c>
      <c r="N210" s="133">
        <v>1414.1486789911862</v>
      </c>
      <c r="O210" s="133">
        <v>129.36705844096801</v>
      </c>
      <c r="P210" s="180">
        <v>1543.5157374321541</v>
      </c>
      <c r="Q210" s="181">
        <v>-37.793199045249999</v>
      </c>
      <c r="R210" s="182">
        <v>-1.7891659243027953</v>
      </c>
      <c r="S210" s="183"/>
      <c r="T210" s="184">
        <v>249.90738553071841</v>
      </c>
      <c r="U210" s="133">
        <v>5.9106343102289998</v>
      </c>
      <c r="V210" s="180">
        <v>255.81801984094741</v>
      </c>
      <c r="W210" s="133">
        <v>14.5499289691521</v>
      </c>
      <c r="X210" s="133">
        <v>0</v>
      </c>
      <c r="Y210" s="180">
        <v>14.5499289691521</v>
      </c>
      <c r="Z210" s="133">
        <v>264.45731449987051</v>
      </c>
      <c r="AA210" s="133">
        <v>5.9106343102289998</v>
      </c>
      <c r="AB210" s="180">
        <v>270.36794881009951</v>
      </c>
      <c r="AC210" s="185">
        <v>-4.300000018276114E-7</v>
      </c>
      <c r="AD210" s="187">
        <v>41.40646022</v>
      </c>
      <c r="AE210" s="187">
        <v>4.5689065600000003</v>
      </c>
      <c r="AF210" s="190">
        <v>45.975366780000002</v>
      </c>
      <c r="AG210" s="187">
        <v>0</v>
      </c>
      <c r="AH210" s="187">
        <v>0</v>
      </c>
      <c r="AI210" s="190">
        <v>0</v>
      </c>
      <c r="AJ210" s="187">
        <v>41.40646022</v>
      </c>
      <c r="AK210" s="187">
        <v>4.5689065600000003</v>
      </c>
      <c r="AL210" s="190">
        <v>45.975366780000002</v>
      </c>
      <c r="AM210" s="194">
        <v>-1.3986602499999998</v>
      </c>
      <c r="AO210" s="179"/>
    </row>
    <row r="211" spans="1:41" ht="15" customHeight="1" x14ac:dyDescent="0.2">
      <c r="A211" s="46">
        <v>42186</v>
      </c>
      <c r="B211" s="133">
        <v>1360.4840053708481</v>
      </c>
      <c r="C211" s="133">
        <v>138.31137032022681</v>
      </c>
      <c r="D211" s="180">
        <v>1498.7953756910749</v>
      </c>
      <c r="E211" s="133">
        <v>14.756042660818402</v>
      </c>
      <c r="F211" s="133">
        <v>0</v>
      </c>
      <c r="G211" s="180">
        <v>14.756042660818402</v>
      </c>
      <c r="H211" s="133">
        <v>1375.2400480288186</v>
      </c>
      <c r="I211" s="133">
        <v>138.31137032022681</v>
      </c>
      <c r="J211" s="180">
        <v>1513.5514183490454</v>
      </c>
      <c r="K211" s="133">
        <v>31.853780679013198</v>
      </c>
      <c r="L211" s="133">
        <v>0</v>
      </c>
      <c r="M211" s="180">
        <v>31.853780679013198</v>
      </c>
      <c r="N211" s="133">
        <v>1407.0938287106796</v>
      </c>
      <c r="O211" s="133">
        <v>138.31137032022681</v>
      </c>
      <c r="P211" s="180">
        <v>1545.4051990309065</v>
      </c>
      <c r="Q211" s="181">
        <v>0.20503120000000893</v>
      </c>
      <c r="R211" s="182">
        <v>0</v>
      </c>
      <c r="S211" s="183"/>
      <c r="T211" s="184">
        <v>245.01285912890302</v>
      </c>
      <c r="U211" s="133">
        <v>2.6376050695326003</v>
      </c>
      <c r="V211" s="180">
        <v>247.65046419843563</v>
      </c>
      <c r="W211" s="133">
        <v>14.756042660818402</v>
      </c>
      <c r="X211" s="133">
        <v>0</v>
      </c>
      <c r="Y211" s="180">
        <v>14.756042660818402</v>
      </c>
      <c r="Z211" s="133">
        <v>259.76890178972144</v>
      </c>
      <c r="AA211" s="133">
        <v>2.6376050695326003</v>
      </c>
      <c r="AB211" s="180">
        <v>262.40650685925402</v>
      </c>
      <c r="AC211" s="185">
        <v>0.20503120000000893</v>
      </c>
      <c r="AD211" s="187">
        <v>39.16957463</v>
      </c>
      <c r="AE211" s="187">
        <v>4.7641605900000004</v>
      </c>
      <c r="AF211" s="190">
        <v>43.933735220000003</v>
      </c>
      <c r="AG211" s="187">
        <v>0</v>
      </c>
      <c r="AH211" s="187">
        <v>0</v>
      </c>
      <c r="AI211" s="190">
        <v>0</v>
      </c>
      <c r="AJ211" s="187">
        <v>39.16957463</v>
      </c>
      <c r="AK211" s="187">
        <v>4.7641605900000004</v>
      </c>
      <c r="AL211" s="190">
        <v>43.933735220000003</v>
      </c>
      <c r="AM211" s="194">
        <v>0</v>
      </c>
      <c r="AO211" s="179"/>
    </row>
    <row r="212" spans="1:41" ht="15" customHeight="1" x14ac:dyDescent="0.2">
      <c r="A212" s="46">
        <v>42217</v>
      </c>
      <c r="B212" s="133">
        <v>1279.3802482489857</v>
      </c>
      <c r="C212" s="133">
        <v>158.55455235973122</v>
      </c>
      <c r="D212" s="180">
        <v>1437.9348006087168</v>
      </c>
      <c r="E212" s="133">
        <v>15.009454988633602</v>
      </c>
      <c r="F212" s="133">
        <v>0</v>
      </c>
      <c r="G212" s="180">
        <v>15.009454988633602</v>
      </c>
      <c r="H212" s="133">
        <v>1294.3897032404736</v>
      </c>
      <c r="I212" s="133">
        <v>158.55455235973122</v>
      </c>
      <c r="J212" s="180">
        <v>1452.944255600205</v>
      </c>
      <c r="K212" s="133">
        <v>31.277743661388804</v>
      </c>
      <c r="L212" s="133">
        <v>0</v>
      </c>
      <c r="M212" s="180">
        <v>31.277743661388804</v>
      </c>
      <c r="N212" s="133">
        <v>1325.6674468990082</v>
      </c>
      <c r="O212" s="133">
        <v>158.55455235973122</v>
      </c>
      <c r="P212" s="180">
        <v>1484.2219992587393</v>
      </c>
      <c r="Q212" s="181">
        <v>8.1269311999010083E-4</v>
      </c>
      <c r="R212" s="182">
        <v>-1.7901655040623155E-4</v>
      </c>
      <c r="S212" s="183"/>
      <c r="T212" s="184">
        <v>242.91679250053119</v>
      </c>
      <c r="U212" s="133">
        <v>2.8788310008448001</v>
      </c>
      <c r="V212" s="180">
        <v>245.79562350137599</v>
      </c>
      <c r="W212" s="133">
        <v>15.009454988633602</v>
      </c>
      <c r="X212" s="133">
        <v>0</v>
      </c>
      <c r="Y212" s="180">
        <v>15.009454988633602</v>
      </c>
      <c r="Z212" s="133">
        <v>257.92624748916484</v>
      </c>
      <c r="AA212" s="133">
        <v>2.8788310008448001</v>
      </c>
      <c r="AB212" s="180">
        <v>260.80507849000958</v>
      </c>
      <c r="AC212" s="185">
        <v>-2.4000000031778969E-7</v>
      </c>
      <c r="AD212" s="187">
        <v>36.311079589999999</v>
      </c>
      <c r="AE212" s="187">
        <v>5.4538859799999999</v>
      </c>
      <c r="AF212" s="190">
        <v>41.764965570000001</v>
      </c>
      <c r="AG212" s="187">
        <v>0</v>
      </c>
      <c r="AH212" s="187">
        <v>0</v>
      </c>
      <c r="AI212" s="190">
        <v>0</v>
      </c>
      <c r="AJ212" s="187">
        <v>36.311079589999999</v>
      </c>
      <c r="AK212" s="187">
        <v>5.4538859799999999</v>
      </c>
      <c r="AL212" s="190">
        <v>41.764965570000001</v>
      </c>
      <c r="AM212" s="194">
        <v>2.8479999999664329E-5</v>
      </c>
      <c r="AO212" s="179"/>
    </row>
    <row r="213" spans="1:41" ht="15" customHeight="1" x14ac:dyDescent="0.2">
      <c r="A213" s="46">
        <v>42248</v>
      </c>
      <c r="B213" s="133">
        <v>1307.4178150087578</v>
      </c>
      <c r="C213" s="133">
        <v>155.7724546398384</v>
      </c>
      <c r="D213" s="180">
        <v>1463.1902696485961</v>
      </c>
      <c r="E213" s="133">
        <v>15.286621129942501</v>
      </c>
      <c r="F213" s="133">
        <v>0</v>
      </c>
      <c r="G213" s="180">
        <v>15.286621129942501</v>
      </c>
      <c r="H213" s="133">
        <v>1322.7044361387004</v>
      </c>
      <c r="I213" s="133">
        <v>155.7724546398384</v>
      </c>
      <c r="J213" s="180">
        <v>1478.4768907785387</v>
      </c>
      <c r="K213" s="133">
        <v>33.438977108972104</v>
      </c>
      <c r="L213" s="133">
        <v>0</v>
      </c>
      <c r="M213" s="180">
        <v>33.438977108972104</v>
      </c>
      <c r="N213" s="133">
        <v>1356.1434132505822</v>
      </c>
      <c r="O213" s="133">
        <v>155.7724546398384</v>
      </c>
      <c r="P213" s="180">
        <v>1511.9158678904205</v>
      </c>
      <c r="Q213" s="181">
        <v>5.284000393910004</v>
      </c>
      <c r="R213" s="182">
        <v>-507.94087212243261</v>
      </c>
      <c r="S213" s="183"/>
      <c r="T213" s="184">
        <v>255.9684700312803</v>
      </c>
      <c r="U213" s="133">
        <v>2.944379521323</v>
      </c>
      <c r="V213" s="180">
        <v>258.91284955260329</v>
      </c>
      <c r="W213" s="133">
        <v>15.286621129942501</v>
      </c>
      <c r="X213" s="133">
        <v>0</v>
      </c>
      <c r="Y213" s="180">
        <v>15.286621129942501</v>
      </c>
      <c r="Z213" s="133">
        <v>271.25509116122282</v>
      </c>
      <c r="AA213" s="133">
        <v>2.944379521323</v>
      </c>
      <c r="AB213" s="180">
        <v>274.19947068254584</v>
      </c>
      <c r="AC213" s="185">
        <v>0.18379007000001255</v>
      </c>
      <c r="AD213" s="187">
        <v>36.136005259999997</v>
      </c>
      <c r="AE213" s="187">
        <v>5.2523653699999997</v>
      </c>
      <c r="AF213" s="190">
        <v>41.388370629999997</v>
      </c>
      <c r="AG213" s="187">
        <v>0</v>
      </c>
      <c r="AH213" s="187">
        <v>0</v>
      </c>
      <c r="AI213" s="190">
        <v>0</v>
      </c>
      <c r="AJ213" s="187">
        <v>36.136005259999997</v>
      </c>
      <c r="AK213" s="187">
        <v>5.2523653699999997</v>
      </c>
      <c r="AL213" s="190">
        <v>41.388370629999997</v>
      </c>
      <c r="AM213" s="194">
        <v>0.17528302999999967</v>
      </c>
      <c r="AO213" s="179"/>
    </row>
    <row r="214" spans="1:41" ht="15" customHeight="1" x14ac:dyDescent="0.2">
      <c r="A214" s="46">
        <v>42278</v>
      </c>
      <c r="B214" s="133">
        <v>1366.3299474403459</v>
      </c>
      <c r="C214" s="133">
        <v>137.40664041080899</v>
      </c>
      <c r="D214" s="180">
        <v>1503.736587851155</v>
      </c>
      <c r="E214" s="133">
        <v>15.507600301262999</v>
      </c>
      <c r="F214" s="133">
        <v>0</v>
      </c>
      <c r="G214" s="180">
        <v>15.507600301262999</v>
      </c>
      <c r="H214" s="133">
        <v>1381.8375477386726</v>
      </c>
      <c r="I214" s="133">
        <v>137.40664041080899</v>
      </c>
      <c r="J214" s="180">
        <v>1519.2441881494815</v>
      </c>
      <c r="K214" s="133">
        <v>33.787566039149993</v>
      </c>
      <c r="L214" s="133">
        <v>0</v>
      </c>
      <c r="M214" s="180">
        <v>33.787566039149993</v>
      </c>
      <c r="N214" s="133">
        <v>1415.625113780759</v>
      </c>
      <c r="O214" s="133">
        <v>137.40664041080899</v>
      </c>
      <c r="P214" s="180">
        <v>1553.0317541915681</v>
      </c>
      <c r="Q214" s="181">
        <v>0.77859179435003023</v>
      </c>
      <c r="R214" s="182">
        <v>-7.1142291857601231E-4</v>
      </c>
      <c r="S214" s="183"/>
      <c r="T214" s="184">
        <v>263.87030492111796</v>
      </c>
      <c r="U214" s="133">
        <v>7.2851293298524995</v>
      </c>
      <c r="V214" s="180">
        <v>271.15543425097047</v>
      </c>
      <c r="W214" s="133">
        <v>15.507600301262999</v>
      </c>
      <c r="X214" s="133">
        <v>0</v>
      </c>
      <c r="Y214" s="180">
        <v>15.507600301262999</v>
      </c>
      <c r="Z214" s="133">
        <v>279.37790521944447</v>
      </c>
      <c r="AA214" s="133">
        <v>7.2851293298524995</v>
      </c>
      <c r="AB214" s="180">
        <v>286.66303454929692</v>
      </c>
      <c r="AC214" s="185">
        <v>0.16617914000000997</v>
      </c>
      <c r="AD214" s="187">
        <v>37.543321730000002</v>
      </c>
      <c r="AE214" s="187">
        <v>4.4311769500000002</v>
      </c>
      <c r="AF214" s="190">
        <v>41.974498680000004</v>
      </c>
      <c r="AG214" s="187">
        <v>0</v>
      </c>
      <c r="AH214" s="187">
        <v>0</v>
      </c>
      <c r="AI214" s="190">
        <v>0</v>
      </c>
      <c r="AJ214" s="187">
        <v>37.543321730000002</v>
      </c>
      <c r="AK214" s="187">
        <v>4.4311769500000002</v>
      </c>
      <c r="AL214" s="190">
        <v>41.974498680000004</v>
      </c>
      <c r="AM214" s="194">
        <v>2.085519000000069E-2</v>
      </c>
      <c r="AO214" s="179"/>
    </row>
    <row r="215" spans="1:41" ht="15" customHeight="1" x14ac:dyDescent="0.2">
      <c r="A215" s="46">
        <v>42309</v>
      </c>
      <c r="B215" s="133">
        <v>1387.1681239597667</v>
      </c>
      <c r="C215" s="133">
        <v>139.66210653965919</v>
      </c>
      <c r="D215" s="180">
        <v>1526.8302304994259</v>
      </c>
      <c r="E215" s="133">
        <v>15.706312599737499</v>
      </c>
      <c r="F215" s="133">
        <v>0</v>
      </c>
      <c r="G215" s="180">
        <v>15.706312599737499</v>
      </c>
      <c r="H215" s="133">
        <v>1402.8744365595041</v>
      </c>
      <c r="I215" s="133">
        <v>139.66210653965919</v>
      </c>
      <c r="J215" s="180">
        <v>1542.5365430991633</v>
      </c>
      <c r="K215" s="133">
        <v>31.621066100852403</v>
      </c>
      <c r="L215" s="133">
        <v>2.0421397200781</v>
      </c>
      <c r="M215" s="180">
        <v>33.6632058209305</v>
      </c>
      <c r="N215" s="133">
        <v>1434.4955026603564</v>
      </c>
      <c r="O215" s="133">
        <v>141.70424625973729</v>
      </c>
      <c r="P215" s="180">
        <v>1576.1997489200937</v>
      </c>
      <c r="Q215" s="181">
        <v>0.11149199223999663</v>
      </c>
      <c r="R215" s="182">
        <v>-5.6816226692837186E-4</v>
      </c>
      <c r="S215" s="183"/>
      <c r="T215" s="184">
        <v>280.79856784988391</v>
      </c>
      <c r="U215" s="133">
        <v>6.6474664403474</v>
      </c>
      <c r="V215" s="180">
        <v>287.4460342902313</v>
      </c>
      <c r="W215" s="133">
        <v>15.706312599737499</v>
      </c>
      <c r="X215" s="133">
        <v>0</v>
      </c>
      <c r="Y215" s="180">
        <v>15.706312599737499</v>
      </c>
      <c r="Z215" s="133">
        <v>296.5048804496214</v>
      </c>
      <c r="AA215" s="133">
        <v>6.6474664403474</v>
      </c>
      <c r="AB215" s="180">
        <v>303.15234688996878</v>
      </c>
      <c r="AC215" s="185">
        <v>1.9999999878452897E-8</v>
      </c>
      <c r="AD215" s="187">
        <v>37.401357500000003</v>
      </c>
      <c r="AE215" s="187">
        <v>4.4966241900000004</v>
      </c>
      <c r="AF215" s="190">
        <v>41.897981690000002</v>
      </c>
      <c r="AG215" s="187">
        <v>0</v>
      </c>
      <c r="AH215" s="187">
        <v>0</v>
      </c>
      <c r="AI215" s="190">
        <v>0</v>
      </c>
      <c r="AJ215" s="187">
        <v>37.401357500000003</v>
      </c>
      <c r="AK215" s="187">
        <v>4.4966241900000004</v>
      </c>
      <c r="AL215" s="190">
        <v>41.897981690000002</v>
      </c>
      <c r="AM215" s="194">
        <v>3.7690399999998903E-3</v>
      </c>
      <c r="AO215" s="179"/>
    </row>
    <row r="216" spans="1:41" ht="15" customHeight="1" x14ac:dyDescent="0.2">
      <c r="A216" s="46">
        <v>42339</v>
      </c>
      <c r="B216" s="133">
        <v>1303.6954594092933</v>
      </c>
      <c r="C216" s="133">
        <v>127.78311155048371</v>
      </c>
      <c r="D216" s="180">
        <v>1431.4785709597768</v>
      </c>
      <c r="E216" s="133">
        <v>15.883026019936501</v>
      </c>
      <c r="F216" s="133">
        <v>0</v>
      </c>
      <c r="G216" s="180">
        <v>15.883026019936501</v>
      </c>
      <c r="H216" s="133">
        <v>1319.5784854292297</v>
      </c>
      <c r="I216" s="133">
        <v>127.78311155048371</v>
      </c>
      <c r="J216" s="180">
        <v>1447.3615969797136</v>
      </c>
      <c r="K216" s="133">
        <v>32.0333212690119</v>
      </c>
      <c r="L216" s="133">
        <v>2.06229808896</v>
      </c>
      <c r="M216" s="180">
        <v>34.095619357971898</v>
      </c>
      <c r="N216" s="133">
        <v>1351.6118067012289</v>
      </c>
      <c r="O216" s="133">
        <v>129.84540963944372</v>
      </c>
      <c r="P216" s="180">
        <v>1481.4572163406726</v>
      </c>
      <c r="Q216" s="181">
        <v>0.14074612108998938</v>
      </c>
      <c r="R216" s="182">
        <v>-7.6246351549210094E-4</v>
      </c>
      <c r="S216" s="183"/>
      <c r="T216" s="184">
        <v>293.0234636209168</v>
      </c>
      <c r="U216" s="133">
        <v>2.8260401210631998</v>
      </c>
      <c r="V216" s="180">
        <v>295.84950374197996</v>
      </c>
      <c r="W216" s="133">
        <v>15.883026019936501</v>
      </c>
      <c r="X216" s="133">
        <v>0</v>
      </c>
      <c r="Y216" s="180">
        <v>15.883026019936501</v>
      </c>
      <c r="Z216" s="133">
        <v>308.90648964085335</v>
      </c>
      <c r="AA216" s="133">
        <v>2.8260401210631998</v>
      </c>
      <c r="AB216" s="180">
        <v>311.73252976191651</v>
      </c>
      <c r="AC216" s="185">
        <v>4.5599999989074168E-6</v>
      </c>
      <c r="AD216" s="187">
        <v>33.832289889999998</v>
      </c>
      <c r="AE216" s="187">
        <v>4.1829435100000003</v>
      </c>
      <c r="AF216" s="190">
        <v>38.0152334</v>
      </c>
      <c r="AG216" s="187">
        <v>0</v>
      </c>
      <c r="AH216" s="187">
        <v>0</v>
      </c>
      <c r="AI216" s="190">
        <v>0</v>
      </c>
      <c r="AJ216" s="187">
        <v>33.832289889999998</v>
      </c>
      <c r="AK216" s="187">
        <v>4.1829435100000003</v>
      </c>
      <c r="AL216" s="190">
        <v>38.0152334</v>
      </c>
      <c r="AM216" s="194">
        <v>4.7113299999996805E-3</v>
      </c>
      <c r="AO216" s="179"/>
    </row>
    <row r="217" spans="1:41" ht="15" customHeight="1" x14ac:dyDescent="0.2">
      <c r="A217" s="46">
        <v>42370</v>
      </c>
      <c r="B217" s="133">
        <v>1305.7124693185153</v>
      </c>
      <c r="C217" s="133">
        <v>35.288215078655995</v>
      </c>
      <c r="D217" s="180">
        <v>1341.0006843971712</v>
      </c>
      <c r="E217" s="133">
        <v>15.9681113190624</v>
      </c>
      <c r="F217" s="133">
        <v>0</v>
      </c>
      <c r="G217" s="180">
        <v>15.9681113190624</v>
      </c>
      <c r="H217" s="133">
        <v>1321.6805806406783</v>
      </c>
      <c r="I217" s="133">
        <v>35.288215078655995</v>
      </c>
      <c r="J217" s="180">
        <v>1356.9687957193344</v>
      </c>
      <c r="K217" s="133">
        <v>33.137015800982397</v>
      </c>
      <c r="L217" s="133">
        <v>2.1406534010592</v>
      </c>
      <c r="M217" s="180">
        <v>35.277669202041594</v>
      </c>
      <c r="N217" s="133">
        <v>1354.81759643856</v>
      </c>
      <c r="O217" s="133">
        <v>37.428868479715199</v>
      </c>
      <c r="P217" s="180">
        <v>1392.246464918275</v>
      </c>
      <c r="Q217" s="181">
        <v>-34.92943238511495</v>
      </c>
      <c r="R217" s="182">
        <v>-0.51822160000319584</v>
      </c>
      <c r="S217" s="183"/>
      <c r="T217" s="184">
        <v>263.59292539940157</v>
      </c>
      <c r="U217" s="133">
        <v>1.5191651206655998</v>
      </c>
      <c r="V217" s="180">
        <v>265.11209052006717</v>
      </c>
      <c r="W217" s="133">
        <v>15.9681113190624</v>
      </c>
      <c r="X217" s="133">
        <v>0</v>
      </c>
      <c r="Y217" s="180">
        <v>15.9681113190624</v>
      </c>
      <c r="Z217" s="133">
        <v>279.56103671846398</v>
      </c>
      <c r="AA217" s="133">
        <v>1.5191651206655998</v>
      </c>
      <c r="AB217" s="180">
        <v>281.08020183912959</v>
      </c>
      <c r="AC217" s="185">
        <v>-7.30687621263497</v>
      </c>
      <c r="AD217" s="187">
        <v>33.60808643</v>
      </c>
      <c r="AE217" s="187">
        <v>1.08904315</v>
      </c>
      <c r="AF217" s="190">
        <v>34.697129580000002</v>
      </c>
      <c r="AG217" s="187">
        <v>0</v>
      </c>
      <c r="AH217" s="187">
        <v>0</v>
      </c>
      <c r="AI217" s="190">
        <v>0</v>
      </c>
      <c r="AJ217" s="187">
        <v>33.60808643</v>
      </c>
      <c r="AK217" s="187">
        <v>1.08904315</v>
      </c>
      <c r="AL217" s="190">
        <v>34.697129580000002</v>
      </c>
      <c r="AM217" s="194">
        <v>-0.89082030999999939</v>
      </c>
      <c r="AO217" s="179"/>
    </row>
    <row r="218" spans="1:41" ht="15" customHeight="1" x14ac:dyDescent="0.2">
      <c r="A218" s="46">
        <v>42401</v>
      </c>
      <c r="B218" s="133">
        <v>1402.3780162400992</v>
      </c>
      <c r="C218" s="133">
        <v>48.403568068528394</v>
      </c>
      <c r="D218" s="180">
        <v>1450.7815843086278</v>
      </c>
      <c r="E218" s="133">
        <v>16.371758241384295</v>
      </c>
      <c r="F218" s="133">
        <v>0</v>
      </c>
      <c r="G218" s="180">
        <v>16.371758241384295</v>
      </c>
      <c r="H218" s="133">
        <v>1418.7497744814837</v>
      </c>
      <c r="I218" s="133">
        <v>48.403568068528394</v>
      </c>
      <c r="J218" s="180">
        <v>1467.1533425500122</v>
      </c>
      <c r="K218" s="133">
        <v>33.389687929529998</v>
      </c>
      <c r="L218" s="133">
        <v>2.22964018944</v>
      </c>
      <c r="M218" s="180">
        <v>35.619328118969996</v>
      </c>
      <c r="N218" s="133">
        <v>1452.1394624110137</v>
      </c>
      <c r="O218" s="133">
        <v>50.633208261198099</v>
      </c>
      <c r="P218" s="180">
        <v>1502.7726706722117</v>
      </c>
      <c r="Q218" s="181">
        <v>0</v>
      </c>
      <c r="R218" s="182">
        <v>0</v>
      </c>
      <c r="S218" s="183"/>
      <c r="T218" s="184">
        <v>257.35058884015319</v>
      </c>
      <c r="U218" s="133">
        <v>3.7361081590674994</v>
      </c>
      <c r="V218" s="180">
        <v>261.08669699922069</v>
      </c>
      <c r="W218" s="133">
        <v>16.371758241384295</v>
      </c>
      <c r="X218" s="133">
        <v>0</v>
      </c>
      <c r="Y218" s="180">
        <v>16.371758241384295</v>
      </c>
      <c r="Z218" s="133">
        <v>273.72234708153746</v>
      </c>
      <c r="AA218" s="133">
        <v>3.7361081590674994</v>
      </c>
      <c r="AB218" s="180">
        <v>277.45845524060496</v>
      </c>
      <c r="AC218" s="185">
        <v>0</v>
      </c>
      <c r="AD218" s="187">
        <v>35.453058409999997</v>
      </c>
      <c r="AE218" s="187">
        <v>1.3830219500000001</v>
      </c>
      <c r="AF218" s="190">
        <v>36.836080359999997</v>
      </c>
      <c r="AG218" s="187">
        <v>0</v>
      </c>
      <c r="AH218" s="187">
        <v>0</v>
      </c>
      <c r="AI218" s="190">
        <v>0</v>
      </c>
      <c r="AJ218" s="187">
        <v>35.453058409999997</v>
      </c>
      <c r="AK218" s="187">
        <v>1.3830219500000001</v>
      </c>
      <c r="AL218" s="190">
        <v>36.836080359999997</v>
      </c>
      <c r="AM218" s="194">
        <v>0</v>
      </c>
      <c r="AO218" s="179"/>
    </row>
    <row r="219" spans="1:41" ht="15" customHeight="1" x14ac:dyDescent="0.2">
      <c r="A219" s="46">
        <v>42430</v>
      </c>
      <c r="B219" s="133">
        <v>1330.9790538698323</v>
      </c>
      <c r="C219" s="133">
        <v>45.9623299692458</v>
      </c>
      <c r="D219" s="180">
        <v>1376.9413838390781</v>
      </c>
      <c r="E219" s="133">
        <v>16.755027029528001</v>
      </c>
      <c r="F219" s="133">
        <v>0</v>
      </c>
      <c r="G219" s="180">
        <v>16.755027029528001</v>
      </c>
      <c r="H219" s="133">
        <v>1347.7340808993604</v>
      </c>
      <c r="I219" s="133">
        <v>45.9623299692458</v>
      </c>
      <c r="J219" s="180">
        <v>1393.6964108686061</v>
      </c>
      <c r="K219" s="133">
        <v>32.507770270500004</v>
      </c>
      <c r="L219" s="133">
        <v>2.1896686297036001</v>
      </c>
      <c r="M219" s="180">
        <v>34.697438900203601</v>
      </c>
      <c r="N219" s="133">
        <v>1380.2418511698604</v>
      </c>
      <c r="O219" s="133">
        <v>48.151998598949405</v>
      </c>
      <c r="P219" s="180">
        <v>1428.3938497688098</v>
      </c>
      <c r="Q219" s="181">
        <v>-2.288040838820006</v>
      </c>
      <c r="R219" s="182">
        <v>1.3847158978276327E-3</v>
      </c>
      <c r="S219" s="183"/>
      <c r="T219" s="184">
        <v>247.25204236953098</v>
      </c>
      <c r="U219" s="133">
        <v>1.5191651186612001</v>
      </c>
      <c r="V219" s="180">
        <v>248.7712074881922</v>
      </c>
      <c r="W219" s="133">
        <v>16.755027029528001</v>
      </c>
      <c r="X219" s="133">
        <v>0</v>
      </c>
      <c r="Y219" s="180">
        <v>16.755027029528001</v>
      </c>
      <c r="Z219" s="133">
        <v>264.00706939905899</v>
      </c>
      <c r="AA219" s="133">
        <v>1.5191651186612001</v>
      </c>
      <c r="AB219" s="180">
        <v>265.52623451772018</v>
      </c>
      <c r="AC219" s="185">
        <v>2.0999999961188307E-7</v>
      </c>
      <c r="AD219" s="187">
        <v>34.167570830000003</v>
      </c>
      <c r="AE219" s="187">
        <v>1.4011969500000001</v>
      </c>
      <c r="AF219" s="190">
        <v>35.568767780000002</v>
      </c>
      <c r="AG219" s="187">
        <v>0</v>
      </c>
      <c r="AH219" s="187">
        <v>0</v>
      </c>
      <c r="AI219" s="190">
        <v>0</v>
      </c>
      <c r="AJ219" s="187">
        <v>34.167570830000003</v>
      </c>
      <c r="AK219" s="187">
        <v>1.4011969500000001</v>
      </c>
      <c r="AL219" s="190">
        <v>35.568767780000002</v>
      </c>
      <c r="AM219" s="194">
        <v>-7.2136990000000178E-2</v>
      </c>
      <c r="AO219" s="179"/>
    </row>
    <row r="220" spans="1:41" ht="15" customHeight="1" x14ac:dyDescent="0.2">
      <c r="A220" s="46">
        <v>42461</v>
      </c>
      <c r="B220" s="133">
        <v>1321.9236753702228</v>
      </c>
      <c r="C220" s="133">
        <v>40.640957468479797</v>
      </c>
      <c r="D220" s="180">
        <v>1362.5646328387027</v>
      </c>
      <c r="E220" s="133">
        <v>17.040764300697003</v>
      </c>
      <c r="F220" s="133">
        <v>0</v>
      </c>
      <c r="G220" s="180">
        <v>17.040764300697003</v>
      </c>
      <c r="H220" s="133">
        <v>1338.9644396709198</v>
      </c>
      <c r="I220" s="133">
        <v>40.640957468479797</v>
      </c>
      <c r="J220" s="180">
        <v>1379.6053971393997</v>
      </c>
      <c r="K220" s="133">
        <v>32.396812290356401</v>
      </c>
      <c r="L220" s="133">
        <v>2.1758615193600002</v>
      </c>
      <c r="M220" s="180">
        <v>34.572673809716399</v>
      </c>
      <c r="N220" s="133">
        <v>1371.3612519612761</v>
      </c>
      <c r="O220" s="133">
        <v>42.816818990991599</v>
      </c>
      <c r="P220" s="180">
        <v>1414.1780709522677</v>
      </c>
      <c r="Q220" s="181">
        <v>-0.69295771979999699</v>
      </c>
      <c r="R220" s="182">
        <v>4.8705080573198248E-4</v>
      </c>
      <c r="S220" s="183"/>
      <c r="T220" s="184">
        <v>248.19580403959321</v>
      </c>
      <c r="U220" s="133">
        <v>4.3774561209906002</v>
      </c>
      <c r="V220" s="180">
        <v>252.57326016058383</v>
      </c>
      <c r="W220" s="133">
        <v>17.040764300697003</v>
      </c>
      <c r="X220" s="133">
        <v>0</v>
      </c>
      <c r="Y220" s="180">
        <v>17.040764300697003</v>
      </c>
      <c r="Z220" s="133">
        <v>265.23656834029021</v>
      </c>
      <c r="AA220" s="133">
        <v>4.3774561209906002</v>
      </c>
      <c r="AB220" s="180">
        <v>269.61402446128085</v>
      </c>
      <c r="AC220" s="185">
        <v>1.7999999979423364E-7</v>
      </c>
      <c r="AD220" s="187">
        <v>34.06713216</v>
      </c>
      <c r="AE220" s="187">
        <v>1.1505647999999999</v>
      </c>
      <c r="AF220" s="190">
        <v>35.217696959999998</v>
      </c>
      <c r="AG220" s="187">
        <v>0</v>
      </c>
      <c r="AH220" s="187">
        <v>0</v>
      </c>
      <c r="AI220" s="190">
        <v>0</v>
      </c>
      <c r="AJ220" s="187">
        <v>34.06713216</v>
      </c>
      <c r="AK220" s="187">
        <v>1.1505647999999999</v>
      </c>
      <c r="AL220" s="190">
        <v>35.217696959999998</v>
      </c>
      <c r="AM220" s="194">
        <v>-2.1986099999999897E-2</v>
      </c>
      <c r="AO220" s="179"/>
    </row>
    <row r="221" spans="1:41" ht="15" customHeight="1" x14ac:dyDescent="0.2">
      <c r="A221" s="46">
        <v>42491</v>
      </c>
      <c r="B221" s="133">
        <v>1266.9815582399872</v>
      </c>
      <c r="C221" s="133">
        <v>42.904441499561301</v>
      </c>
      <c r="D221" s="180">
        <v>1309.8859997395484</v>
      </c>
      <c r="E221" s="133">
        <v>17.315246729343002</v>
      </c>
      <c r="F221" s="133">
        <v>0</v>
      </c>
      <c r="G221" s="180">
        <v>17.315246729343002</v>
      </c>
      <c r="H221" s="133">
        <v>1284.2968049693302</v>
      </c>
      <c r="I221" s="133">
        <v>42.904441499561301</v>
      </c>
      <c r="J221" s="180">
        <v>1327.2012464688914</v>
      </c>
      <c r="K221" s="133">
        <v>31.33310659887</v>
      </c>
      <c r="L221" s="133">
        <v>2.1233254886400004</v>
      </c>
      <c r="M221" s="180">
        <v>33.456432087509995</v>
      </c>
      <c r="N221" s="133">
        <v>1315.6299115712759</v>
      </c>
      <c r="O221" s="133">
        <v>45.027766991277005</v>
      </c>
      <c r="P221" s="180">
        <v>1360.657678562553</v>
      </c>
      <c r="Q221" s="181">
        <v>7.0122629160017921E-2</v>
      </c>
      <c r="R221" s="182">
        <v>1.8649660735722301E-3</v>
      </c>
      <c r="S221" s="183"/>
      <c r="T221" s="184">
        <v>239.1360844587139</v>
      </c>
      <c r="U221" s="133">
        <v>6.0185901206125001</v>
      </c>
      <c r="V221" s="180">
        <v>245.15467457932641</v>
      </c>
      <c r="W221" s="133">
        <v>17.315246729343002</v>
      </c>
      <c r="X221" s="133">
        <v>0</v>
      </c>
      <c r="Y221" s="180">
        <v>17.315246729343002</v>
      </c>
      <c r="Z221" s="133">
        <v>256.45133119113257</v>
      </c>
      <c r="AA221" s="133">
        <v>6.0185901206125001</v>
      </c>
      <c r="AB221" s="180">
        <v>262.46992131174511</v>
      </c>
      <c r="AC221" s="185">
        <v>3.600000004766284E-7</v>
      </c>
      <c r="AD221" s="187">
        <v>33.418261659999999</v>
      </c>
      <c r="AE221" s="187">
        <v>1.1992668799999999</v>
      </c>
      <c r="AF221" s="190">
        <v>34.617528540000002</v>
      </c>
      <c r="AG221" s="187">
        <v>0</v>
      </c>
      <c r="AH221" s="187">
        <v>0</v>
      </c>
      <c r="AI221" s="190">
        <v>0</v>
      </c>
      <c r="AJ221" s="187">
        <v>33.418261659999999</v>
      </c>
      <c r="AK221" s="187">
        <v>1.1992668799999999</v>
      </c>
      <c r="AL221" s="190">
        <v>34.617528540000002</v>
      </c>
      <c r="AM221" s="194">
        <v>2.279880000000567E-3</v>
      </c>
      <c r="AO221" s="179"/>
    </row>
    <row r="222" spans="1:41" ht="15" customHeight="1" x14ac:dyDescent="0.2">
      <c r="A222" s="46">
        <v>42522</v>
      </c>
      <c r="B222" s="133">
        <v>1343.4194848407305</v>
      </c>
      <c r="C222" s="133">
        <v>44.003873280940994</v>
      </c>
      <c r="D222" s="180">
        <v>1387.4233581216715</v>
      </c>
      <c r="E222" s="133">
        <v>17.535364990722599</v>
      </c>
      <c r="F222" s="133">
        <v>0</v>
      </c>
      <c r="G222" s="180">
        <v>17.535364990722599</v>
      </c>
      <c r="H222" s="133">
        <v>1360.954849831453</v>
      </c>
      <c r="I222" s="133">
        <v>44.003873280940994</v>
      </c>
      <c r="J222" s="180">
        <v>1404.9587231123942</v>
      </c>
      <c r="K222" s="133">
        <v>31.2503238094117</v>
      </c>
      <c r="L222" s="133">
        <v>2.1113132989851002</v>
      </c>
      <c r="M222" s="180">
        <v>33.361637108396806</v>
      </c>
      <c r="N222" s="133">
        <v>1392.2051736408648</v>
      </c>
      <c r="O222" s="133">
        <v>46.115186579926103</v>
      </c>
      <c r="P222" s="180">
        <v>1438.3203602207909</v>
      </c>
      <c r="Q222" s="181">
        <v>2.5635689999997557E-2</v>
      </c>
      <c r="R222" s="182">
        <v>0</v>
      </c>
      <c r="S222" s="183"/>
      <c r="T222" s="184">
        <v>233.89395973053948</v>
      </c>
      <c r="U222" s="133">
        <v>7.4805751193907994</v>
      </c>
      <c r="V222" s="180">
        <v>241.37453484993028</v>
      </c>
      <c r="W222" s="133">
        <v>17.535364990722599</v>
      </c>
      <c r="X222" s="133">
        <v>0</v>
      </c>
      <c r="Y222" s="180">
        <v>17.535364990722599</v>
      </c>
      <c r="Z222" s="133">
        <v>251.42932472126208</v>
      </c>
      <c r="AA222" s="133">
        <v>7.4805751193907994</v>
      </c>
      <c r="AB222" s="180">
        <v>258.90989984065288</v>
      </c>
      <c r="AC222" s="185">
        <v>2.5635689999997557E-2</v>
      </c>
      <c r="AD222" s="187">
        <v>36.279159180000001</v>
      </c>
      <c r="AE222" s="187">
        <v>1.1942353000000001</v>
      </c>
      <c r="AF222" s="190">
        <v>37.473394480000003</v>
      </c>
      <c r="AG222" s="187">
        <v>0</v>
      </c>
      <c r="AH222" s="187">
        <v>0</v>
      </c>
      <c r="AI222" s="190">
        <v>0</v>
      </c>
      <c r="AJ222" s="187">
        <v>36.279159180000001</v>
      </c>
      <c r="AK222" s="187">
        <v>1.1942353000000001</v>
      </c>
      <c r="AL222" s="190">
        <v>37.473394480000003</v>
      </c>
      <c r="AM222" s="194">
        <v>0</v>
      </c>
      <c r="AO222" s="179"/>
    </row>
    <row r="223" spans="1:41" ht="15" customHeight="1" x14ac:dyDescent="0.2">
      <c r="A223" s="46">
        <v>42552</v>
      </c>
      <c r="B223" s="133">
        <v>1220.2661671485703</v>
      </c>
      <c r="C223" s="133">
        <v>81.029741741110399</v>
      </c>
      <c r="D223" s="180">
        <v>1301.2959088896807</v>
      </c>
      <c r="E223" s="133">
        <v>17.710226741043201</v>
      </c>
      <c r="F223" s="133">
        <v>0</v>
      </c>
      <c r="G223" s="180">
        <v>17.710226741043201</v>
      </c>
      <c r="H223" s="133">
        <v>1237.9763938896137</v>
      </c>
      <c r="I223" s="133">
        <v>81.029741741110399</v>
      </c>
      <c r="J223" s="180">
        <v>1319.006135630724</v>
      </c>
      <c r="K223" s="133">
        <v>30.302971629169598</v>
      </c>
      <c r="L223" s="133">
        <v>2.0539447910400002</v>
      </c>
      <c r="M223" s="180">
        <v>32.356916420209593</v>
      </c>
      <c r="N223" s="133">
        <v>1268.2793655187832</v>
      </c>
      <c r="O223" s="133">
        <v>83.083686529175196</v>
      </c>
      <c r="P223" s="180">
        <v>1351.3630520479585</v>
      </c>
      <c r="Q223" s="181">
        <v>3.064456000005542E-4</v>
      </c>
      <c r="R223" s="182">
        <v>2.0987804600410697E-3</v>
      </c>
      <c r="S223" s="183"/>
      <c r="T223" s="184">
        <v>199.02409501052321</v>
      </c>
      <c r="U223" s="133">
        <v>32.928715838797601</v>
      </c>
      <c r="V223" s="180">
        <v>231.9528108493208</v>
      </c>
      <c r="W223" s="133">
        <v>17.710226741043201</v>
      </c>
      <c r="X223" s="133">
        <v>0</v>
      </c>
      <c r="Y223" s="180">
        <v>17.710226741043201</v>
      </c>
      <c r="Z223" s="133">
        <v>216.73432174859121</v>
      </c>
      <c r="AA223" s="133">
        <v>32.928715838797601</v>
      </c>
      <c r="AB223" s="180">
        <v>249.66303758738883</v>
      </c>
      <c r="AC223" s="185">
        <v>0</v>
      </c>
      <c r="AD223" s="187">
        <v>34.325157040000001</v>
      </c>
      <c r="AE223" s="187">
        <v>1.61673252</v>
      </c>
      <c r="AF223" s="190">
        <v>35.94188956</v>
      </c>
      <c r="AG223" s="187">
        <v>0</v>
      </c>
      <c r="AH223" s="187">
        <v>0</v>
      </c>
      <c r="AI223" s="190">
        <v>0</v>
      </c>
      <c r="AJ223" s="187">
        <v>34.325157040000001</v>
      </c>
      <c r="AK223" s="187">
        <v>1.61673252</v>
      </c>
      <c r="AL223" s="190">
        <v>35.94188956</v>
      </c>
      <c r="AM223" s="194">
        <v>1.0300000000018628E-5</v>
      </c>
      <c r="AO223" s="179"/>
    </row>
    <row r="224" spans="1:41" ht="15" customHeight="1" x14ac:dyDescent="0.2">
      <c r="A224" s="46">
        <v>42583</v>
      </c>
      <c r="B224" s="133">
        <v>1199.584788830859</v>
      </c>
      <c r="C224" s="133">
        <v>36.083841339977198</v>
      </c>
      <c r="D224" s="180">
        <v>1235.6686301708362</v>
      </c>
      <c r="E224" s="133">
        <v>17.864797099410797</v>
      </c>
      <c r="F224" s="133">
        <v>0</v>
      </c>
      <c r="G224" s="180">
        <v>17.864797099410797</v>
      </c>
      <c r="H224" s="133">
        <v>1217.4495859302699</v>
      </c>
      <c r="I224" s="133">
        <v>36.083841339977198</v>
      </c>
      <c r="J224" s="180">
        <v>1253.5334272702473</v>
      </c>
      <c r="K224" s="133">
        <v>28.397564671060199</v>
      </c>
      <c r="L224" s="133">
        <v>1.9880848992003999</v>
      </c>
      <c r="M224" s="180">
        <v>30.385649570260593</v>
      </c>
      <c r="N224" s="133">
        <v>1245.8471506013302</v>
      </c>
      <c r="O224" s="133">
        <v>38.071926239177593</v>
      </c>
      <c r="P224" s="180">
        <v>1283.9190768405076</v>
      </c>
      <c r="Q224" s="181">
        <v>0.5863146373200474</v>
      </c>
      <c r="R224" s="182">
        <v>2.4767172737443204E-3</v>
      </c>
      <c r="S224" s="183"/>
      <c r="T224" s="184">
        <v>183.06495145021157</v>
      </c>
      <c r="U224" s="133">
        <v>10.297413221156599</v>
      </c>
      <c r="V224" s="180">
        <v>193.3623646713682</v>
      </c>
      <c r="W224" s="133">
        <v>17.864797099410797</v>
      </c>
      <c r="X224" s="133">
        <v>0</v>
      </c>
      <c r="Y224" s="180">
        <v>17.864797099410797</v>
      </c>
      <c r="Z224" s="133">
        <v>200.92974854962239</v>
      </c>
      <c r="AA224" s="133">
        <v>10.297413221156599</v>
      </c>
      <c r="AB224" s="180">
        <v>211.22716177077899</v>
      </c>
      <c r="AC224" s="185">
        <v>0.58639124000005505</v>
      </c>
      <c r="AD224" s="187">
        <v>35.298278959999998</v>
      </c>
      <c r="AE224" s="187">
        <v>0.89542427000000002</v>
      </c>
      <c r="AF224" s="190">
        <v>36.193703229999997</v>
      </c>
      <c r="AG224" s="187">
        <v>0</v>
      </c>
      <c r="AH224" s="187">
        <v>0</v>
      </c>
      <c r="AI224" s="190">
        <v>0</v>
      </c>
      <c r="AJ224" s="187">
        <v>35.298278959999998</v>
      </c>
      <c r="AK224" s="187">
        <v>0.89542427000000002</v>
      </c>
      <c r="AL224" s="190">
        <v>36.193703229999997</v>
      </c>
      <c r="AM224" s="194">
        <v>-2.660000000265228E-6</v>
      </c>
      <c r="AO224" s="179"/>
    </row>
    <row r="225" spans="1:41" ht="15" customHeight="1" x14ac:dyDescent="0.2">
      <c r="A225" s="46">
        <v>42614</v>
      </c>
      <c r="B225" s="133">
        <v>1132.6917872499901</v>
      </c>
      <c r="C225" s="133">
        <v>41.063409869459996</v>
      </c>
      <c r="D225" s="180">
        <v>1173.7551971194498</v>
      </c>
      <c r="E225" s="133">
        <v>18.046446019535999</v>
      </c>
      <c r="F225" s="133">
        <v>0</v>
      </c>
      <c r="G225" s="180">
        <v>18.046446019535999</v>
      </c>
      <c r="H225" s="133">
        <v>1150.7382332695261</v>
      </c>
      <c r="I225" s="133">
        <v>41.063409869459996</v>
      </c>
      <c r="J225" s="180">
        <v>1191.801643138986</v>
      </c>
      <c r="K225" s="133">
        <v>27.757777590113999</v>
      </c>
      <c r="L225" s="133">
        <v>1.9592280604379999</v>
      </c>
      <c r="M225" s="180">
        <v>29.717005650552</v>
      </c>
      <c r="N225" s="133">
        <v>1178.4960108596401</v>
      </c>
      <c r="O225" s="133">
        <v>43.022637929897996</v>
      </c>
      <c r="P225" s="180">
        <v>1221.518648789538</v>
      </c>
      <c r="Q225" s="181">
        <v>2.6420779999489772E-4</v>
      </c>
      <c r="R225" s="182">
        <v>1.1211377100538299E-3</v>
      </c>
      <c r="S225" s="183"/>
      <c r="T225" s="184">
        <v>159.97909311997799</v>
      </c>
      <c r="U225" s="133">
        <v>15.77188410105</v>
      </c>
      <c r="V225" s="180">
        <v>175.75097722102799</v>
      </c>
      <c r="W225" s="133">
        <v>18.046446019535999</v>
      </c>
      <c r="X225" s="133">
        <v>0</v>
      </c>
      <c r="Y225" s="180">
        <v>18.046446019535999</v>
      </c>
      <c r="Z225" s="133">
        <v>178.025539139514</v>
      </c>
      <c r="AA225" s="133">
        <v>15.77188410105</v>
      </c>
      <c r="AB225" s="180">
        <v>193.797423240564</v>
      </c>
      <c r="AC225" s="185">
        <v>-9.9999999392262895E-9</v>
      </c>
      <c r="AD225" s="187">
        <v>34.274584009999998</v>
      </c>
      <c r="AE225" s="187">
        <v>0.89117427000000005</v>
      </c>
      <c r="AF225" s="190">
        <v>35.165758279999999</v>
      </c>
      <c r="AG225" s="187">
        <v>0</v>
      </c>
      <c r="AH225" s="187">
        <v>0</v>
      </c>
      <c r="AI225" s="190">
        <v>0</v>
      </c>
      <c r="AJ225" s="187">
        <v>34.274584009999998</v>
      </c>
      <c r="AK225" s="187">
        <v>0.89117427000000005</v>
      </c>
      <c r="AL225" s="190">
        <v>35.165758279999999</v>
      </c>
      <c r="AM225" s="194">
        <v>9.3099999998180749E-6</v>
      </c>
      <c r="AO225" s="179"/>
    </row>
    <row r="226" spans="1:41" ht="15" customHeight="1" x14ac:dyDescent="0.2">
      <c r="A226" s="46">
        <v>42644</v>
      </c>
      <c r="B226" s="133">
        <v>1083.4906111902112</v>
      </c>
      <c r="C226" s="133">
        <v>41.814144740128</v>
      </c>
      <c r="D226" s="180">
        <v>1125.3047559303391</v>
      </c>
      <c r="E226" s="133">
        <v>18.187613059552</v>
      </c>
      <c r="F226" s="133">
        <v>0</v>
      </c>
      <c r="G226" s="180">
        <v>18.187613059552</v>
      </c>
      <c r="H226" s="133">
        <v>1101.6782242497629</v>
      </c>
      <c r="I226" s="133">
        <v>41.814144740128</v>
      </c>
      <c r="J226" s="180">
        <v>1143.492368989891</v>
      </c>
      <c r="K226" s="133">
        <v>27.744473169900001</v>
      </c>
      <c r="L226" s="133">
        <v>1.9522554813915998</v>
      </c>
      <c r="M226" s="180">
        <v>29.6967286512916</v>
      </c>
      <c r="N226" s="133">
        <v>1129.4226974196631</v>
      </c>
      <c r="O226" s="133">
        <v>43.7664002186917</v>
      </c>
      <c r="P226" s="180">
        <v>1173.1890976383547</v>
      </c>
      <c r="Q226" s="181">
        <v>-8.4584767998143557E-4</v>
      </c>
      <c r="R226" s="182">
        <v>2.7488884733835306E-4</v>
      </c>
      <c r="S226" s="183"/>
      <c r="T226" s="184">
        <v>162.74664534134601</v>
      </c>
      <c r="U226" s="133">
        <v>14.569573621006999</v>
      </c>
      <c r="V226" s="180">
        <v>177.31621896235302</v>
      </c>
      <c r="W226" s="133">
        <v>18.187613059552</v>
      </c>
      <c r="X226" s="133">
        <v>0</v>
      </c>
      <c r="Y226" s="180">
        <v>18.187613059552</v>
      </c>
      <c r="Z226" s="133">
        <v>180.93425840089799</v>
      </c>
      <c r="AA226" s="133">
        <v>14.569573621006999</v>
      </c>
      <c r="AB226" s="180">
        <v>195.503832021905</v>
      </c>
      <c r="AC226" s="185">
        <v>2.6000000019623482E-7</v>
      </c>
      <c r="AD226" s="187">
        <v>32.559283069999999</v>
      </c>
      <c r="AE226" s="187">
        <v>0.96342059999999996</v>
      </c>
      <c r="AF226" s="190">
        <v>33.522703669999999</v>
      </c>
      <c r="AG226" s="187">
        <v>0</v>
      </c>
      <c r="AH226" s="187">
        <v>0</v>
      </c>
      <c r="AI226" s="190">
        <v>0</v>
      </c>
      <c r="AJ226" s="187">
        <v>32.559283069999999</v>
      </c>
      <c r="AK226" s="187">
        <v>0.96342059999999996</v>
      </c>
      <c r="AL226" s="190">
        <v>33.522703669999999</v>
      </c>
      <c r="AM226" s="194">
        <v>-2.9919999999350466E-5</v>
      </c>
      <c r="AO226" s="179"/>
    </row>
    <row r="227" spans="1:41" ht="15" customHeight="1" x14ac:dyDescent="0.2">
      <c r="A227" s="46">
        <v>42675</v>
      </c>
      <c r="B227" s="133">
        <v>999.66475117095786</v>
      </c>
      <c r="C227" s="133">
        <v>50.453962939070408</v>
      </c>
      <c r="D227" s="180">
        <v>1050.1187141100283</v>
      </c>
      <c r="E227" s="133">
        <v>18.295671738785202</v>
      </c>
      <c r="F227" s="133">
        <v>0</v>
      </c>
      <c r="G227" s="180">
        <v>18.295671738785202</v>
      </c>
      <c r="H227" s="133">
        <v>1017.960422909743</v>
      </c>
      <c r="I227" s="133">
        <v>50.453962939070408</v>
      </c>
      <c r="J227" s="180">
        <v>1068.4143858488135</v>
      </c>
      <c r="K227" s="133">
        <v>28.313580161130002</v>
      </c>
      <c r="L227" s="133">
        <v>0</v>
      </c>
      <c r="M227" s="180">
        <v>28.313580161130002</v>
      </c>
      <c r="N227" s="133">
        <v>1046.2740030708731</v>
      </c>
      <c r="O227" s="133">
        <v>50.453962939070408</v>
      </c>
      <c r="P227" s="180">
        <v>1096.7279660099434</v>
      </c>
      <c r="Q227" s="181">
        <v>-1.210916670007142E-3</v>
      </c>
      <c r="R227" s="182">
        <v>-1.8300255094740338E-3</v>
      </c>
      <c r="S227" s="183"/>
      <c r="T227" s="184">
        <v>161.30281510054411</v>
      </c>
      <c r="U227" s="133">
        <v>17.122793899324702</v>
      </c>
      <c r="V227" s="180">
        <v>178.42560899986879</v>
      </c>
      <c r="W227" s="133">
        <v>18.295671738785202</v>
      </c>
      <c r="X227" s="133">
        <v>0</v>
      </c>
      <c r="Y227" s="180">
        <v>18.295671738785202</v>
      </c>
      <c r="Z227" s="133">
        <v>179.59848683932933</v>
      </c>
      <c r="AA227" s="133">
        <v>17.122793899324702</v>
      </c>
      <c r="AB227" s="180">
        <v>196.72128073865403</v>
      </c>
      <c r="AC227" s="185">
        <v>1.9999999878450025E-8</v>
      </c>
      <c r="AD227" s="187">
        <v>28.959961870000001</v>
      </c>
      <c r="AE227" s="187">
        <v>1.1513754899999999</v>
      </c>
      <c r="AF227" s="190">
        <v>30.11133736</v>
      </c>
      <c r="AG227" s="187">
        <v>0</v>
      </c>
      <c r="AH227" s="187">
        <v>0</v>
      </c>
      <c r="AI227" s="190">
        <v>0</v>
      </c>
      <c r="AJ227" s="187">
        <v>28.959961870000001</v>
      </c>
      <c r="AK227" s="187">
        <v>1.1513754899999999</v>
      </c>
      <c r="AL227" s="190">
        <v>30.11133736</v>
      </c>
      <c r="AM227" s="194">
        <v>-4.1830000000242507E-5</v>
      </c>
      <c r="AO227" s="179"/>
    </row>
    <row r="228" spans="1:41" ht="15" customHeight="1" x14ac:dyDescent="0.2">
      <c r="A228" s="46">
        <v>42705</v>
      </c>
      <c r="B228" s="133">
        <v>833.64609124959361</v>
      </c>
      <c r="C228" s="133">
        <v>125.4716572794912</v>
      </c>
      <c r="D228" s="180">
        <v>959.11774852908468</v>
      </c>
      <c r="E228" s="133">
        <v>18.390033998892001</v>
      </c>
      <c r="F228" s="133">
        <v>0</v>
      </c>
      <c r="G228" s="180">
        <v>18.390033998892001</v>
      </c>
      <c r="H228" s="133">
        <v>852.03612525141125</v>
      </c>
      <c r="I228" s="133">
        <v>125.4716572794912</v>
      </c>
      <c r="J228" s="180">
        <v>977.50778253090232</v>
      </c>
      <c r="K228" s="133">
        <v>28.674438120571203</v>
      </c>
      <c r="L228" s="133">
        <v>0</v>
      </c>
      <c r="M228" s="180">
        <v>28.674438120571203</v>
      </c>
      <c r="N228" s="133">
        <v>880.7105633690569</v>
      </c>
      <c r="O228" s="133">
        <v>125.4716572794912</v>
      </c>
      <c r="P228" s="180">
        <v>1006.1822206485482</v>
      </c>
      <c r="Q228" s="181">
        <v>-0.17394268823999773</v>
      </c>
      <c r="R228" s="182">
        <v>-8.1911533920620623E-4</v>
      </c>
      <c r="S228" s="183"/>
      <c r="T228" s="184">
        <v>157.874331758952</v>
      </c>
      <c r="U228" s="133">
        <v>17.122793899466402</v>
      </c>
      <c r="V228" s="180">
        <v>174.99712565841838</v>
      </c>
      <c r="W228" s="133">
        <v>18.390033998892001</v>
      </c>
      <c r="X228" s="133">
        <v>0</v>
      </c>
      <c r="Y228" s="180">
        <v>18.390033998892001</v>
      </c>
      <c r="Z228" s="133">
        <v>176.26436576076961</v>
      </c>
      <c r="AA228" s="133">
        <v>17.122793899466402</v>
      </c>
      <c r="AB228" s="180">
        <v>193.38715966023599</v>
      </c>
      <c r="AC228" s="185">
        <v>2.9999999817677201E-8</v>
      </c>
      <c r="AD228" s="187">
        <v>23.098569850000001</v>
      </c>
      <c r="AE228" s="187">
        <v>3.7034749599999999</v>
      </c>
      <c r="AF228" s="190">
        <v>26.802044810000002</v>
      </c>
      <c r="AG228" s="187">
        <v>0</v>
      </c>
      <c r="AH228" s="187">
        <v>0</v>
      </c>
      <c r="AI228" s="190">
        <v>0</v>
      </c>
      <c r="AJ228" s="187">
        <v>23.098569850000001</v>
      </c>
      <c r="AK228" s="187">
        <v>3.7034749599999999</v>
      </c>
      <c r="AL228" s="190">
        <v>26.802044810000002</v>
      </c>
      <c r="AM228" s="194">
        <v>-5.9455399999999159E-3</v>
      </c>
      <c r="AO228" s="179"/>
    </row>
    <row r="229" spans="1:41" ht="15" customHeight="1" x14ac:dyDescent="0.2">
      <c r="A229" s="46">
        <v>42736</v>
      </c>
      <c r="B229" s="133">
        <v>761.41731936128997</v>
      </c>
      <c r="C229" s="133">
        <v>133.77923598036</v>
      </c>
      <c r="D229" s="180">
        <v>895.19655534164997</v>
      </c>
      <c r="E229" s="133">
        <v>18.417670201086001</v>
      </c>
      <c r="F229" s="133">
        <v>0</v>
      </c>
      <c r="G229" s="180">
        <v>18.417670201086001</v>
      </c>
      <c r="H229" s="133">
        <v>779.83498955955747</v>
      </c>
      <c r="I229" s="133">
        <v>133.77923598036</v>
      </c>
      <c r="J229" s="180">
        <v>913.61422553991747</v>
      </c>
      <c r="K229" s="133">
        <v>27.700708689575997</v>
      </c>
      <c r="L229" s="133">
        <v>0</v>
      </c>
      <c r="M229" s="180">
        <v>27.700708689575997</v>
      </c>
      <c r="N229" s="133">
        <v>807.53569824913347</v>
      </c>
      <c r="O229" s="133">
        <v>133.77923598036</v>
      </c>
      <c r="P229" s="180">
        <v>941.31493422949336</v>
      </c>
      <c r="Q229" s="181">
        <v>-1.5847515124500118</v>
      </c>
      <c r="R229" s="182">
        <v>2.827606573495913E-3</v>
      </c>
      <c r="S229" s="183"/>
      <c r="T229" s="184">
        <v>134.14576978862848</v>
      </c>
      <c r="U229" s="133">
        <v>14.908553458939499</v>
      </c>
      <c r="V229" s="180">
        <v>149.05432324756799</v>
      </c>
      <c r="W229" s="133">
        <v>18.417670201086001</v>
      </c>
      <c r="X229" s="133">
        <v>0</v>
      </c>
      <c r="Y229" s="180">
        <v>18.417670201086001</v>
      </c>
      <c r="Z229" s="133">
        <v>152.56343998971448</v>
      </c>
      <c r="AA229" s="133">
        <v>14.908553458939499</v>
      </c>
      <c r="AB229" s="180">
        <v>167.47199344865399</v>
      </c>
      <c r="AC229" s="185">
        <v>-1.5265566588595819E-16</v>
      </c>
      <c r="AD229" s="187">
        <v>22.255510009999998</v>
      </c>
      <c r="AE229" s="187">
        <v>4.2175157900000002</v>
      </c>
      <c r="AF229" s="190">
        <v>26.473025799999998</v>
      </c>
      <c r="AG229" s="187">
        <v>0</v>
      </c>
      <c r="AH229" s="187">
        <v>0</v>
      </c>
      <c r="AI229" s="190">
        <v>0</v>
      </c>
      <c r="AJ229" s="187">
        <v>22.255510009999998</v>
      </c>
      <c r="AK229" s="187">
        <v>4.2175157900000002</v>
      </c>
      <c r="AL229" s="190">
        <v>26.473025799999998</v>
      </c>
      <c r="AM229" s="194">
        <v>-5.6226770000000412E-2</v>
      </c>
      <c r="AO229" s="179"/>
    </row>
    <row r="230" spans="1:41" ht="15" customHeight="1" x14ac:dyDescent="0.2">
      <c r="A230" s="46">
        <v>42767</v>
      </c>
      <c r="B230" s="133">
        <v>763.3128432389251</v>
      </c>
      <c r="C230" s="133">
        <v>135.97507115132709</v>
      </c>
      <c r="D230" s="180">
        <v>899.28791439025224</v>
      </c>
      <c r="E230" s="133">
        <v>18.836205759606401</v>
      </c>
      <c r="F230" s="133">
        <v>0</v>
      </c>
      <c r="G230" s="180">
        <v>18.836205759606401</v>
      </c>
      <c r="H230" s="133">
        <v>782.14904900138379</v>
      </c>
      <c r="I230" s="133">
        <v>135.97507115132709</v>
      </c>
      <c r="J230" s="180">
        <v>918.12412015271082</v>
      </c>
      <c r="K230" s="133">
        <v>26.634540659100001</v>
      </c>
      <c r="L230" s="133">
        <v>0</v>
      </c>
      <c r="M230" s="180">
        <v>26.634540659100001</v>
      </c>
      <c r="N230" s="133">
        <v>808.78358966048381</v>
      </c>
      <c r="O230" s="133">
        <v>135.97507115132709</v>
      </c>
      <c r="P230" s="180">
        <v>944.75866081181084</v>
      </c>
      <c r="Q230" s="181">
        <v>-7.0339718000648772E-4</v>
      </c>
      <c r="R230" s="182">
        <v>-9.2627016348072644E-4</v>
      </c>
      <c r="S230" s="183"/>
      <c r="T230" s="184">
        <v>114.96987822139489</v>
      </c>
      <c r="U230" s="133">
        <v>14.8944858187939</v>
      </c>
      <c r="V230" s="180">
        <v>129.86436404018878</v>
      </c>
      <c r="W230" s="133">
        <v>18.836205759606401</v>
      </c>
      <c r="X230" s="133">
        <v>0</v>
      </c>
      <c r="Y230" s="180">
        <v>18.836205759606401</v>
      </c>
      <c r="Z230" s="133">
        <v>133.80608398100128</v>
      </c>
      <c r="AA230" s="133">
        <v>14.8944858187939</v>
      </c>
      <c r="AB230" s="180">
        <v>148.70056979979518</v>
      </c>
      <c r="AC230" s="185">
        <v>-1.9999999878451788E-8</v>
      </c>
      <c r="AD230" s="187">
        <v>22.730532029999999</v>
      </c>
      <c r="AE230" s="187">
        <v>4.2450157900000001</v>
      </c>
      <c r="AF230" s="190">
        <v>26.975547819999999</v>
      </c>
      <c r="AG230" s="187">
        <v>0</v>
      </c>
      <c r="AH230" s="187">
        <v>0</v>
      </c>
      <c r="AI230" s="190">
        <v>0</v>
      </c>
      <c r="AJ230" s="187">
        <v>22.730532029999999</v>
      </c>
      <c r="AK230" s="187">
        <v>4.2450157900000001</v>
      </c>
      <c r="AL230" s="190">
        <v>26.975547819999999</v>
      </c>
      <c r="AM230" s="194">
        <v>-2.4660000000231719E-5</v>
      </c>
      <c r="AO230" s="179"/>
    </row>
    <row r="231" spans="1:41" ht="15" customHeight="1" x14ac:dyDescent="0.2">
      <c r="A231" s="46">
        <v>42795</v>
      </c>
      <c r="B231" s="133">
        <v>734.28698159944815</v>
      </c>
      <c r="C231" s="133">
        <v>136.46998232115931</v>
      </c>
      <c r="D231" s="180">
        <v>870.7569639206074</v>
      </c>
      <c r="E231" s="133">
        <v>19.112503958999</v>
      </c>
      <c r="F231" s="133">
        <v>0</v>
      </c>
      <c r="G231" s="180">
        <v>19.112503958999</v>
      </c>
      <c r="H231" s="133">
        <v>753.39948556129946</v>
      </c>
      <c r="I231" s="133">
        <v>136.46998232115931</v>
      </c>
      <c r="J231" s="180">
        <v>889.86946788245871</v>
      </c>
      <c r="K231" s="133">
        <v>26.70883309105</v>
      </c>
      <c r="L231" s="133">
        <v>0</v>
      </c>
      <c r="M231" s="180">
        <v>26.70883309105</v>
      </c>
      <c r="N231" s="133">
        <v>780.10831864949716</v>
      </c>
      <c r="O231" s="133">
        <v>136.46998232115931</v>
      </c>
      <c r="P231" s="180">
        <v>916.57830097065653</v>
      </c>
      <c r="Q231" s="181">
        <v>0.92219937094000715</v>
      </c>
      <c r="R231" s="182">
        <v>0</v>
      </c>
      <c r="S231" s="183"/>
      <c r="T231" s="184">
        <v>91.63459867119029</v>
      </c>
      <c r="U231" s="133">
        <v>15.4346304791107</v>
      </c>
      <c r="V231" s="180">
        <v>107.06922915030098</v>
      </c>
      <c r="W231" s="133">
        <v>19.112503958999</v>
      </c>
      <c r="X231" s="133">
        <v>0</v>
      </c>
      <c r="Y231" s="180">
        <v>19.112503958999</v>
      </c>
      <c r="Z231" s="133">
        <v>110.7471026301893</v>
      </c>
      <c r="AA231" s="133">
        <v>15.4346304791107</v>
      </c>
      <c r="AB231" s="180">
        <v>126.18173310930001</v>
      </c>
      <c r="AC231" s="185">
        <v>9.9999999392262217E-9</v>
      </c>
      <c r="AD231" s="187">
        <v>22.531023489999999</v>
      </c>
      <c r="AE231" s="187">
        <v>4.2434299299999996</v>
      </c>
      <c r="AF231" s="190">
        <v>26.77445342</v>
      </c>
      <c r="AG231" s="187">
        <v>0</v>
      </c>
      <c r="AH231" s="187">
        <v>0</v>
      </c>
      <c r="AI231" s="190">
        <v>0</v>
      </c>
      <c r="AJ231" s="187">
        <v>22.531023489999999</v>
      </c>
      <c r="AK231" s="187">
        <v>4.2434299299999996</v>
      </c>
      <c r="AL231" s="190">
        <v>26.77445342</v>
      </c>
      <c r="AM231" s="194">
        <v>3.2331780000000254E-2</v>
      </c>
      <c r="AO231" s="179"/>
    </row>
    <row r="232" spans="1:41" ht="15" customHeight="1" x14ac:dyDescent="0.2">
      <c r="A232" s="46">
        <v>42826</v>
      </c>
      <c r="B232" s="133">
        <v>507.26624678084596</v>
      </c>
      <c r="C232" s="133">
        <v>135.49099654923882</v>
      </c>
      <c r="D232" s="180">
        <v>642.75724333008475</v>
      </c>
      <c r="E232" s="133">
        <v>10.231168320540101</v>
      </c>
      <c r="F232" s="133">
        <v>0</v>
      </c>
      <c r="G232" s="180">
        <v>10.231168320540101</v>
      </c>
      <c r="H232" s="133">
        <v>517.49741510138608</v>
      </c>
      <c r="I232" s="133">
        <v>135.49099654923882</v>
      </c>
      <c r="J232" s="180">
        <v>652.98841165062493</v>
      </c>
      <c r="K232" s="133">
        <v>0</v>
      </c>
      <c r="L232" s="133">
        <v>0</v>
      </c>
      <c r="M232" s="180">
        <v>0</v>
      </c>
      <c r="N232" s="133">
        <v>517.49741510138608</v>
      </c>
      <c r="O232" s="133">
        <v>135.49099654923882</v>
      </c>
      <c r="P232" s="180">
        <v>652.98841165062493</v>
      </c>
      <c r="Q232" s="181">
        <v>-0.79982351743000157</v>
      </c>
      <c r="R232" s="182">
        <v>-2.6509848294971783</v>
      </c>
      <c r="S232" s="183"/>
      <c r="T232" s="184">
        <v>76.539137808874798</v>
      </c>
      <c r="U232" s="133">
        <v>15.5434304805996</v>
      </c>
      <c r="V232" s="180">
        <v>92.082568289474395</v>
      </c>
      <c r="W232" s="133">
        <v>10.231168320540101</v>
      </c>
      <c r="X232" s="133">
        <v>0</v>
      </c>
      <c r="Y232" s="180">
        <v>10.231168320540101</v>
      </c>
      <c r="Z232" s="133">
        <v>86.770306129414905</v>
      </c>
      <c r="AA232" s="133">
        <v>15.5434304805996</v>
      </c>
      <c r="AB232" s="180">
        <v>102.31373661001452</v>
      </c>
      <c r="AC232" s="185">
        <v>-2.4232400000002232E-2</v>
      </c>
      <c r="AD232" s="187">
        <v>15.323459</v>
      </c>
      <c r="AE232" s="187">
        <v>4.2672299300000001</v>
      </c>
      <c r="AF232" s="190">
        <v>19.590688929999999</v>
      </c>
      <c r="AG232" s="187">
        <v>0</v>
      </c>
      <c r="AH232" s="187">
        <v>0</v>
      </c>
      <c r="AI232" s="190">
        <v>0</v>
      </c>
      <c r="AJ232" s="187">
        <v>15.323459</v>
      </c>
      <c r="AK232" s="187">
        <v>4.2672299300000001</v>
      </c>
      <c r="AL232" s="190">
        <v>19.590688929999999</v>
      </c>
      <c r="AM232" s="194">
        <v>-2.7592269999999974E-2</v>
      </c>
      <c r="AO232" s="179"/>
    </row>
    <row r="233" spans="1:41" ht="15" customHeight="1" x14ac:dyDescent="0.2">
      <c r="A233" s="46">
        <v>42856</v>
      </c>
      <c r="B233" s="133">
        <v>447.18906696990115</v>
      </c>
      <c r="C233" s="133">
        <v>129.75965933884922</v>
      </c>
      <c r="D233" s="180">
        <v>576.94872630875034</v>
      </c>
      <c r="E233" s="133">
        <v>10.3411295103384</v>
      </c>
      <c r="F233" s="133">
        <v>0</v>
      </c>
      <c r="G233" s="180">
        <v>10.3411295103384</v>
      </c>
      <c r="H233" s="133">
        <v>457.53019648023957</v>
      </c>
      <c r="I233" s="133">
        <v>129.75965933884922</v>
      </c>
      <c r="J233" s="180">
        <v>587.28985581908876</v>
      </c>
      <c r="K233" s="133">
        <v>0</v>
      </c>
      <c r="L233" s="133">
        <v>0</v>
      </c>
      <c r="M233" s="180">
        <v>0</v>
      </c>
      <c r="N233" s="133">
        <v>457.53019648023957</v>
      </c>
      <c r="O233" s="133">
        <v>129.75965933884922</v>
      </c>
      <c r="P233" s="180">
        <v>587.28985581908876</v>
      </c>
      <c r="Q233" s="181">
        <v>2.7720363599999938</v>
      </c>
      <c r="R233" s="182">
        <v>-2.8277500021545163E-9</v>
      </c>
      <c r="S233" s="183"/>
      <c r="T233" s="184">
        <v>48.157207730755196</v>
      </c>
      <c r="U233" s="133">
        <v>22.479676188951601</v>
      </c>
      <c r="V233" s="180">
        <v>70.63688391970679</v>
      </c>
      <c r="W233" s="133">
        <v>10.3411295103384</v>
      </c>
      <c r="X233" s="133">
        <v>0</v>
      </c>
      <c r="Y233" s="180">
        <v>10.3411295103384</v>
      </c>
      <c r="Z233" s="133">
        <v>58.498337241093594</v>
      </c>
      <c r="AA233" s="133">
        <v>22.479676188951601</v>
      </c>
      <c r="AB233" s="180">
        <v>80.978013430045195</v>
      </c>
      <c r="AC233" s="185">
        <v>0.30195305999998651</v>
      </c>
      <c r="AD233" s="187">
        <v>14.11103541</v>
      </c>
      <c r="AE233" s="187">
        <v>3.7937613400000001</v>
      </c>
      <c r="AF233" s="190">
        <v>17.904796749999999</v>
      </c>
      <c r="AG233" s="187">
        <v>0</v>
      </c>
      <c r="AH233" s="187">
        <v>0</v>
      </c>
      <c r="AI233" s="190">
        <v>0</v>
      </c>
      <c r="AJ233" s="187">
        <v>14.11103541</v>
      </c>
      <c r="AK233" s="187">
        <v>3.7937613400000001</v>
      </c>
      <c r="AL233" s="190">
        <v>17.904796749999999</v>
      </c>
      <c r="AM233" s="194">
        <v>8.7350000000000261E-2</v>
      </c>
      <c r="AO233" s="179"/>
    </row>
    <row r="234" spans="1:41" ht="15" customHeight="1" x14ac:dyDescent="0.2">
      <c r="A234" s="46">
        <v>42887</v>
      </c>
      <c r="B234" s="133">
        <v>185.64137083129501</v>
      </c>
      <c r="C234" s="133">
        <v>124.68158891061941</v>
      </c>
      <c r="D234" s="180">
        <v>310.32295974191436</v>
      </c>
      <c r="E234" s="133">
        <v>10.379820179149601</v>
      </c>
      <c r="F234" s="133">
        <v>0</v>
      </c>
      <c r="G234" s="180">
        <v>10.379820179149601</v>
      </c>
      <c r="H234" s="133">
        <v>196.0211910104446</v>
      </c>
      <c r="I234" s="133">
        <v>124.68158891061941</v>
      </c>
      <c r="J234" s="180">
        <v>320.70277992106401</v>
      </c>
      <c r="K234" s="133">
        <v>0</v>
      </c>
      <c r="L234" s="133">
        <v>0</v>
      </c>
      <c r="M234" s="180">
        <v>0</v>
      </c>
      <c r="N234" s="133">
        <v>196.0211910104446</v>
      </c>
      <c r="O234" s="133">
        <v>124.68158891061941</v>
      </c>
      <c r="P234" s="180">
        <v>320.70277992106401</v>
      </c>
      <c r="Q234" s="181">
        <v>1.4055994285799898</v>
      </c>
      <c r="R234" s="182">
        <v>2.8480496432337079E-9</v>
      </c>
      <c r="S234" s="183"/>
      <c r="T234" s="184">
        <v>24.329519870103102</v>
      </c>
      <c r="U234" s="133">
        <v>22.479676188775201</v>
      </c>
      <c r="V234" s="180">
        <v>46.809196058878307</v>
      </c>
      <c r="W234" s="133">
        <v>10.379820179149601</v>
      </c>
      <c r="X234" s="133">
        <v>0</v>
      </c>
      <c r="Y234" s="180">
        <v>10.379820179149601</v>
      </c>
      <c r="Z234" s="133">
        <v>34.709340049252702</v>
      </c>
      <c r="AA234" s="133">
        <v>22.479676188775201</v>
      </c>
      <c r="AB234" s="180">
        <v>57.189016238027904</v>
      </c>
      <c r="AC234" s="185">
        <v>-9.9999999392249296E-9</v>
      </c>
      <c r="AD234" s="187">
        <v>5.6638408399999998</v>
      </c>
      <c r="AE234" s="187">
        <v>3.5884243100000002</v>
      </c>
      <c r="AF234" s="190">
        <v>9.2522651499999995</v>
      </c>
      <c r="AG234" s="187">
        <v>0</v>
      </c>
      <c r="AH234" s="187">
        <v>0</v>
      </c>
      <c r="AI234" s="190">
        <v>0</v>
      </c>
      <c r="AJ234" s="187">
        <v>5.6638408399999998</v>
      </c>
      <c r="AK234" s="187">
        <v>3.5884243100000002</v>
      </c>
      <c r="AL234" s="190">
        <v>9.2522651499999995</v>
      </c>
      <c r="AM234" s="194">
        <v>4.9352179999999635E-2</v>
      </c>
      <c r="AO234" s="179"/>
    </row>
    <row r="235" spans="1:41" ht="15" customHeight="1" x14ac:dyDescent="0.2">
      <c r="A235" s="46">
        <v>42917</v>
      </c>
      <c r="B235" s="133">
        <v>179.6079548202612</v>
      </c>
      <c r="C235" s="133">
        <v>118.13457312012679</v>
      </c>
      <c r="D235" s="180">
        <v>297.74252794038796</v>
      </c>
      <c r="E235" s="133">
        <v>10.5684448210404</v>
      </c>
      <c r="F235" s="133">
        <v>0</v>
      </c>
      <c r="G235" s="180">
        <v>10.5684448210404</v>
      </c>
      <c r="H235" s="133">
        <v>190.1763996413016</v>
      </c>
      <c r="I235" s="133">
        <v>118.13457312012679</v>
      </c>
      <c r="J235" s="180">
        <v>308.31097276142833</v>
      </c>
      <c r="K235" s="133">
        <v>0</v>
      </c>
      <c r="L235" s="133">
        <v>0</v>
      </c>
      <c r="M235" s="180">
        <v>0</v>
      </c>
      <c r="N235" s="133">
        <v>190.1763996413016</v>
      </c>
      <c r="O235" s="133">
        <v>118.13457312012679</v>
      </c>
      <c r="P235" s="180">
        <v>308.31097276142833</v>
      </c>
      <c r="Q235" s="181">
        <v>8.3665109485599931</v>
      </c>
      <c r="R235" s="182">
        <v>-8.4731505296531387E-9</v>
      </c>
      <c r="S235" s="183"/>
      <c r="T235" s="184">
        <v>14.6134588294896</v>
      </c>
      <c r="U235" s="133">
        <v>24.9115034689572</v>
      </c>
      <c r="V235" s="180">
        <v>39.524962298446802</v>
      </c>
      <c r="W235" s="133">
        <v>10.5684448210404</v>
      </c>
      <c r="X235" s="133">
        <v>0</v>
      </c>
      <c r="Y235" s="180">
        <v>10.5684448210404</v>
      </c>
      <c r="Z235" s="133">
        <v>25.18190365053</v>
      </c>
      <c r="AA235" s="133">
        <v>24.9115034689572</v>
      </c>
      <c r="AB235" s="180">
        <v>50.093407119487203</v>
      </c>
      <c r="AC235" s="185">
        <v>8.959996999999667E-2</v>
      </c>
      <c r="AD235" s="187">
        <v>5.8417538599999999</v>
      </c>
      <c r="AE235" s="187">
        <v>3.30063269</v>
      </c>
      <c r="AF235" s="190">
        <v>9.1423865499999994</v>
      </c>
      <c r="AG235" s="187">
        <v>0</v>
      </c>
      <c r="AH235" s="187">
        <v>0</v>
      </c>
      <c r="AI235" s="190">
        <v>0</v>
      </c>
      <c r="AJ235" s="187">
        <v>5.8417538599999999</v>
      </c>
      <c r="AK235" s="187">
        <v>3.30063269</v>
      </c>
      <c r="AL235" s="190">
        <v>9.1423865499999994</v>
      </c>
      <c r="AM235" s="194">
        <v>0.29305023999999991</v>
      </c>
      <c r="AO235" s="179"/>
    </row>
    <row r="236" spans="1:41" ht="15" customHeight="1" x14ac:dyDescent="0.2">
      <c r="A236" s="46">
        <v>42948</v>
      </c>
      <c r="B236" s="133">
        <v>173.336805958756</v>
      </c>
      <c r="C236" s="133">
        <v>119.540534269684</v>
      </c>
      <c r="D236" s="180">
        <v>292.87734022843995</v>
      </c>
      <c r="E236" s="133">
        <v>10.623144780226001</v>
      </c>
      <c r="F236" s="133">
        <v>0</v>
      </c>
      <c r="G236" s="180">
        <v>10.623144780226001</v>
      </c>
      <c r="H236" s="133">
        <v>183.959950738982</v>
      </c>
      <c r="I236" s="133">
        <v>119.540534269684</v>
      </c>
      <c r="J236" s="180">
        <v>303.50048500866598</v>
      </c>
      <c r="K236" s="133">
        <v>0</v>
      </c>
      <c r="L236" s="133">
        <v>0</v>
      </c>
      <c r="M236" s="180">
        <v>0</v>
      </c>
      <c r="N236" s="133">
        <v>183.959950738982</v>
      </c>
      <c r="O236" s="133">
        <v>119.540534269684</v>
      </c>
      <c r="P236" s="180">
        <v>303.50048500866598</v>
      </c>
      <c r="Q236" s="181">
        <v>0.32682718499997071</v>
      </c>
      <c r="R236" s="182">
        <v>8.6459495207691359E-9</v>
      </c>
      <c r="S236" s="183"/>
      <c r="T236" s="184">
        <v>5.7857419809200001</v>
      </c>
      <c r="U236" s="133">
        <v>24.569414209868</v>
      </c>
      <c r="V236" s="180">
        <v>30.355156190788001</v>
      </c>
      <c r="W236" s="133">
        <v>10.623144780226001</v>
      </c>
      <c r="X236" s="133">
        <v>0</v>
      </c>
      <c r="Y236" s="180">
        <v>10.623144780226001</v>
      </c>
      <c r="Z236" s="133">
        <v>16.408886761146</v>
      </c>
      <c r="AA236" s="133">
        <v>24.569414209868</v>
      </c>
      <c r="AB236" s="180">
        <v>40.978300971014008</v>
      </c>
      <c r="AC236" s="185">
        <v>0.3482908799999696</v>
      </c>
      <c r="AD236" s="187">
        <v>5.8137079800000002</v>
      </c>
      <c r="AE236" s="187">
        <v>3.2953199199999998</v>
      </c>
      <c r="AF236" s="190">
        <v>9.109027900000001</v>
      </c>
      <c r="AG236" s="187">
        <v>0</v>
      </c>
      <c r="AH236" s="187">
        <v>0</v>
      </c>
      <c r="AI236" s="190">
        <v>0</v>
      </c>
      <c r="AJ236" s="187">
        <v>5.8137079800000002</v>
      </c>
      <c r="AK236" s="187">
        <v>3.2953199199999998</v>
      </c>
      <c r="AL236" s="190">
        <v>9.109027900000001</v>
      </c>
      <c r="AM236" s="194">
        <v>-7.4474999999996072E-4</v>
      </c>
      <c r="AO236" s="179"/>
    </row>
    <row r="237" spans="1:41" ht="15" customHeight="1" x14ac:dyDescent="0.2">
      <c r="A237" s="46">
        <v>42979</v>
      </c>
      <c r="B237" s="133">
        <v>155.92602761118371</v>
      </c>
      <c r="C237" s="133">
        <v>67.894645929284195</v>
      </c>
      <c r="D237" s="180">
        <v>223.82067354046794</v>
      </c>
      <c r="E237" s="133">
        <v>10.773622569853</v>
      </c>
      <c r="F237" s="133">
        <v>0</v>
      </c>
      <c r="G237" s="180">
        <v>10.773622569853</v>
      </c>
      <c r="H237" s="133">
        <v>166.6996501810367</v>
      </c>
      <c r="I237" s="133">
        <v>67.894645929284195</v>
      </c>
      <c r="J237" s="180">
        <v>234.59429611032093</v>
      </c>
      <c r="K237" s="133">
        <v>0</v>
      </c>
      <c r="L237" s="133">
        <v>0</v>
      </c>
      <c r="M237" s="180">
        <v>0</v>
      </c>
      <c r="N237" s="133">
        <v>166.6996501810367</v>
      </c>
      <c r="O237" s="133">
        <v>67.894645929284195</v>
      </c>
      <c r="P237" s="180">
        <v>234.59429611032093</v>
      </c>
      <c r="Q237" s="181">
        <v>-5.5950304336601091</v>
      </c>
      <c r="R237" s="182">
        <v>-2.8950488122347907E-9</v>
      </c>
      <c r="S237" s="183"/>
      <c r="T237" s="184">
        <v>6.0402949013432998</v>
      </c>
      <c r="U237" s="133">
        <v>10.018897300646001</v>
      </c>
      <c r="V237" s="180">
        <v>16.059192201989301</v>
      </c>
      <c r="W237" s="133">
        <v>10.773622569853</v>
      </c>
      <c r="X237" s="133">
        <v>0</v>
      </c>
      <c r="Y237" s="180">
        <v>10.773622569853</v>
      </c>
      <c r="Z237" s="133">
        <v>16.813917471196298</v>
      </c>
      <c r="AA237" s="133">
        <v>10.018897300646001</v>
      </c>
      <c r="AB237" s="180">
        <v>26.832814771842301</v>
      </c>
      <c r="AC237" s="185">
        <v>-1.3138532500001063</v>
      </c>
      <c r="AD237" s="187">
        <v>5.1772212599999996</v>
      </c>
      <c r="AE237" s="187">
        <v>1.99909325</v>
      </c>
      <c r="AF237" s="190">
        <v>7.1763145099999992</v>
      </c>
      <c r="AG237" s="187">
        <v>0</v>
      </c>
      <c r="AH237" s="187">
        <v>0</v>
      </c>
      <c r="AI237" s="190">
        <v>0</v>
      </c>
      <c r="AJ237" s="187">
        <v>5.1772212599999996</v>
      </c>
      <c r="AK237" s="187">
        <v>1.99909325</v>
      </c>
      <c r="AL237" s="190">
        <v>7.1763145099999992</v>
      </c>
      <c r="AM237" s="194">
        <v>-0.1478766600000001</v>
      </c>
      <c r="AO237" s="179"/>
    </row>
    <row r="238" spans="1:41" ht="15" customHeight="1" x14ac:dyDescent="0.2">
      <c r="A238" s="46">
        <v>43009</v>
      </c>
      <c r="B238" s="133">
        <v>136.38357396133568</v>
      </c>
      <c r="C238" s="133">
        <v>0</v>
      </c>
      <c r="D238" s="180">
        <v>136.38357396133568</v>
      </c>
      <c r="E238" s="133">
        <v>10.9140146194958</v>
      </c>
      <c r="F238" s="133">
        <v>0</v>
      </c>
      <c r="G238" s="180">
        <v>10.9140146194958</v>
      </c>
      <c r="H238" s="133">
        <v>147.2975885808315</v>
      </c>
      <c r="I238" s="133">
        <v>0</v>
      </c>
      <c r="J238" s="180">
        <v>147.2975885808315</v>
      </c>
      <c r="K238" s="133">
        <v>0</v>
      </c>
      <c r="L238" s="133">
        <v>0</v>
      </c>
      <c r="M238" s="180">
        <v>0</v>
      </c>
      <c r="N238" s="133">
        <v>147.2975885808315</v>
      </c>
      <c r="O238" s="133">
        <v>0</v>
      </c>
      <c r="P238" s="180">
        <v>147.2975885808315</v>
      </c>
      <c r="Q238" s="181">
        <v>-50.012436576849929</v>
      </c>
      <c r="R238" s="182">
        <v>1.0495855656692432</v>
      </c>
      <c r="S238" s="183"/>
      <c r="T238" s="184">
        <v>0.29145493974510001</v>
      </c>
      <c r="U238" s="133">
        <v>0</v>
      </c>
      <c r="V238" s="180">
        <v>0.29145493974510001</v>
      </c>
      <c r="W238" s="133">
        <v>10.9140146194958</v>
      </c>
      <c r="X238" s="133">
        <v>0</v>
      </c>
      <c r="Y238" s="180">
        <v>10.9140146194958</v>
      </c>
      <c r="Z238" s="133">
        <v>11.2054695592409</v>
      </c>
      <c r="AA238" s="133">
        <v>0</v>
      </c>
      <c r="AB238" s="180">
        <v>11.2054695592409</v>
      </c>
      <c r="AC238" s="185">
        <v>-4.9322712899999352</v>
      </c>
      <c r="AD238" s="187">
        <v>4.6691638600000003</v>
      </c>
      <c r="AE238" s="187">
        <v>0</v>
      </c>
      <c r="AF238" s="190">
        <v>4.6691638600000003</v>
      </c>
      <c r="AG238" s="187">
        <v>0</v>
      </c>
      <c r="AH238" s="187">
        <v>0</v>
      </c>
      <c r="AI238" s="190">
        <v>0</v>
      </c>
      <c r="AJ238" s="187">
        <v>4.6691638600000003</v>
      </c>
      <c r="AK238" s="187">
        <v>0</v>
      </c>
      <c r="AL238" s="190">
        <v>4.6691638600000003</v>
      </c>
      <c r="AM238" s="194">
        <v>-1.5466485499999998</v>
      </c>
      <c r="AO238" s="179"/>
    </row>
    <row r="239" spans="1:41" ht="15" customHeight="1" x14ac:dyDescent="0.2">
      <c r="A239" s="46">
        <v>43040</v>
      </c>
      <c r="B239" s="133">
        <v>124.71718859863191</v>
      </c>
      <c r="C239" s="133">
        <v>1.1945694007227001</v>
      </c>
      <c r="D239" s="180">
        <v>125.91175799935459</v>
      </c>
      <c r="E239" s="133">
        <v>11.0434420107942</v>
      </c>
      <c r="F239" s="133">
        <v>0</v>
      </c>
      <c r="G239" s="180">
        <v>11.0434420107942</v>
      </c>
      <c r="H239" s="133">
        <v>135.7606306094261</v>
      </c>
      <c r="I239" s="133">
        <v>1.1945694007227001</v>
      </c>
      <c r="J239" s="180">
        <v>136.95520001014879</v>
      </c>
      <c r="K239" s="133">
        <v>0</v>
      </c>
      <c r="L239" s="133">
        <v>0</v>
      </c>
      <c r="M239" s="180">
        <v>0</v>
      </c>
      <c r="N239" s="133">
        <v>135.7606306094261</v>
      </c>
      <c r="O239" s="133">
        <v>1.1945694007227001</v>
      </c>
      <c r="P239" s="180">
        <v>136.95520001014879</v>
      </c>
      <c r="Q239" s="181">
        <v>0</v>
      </c>
      <c r="R239" s="182">
        <v>-3.8708661696143364E-2</v>
      </c>
      <c r="S239" s="183"/>
      <c r="T239" s="184">
        <v>0.63871416964570005</v>
      </c>
      <c r="U239" s="133">
        <v>0.2100000006196</v>
      </c>
      <c r="V239" s="180">
        <v>0.84871417026530005</v>
      </c>
      <c r="W239" s="133">
        <v>11.0434420107942</v>
      </c>
      <c r="X239" s="133">
        <v>0</v>
      </c>
      <c r="Y239" s="180">
        <v>11.0434420107942</v>
      </c>
      <c r="Z239" s="133">
        <v>11.6821561804399</v>
      </c>
      <c r="AA239" s="133">
        <v>0.2100000006196</v>
      </c>
      <c r="AB239" s="180">
        <v>11.892156181059502</v>
      </c>
      <c r="AC239" s="185">
        <v>0</v>
      </c>
      <c r="AD239" s="187">
        <v>4.2831466200000001</v>
      </c>
      <c r="AE239" s="187">
        <v>3.3987000000000003E-2</v>
      </c>
      <c r="AF239" s="190">
        <v>4.3171336199999999</v>
      </c>
      <c r="AG239" s="187">
        <v>0</v>
      </c>
      <c r="AH239" s="187">
        <v>0</v>
      </c>
      <c r="AI239" s="190">
        <v>0</v>
      </c>
      <c r="AJ239" s="187">
        <v>4.2831466200000001</v>
      </c>
      <c r="AK239" s="187">
        <v>3.3987000000000003E-2</v>
      </c>
      <c r="AL239" s="190">
        <v>4.3171336199999999</v>
      </c>
      <c r="AM239" s="194">
        <v>0</v>
      </c>
      <c r="AO239" s="179"/>
    </row>
    <row r="240" spans="1:41" ht="15" customHeight="1" x14ac:dyDescent="0.2">
      <c r="A240" s="46">
        <v>43070</v>
      </c>
      <c r="B240" s="133">
        <v>123.69333353875199</v>
      </c>
      <c r="C240" s="133">
        <v>1.1876020692228</v>
      </c>
      <c r="D240" s="180">
        <v>124.88093560797481</v>
      </c>
      <c r="E240" s="133">
        <v>11.1616935113772</v>
      </c>
      <c r="F240" s="133">
        <v>0</v>
      </c>
      <c r="G240" s="180">
        <v>11.1616935113772</v>
      </c>
      <c r="H240" s="133">
        <v>134.85502705012919</v>
      </c>
      <c r="I240" s="133">
        <v>1.1876020692228</v>
      </c>
      <c r="J240" s="180">
        <v>136.042629119352</v>
      </c>
      <c r="K240" s="133">
        <v>0</v>
      </c>
      <c r="L240" s="133">
        <v>0</v>
      </c>
      <c r="M240" s="180">
        <v>0</v>
      </c>
      <c r="N240" s="133">
        <v>134.85502705012919</v>
      </c>
      <c r="O240" s="133">
        <v>1.1876020692228</v>
      </c>
      <c r="P240" s="180">
        <v>136.042629119352</v>
      </c>
      <c r="Q240" s="181">
        <v>0</v>
      </c>
      <c r="R240" s="182">
        <v>-1.5690385191552182E-2</v>
      </c>
      <c r="S240" s="183"/>
      <c r="T240" s="184">
        <v>1.381772740752</v>
      </c>
      <c r="U240" s="133">
        <v>0.21000000122279999</v>
      </c>
      <c r="V240" s="180">
        <v>1.5917727419748</v>
      </c>
      <c r="W240" s="133">
        <v>11.1616935113772</v>
      </c>
      <c r="X240" s="133">
        <v>0</v>
      </c>
      <c r="Y240" s="180">
        <v>11.1616935113772</v>
      </c>
      <c r="Z240" s="133">
        <v>12.5434662492528</v>
      </c>
      <c r="AA240" s="133">
        <v>0.21000000122279999</v>
      </c>
      <c r="AB240" s="180">
        <v>12.753466250475601</v>
      </c>
      <c r="AC240" s="185">
        <v>0</v>
      </c>
      <c r="AD240" s="187">
        <v>4.2522444999999998</v>
      </c>
      <c r="AE240" s="187">
        <v>3.3987000000000003E-2</v>
      </c>
      <c r="AF240" s="190">
        <v>4.2862314999999995</v>
      </c>
      <c r="AG240" s="187">
        <v>0</v>
      </c>
      <c r="AH240" s="187">
        <v>0</v>
      </c>
      <c r="AI240" s="190">
        <v>0</v>
      </c>
      <c r="AJ240" s="187">
        <v>4.2522444999999998</v>
      </c>
      <c r="AK240" s="187">
        <v>3.3987000000000003E-2</v>
      </c>
      <c r="AL240" s="190">
        <v>4.2862314999999995</v>
      </c>
      <c r="AM240" s="194">
        <v>0</v>
      </c>
      <c r="AO240" s="179"/>
    </row>
    <row r="241" spans="1:41" ht="15" customHeight="1" x14ac:dyDescent="0.2">
      <c r="A241" s="46">
        <v>43101</v>
      </c>
      <c r="B241" s="133">
        <v>115.59063740953049</v>
      </c>
      <c r="C241" s="133">
        <v>1.1742451798266</v>
      </c>
      <c r="D241" s="180">
        <v>116.76488258935709</v>
      </c>
      <c r="E241" s="133">
        <v>11.280708839549099</v>
      </c>
      <c r="F241" s="133">
        <v>0</v>
      </c>
      <c r="G241" s="180">
        <v>11.280708839549099</v>
      </c>
      <c r="H241" s="133">
        <v>126.87134624907961</v>
      </c>
      <c r="I241" s="133">
        <v>1.1742451798266</v>
      </c>
      <c r="J241" s="180">
        <v>128.04559142890619</v>
      </c>
      <c r="K241" s="133">
        <v>0</v>
      </c>
      <c r="L241" s="133">
        <v>0</v>
      </c>
      <c r="M241" s="180">
        <v>0</v>
      </c>
      <c r="N241" s="133">
        <v>126.87134624907961</v>
      </c>
      <c r="O241" s="133">
        <v>1.1742451798266</v>
      </c>
      <c r="P241" s="180">
        <v>128.04559142890619</v>
      </c>
      <c r="Q241" s="181">
        <v>-0.70322680610999921</v>
      </c>
      <c r="R241" s="182">
        <v>0</v>
      </c>
      <c r="S241" s="183"/>
      <c r="T241" s="184">
        <v>1.1270202402878999</v>
      </c>
      <c r="U241" s="133">
        <v>0.20999999998949997</v>
      </c>
      <c r="V241" s="180">
        <v>1.3370202402773999</v>
      </c>
      <c r="W241" s="133">
        <v>11.280708839549099</v>
      </c>
      <c r="X241" s="133">
        <v>0</v>
      </c>
      <c r="Y241" s="180">
        <v>11.280708839549099</v>
      </c>
      <c r="Z241" s="133">
        <v>12.407729079837001</v>
      </c>
      <c r="AA241" s="133">
        <v>0.20999999998949997</v>
      </c>
      <c r="AB241" s="180">
        <v>12.6177290798265</v>
      </c>
      <c r="AC241" s="185">
        <v>-1.4821229999998879E-2</v>
      </c>
      <c r="AD241" s="187">
        <v>4.0345288200000002</v>
      </c>
      <c r="AE241" s="187">
        <v>3.3987000000000003E-2</v>
      </c>
      <c r="AF241" s="190">
        <v>4.06851582</v>
      </c>
      <c r="AG241" s="187">
        <v>0</v>
      </c>
      <c r="AH241" s="187">
        <v>0</v>
      </c>
      <c r="AI241" s="190">
        <v>0</v>
      </c>
      <c r="AJ241" s="187">
        <v>4.0345288200000002</v>
      </c>
      <c r="AK241" s="187">
        <v>3.3987000000000003E-2</v>
      </c>
      <c r="AL241" s="190">
        <v>4.06851582</v>
      </c>
      <c r="AM241" s="194">
        <v>-2.4264410000000014E-2</v>
      </c>
      <c r="AO241" s="179"/>
    </row>
    <row r="242" spans="1:41" ht="15" customHeight="1" x14ac:dyDescent="0.2">
      <c r="A242" s="46">
        <v>43132</v>
      </c>
      <c r="B242" s="133">
        <v>111.8482765889346</v>
      </c>
      <c r="C242" s="133">
        <v>1.1723079208698</v>
      </c>
      <c r="D242" s="180">
        <v>113.02058450980439</v>
      </c>
      <c r="E242" s="133">
        <v>11.5828337008098</v>
      </c>
      <c r="F242" s="133">
        <v>0</v>
      </c>
      <c r="G242" s="180">
        <v>11.5828337008098</v>
      </c>
      <c r="H242" s="133">
        <v>123.4311102897444</v>
      </c>
      <c r="I242" s="133">
        <v>1.1723079208698</v>
      </c>
      <c r="J242" s="180">
        <v>124.60341821061419</v>
      </c>
      <c r="K242" s="133">
        <v>0</v>
      </c>
      <c r="L242" s="133">
        <v>0</v>
      </c>
      <c r="M242" s="180">
        <v>0</v>
      </c>
      <c r="N242" s="133">
        <v>123.4311102897444</v>
      </c>
      <c r="O242" s="133">
        <v>1.1723079208698</v>
      </c>
      <c r="P242" s="180">
        <v>124.60341821061419</v>
      </c>
      <c r="Q242" s="181">
        <v>0</v>
      </c>
      <c r="R242" s="182">
        <v>5.6628004685421725E-9</v>
      </c>
      <c r="S242" s="183"/>
      <c r="T242" s="184">
        <v>1.2873285512802</v>
      </c>
      <c r="U242" s="133">
        <v>0.2100000000384</v>
      </c>
      <c r="V242" s="180">
        <v>1.4973285513186001</v>
      </c>
      <c r="W242" s="133">
        <v>11.5828337008098</v>
      </c>
      <c r="X242" s="133">
        <v>0</v>
      </c>
      <c r="Y242" s="180">
        <v>11.5828337008098</v>
      </c>
      <c r="Z242" s="133">
        <v>12.8701622492586</v>
      </c>
      <c r="AA242" s="133">
        <v>0.2100000000384</v>
      </c>
      <c r="AB242" s="180">
        <v>13.080162249297</v>
      </c>
      <c r="AC242" s="185">
        <v>0</v>
      </c>
      <c r="AD242" s="187">
        <v>3.9048155699999998</v>
      </c>
      <c r="AE242" s="187">
        <v>3.3987000000000003E-2</v>
      </c>
      <c r="AF242" s="190">
        <v>3.93880257</v>
      </c>
      <c r="AG242" s="187">
        <v>0</v>
      </c>
      <c r="AH242" s="187">
        <v>0</v>
      </c>
      <c r="AI242" s="190">
        <v>0</v>
      </c>
      <c r="AJ242" s="187">
        <v>3.9048155699999998</v>
      </c>
      <c r="AK242" s="187">
        <v>3.3987000000000003E-2</v>
      </c>
      <c r="AL242" s="190">
        <v>3.93880257</v>
      </c>
      <c r="AM242" s="194">
        <v>0</v>
      </c>
      <c r="AO242" s="179"/>
    </row>
    <row r="243" spans="1:41" ht="15" customHeight="1" x14ac:dyDescent="0.2">
      <c r="A243" s="46">
        <v>43160</v>
      </c>
      <c r="B243" s="133">
        <v>109.275076419828</v>
      </c>
      <c r="C243" s="133">
        <v>1.1736674003250001</v>
      </c>
      <c r="D243" s="180">
        <v>110.448743820153</v>
      </c>
      <c r="E243" s="133">
        <v>11.6617284013914</v>
      </c>
      <c r="F243" s="133">
        <v>0</v>
      </c>
      <c r="G243" s="180">
        <v>11.6617284013914</v>
      </c>
      <c r="H243" s="133">
        <v>120.9368048212194</v>
      </c>
      <c r="I243" s="133">
        <v>1.1736674003250001</v>
      </c>
      <c r="J243" s="180">
        <v>122.1104722215444</v>
      </c>
      <c r="K243" s="133">
        <v>0</v>
      </c>
      <c r="L243" s="133">
        <v>0</v>
      </c>
      <c r="M243" s="180">
        <v>0</v>
      </c>
      <c r="N243" s="133">
        <v>120.9368048212194</v>
      </c>
      <c r="O243" s="133">
        <v>1.1736674003250001</v>
      </c>
      <c r="P243" s="180">
        <v>122.1104722215444</v>
      </c>
      <c r="Q243" s="181">
        <v>0</v>
      </c>
      <c r="R243" s="182">
        <v>2.8353498677802234E-9</v>
      </c>
      <c r="S243" s="183"/>
      <c r="T243" s="184">
        <v>2.2419970593988001</v>
      </c>
      <c r="U243" s="133">
        <v>0.20999999948959999</v>
      </c>
      <c r="V243" s="180">
        <v>2.4519970588884004</v>
      </c>
      <c r="W243" s="133">
        <v>11.6617284013914</v>
      </c>
      <c r="X243" s="133">
        <v>0</v>
      </c>
      <c r="Y243" s="180">
        <v>11.6617284013914</v>
      </c>
      <c r="Z243" s="133">
        <v>13.9037254607902</v>
      </c>
      <c r="AA243" s="133">
        <v>0.20999999948959999</v>
      </c>
      <c r="AB243" s="180">
        <v>14.113725460279799</v>
      </c>
      <c r="AC243" s="185">
        <v>0</v>
      </c>
      <c r="AD243" s="187">
        <v>3.7748846500000002</v>
      </c>
      <c r="AE243" s="187">
        <v>3.3987000000000003E-2</v>
      </c>
      <c r="AF243" s="190">
        <v>3.8088716500000004</v>
      </c>
      <c r="AG243" s="187">
        <v>0</v>
      </c>
      <c r="AH243" s="187">
        <v>0</v>
      </c>
      <c r="AI243" s="190">
        <v>0</v>
      </c>
      <c r="AJ243" s="187">
        <v>3.7748846500000002</v>
      </c>
      <c r="AK243" s="187">
        <v>3.3987000000000003E-2</v>
      </c>
      <c r="AL243" s="190">
        <v>3.8088716500000004</v>
      </c>
      <c r="AM243" s="194">
        <v>0</v>
      </c>
      <c r="AO243" s="179"/>
    </row>
    <row r="244" spans="1:41" ht="15" customHeight="1" x14ac:dyDescent="0.2">
      <c r="A244" s="46">
        <v>43191</v>
      </c>
      <c r="B244" s="133">
        <v>106.5149864804376</v>
      </c>
      <c r="C244" s="133">
        <v>1.1818922511023999</v>
      </c>
      <c r="D244" s="180">
        <v>107.69687873154</v>
      </c>
      <c r="E244" s="133">
        <v>11.9310274412796</v>
      </c>
      <c r="F244" s="133">
        <v>0</v>
      </c>
      <c r="G244" s="180">
        <v>11.9310274412796</v>
      </c>
      <c r="H244" s="133">
        <v>118.4460139188576</v>
      </c>
      <c r="I244" s="133">
        <v>1.1818922511023999</v>
      </c>
      <c r="J244" s="180">
        <v>119.62790616996001</v>
      </c>
      <c r="K244" s="133">
        <v>0</v>
      </c>
      <c r="L244" s="133">
        <v>0</v>
      </c>
      <c r="M244" s="180">
        <v>0</v>
      </c>
      <c r="N244" s="133">
        <v>118.4460139188576</v>
      </c>
      <c r="O244" s="133">
        <v>1.1818922511023999</v>
      </c>
      <c r="P244" s="180">
        <v>119.62790616996001</v>
      </c>
      <c r="Q244" s="181">
        <v>0</v>
      </c>
      <c r="R244" s="182">
        <v>0</v>
      </c>
      <c r="S244" s="183"/>
      <c r="T244" s="184">
        <v>1.6157503713372001</v>
      </c>
      <c r="U244" s="133">
        <v>0.2099999991024</v>
      </c>
      <c r="V244" s="180">
        <v>1.8257503704396001</v>
      </c>
      <c r="W244" s="133">
        <v>11.9310274412796</v>
      </c>
      <c r="X244" s="133">
        <v>0</v>
      </c>
      <c r="Y244" s="180">
        <v>11.9310274412796</v>
      </c>
      <c r="Z244" s="133">
        <v>13.5467778097572</v>
      </c>
      <c r="AA244" s="133">
        <v>0.2099999991024</v>
      </c>
      <c r="AB244" s="180">
        <v>13.756777808859599</v>
      </c>
      <c r="AC244" s="185">
        <v>0</v>
      </c>
      <c r="AD244" s="187">
        <v>3.6683185100000002</v>
      </c>
      <c r="AE244" s="187">
        <v>3.3987000000000003E-2</v>
      </c>
      <c r="AF244" s="190">
        <v>3.7023055100000004</v>
      </c>
      <c r="AG244" s="187">
        <v>0</v>
      </c>
      <c r="AH244" s="187">
        <v>0</v>
      </c>
      <c r="AI244" s="190">
        <v>0</v>
      </c>
      <c r="AJ244" s="187">
        <v>3.6683185100000002</v>
      </c>
      <c r="AK244" s="187">
        <v>3.3987000000000003E-2</v>
      </c>
      <c r="AL244" s="190">
        <v>3.7023055100000004</v>
      </c>
      <c r="AM244" s="194">
        <v>0</v>
      </c>
      <c r="AO244" s="179"/>
    </row>
    <row r="245" spans="1:41" ht="15" customHeight="1" x14ac:dyDescent="0.2">
      <c r="A245" s="46">
        <v>43221</v>
      </c>
      <c r="B245" s="133">
        <v>75.062741911382403</v>
      </c>
      <c r="C245" s="133">
        <v>1.2701225005168</v>
      </c>
      <c r="D245" s="180">
        <v>76.332864411899195</v>
      </c>
      <c r="E245" s="133">
        <v>12.0296939312648</v>
      </c>
      <c r="F245" s="133">
        <v>0</v>
      </c>
      <c r="G245" s="180">
        <v>12.0296939312648</v>
      </c>
      <c r="H245" s="133">
        <v>87.092435839528008</v>
      </c>
      <c r="I245" s="133">
        <v>1.2701225005168</v>
      </c>
      <c r="J245" s="180">
        <v>88.362558340044799</v>
      </c>
      <c r="K245" s="133">
        <v>0</v>
      </c>
      <c r="L245" s="133">
        <v>0</v>
      </c>
      <c r="M245" s="180">
        <v>0</v>
      </c>
      <c r="N245" s="133">
        <v>87.092435839528008</v>
      </c>
      <c r="O245" s="133">
        <v>1.2701225005168</v>
      </c>
      <c r="P245" s="180">
        <v>88.362558340044799</v>
      </c>
      <c r="Q245" s="181">
        <v>0</v>
      </c>
      <c r="R245" s="182">
        <v>-36.10956166247923</v>
      </c>
      <c r="S245" s="183"/>
      <c r="T245" s="184">
        <v>0.89800980090079996</v>
      </c>
      <c r="U245" s="133">
        <v>0.20999999963600002</v>
      </c>
      <c r="V245" s="180">
        <v>1.1080098005368</v>
      </c>
      <c r="W245" s="133">
        <v>12.0296939312648</v>
      </c>
      <c r="X245" s="133">
        <v>0</v>
      </c>
      <c r="Y245" s="180">
        <v>12.0296939312648</v>
      </c>
      <c r="Z245" s="133">
        <v>12.927703729046399</v>
      </c>
      <c r="AA245" s="133">
        <v>0.20999999963600002</v>
      </c>
      <c r="AB245" s="180">
        <v>13.1377037286824</v>
      </c>
      <c r="AC245" s="185">
        <v>0</v>
      </c>
      <c r="AD245" s="187">
        <v>2.3776844100000001</v>
      </c>
      <c r="AE245" s="187">
        <v>3.3987000000000003E-2</v>
      </c>
      <c r="AF245" s="190">
        <v>2.4116714100000003</v>
      </c>
      <c r="AG245" s="187">
        <v>0</v>
      </c>
      <c r="AH245" s="187">
        <v>0</v>
      </c>
      <c r="AI245" s="190">
        <v>0</v>
      </c>
      <c r="AJ245" s="187">
        <v>2.3776844100000001</v>
      </c>
      <c r="AK245" s="187">
        <v>3.3987000000000003E-2</v>
      </c>
      <c r="AL245" s="190">
        <v>2.4116714100000003</v>
      </c>
      <c r="AM245" s="194">
        <v>0</v>
      </c>
      <c r="AO245" s="179"/>
    </row>
    <row r="246" spans="1:41" ht="15" customHeight="1" x14ac:dyDescent="0.2">
      <c r="A246" s="46">
        <v>43252</v>
      </c>
      <c r="B246" s="133">
        <v>56.521031651145002</v>
      </c>
      <c r="C246" s="133">
        <v>20.615517241419802</v>
      </c>
      <c r="D246" s="180">
        <v>77.136548892564804</v>
      </c>
      <c r="E246" s="133">
        <v>12.134719068914</v>
      </c>
      <c r="F246" s="133">
        <v>0</v>
      </c>
      <c r="G246" s="180">
        <v>12.134719068914</v>
      </c>
      <c r="H246" s="133">
        <v>68.65575072005899</v>
      </c>
      <c r="I246" s="133">
        <v>20.615517241419802</v>
      </c>
      <c r="J246" s="180">
        <v>89.271267961478799</v>
      </c>
      <c r="K246" s="133">
        <v>0</v>
      </c>
      <c r="L246" s="133">
        <v>0</v>
      </c>
      <c r="M246" s="180">
        <v>0</v>
      </c>
      <c r="N246" s="133">
        <v>68.65575072005899</v>
      </c>
      <c r="O246" s="133">
        <v>20.615517241419802</v>
      </c>
      <c r="P246" s="180">
        <v>89.271267961478799</v>
      </c>
      <c r="Q246" s="181">
        <v>0</v>
      </c>
      <c r="R246" s="182">
        <v>9.439856675896863E-9</v>
      </c>
      <c r="S246" s="183"/>
      <c r="T246" s="184">
        <v>0.32310021013820001</v>
      </c>
      <c r="U246" s="133">
        <v>0.20999999971320002</v>
      </c>
      <c r="V246" s="180">
        <v>0.53310020985139994</v>
      </c>
      <c r="W246" s="133">
        <v>12.134719068914</v>
      </c>
      <c r="X246" s="133">
        <v>0</v>
      </c>
      <c r="Y246" s="180">
        <v>12.134719068914</v>
      </c>
      <c r="Z246" s="133">
        <v>12.457819279052199</v>
      </c>
      <c r="AA246" s="133">
        <v>0.20999999971320002</v>
      </c>
      <c r="AB246" s="180">
        <v>12.6678192787654</v>
      </c>
      <c r="AC246" s="185">
        <v>0</v>
      </c>
      <c r="AD246" s="187">
        <v>1.78598905</v>
      </c>
      <c r="AE246" s="187">
        <v>0.64849416000000004</v>
      </c>
      <c r="AF246" s="190">
        <v>2.4344832099999998</v>
      </c>
      <c r="AG246" s="187">
        <v>0</v>
      </c>
      <c r="AH246" s="187">
        <v>0</v>
      </c>
      <c r="AI246" s="190">
        <v>0</v>
      </c>
      <c r="AJ246" s="187">
        <v>1.78598905</v>
      </c>
      <c r="AK246" s="187">
        <v>0.64849416000000004</v>
      </c>
      <c r="AL246" s="190">
        <v>2.4344832099999998</v>
      </c>
      <c r="AM246" s="194">
        <v>0</v>
      </c>
      <c r="AO246" s="179"/>
    </row>
    <row r="247" spans="1:41" ht="15" customHeight="1" x14ac:dyDescent="0.2">
      <c r="A247" s="46">
        <v>43282</v>
      </c>
      <c r="B247" s="133">
        <v>49.790362811240001</v>
      </c>
      <c r="C247" s="133">
        <v>20.023442011490602</v>
      </c>
      <c r="D247" s="180">
        <v>69.813804822730603</v>
      </c>
      <c r="E247" s="133">
        <v>12.379794820985301</v>
      </c>
      <c r="F247" s="133">
        <v>0</v>
      </c>
      <c r="G247" s="180">
        <v>12.379794820985301</v>
      </c>
      <c r="H247" s="133">
        <v>62.170157629170006</v>
      </c>
      <c r="I247" s="133">
        <v>20.023442011490602</v>
      </c>
      <c r="J247" s="180">
        <v>82.193599640660608</v>
      </c>
      <c r="K247" s="133">
        <v>0</v>
      </c>
      <c r="L247" s="133">
        <v>0</v>
      </c>
      <c r="M247" s="180">
        <v>0</v>
      </c>
      <c r="N247" s="133">
        <v>62.170157629170006</v>
      </c>
      <c r="O247" s="133">
        <v>20.023442011490602</v>
      </c>
      <c r="P247" s="180">
        <v>82.193599640660608</v>
      </c>
      <c r="Q247" s="181">
        <v>1.0365899978215059E-6</v>
      </c>
      <c r="R247" s="182">
        <v>0</v>
      </c>
      <c r="S247" s="183"/>
      <c r="T247" s="184">
        <v>0.16278240905469998</v>
      </c>
      <c r="U247" s="133">
        <v>0.20999992878939999</v>
      </c>
      <c r="V247" s="180">
        <v>0.37278233784410003</v>
      </c>
      <c r="W247" s="133">
        <v>12.379794820985301</v>
      </c>
      <c r="X247" s="133">
        <v>0</v>
      </c>
      <c r="Y247" s="180">
        <v>12.379794820985301</v>
      </c>
      <c r="Z247" s="133">
        <v>12.542577230040001</v>
      </c>
      <c r="AA247" s="133">
        <v>0.20999992878939999</v>
      </c>
      <c r="AB247" s="180">
        <v>12.752577158829402</v>
      </c>
      <c r="AC247" s="185">
        <v>1.1999999999999054E-7</v>
      </c>
      <c r="AD247" s="187">
        <v>1.6243111400000001</v>
      </c>
      <c r="AE247" s="187">
        <v>0.64849414999999999</v>
      </c>
      <c r="AF247" s="190">
        <v>2.27280529</v>
      </c>
      <c r="AG247" s="187">
        <v>0</v>
      </c>
      <c r="AH247" s="187">
        <v>0</v>
      </c>
      <c r="AI247" s="190">
        <v>0</v>
      </c>
      <c r="AJ247" s="187">
        <v>1.6243111400000001</v>
      </c>
      <c r="AK247" s="187">
        <v>0.64849414999999999</v>
      </c>
      <c r="AL247" s="190">
        <v>2.27280529</v>
      </c>
      <c r="AM247" s="194">
        <v>2.9999999928698173E-8</v>
      </c>
      <c r="AO247" s="179"/>
    </row>
    <row r="248" spans="1:41" ht="15" customHeight="1" x14ac:dyDescent="0.2">
      <c r="A248" s="46">
        <v>43313</v>
      </c>
      <c r="B248" s="133">
        <v>38.679905641446098</v>
      </c>
      <c r="C248" s="133">
        <v>21.181652640614701</v>
      </c>
      <c r="D248" s="180">
        <v>59.861558282060798</v>
      </c>
      <c r="E248" s="133">
        <v>12.544617088662099</v>
      </c>
      <c r="F248" s="133">
        <v>0</v>
      </c>
      <c r="G248" s="180">
        <v>12.544617088662099</v>
      </c>
      <c r="H248" s="133">
        <v>51.224522730108198</v>
      </c>
      <c r="I248" s="133">
        <v>21.181652640614701</v>
      </c>
      <c r="J248" s="180">
        <v>72.406175370722892</v>
      </c>
      <c r="K248" s="133">
        <v>0</v>
      </c>
      <c r="L248" s="133">
        <v>0</v>
      </c>
      <c r="M248" s="180">
        <v>0</v>
      </c>
      <c r="N248" s="133">
        <v>51.224522730108198</v>
      </c>
      <c r="O248" s="133">
        <v>21.181652640614701</v>
      </c>
      <c r="P248" s="180">
        <v>72.406175370722892</v>
      </c>
      <c r="Q248" s="181">
        <v>-1.0901699976941679E-6</v>
      </c>
      <c r="R248" s="182">
        <v>3.2338428219702564E-9</v>
      </c>
      <c r="S248" s="183"/>
      <c r="T248" s="184">
        <v>0</v>
      </c>
      <c r="U248" s="133">
        <v>0.21000000037469999</v>
      </c>
      <c r="V248" s="180">
        <v>0.21000000037469999</v>
      </c>
      <c r="W248" s="133">
        <v>12.544617088662099</v>
      </c>
      <c r="X248" s="133">
        <v>0</v>
      </c>
      <c r="Y248" s="180">
        <v>12.544617088662099</v>
      </c>
      <c r="Z248" s="133">
        <v>12.544617088662099</v>
      </c>
      <c r="AA248" s="133">
        <v>0.21000000037469999</v>
      </c>
      <c r="AB248" s="180">
        <v>12.754617089036799</v>
      </c>
      <c r="AC248" s="185">
        <v>-1.1999999999999777E-7</v>
      </c>
      <c r="AD248" s="187">
        <v>1.1960761200000001</v>
      </c>
      <c r="AE248" s="187">
        <v>0.64849416000000004</v>
      </c>
      <c r="AF248" s="190">
        <v>1.8445702800000001</v>
      </c>
      <c r="AG248" s="187">
        <v>0</v>
      </c>
      <c r="AH248" s="187">
        <v>0</v>
      </c>
      <c r="AI248" s="190">
        <v>0</v>
      </c>
      <c r="AJ248" s="187">
        <v>1.1960761200000001</v>
      </c>
      <c r="AK248" s="187">
        <v>0.64849416000000004</v>
      </c>
      <c r="AL248" s="190">
        <v>1.8445702800000001</v>
      </c>
      <c r="AM248" s="194">
        <v>-2.9999999928698173E-8</v>
      </c>
      <c r="AO248" s="179"/>
    </row>
    <row r="249" spans="1:41" ht="15" customHeight="1" x14ac:dyDescent="0.2">
      <c r="A249" s="46">
        <v>43344</v>
      </c>
      <c r="B249" s="133">
        <v>36.669587210477204</v>
      </c>
      <c r="C249" s="133">
        <v>21.749085029130001</v>
      </c>
      <c r="D249" s="180">
        <v>58.418672239607204</v>
      </c>
      <c r="E249" s="133">
        <v>12.7098593004722</v>
      </c>
      <c r="F249" s="133">
        <v>0</v>
      </c>
      <c r="G249" s="180">
        <v>12.7098593004722</v>
      </c>
      <c r="H249" s="133">
        <v>49.379446510949393</v>
      </c>
      <c r="I249" s="133">
        <v>21.749085029130001</v>
      </c>
      <c r="J249" s="180">
        <v>71.128531540079393</v>
      </c>
      <c r="K249" s="133">
        <v>0</v>
      </c>
      <c r="L249" s="133">
        <v>0</v>
      </c>
      <c r="M249" s="180">
        <v>0</v>
      </c>
      <c r="N249" s="133">
        <v>49.379446510949393</v>
      </c>
      <c r="O249" s="133">
        <v>21.749085029130001</v>
      </c>
      <c r="P249" s="180">
        <v>71.128531540079393</v>
      </c>
      <c r="Q249" s="181">
        <v>0</v>
      </c>
      <c r="R249" s="182">
        <v>-6.6428005496277361E-9</v>
      </c>
      <c r="S249" s="183"/>
      <c r="T249" s="184">
        <v>0</v>
      </c>
      <c r="U249" s="133">
        <v>0.20999999888999998</v>
      </c>
      <c r="V249" s="180">
        <v>0.20999999888999998</v>
      </c>
      <c r="W249" s="133">
        <v>12.7098593004722</v>
      </c>
      <c r="X249" s="133">
        <v>0</v>
      </c>
      <c r="Y249" s="180">
        <v>12.7098593004722</v>
      </c>
      <c r="Z249" s="133">
        <v>12.7098593004722</v>
      </c>
      <c r="AA249" s="133">
        <v>0.20999999888999998</v>
      </c>
      <c r="AB249" s="180">
        <v>12.9198592993622</v>
      </c>
      <c r="AC249" s="185">
        <v>0</v>
      </c>
      <c r="AD249" s="187">
        <v>1.1040400800000001</v>
      </c>
      <c r="AE249" s="187">
        <v>0.64849416000000004</v>
      </c>
      <c r="AF249" s="190">
        <v>1.7525342400000001</v>
      </c>
      <c r="AG249" s="187">
        <v>0</v>
      </c>
      <c r="AH249" s="187">
        <v>0</v>
      </c>
      <c r="AI249" s="190">
        <v>0</v>
      </c>
      <c r="AJ249" s="187">
        <v>1.1040400800000001</v>
      </c>
      <c r="AK249" s="187">
        <v>0.64849416000000004</v>
      </c>
      <c r="AL249" s="190">
        <v>1.7525342400000001</v>
      </c>
      <c r="AM249" s="194">
        <v>0</v>
      </c>
      <c r="AO249" s="179"/>
    </row>
    <row r="250" spans="1:41" ht="15" customHeight="1" x14ac:dyDescent="0.2">
      <c r="A250" s="46">
        <v>43374</v>
      </c>
      <c r="B250" s="133">
        <v>29.585767411083499</v>
      </c>
      <c r="C250" s="133">
        <v>21.498117788390999</v>
      </c>
      <c r="D250" s="180">
        <v>51.083885199474494</v>
      </c>
      <c r="E250" s="133">
        <v>12.862476950547899</v>
      </c>
      <c r="F250" s="133">
        <v>0</v>
      </c>
      <c r="G250" s="180">
        <v>12.862476950547899</v>
      </c>
      <c r="H250" s="133">
        <v>42.448244361631396</v>
      </c>
      <c r="I250" s="133">
        <v>21.498117788390999</v>
      </c>
      <c r="J250" s="180">
        <v>63.946362150022402</v>
      </c>
      <c r="K250" s="133">
        <v>0</v>
      </c>
      <c r="L250" s="133">
        <v>0</v>
      </c>
      <c r="M250" s="180">
        <v>0</v>
      </c>
      <c r="N250" s="133">
        <v>42.448244361631396</v>
      </c>
      <c r="O250" s="133">
        <v>21.498117788390999</v>
      </c>
      <c r="P250" s="180">
        <v>63.946362150022402</v>
      </c>
      <c r="Q250" s="181">
        <v>0</v>
      </c>
      <c r="R250" s="182">
        <v>0</v>
      </c>
      <c r="S250" s="183"/>
      <c r="T250" s="184">
        <v>0</v>
      </c>
      <c r="U250" s="133">
        <v>0.21000000135370001</v>
      </c>
      <c r="V250" s="180">
        <v>0.21000000135370001</v>
      </c>
      <c r="W250" s="133">
        <v>12.862476950547899</v>
      </c>
      <c r="X250" s="133">
        <v>0</v>
      </c>
      <c r="Y250" s="180">
        <v>12.862476950547899</v>
      </c>
      <c r="Z250" s="133">
        <v>12.862476950547899</v>
      </c>
      <c r="AA250" s="133">
        <v>0.21000000135370001</v>
      </c>
      <c r="AB250" s="180">
        <v>13.072476951901599</v>
      </c>
      <c r="AC250" s="185">
        <v>0</v>
      </c>
      <c r="AD250" s="187">
        <v>0.90126320999999998</v>
      </c>
      <c r="AE250" s="187">
        <v>0.64849416000000004</v>
      </c>
      <c r="AF250" s="190">
        <v>1.54975737</v>
      </c>
      <c r="AG250" s="187">
        <v>0</v>
      </c>
      <c r="AH250" s="187">
        <v>0</v>
      </c>
      <c r="AI250" s="190">
        <v>0</v>
      </c>
      <c r="AJ250" s="187">
        <v>0.90126320999999998</v>
      </c>
      <c r="AK250" s="187">
        <v>0.64849416000000004</v>
      </c>
      <c r="AL250" s="190">
        <v>1.54975737</v>
      </c>
      <c r="AM250" s="194">
        <v>0</v>
      </c>
      <c r="AO250" s="179"/>
    </row>
    <row r="251" spans="1:41" ht="15" customHeight="1" x14ac:dyDescent="0.2">
      <c r="A251" s="46">
        <v>43405</v>
      </c>
      <c r="B251" s="133">
        <v>18.426601479079501</v>
      </c>
      <c r="C251" s="133">
        <v>21.0791905715319</v>
      </c>
      <c r="D251" s="180">
        <v>39.505792050611397</v>
      </c>
      <c r="E251" s="133">
        <v>12.982416109854599</v>
      </c>
      <c r="F251" s="133">
        <v>0</v>
      </c>
      <c r="G251" s="180">
        <v>12.982416109854599</v>
      </c>
      <c r="H251" s="133">
        <v>31.409017588934095</v>
      </c>
      <c r="I251" s="133">
        <v>21.0791905715319</v>
      </c>
      <c r="J251" s="180">
        <v>52.488208160465987</v>
      </c>
      <c r="K251" s="133">
        <v>0</v>
      </c>
      <c r="L251" s="133">
        <v>0</v>
      </c>
      <c r="M251" s="180">
        <v>0</v>
      </c>
      <c r="N251" s="133">
        <v>31.409017588934095</v>
      </c>
      <c r="O251" s="133">
        <v>21.0791905715319</v>
      </c>
      <c r="P251" s="180">
        <v>52.488208160465987</v>
      </c>
      <c r="Q251" s="181">
        <v>0</v>
      </c>
      <c r="R251" s="182">
        <v>-6.4362005325335751E-9</v>
      </c>
      <c r="S251" s="183"/>
      <c r="T251" s="184">
        <v>0</v>
      </c>
      <c r="U251" s="133">
        <v>0.20999999891759999</v>
      </c>
      <c r="V251" s="180">
        <v>0.20999999891759999</v>
      </c>
      <c r="W251" s="133">
        <v>12.982416109854599</v>
      </c>
      <c r="X251" s="133">
        <v>0</v>
      </c>
      <c r="Y251" s="180">
        <v>12.982416109854599</v>
      </c>
      <c r="Z251" s="133">
        <v>12.982416109854599</v>
      </c>
      <c r="AA251" s="133">
        <v>0.20999999891759999</v>
      </c>
      <c r="AB251" s="180">
        <v>13.192416108772198</v>
      </c>
      <c r="AC251" s="185">
        <v>0</v>
      </c>
      <c r="AD251" s="187">
        <v>0.57259256999999997</v>
      </c>
      <c r="AE251" s="187">
        <v>0.64849416000000004</v>
      </c>
      <c r="AF251" s="190">
        <v>1.2210867300000001</v>
      </c>
      <c r="AG251" s="187">
        <v>0</v>
      </c>
      <c r="AH251" s="187">
        <v>0</v>
      </c>
      <c r="AI251" s="190">
        <v>0</v>
      </c>
      <c r="AJ251" s="187">
        <v>0.57259256999999997</v>
      </c>
      <c r="AK251" s="187">
        <v>0.64849416000000004</v>
      </c>
      <c r="AL251" s="190">
        <v>1.2210867300000001</v>
      </c>
      <c r="AM251" s="194">
        <v>0</v>
      </c>
      <c r="AO251" s="179"/>
    </row>
    <row r="252" spans="1:41" ht="15" customHeight="1" x14ac:dyDescent="0.2">
      <c r="A252" s="46">
        <f>+'Bcos. Públ.'!A252</f>
        <v>43435</v>
      </c>
      <c r="B252" s="133">
        <v>3.3357554015219999</v>
      </c>
      <c r="C252" s="133">
        <v>1.3108389314140001</v>
      </c>
      <c r="D252" s="180">
        <v>4.646594332936</v>
      </c>
      <c r="E252" s="133">
        <v>13.110682279976</v>
      </c>
      <c r="F252" s="133">
        <v>0</v>
      </c>
      <c r="G252" s="180">
        <v>13.110682279976</v>
      </c>
      <c r="H252" s="133">
        <v>16.446437681498001</v>
      </c>
      <c r="I252" s="133">
        <v>1.3108389314140001</v>
      </c>
      <c r="J252" s="180">
        <v>17.757276612912001</v>
      </c>
      <c r="K252" s="133">
        <v>0</v>
      </c>
      <c r="L252" s="133">
        <v>0</v>
      </c>
      <c r="M252" s="180">
        <v>0</v>
      </c>
      <c r="N252" s="133">
        <v>16.446437681498001</v>
      </c>
      <c r="O252" s="133">
        <v>1.3108389314140001</v>
      </c>
      <c r="P252" s="180">
        <v>17.757276612912001</v>
      </c>
      <c r="Q252" s="181">
        <v>7.4027860000999972</v>
      </c>
      <c r="R252" s="182">
        <v>6.4780005359921235E-9</v>
      </c>
      <c r="S252" s="183"/>
      <c r="T252" s="184">
        <v>0</v>
      </c>
      <c r="U252" s="133">
        <v>0.21000000141399999</v>
      </c>
      <c r="V252" s="180">
        <v>0.21000000141399999</v>
      </c>
      <c r="W252" s="133">
        <v>13.110682279976</v>
      </c>
      <c r="X252" s="133">
        <v>0</v>
      </c>
      <c r="Y252" s="180">
        <v>13.110682279976</v>
      </c>
      <c r="Z252" s="133">
        <v>13.110682279976</v>
      </c>
      <c r="AA252" s="133">
        <v>0.21000000141399999</v>
      </c>
      <c r="AB252" s="180">
        <v>13.320682281389999</v>
      </c>
      <c r="AC252" s="185">
        <v>0</v>
      </c>
      <c r="AD252" s="187">
        <v>0.1029872</v>
      </c>
      <c r="AE252" s="187">
        <v>3.3987000000000003E-2</v>
      </c>
      <c r="AF252" s="190">
        <f>+AE252+AD252</f>
        <v>0.13697419999999999</v>
      </c>
      <c r="AG252" s="187">
        <v>0</v>
      </c>
      <c r="AH252" s="187">
        <v>0</v>
      </c>
      <c r="AI252" s="190">
        <f>+AH252+AG252</f>
        <v>0</v>
      </c>
      <c r="AJ252" s="187">
        <v>0.1029872</v>
      </c>
      <c r="AK252" s="187">
        <v>3.3987000000000003E-2</v>
      </c>
      <c r="AL252" s="190">
        <f>+AK252+AJ252</f>
        <v>0.13697419999999999</v>
      </c>
      <c r="AM252" s="194">
        <v>0.22855158999999992</v>
      </c>
      <c r="AO252" s="179"/>
    </row>
    <row r="253" spans="1:41" ht="15" customHeight="1" x14ac:dyDescent="0.2">
      <c r="A253" s="48">
        <f>+'Bcos. Públ.'!A253</f>
        <v>43467</v>
      </c>
      <c r="B253" s="133">
        <v>0</v>
      </c>
      <c r="C253" s="133">
        <v>0</v>
      </c>
      <c r="D253" s="180">
        <v>0</v>
      </c>
      <c r="E253" s="133">
        <v>0</v>
      </c>
      <c r="F253" s="133">
        <v>0</v>
      </c>
      <c r="G253" s="180">
        <v>0</v>
      </c>
      <c r="H253" s="133">
        <v>0</v>
      </c>
      <c r="I253" s="133">
        <v>0</v>
      </c>
      <c r="J253" s="180">
        <v>0</v>
      </c>
      <c r="K253" s="133">
        <v>0</v>
      </c>
      <c r="L253" s="133">
        <v>0</v>
      </c>
      <c r="M253" s="180">
        <v>0</v>
      </c>
      <c r="N253" s="133">
        <v>0</v>
      </c>
      <c r="O253" s="133">
        <v>0</v>
      </c>
      <c r="P253" s="180">
        <v>0</v>
      </c>
      <c r="Q253" s="228" t="s">
        <v>160</v>
      </c>
      <c r="R253" s="229" t="s">
        <v>160</v>
      </c>
      <c r="S253" s="183"/>
      <c r="T253" s="184">
        <v>0</v>
      </c>
      <c r="U253" s="133">
        <v>0</v>
      </c>
      <c r="V253" s="180">
        <v>0</v>
      </c>
      <c r="W253" s="133">
        <v>0</v>
      </c>
      <c r="X253" s="133">
        <v>0</v>
      </c>
      <c r="Y253" s="180">
        <v>0</v>
      </c>
      <c r="Z253" s="133">
        <v>0</v>
      </c>
      <c r="AA253" s="133">
        <v>0</v>
      </c>
      <c r="AB253" s="180">
        <v>0</v>
      </c>
      <c r="AC253" s="225" t="s">
        <v>160</v>
      </c>
      <c r="AD253" s="187">
        <v>0</v>
      </c>
      <c r="AE253" s="187">
        <v>0</v>
      </c>
      <c r="AF253" s="190">
        <v>0</v>
      </c>
      <c r="AG253" s="187">
        <v>0</v>
      </c>
      <c r="AH253" s="187">
        <v>0</v>
      </c>
      <c r="AI253" s="190">
        <v>0</v>
      </c>
      <c r="AJ253" s="187">
        <v>0</v>
      </c>
      <c r="AK253" s="187">
        <v>0</v>
      </c>
      <c r="AL253" s="190">
        <v>0</v>
      </c>
      <c r="AM253" s="225" t="s">
        <v>160</v>
      </c>
      <c r="AO253" s="179"/>
    </row>
    <row r="254" spans="1:41" ht="15" customHeight="1" x14ac:dyDescent="0.2">
      <c r="A254" s="46">
        <v>43497</v>
      </c>
      <c r="B254" s="133">
        <v>0</v>
      </c>
      <c r="C254" s="133">
        <v>1.3197096676600002</v>
      </c>
      <c r="D254" s="180">
        <v>1.3197096676600002</v>
      </c>
      <c r="E254" s="133">
        <v>13.517729170090002</v>
      </c>
      <c r="F254" s="133">
        <v>0</v>
      </c>
      <c r="G254" s="180">
        <v>13.517729170090002</v>
      </c>
      <c r="H254" s="133">
        <v>13.517729170090002</v>
      </c>
      <c r="I254" s="133">
        <v>1.3197096676600002</v>
      </c>
      <c r="J254" s="180">
        <v>14.837438837750001</v>
      </c>
      <c r="K254" s="133">
        <v>0</v>
      </c>
      <c r="L254" s="133">
        <v>0</v>
      </c>
      <c r="M254" s="180">
        <v>0</v>
      </c>
      <c r="N254" s="133">
        <v>13.517729170090002</v>
      </c>
      <c r="O254" s="133">
        <v>1.3197096676600002</v>
      </c>
      <c r="P254" s="180">
        <v>14.837438837750001</v>
      </c>
      <c r="Q254" s="228" t="s">
        <v>160</v>
      </c>
      <c r="R254" s="229" t="s">
        <v>160</v>
      </c>
      <c r="S254" s="183"/>
      <c r="T254" s="184">
        <v>0</v>
      </c>
      <c r="U254" s="133">
        <v>0.21000013066000001</v>
      </c>
      <c r="V254" s="180">
        <v>0.21000013066000001</v>
      </c>
      <c r="W254" s="133">
        <v>13.517729170090002</v>
      </c>
      <c r="X254" s="133">
        <v>0</v>
      </c>
      <c r="Y254" s="180">
        <v>13.517729170090002</v>
      </c>
      <c r="Z254" s="133">
        <v>13.517729170090002</v>
      </c>
      <c r="AA254" s="133">
        <v>0.21000013066000001</v>
      </c>
      <c r="AB254" s="180">
        <v>13.727729300750001</v>
      </c>
      <c r="AC254" s="225" t="s">
        <v>160</v>
      </c>
      <c r="AD254" s="187">
        <v>0</v>
      </c>
      <c r="AE254" s="187">
        <v>3.3987000000000003E-2</v>
      </c>
      <c r="AF254" s="190">
        <v>3.3987000000000003E-2</v>
      </c>
      <c r="AG254" s="187">
        <v>0</v>
      </c>
      <c r="AH254" s="187">
        <v>0</v>
      </c>
      <c r="AI254" s="190">
        <v>0</v>
      </c>
      <c r="AJ254" s="187">
        <v>0</v>
      </c>
      <c r="AK254" s="187">
        <v>3.3987000000000003E-2</v>
      </c>
      <c r="AL254" s="190">
        <v>3.3987000000000003E-2</v>
      </c>
      <c r="AM254" s="225" t="s">
        <v>160</v>
      </c>
      <c r="AO254" s="179"/>
    </row>
    <row r="255" spans="1:41" ht="15" customHeight="1" x14ac:dyDescent="0.2">
      <c r="A255" s="46">
        <v>43525</v>
      </c>
      <c r="B255" s="133">
        <v>0</v>
      </c>
      <c r="C255" s="133">
        <v>1.35337841144</v>
      </c>
      <c r="D255" s="180">
        <v>1.35337841144</v>
      </c>
      <c r="E255" s="133">
        <v>13.862596659560001</v>
      </c>
      <c r="F255" s="133">
        <v>0</v>
      </c>
      <c r="G255" s="180">
        <v>13.862596659560001</v>
      </c>
      <c r="H255" s="133">
        <v>13.862596659560001</v>
      </c>
      <c r="I255" s="133">
        <v>1.35337841144</v>
      </c>
      <c r="J255" s="180">
        <v>15.215975071000001</v>
      </c>
      <c r="K255" s="133">
        <v>0</v>
      </c>
      <c r="L255" s="133">
        <v>0</v>
      </c>
      <c r="M255" s="180">
        <v>0</v>
      </c>
      <c r="N255" s="133">
        <v>13.862596659560001</v>
      </c>
      <c r="O255" s="133">
        <v>1.35337841144</v>
      </c>
      <c r="P255" s="180">
        <v>15.215975071000001</v>
      </c>
      <c r="Q255" s="228" t="s">
        <v>160</v>
      </c>
      <c r="R255" s="229" t="s">
        <v>160</v>
      </c>
      <c r="S255" s="183"/>
      <c r="T255" s="184">
        <v>0</v>
      </c>
      <c r="U255" s="133">
        <v>0.21535770343999999</v>
      </c>
      <c r="V255" s="180">
        <v>0.21535770343999999</v>
      </c>
      <c r="W255" s="133">
        <v>13.862596659560001</v>
      </c>
      <c r="X255" s="133">
        <v>0</v>
      </c>
      <c r="Y255" s="180">
        <v>13.862596659560001</v>
      </c>
      <c r="Z255" s="133">
        <v>13.862596659560001</v>
      </c>
      <c r="AA255" s="133">
        <v>0.21535770343999999</v>
      </c>
      <c r="AB255" s="180">
        <v>14.077954363000002</v>
      </c>
      <c r="AC255" s="225" t="s">
        <v>160</v>
      </c>
      <c r="AD255" s="187">
        <v>0</v>
      </c>
      <c r="AE255" s="187">
        <v>3.3987000000000003E-2</v>
      </c>
      <c r="AF255" s="190">
        <v>3.3987000000000003E-2</v>
      </c>
      <c r="AG255" s="187">
        <v>0</v>
      </c>
      <c r="AH255" s="187">
        <v>0</v>
      </c>
      <c r="AI255" s="190">
        <v>0</v>
      </c>
      <c r="AJ255" s="187">
        <v>0</v>
      </c>
      <c r="AK255" s="187">
        <v>3.3987000000000003E-2</v>
      </c>
      <c r="AL255" s="190">
        <v>3.3987000000000003E-2</v>
      </c>
      <c r="AM255" s="225" t="s">
        <v>160</v>
      </c>
      <c r="AO255" s="179"/>
    </row>
    <row r="256" spans="1:41" ht="15" customHeight="1" x14ac:dyDescent="0.2">
      <c r="A256" s="46">
        <v>43556</v>
      </c>
      <c r="B256" s="133">
        <v>0</v>
      </c>
      <c r="C256" s="133">
        <v>1.3988992850600002</v>
      </c>
      <c r="D256" s="180">
        <v>1.3988992850600002</v>
      </c>
      <c r="E256" s="133">
        <v>13.941133595449999</v>
      </c>
      <c r="F256" s="133">
        <v>0</v>
      </c>
      <c r="G256" s="180">
        <v>13.941133595449999</v>
      </c>
      <c r="H256" s="133">
        <v>13.941133595449999</v>
      </c>
      <c r="I256" s="133">
        <v>1.3988992850600002</v>
      </c>
      <c r="J256" s="180">
        <v>15.34003288051</v>
      </c>
      <c r="K256" s="133">
        <v>0</v>
      </c>
      <c r="L256" s="133">
        <v>0</v>
      </c>
      <c r="M256" s="180">
        <v>0</v>
      </c>
      <c r="N256" s="133">
        <v>13.941133595449999</v>
      </c>
      <c r="O256" s="133">
        <v>1.3988992850600002</v>
      </c>
      <c r="P256" s="180">
        <v>15.34003288051</v>
      </c>
      <c r="Q256" s="228" t="s">
        <v>160</v>
      </c>
      <c r="R256" s="229" t="s">
        <v>160</v>
      </c>
      <c r="S256" s="183"/>
      <c r="T256" s="184">
        <v>0</v>
      </c>
      <c r="U256" s="133">
        <v>0.21000003806</v>
      </c>
      <c r="V256" s="180">
        <v>0.21000003806</v>
      </c>
      <c r="W256" s="133">
        <v>13.941133595449999</v>
      </c>
      <c r="X256" s="133">
        <v>0</v>
      </c>
      <c r="Y256" s="180">
        <v>13.941133595449999</v>
      </c>
      <c r="Z256" s="133">
        <v>13.941133595449999</v>
      </c>
      <c r="AA256" s="133">
        <v>0.21000003806</v>
      </c>
      <c r="AB256" s="180">
        <v>14.15113363351</v>
      </c>
      <c r="AC256" s="225" t="s">
        <v>160</v>
      </c>
      <c r="AD256" s="187">
        <v>0</v>
      </c>
      <c r="AE256" s="187">
        <v>3.3987000000000003E-2</v>
      </c>
      <c r="AF256" s="190">
        <v>3.3987000000000003E-2</v>
      </c>
      <c r="AG256" s="187">
        <v>0</v>
      </c>
      <c r="AH256" s="187">
        <v>0</v>
      </c>
      <c r="AI256" s="190">
        <v>0</v>
      </c>
      <c r="AJ256" s="187">
        <v>0</v>
      </c>
      <c r="AK256" s="187">
        <v>3.3987000000000003E-2</v>
      </c>
      <c r="AL256" s="190">
        <v>3.3987000000000003E-2</v>
      </c>
      <c r="AM256" s="225" t="s">
        <v>160</v>
      </c>
      <c r="AO256" s="179"/>
    </row>
    <row r="257" spans="1:41" ht="15" customHeight="1" x14ac:dyDescent="0.2">
      <c r="A257" s="46">
        <v>43586</v>
      </c>
      <c r="B257" s="133">
        <v>0</v>
      </c>
      <c r="C257" s="133">
        <v>1.4081097657200004</v>
      </c>
      <c r="D257" s="180">
        <v>1.4081097657200004</v>
      </c>
      <c r="E257" s="133">
        <v>14.0962930318</v>
      </c>
      <c r="F257" s="133">
        <v>0</v>
      </c>
      <c r="G257" s="180">
        <v>14.0962930318</v>
      </c>
      <c r="H257" s="133">
        <v>14.0962930318</v>
      </c>
      <c r="I257" s="133">
        <v>1.4081097657200004</v>
      </c>
      <c r="J257" s="180">
        <v>15.504402797519999</v>
      </c>
      <c r="K257" s="133">
        <v>0</v>
      </c>
      <c r="L257" s="133">
        <v>0</v>
      </c>
      <c r="M257" s="180">
        <v>0</v>
      </c>
      <c r="N257" s="133">
        <v>14.0962930318</v>
      </c>
      <c r="O257" s="133">
        <v>1.4081097657200004</v>
      </c>
      <c r="P257" s="180">
        <v>15.504402797519999</v>
      </c>
      <c r="Q257" s="228" t="s">
        <v>160</v>
      </c>
      <c r="R257" s="229" t="s">
        <v>160</v>
      </c>
      <c r="S257" s="183"/>
      <c r="T257" s="184">
        <v>0</v>
      </c>
      <c r="U257" s="133">
        <v>0.21000004172</v>
      </c>
      <c r="V257" s="180">
        <v>0.21000004172</v>
      </c>
      <c r="W257" s="133">
        <v>14.0962930318</v>
      </c>
      <c r="X257" s="133">
        <v>0</v>
      </c>
      <c r="Y257" s="180">
        <v>14.0962930318</v>
      </c>
      <c r="Z257" s="133">
        <v>14.0962930318</v>
      </c>
      <c r="AA257" s="133">
        <v>0.21000004172</v>
      </c>
      <c r="AB257" s="180">
        <v>14.306293073519999</v>
      </c>
      <c r="AC257" s="225" t="s">
        <v>160</v>
      </c>
      <c r="AD257" s="187">
        <v>0</v>
      </c>
      <c r="AE257" s="187">
        <v>3.3987000000000003E-2</v>
      </c>
      <c r="AF257" s="190">
        <v>3.3987000000000003E-2</v>
      </c>
      <c r="AG257" s="187">
        <v>0</v>
      </c>
      <c r="AH257" s="187">
        <v>0</v>
      </c>
      <c r="AI257" s="190">
        <v>0</v>
      </c>
      <c r="AJ257" s="187">
        <v>0</v>
      </c>
      <c r="AK257" s="187">
        <v>3.3987000000000003E-2</v>
      </c>
      <c r="AL257" s="190">
        <v>3.3987000000000003E-2</v>
      </c>
      <c r="AM257" s="225" t="s">
        <v>160</v>
      </c>
      <c r="AO257" s="179"/>
    </row>
    <row r="258" spans="1:41" ht="15" customHeight="1" x14ac:dyDescent="0.2">
      <c r="A258" s="46">
        <v>43617</v>
      </c>
      <c r="B258" s="133">
        <v>0</v>
      </c>
      <c r="C258" s="133">
        <v>1.4069373273200001</v>
      </c>
      <c r="D258" s="180">
        <v>1.4069373273200001</v>
      </c>
      <c r="E258" s="133">
        <v>14.021239019899999</v>
      </c>
      <c r="F258" s="133">
        <v>0</v>
      </c>
      <c r="G258" s="180">
        <v>14.021239019899999</v>
      </c>
      <c r="H258" s="133">
        <v>14.021239019899999</v>
      </c>
      <c r="I258" s="133">
        <v>1.4069373273200001</v>
      </c>
      <c r="J258" s="180">
        <v>15.428176347220001</v>
      </c>
      <c r="K258" s="133">
        <v>0</v>
      </c>
      <c r="L258" s="133">
        <v>0</v>
      </c>
      <c r="M258" s="180">
        <v>0</v>
      </c>
      <c r="N258" s="133">
        <v>14.021239019899999</v>
      </c>
      <c r="O258" s="133">
        <v>1.4069373273200001</v>
      </c>
      <c r="P258" s="180">
        <v>15.428176347220001</v>
      </c>
      <c r="Q258" s="228" t="s">
        <v>160</v>
      </c>
      <c r="R258" s="229" t="s">
        <v>160</v>
      </c>
      <c r="S258" s="183"/>
      <c r="T258" s="184">
        <v>0</v>
      </c>
      <c r="U258" s="133">
        <v>0.21120669332</v>
      </c>
      <c r="V258" s="180">
        <v>0.21120669332</v>
      </c>
      <c r="W258" s="133">
        <v>14.021239019899999</v>
      </c>
      <c r="X258" s="133">
        <v>0</v>
      </c>
      <c r="Y258" s="180">
        <v>14.021239019899999</v>
      </c>
      <c r="Z258" s="133">
        <v>14.021239019899999</v>
      </c>
      <c r="AA258" s="133">
        <v>0.21120669332</v>
      </c>
      <c r="AB258" s="180">
        <v>14.232445713220001</v>
      </c>
      <c r="AC258" s="225" t="s">
        <v>160</v>
      </c>
      <c r="AD258" s="187">
        <v>0</v>
      </c>
      <c r="AE258" s="187">
        <v>3.3987000000000003E-2</v>
      </c>
      <c r="AF258" s="190">
        <v>3.3987000000000003E-2</v>
      </c>
      <c r="AG258" s="187">
        <v>0</v>
      </c>
      <c r="AH258" s="187">
        <v>0</v>
      </c>
      <c r="AI258" s="190">
        <v>0</v>
      </c>
      <c r="AJ258" s="187">
        <v>0</v>
      </c>
      <c r="AK258" s="187">
        <v>3.3987000000000003E-2</v>
      </c>
      <c r="AL258" s="190">
        <v>3.3987000000000003E-2</v>
      </c>
      <c r="AM258" s="225" t="s">
        <v>160</v>
      </c>
      <c r="AO258" s="179"/>
    </row>
    <row r="259" spans="1:41" ht="15" customHeight="1" x14ac:dyDescent="0.2">
      <c r="A259" s="46">
        <v>43647</v>
      </c>
      <c r="B259" s="133">
        <v>0</v>
      </c>
      <c r="C259" s="133">
        <v>1.3774535490000002</v>
      </c>
      <c r="D259" s="180">
        <v>1.3774535490000002</v>
      </c>
      <c r="E259" s="133">
        <v>14.396358082500001</v>
      </c>
      <c r="F259" s="133">
        <v>0</v>
      </c>
      <c r="G259" s="180">
        <v>14.396358082500001</v>
      </c>
      <c r="H259" s="133">
        <v>14.396358082500001</v>
      </c>
      <c r="I259" s="133">
        <v>1.3774535490000002</v>
      </c>
      <c r="J259" s="180">
        <v>15.773811631500001</v>
      </c>
      <c r="K259" s="133">
        <v>0</v>
      </c>
      <c r="L259" s="133">
        <v>0</v>
      </c>
      <c r="M259" s="180">
        <v>0</v>
      </c>
      <c r="N259" s="133">
        <v>14.396358082500001</v>
      </c>
      <c r="O259" s="133">
        <v>1.3774535490000002</v>
      </c>
      <c r="P259" s="180">
        <v>15.773811631500001</v>
      </c>
      <c r="Q259" s="228" t="s">
        <v>160</v>
      </c>
      <c r="R259" s="229" t="s">
        <v>160</v>
      </c>
      <c r="S259" s="183"/>
      <c r="T259" s="184">
        <v>0</v>
      </c>
      <c r="U259" s="133">
        <v>0.210000099</v>
      </c>
      <c r="V259" s="180">
        <v>0.210000099</v>
      </c>
      <c r="W259" s="133">
        <v>14.396358082500001</v>
      </c>
      <c r="X259" s="133">
        <v>0</v>
      </c>
      <c r="Y259" s="180">
        <v>14.396358082500001</v>
      </c>
      <c r="Z259" s="133">
        <v>14.396358082500001</v>
      </c>
      <c r="AA259" s="133">
        <v>0.210000099</v>
      </c>
      <c r="AB259" s="180">
        <v>14.606358181499999</v>
      </c>
      <c r="AC259" s="225" t="s">
        <v>160</v>
      </c>
      <c r="AD259" s="187">
        <v>0</v>
      </c>
      <c r="AE259" s="187">
        <v>3.3987000000000003E-2</v>
      </c>
      <c r="AF259" s="190">
        <v>3.3987000000000003E-2</v>
      </c>
      <c r="AG259" s="187">
        <v>0</v>
      </c>
      <c r="AH259" s="187">
        <v>0</v>
      </c>
      <c r="AI259" s="190">
        <v>0</v>
      </c>
      <c r="AJ259" s="187">
        <v>0</v>
      </c>
      <c r="AK259" s="187">
        <v>3.3987000000000003E-2</v>
      </c>
      <c r="AL259" s="190">
        <v>3.3987000000000003E-2</v>
      </c>
      <c r="AM259" s="225" t="s">
        <v>160</v>
      </c>
      <c r="AO259" s="179"/>
    </row>
    <row r="260" spans="1:41" ht="14.25" customHeight="1" x14ac:dyDescent="0.2">
      <c r="A260" s="46">
        <v>43678</v>
      </c>
      <c r="B260" s="133">
        <v>0</v>
      </c>
      <c r="C260" s="133">
        <v>1.4553517194600003</v>
      </c>
      <c r="D260" s="180">
        <v>1.4553517194600003</v>
      </c>
      <c r="E260" s="133">
        <v>14.592529199160001</v>
      </c>
      <c r="F260" s="133">
        <v>0</v>
      </c>
      <c r="G260" s="180">
        <v>14.592529199160001</v>
      </c>
      <c r="H260" s="133">
        <v>14.592529199160001</v>
      </c>
      <c r="I260" s="133">
        <v>1.4553517194600003</v>
      </c>
      <c r="J260" s="180">
        <v>16.047880918619999</v>
      </c>
      <c r="K260" s="133">
        <v>0</v>
      </c>
      <c r="L260" s="133">
        <v>0</v>
      </c>
      <c r="M260" s="180">
        <v>0</v>
      </c>
      <c r="N260" s="133">
        <v>14.592529199160001</v>
      </c>
      <c r="O260" s="133">
        <v>1.4553517194600003</v>
      </c>
      <c r="P260" s="180">
        <v>16.047880918619999</v>
      </c>
      <c r="Q260" s="228" t="s">
        <v>160</v>
      </c>
      <c r="R260" s="229" t="s">
        <v>160</v>
      </c>
      <c r="S260" s="183"/>
      <c r="T260" s="184">
        <v>0</v>
      </c>
      <c r="U260" s="133">
        <v>0.21000006546000002</v>
      </c>
      <c r="V260" s="180">
        <v>0.21000006546000002</v>
      </c>
      <c r="W260" s="133">
        <v>14.592529199160001</v>
      </c>
      <c r="X260" s="133">
        <v>0</v>
      </c>
      <c r="Y260" s="180">
        <v>14.592529199160001</v>
      </c>
      <c r="Z260" s="133">
        <v>14.592529199160001</v>
      </c>
      <c r="AA260" s="133">
        <v>0.21000006546000002</v>
      </c>
      <c r="AB260" s="180">
        <v>14.80252926462</v>
      </c>
      <c r="AC260" s="225" t="s">
        <v>160</v>
      </c>
      <c r="AD260" s="187">
        <v>0</v>
      </c>
      <c r="AE260" s="187">
        <v>3.3987000000000003E-2</v>
      </c>
      <c r="AF260" s="190">
        <v>3.3987000000000003E-2</v>
      </c>
      <c r="AG260" s="187">
        <v>0</v>
      </c>
      <c r="AH260" s="187">
        <v>0</v>
      </c>
      <c r="AI260" s="190">
        <v>0</v>
      </c>
      <c r="AJ260" s="187">
        <v>0</v>
      </c>
      <c r="AK260" s="187">
        <v>3.3987000000000003E-2</v>
      </c>
      <c r="AL260" s="190">
        <v>3.3987000000000003E-2</v>
      </c>
      <c r="AM260" s="225" t="s">
        <v>160</v>
      </c>
      <c r="AO260" s="179"/>
    </row>
    <row r="261" spans="1:41" ht="14.25" customHeight="1" x14ac:dyDescent="0.2">
      <c r="A261" s="46">
        <v>43709</v>
      </c>
      <c r="B261" s="133">
        <v>0</v>
      </c>
      <c r="C261" s="133">
        <v>0</v>
      </c>
      <c r="D261" s="180">
        <v>0</v>
      </c>
      <c r="E261" s="133">
        <v>14.80931127018</v>
      </c>
      <c r="F261" s="133">
        <v>0</v>
      </c>
      <c r="G261" s="180">
        <v>14.80931127018</v>
      </c>
      <c r="H261" s="133">
        <v>14.80931127018</v>
      </c>
      <c r="I261" s="133">
        <v>0</v>
      </c>
      <c r="J261" s="180">
        <v>14.80931127018</v>
      </c>
      <c r="K261" s="133">
        <v>0</v>
      </c>
      <c r="L261" s="133">
        <v>0</v>
      </c>
      <c r="M261" s="180">
        <v>0</v>
      </c>
      <c r="N261" s="133">
        <v>14.80931127018</v>
      </c>
      <c r="O261" s="133">
        <v>0</v>
      </c>
      <c r="P261" s="180">
        <v>14.80931127018</v>
      </c>
      <c r="Q261" s="228" t="s">
        <v>160</v>
      </c>
      <c r="R261" s="229" t="s">
        <v>160</v>
      </c>
      <c r="S261" s="183"/>
      <c r="T261" s="184">
        <v>0</v>
      </c>
      <c r="U261" s="133">
        <v>0</v>
      </c>
      <c r="V261" s="180">
        <v>0</v>
      </c>
      <c r="W261" s="133">
        <v>14.80931127018</v>
      </c>
      <c r="X261" s="133">
        <v>0</v>
      </c>
      <c r="Y261" s="180">
        <v>14.80931127018</v>
      </c>
      <c r="Z261" s="133">
        <v>14.80931127018</v>
      </c>
      <c r="AA261" s="133">
        <v>0</v>
      </c>
      <c r="AB261" s="180">
        <v>14.80931127018</v>
      </c>
      <c r="AC261" s="225" t="s">
        <v>160</v>
      </c>
      <c r="AD261" s="187">
        <v>0</v>
      </c>
      <c r="AE261" s="187">
        <v>0</v>
      </c>
      <c r="AF261" s="190">
        <v>0</v>
      </c>
      <c r="AG261" s="187">
        <v>0</v>
      </c>
      <c r="AH261" s="187">
        <v>0</v>
      </c>
      <c r="AI261" s="190">
        <v>0</v>
      </c>
      <c r="AJ261" s="187">
        <v>0</v>
      </c>
      <c r="AK261" s="187">
        <v>0</v>
      </c>
      <c r="AL261" s="190">
        <v>0</v>
      </c>
      <c r="AM261" s="225" t="s">
        <v>160</v>
      </c>
      <c r="AO261" s="179"/>
    </row>
    <row r="262" spans="1:41" ht="14.25" customHeight="1" x14ac:dyDescent="0.2">
      <c r="A262" s="46">
        <v>43739</v>
      </c>
      <c r="B262" s="133">
        <v>0</v>
      </c>
      <c r="C262" s="133">
        <v>0</v>
      </c>
      <c r="D262" s="180">
        <v>0</v>
      </c>
      <c r="E262" s="133">
        <v>14.988396118079999</v>
      </c>
      <c r="F262" s="133">
        <v>0</v>
      </c>
      <c r="G262" s="180">
        <v>14.988396118079999</v>
      </c>
      <c r="H262" s="133">
        <v>14.988396118079999</v>
      </c>
      <c r="I262" s="133">
        <v>0</v>
      </c>
      <c r="J262" s="180">
        <v>14.988396118079999</v>
      </c>
      <c r="K262" s="133">
        <v>0</v>
      </c>
      <c r="L262" s="133">
        <v>0</v>
      </c>
      <c r="M262" s="180">
        <v>0</v>
      </c>
      <c r="N262" s="133">
        <v>14.988396118079999</v>
      </c>
      <c r="O262" s="133">
        <v>0</v>
      </c>
      <c r="P262" s="180">
        <v>14.988396118079999</v>
      </c>
      <c r="Q262" s="228" t="s">
        <v>160</v>
      </c>
      <c r="R262" s="229" t="s">
        <v>160</v>
      </c>
      <c r="S262" s="183"/>
      <c r="T262" s="184">
        <v>0</v>
      </c>
      <c r="U262" s="133">
        <v>0</v>
      </c>
      <c r="V262" s="180">
        <v>0</v>
      </c>
      <c r="W262" s="133">
        <v>14.988396118079999</v>
      </c>
      <c r="X262" s="133">
        <v>0</v>
      </c>
      <c r="Y262" s="180">
        <v>14.988396118079999</v>
      </c>
      <c r="Z262" s="133">
        <v>14.988396118079999</v>
      </c>
      <c r="AA262" s="133">
        <v>0</v>
      </c>
      <c r="AB262" s="180">
        <v>14.988396118079999</v>
      </c>
      <c r="AC262" s="225" t="s">
        <v>160</v>
      </c>
      <c r="AD262" s="187">
        <v>0</v>
      </c>
      <c r="AE262" s="187">
        <v>0</v>
      </c>
      <c r="AF262" s="190">
        <v>0</v>
      </c>
      <c r="AG262" s="187">
        <v>0</v>
      </c>
      <c r="AH262" s="187">
        <v>0</v>
      </c>
      <c r="AI262" s="190">
        <v>0</v>
      </c>
      <c r="AJ262" s="187">
        <v>0</v>
      </c>
      <c r="AK262" s="187">
        <v>0</v>
      </c>
      <c r="AL262" s="190">
        <v>0</v>
      </c>
      <c r="AM262" s="225" t="s">
        <v>160</v>
      </c>
      <c r="AO262" s="179"/>
    </row>
    <row r="263" spans="1:41" ht="14.25" customHeight="1" x14ac:dyDescent="0.2">
      <c r="A263" s="46">
        <v>43770</v>
      </c>
      <c r="B263" s="133">
        <v>0</v>
      </c>
      <c r="C263" s="133">
        <v>0</v>
      </c>
      <c r="D263" s="180">
        <v>0</v>
      </c>
      <c r="E263" s="133">
        <v>15.188082597600001</v>
      </c>
      <c r="F263" s="133">
        <v>0</v>
      </c>
      <c r="G263" s="180">
        <v>15.188082597600001</v>
      </c>
      <c r="H263" s="133">
        <v>15.188082597600001</v>
      </c>
      <c r="I263" s="133">
        <v>0</v>
      </c>
      <c r="J263" s="180">
        <v>15.188082597600001</v>
      </c>
      <c r="K263" s="133">
        <v>0</v>
      </c>
      <c r="L263" s="133">
        <v>0</v>
      </c>
      <c r="M263" s="180">
        <v>0</v>
      </c>
      <c r="N263" s="133">
        <v>15.188082597600001</v>
      </c>
      <c r="O263" s="133">
        <v>0</v>
      </c>
      <c r="P263" s="180">
        <v>15.188082597600001</v>
      </c>
      <c r="Q263" s="228" t="s">
        <v>160</v>
      </c>
      <c r="R263" s="229" t="s">
        <v>160</v>
      </c>
      <c r="S263" s="183"/>
      <c r="T263" s="184">
        <v>0</v>
      </c>
      <c r="U263" s="133">
        <v>0</v>
      </c>
      <c r="V263" s="180">
        <v>0</v>
      </c>
      <c r="W263" s="133">
        <v>15.188082597600001</v>
      </c>
      <c r="X263" s="133">
        <v>0</v>
      </c>
      <c r="Y263" s="180">
        <v>15.188082597600001</v>
      </c>
      <c r="Z263" s="133">
        <v>15.188082597600001</v>
      </c>
      <c r="AA263" s="133">
        <v>0</v>
      </c>
      <c r="AB263" s="180">
        <v>15.188082597600001</v>
      </c>
      <c r="AC263" s="225" t="s">
        <v>160</v>
      </c>
      <c r="AD263" s="187">
        <v>0</v>
      </c>
      <c r="AE263" s="187">
        <v>0</v>
      </c>
      <c r="AF263" s="190">
        <v>0</v>
      </c>
      <c r="AG263" s="187">
        <v>0</v>
      </c>
      <c r="AH263" s="187">
        <v>0</v>
      </c>
      <c r="AI263" s="190">
        <v>0</v>
      </c>
      <c r="AJ263" s="187">
        <v>0</v>
      </c>
      <c r="AK263" s="187">
        <v>0</v>
      </c>
      <c r="AL263" s="190">
        <v>0</v>
      </c>
      <c r="AM263" s="225" t="s">
        <v>160</v>
      </c>
      <c r="AO263" s="179"/>
    </row>
    <row r="264" spans="1:41" ht="14.25" customHeight="1" x14ac:dyDescent="0.2">
      <c r="A264" s="46">
        <v>43800</v>
      </c>
      <c r="B264" s="133">
        <v>0</v>
      </c>
      <c r="C264" s="133">
        <v>0</v>
      </c>
      <c r="D264" s="180">
        <v>0</v>
      </c>
      <c r="E264" s="133">
        <v>15.353903562399999</v>
      </c>
      <c r="F264" s="133">
        <v>0</v>
      </c>
      <c r="G264" s="180">
        <v>0</v>
      </c>
      <c r="H264" s="133">
        <v>15.353903562399999</v>
      </c>
      <c r="I264" s="133">
        <v>0</v>
      </c>
      <c r="J264" s="180">
        <v>15.353903562399999</v>
      </c>
      <c r="K264" s="133">
        <v>0</v>
      </c>
      <c r="L264" s="133">
        <v>0</v>
      </c>
      <c r="M264" s="180">
        <v>0</v>
      </c>
      <c r="N264" s="133">
        <v>15.353903562399999</v>
      </c>
      <c r="O264" s="133">
        <v>0</v>
      </c>
      <c r="P264" s="180">
        <v>0</v>
      </c>
      <c r="Q264" s="228" t="s">
        <v>160</v>
      </c>
      <c r="R264" s="229" t="s">
        <v>160</v>
      </c>
      <c r="S264" s="183"/>
      <c r="T264" s="184">
        <v>0</v>
      </c>
      <c r="U264" s="133">
        <v>0</v>
      </c>
      <c r="V264" s="180">
        <v>0</v>
      </c>
      <c r="W264" s="133">
        <v>15.353903562399999</v>
      </c>
      <c r="X264" s="133">
        <v>0</v>
      </c>
      <c r="Y264" s="180">
        <v>0</v>
      </c>
      <c r="Z264" s="133">
        <v>15.353903562399999</v>
      </c>
      <c r="AA264" s="133">
        <v>0</v>
      </c>
      <c r="AB264" s="180">
        <v>15.353903562399999</v>
      </c>
      <c r="AC264" s="225" t="s">
        <v>160</v>
      </c>
      <c r="AD264" s="187">
        <v>0</v>
      </c>
      <c r="AE264" s="187">
        <v>0</v>
      </c>
      <c r="AF264" s="190">
        <v>0</v>
      </c>
      <c r="AG264" s="187">
        <v>0</v>
      </c>
      <c r="AH264" s="187">
        <v>0</v>
      </c>
      <c r="AI264" s="190">
        <v>0</v>
      </c>
      <c r="AJ264" s="187">
        <v>0</v>
      </c>
      <c r="AK264" s="187">
        <v>0</v>
      </c>
      <c r="AL264" s="190">
        <v>0</v>
      </c>
      <c r="AM264" s="225" t="s">
        <v>160</v>
      </c>
      <c r="AO264" s="179"/>
    </row>
    <row r="265" spans="1:41" ht="14.25" customHeight="1" x14ac:dyDescent="0.2">
      <c r="A265" s="46">
        <v>43831</v>
      </c>
      <c r="B265" s="133">
        <v>0</v>
      </c>
      <c r="C265" s="133">
        <v>0</v>
      </c>
      <c r="D265" s="180">
        <v>0</v>
      </c>
      <c r="E265" s="133">
        <v>15.502732756939999</v>
      </c>
      <c r="F265" s="133">
        <v>0</v>
      </c>
      <c r="G265" s="180">
        <v>15.502732756939999</v>
      </c>
      <c r="H265" s="133">
        <v>15.502732756939999</v>
      </c>
      <c r="I265" s="133">
        <v>0</v>
      </c>
      <c r="J265" s="180">
        <v>15.502732756939999</v>
      </c>
      <c r="K265" s="133">
        <v>0</v>
      </c>
      <c r="L265" s="133">
        <v>0</v>
      </c>
      <c r="M265" s="180">
        <v>0</v>
      </c>
      <c r="N265" s="133">
        <v>15.502732756939999</v>
      </c>
      <c r="O265" s="133">
        <v>0</v>
      </c>
      <c r="P265" s="180">
        <v>15.502732756939999</v>
      </c>
      <c r="Q265" s="228" t="s">
        <v>160</v>
      </c>
      <c r="R265" s="229" t="s">
        <v>160</v>
      </c>
      <c r="S265" s="183"/>
      <c r="T265" s="184">
        <v>0</v>
      </c>
      <c r="U265" s="133">
        <v>0</v>
      </c>
      <c r="V265" s="180">
        <v>0</v>
      </c>
      <c r="W265" s="133">
        <v>15.502732756939999</v>
      </c>
      <c r="X265" s="133">
        <v>0</v>
      </c>
      <c r="Y265" s="180">
        <v>15.502732756939999</v>
      </c>
      <c r="Z265" s="133">
        <v>15.502732756939999</v>
      </c>
      <c r="AA265" s="133">
        <v>0</v>
      </c>
      <c r="AB265" s="180">
        <v>15.502732756939999</v>
      </c>
      <c r="AC265" s="225" t="s">
        <v>160</v>
      </c>
      <c r="AD265" s="187">
        <v>0</v>
      </c>
      <c r="AE265" s="187">
        <v>0</v>
      </c>
      <c r="AF265" s="190">
        <v>0</v>
      </c>
      <c r="AG265" s="187">
        <v>0</v>
      </c>
      <c r="AH265" s="187">
        <v>0</v>
      </c>
      <c r="AI265" s="190">
        <v>0</v>
      </c>
      <c r="AJ265" s="187">
        <v>0</v>
      </c>
      <c r="AK265" s="187">
        <v>0</v>
      </c>
      <c r="AL265" s="190">
        <v>0</v>
      </c>
      <c r="AM265" s="225" t="s">
        <v>160</v>
      </c>
      <c r="AO265" s="179"/>
    </row>
    <row r="266" spans="1:41" ht="15" customHeight="1" x14ac:dyDescent="0.2">
      <c r="A266" s="46">
        <v>43862</v>
      </c>
      <c r="B266" s="133">
        <v>0</v>
      </c>
      <c r="C266" s="133">
        <v>0</v>
      </c>
      <c r="D266" s="180">
        <v>0</v>
      </c>
      <c r="E266" s="133">
        <v>15.86518048736</v>
      </c>
      <c r="F266" s="133">
        <v>0</v>
      </c>
      <c r="G266" s="180">
        <v>15.86518048736</v>
      </c>
      <c r="H266" s="133">
        <v>15.86518048736</v>
      </c>
      <c r="I266" s="133">
        <v>0</v>
      </c>
      <c r="J266" s="180">
        <v>15.86518048736</v>
      </c>
      <c r="K266" s="133">
        <v>0</v>
      </c>
      <c r="L266" s="133">
        <v>0</v>
      </c>
      <c r="M266" s="180">
        <v>0</v>
      </c>
      <c r="N266" s="133">
        <v>15.86518048736</v>
      </c>
      <c r="O266" s="133">
        <v>0</v>
      </c>
      <c r="P266" s="180">
        <v>15.86518048736</v>
      </c>
      <c r="Q266" s="228" t="s">
        <v>160</v>
      </c>
      <c r="R266" s="229" t="s">
        <v>160</v>
      </c>
      <c r="S266" s="183"/>
      <c r="T266" s="184">
        <v>0</v>
      </c>
      <c r="U266" s="133">
        <v>0</v>
      </c>
      <c r="V266" s="180">
        <v>0</v>
      </c>
      <c r="W266" s="133">
        <v>15.86518048736</v>
      </c>
      <c r="X266" s="133">
        <v>0</v>
      </c>
      <c r="Y266" s="180">
        <v>15.86518048736</v>
      </c>
      <c r="Z266" s="133">
        <v>15.86518048736</v>
      </c>
      <c r="AA266" s="133">
        <v>0</v>
      </c>
      <c r="AB266" s="180">
        <v>15.86518048736</v>
      </c>
      <c r="AC266" s="225" t="s">
        <v>160</v>
      </c>
      <c r="AD266" s="187">
        <v>0</v>
      </c>
      <c r="AE266" s="187">
        <v>0</v>
      </c>
      <c r="AF266" s="190">
        <v>0</v>
      </c>
      <c r="AG266" s="187">
        <v>0</v>
      </c>
      <c r="AH266" s="187">
        <v>0</v>
      </c>
      <c r="AI266" s="190">
        <v>0</v>
      </c>
      <c r="AJ266" s="187">
        <v>0</v>
      </c>
      <c r="AK266" s="187">
        <v>0</v>
      </c>
      <c r="AL266" s="190">
        <v>0</v>
      </c>
      <c r="AM266" s="225" t="s">
        <v>160</v>
      </c>
      <c r="AO266" s="179"/>
    </row>
    <row r="267" spans="1:41" ht="15" customHeight="1" x14ac:dyDescent="0.2">
      <c r="A267" s="46">
        <v>43891</v>
      </c>
      <c r="B267" s="133">
        <v>0</v>
      </c>
      <c r="C267" s="133">
        <v>0</v>
      </c>
      <c r="D267" s="180">
        <v>0</v>
      </c>
      <c r="E267" s="133">
        <v>16.099336888320003</v>
      </c>
      <c r="F267" s="133">
        <v>0</v>
      </c>
      <c r="G267" s="180">
        <v>16.099336888320003</v>
      </c>
      <c r="H267" s="133">
        <v>16.099336888320003</v>
      </c>
      <c r="I267" s="133">
        <v>0</v>
      </c>
      <c r="J267" s="180">
        <v>16.099336888320003</v>
      </c>
      <c r="K267" s="133">
        <v>0</v>
      </c>
      <c r="L267" s="133">
        <v>0</v>
      </c>
      <c r="M267" s="180">
        <v>0</v>
      </c>
      <c r="N267" s="133">
        <v>16.099336888320003</v>
      </c>
      <c r="O267" s="133">
        <v>0</v>
      </c>
      <c r="P267" s="180">
        <v>16.099336888320003</v>
      </c>
      <c r="Q267" s="228" t="s">
        <v>160</v>
      </c>
      <c r="R267" s="229" t="s">
        <v>160</v>
      </c>
      <c r="S267" s="183"/>
      <c r="T267" s="184">
        <v>0</v>
      </c>
      <c r="U267" s="133">
        <v>0</v>
      </c>
      <c r="V267" s="180">
        <v>0</v>
      </c>
      <c r="W267" s="133">
        <v>16.099336888320003</v>
      </c>
      <c r="X267" s="133">
        <v>0</v>
      </c>
      <c r="Y267" s="180">
        <v>16.099336888320003</v>
      </c>
      <c r="Z267" s="133">
        <v>16.099336888320003</v>
      </c>
      <c r="AA267" s="133">
        <v>0</v>
      </c>
      <c r="AB267" s="180">
        <v>16.099336888320003</v>
      </c>
      <c r="AC267" s="225" t="s">
        <v>160</v>
      </c>
      <c r="AD267" s="187">
        <v>0</v>
      </c>
      <c r="AE267" s="187">
        <v>0</v>
      </c>
      <c r="AF267" s="190">
        <v>0</v>
      </c>
      <c r="AG267" s="187">
        <v>0</v>
      </c>
      <c r="AH267" s="187">
        <v>0</v>
      </c>
      <c r="AI267" s="190">
        <v>0</v>
      </c>
      <c r="AJ267" s="187">
        <v>0</v>
      </c>
      <c r="AK267" s="187">
        <v>0</v>
      </c>
      <c r="AL267" s="190">
        <v>0</v>
      </c>
      <c r="AM267" s="225" t="s">
        <v>160</v>
      </c>
      <c r="AO267" s="179"/>
    </row>
    <row r="268" spans="1:41" ht="15" customHeight="1" x14ac:dyDescent="0.2">
      <c r="A268" s="46">
        <v>43922</v>
      </c>
      <c r="B268" s="133">
        <v>0</v>
      </c>
      <c r="C268" s="133">
        <v>0</v>
      </c>
      <c r="D268" s="180">
        <v>0</v>
      </c>
      <c r="E268" s="133">
        <v>16.395967006579998</v>
      </c>
      <c r="F268" s="133">
        <v>0</v>
      </c>
      <c r="G268" s="180">
        <v>16.395967006579998</v>
      </c>
      <c r="H268" s="133">
        <v>16.395967006579998</v>
      </c>
      <c r="I268" s="133">
        <v>0</v>
      </c>
      <c r="J268" s="180">
        <v>16.395967006579998</v>
      </c>
      <c r="K268" s="133">
        <v>0</v>
      </c>
      <c r="L268" s="133">
        <v>0</v>
      </c>
      <c r="M268" s="180">
        <v>0</v>
      </c>
      <c r="N268" s="133">
        <v>16.395967006579998</v>
      </c>
      <c r="O268" s="133">
        <v>0</v>
      </c>
      <c r="P268" s="180">
        <v>16.395967006579998</v>
      </c>
      <c r="Q268" s="228" t="s">
        <v>160</v>
      </c>
      <c r="R268" s="229" t="s">
        <v>160</v>
      </c>
      <c r="S268" s="183"/>
      <c r="T268" s="184">
        <v>0</v>
      </c>
      <c r="U268" s="133">
        <v>0</v>
      </c>
      <c r="V268" s="180">
        <v>0</v>
      </c>
      <c r="W268" s="133">
        <v>16.395967006579998</v>
      </c>
      <c r="X268" s="133">
        <v>0</v>
      </c>
      <c r="Y268" s="180">
        <v>16.395967006579998</v>
      </c>
      <c r="Z268" s="133">
        <v>16.395967006579998</v>
      </c>
      <c r="AA268" s="133">
        <v>0</v>
      </c>
      <c r="AB268" s="180">
        <v>16.395967006579998</v>
      </c>
      <c r="AC268" s="225" t="s">
        <v>160</v>
      </c>
      <c r="AD268" s="187">
        <v>0</v>
      </c>
      <c r="AE268" s="187">
        <v>0</v>
      </c>
      <c r="AF268" s="190">
        <v>0</v>
      </c>
      <c r="AG268" s="187">
        <v>0</v>
      </c>
      <c r="AH268" s="187">
        <v>0</v>
      </c>
      <c r="AI268" s="190">
        <v>0</v>
      </c>
      <c r="AJ268" s="187">
        <v>0</v>
      </c>
      <c r="AK268" s="187">
        <v>0</v>
      </c>
      <c r="AL268" s="190">
        <v>0</v>
      </c>
      <c r="AM268" s="225" t="s">
        <v>160</v>
      </c>
      <c r="AO268" s="179"/>
    </row>
    <row r="269" spans="1:41" ht="15" customHeight="1" x14ac:dyDescent="0.2">
      <c r="A269" s="46">
        <v>43952</v>
      </c>
      <c r="B269" s="133">
        <v>0</v>
      </c>
      <c r="C269" s="133">
        <v>0</v>
      </c>
      <c r="D269" s="180">
        <v>0</v>
      </c>
      <c r="E269" s="133">
        <v>16.810810925760002</v>
      </c>
      <c r="F269" s="133">
        <v>0</v>
      </c>
      <c r="G269" s="180">
        <v>16.810810925760002</v>
      </c>
      <c r="H269" s="133">
        <v>16.810810925760002</v>
      </c>
      <c r="I269" s="133">
        <v>0</v>
      </c>
      <c r="J269" s="180">
        <v>16.810810925760002</v>
      </c>
      <c r="K269" s="133">
        <v>0</v>
      </c>
      <c r="L269" s="133">
        <v>0</v>
      </c>
      <c r="M269" s="180">
        <v>0</v>
      </c>
      <c r="N269" s="133">
        <v>16.810810925760002</v>
      </c>
      <c r="O269" s="133">
        <v>0</v>
      </c>
      <c r="P269" s="180">
        <v>16.810810925760002</v>
      </c>
      <c r="Q269" s="228" t="s">
        <v>160</v>
      </c>
      <c r="R269" s="229" t="s">
        <v>160</v>
      </c>
      <c r="S269" s="183"/>
      <c r="T269" s="184">
        <v>0</v>
      </c>
      <c r="U269" s="133">
        <v>0</v>
      </c>
      <c r="V269" s="180">
        <v>0</v>
      </c>
      <c r="W269" s="133">
        <v>16.810810925760002</v>
      </c>
      <c r="X269" s="133">
        <v>0</v>
      </c>
      <c r="Y269" s="180">
        <v>16.810810925760002</v>
      </c>
      <c r="Z269" s="133">
        <v>16.810810925760002</v>
      </c>
      <c r="AA269" s="133">
        <v>0</v>
      </c>
      <c r="AB269" s="180">
        <v>16.810810925760002</v>
      </c>
      <c r="AC269" s="225" t="s">
        <v>160</v>
      </c>
      <c r="AD269" s="187">
        <v>0</v>
      </c>
      <c r="AE269" s="187">
        <v>0</v>
      </c>
      <c r="AF269" s="190">
        <v>0</v>
      </c>
      <c r="AG269" s="187">
        <v>0</v>
      </c>
      <c r="AH269" s="187">
        <v>0</v>
      </c>
      <c r="AI269" s="190">
        <v>0</v>
      </c>
      <c r="AJ269" s="187">
        <v>0</v>
      </c>
      <c r="AK269" s="187">
        <v>0</v>
      </c>
      <c r="AL269" s="190">
        <v>0</v>
      </c>
      <c r="AM269" s="225" t="s">
        <v>160</v>
      </c>
      <c r="AO269" s="179"/>
    </row>
    <row r="270" spans="1:41" ht="15" customHeight="1" x14ac:dyDescent="0.2">
      <c r="A270" s="46">
        <v>43983</v>
      </c>
      <c r="B270" s="133">
        <v>0</v>
      </c>
      <c r="C270" s="133">
        <v>0</v>
      </c>
      <c r="D270" s="180">
        <v>0</v>
      </c>
      <c r="E270" s="133">
        <v>17.046483779359999</v>
      </c>
      <c r="F270" s="133">
        <v>0</v>
      </c>
      <c r="G270" s="180">
        <v>17.046483779359999</v>
      </c>
      <c r="H270" s="133">
        <v>17.046483779359999</v>
      </c>
      <c r="I270" s="133">
        <v>0</v>
      </c>
      <c r="J270" s="180">
        <v>17.046483779359999</v>
      </c>
      <c r="K270" s="133">
        <v>0</v>
      </c>
      <c r="L270" s="133">
        <v>0</v>
      </c>
      <c r="M270" s="180">
        <v>0</v>
      </c>
      <c r="N270" s="133">
        <v>17.046483779359999</v>
      </c>
      <c r="O270" s="133">
        <v>0</v>
      </c>
      <c r="P270" s="180">
        <v>17.046483779359999</v>
      </c>
      <c r="Q270" s="228" t="s">
        <v>160</v>
      </c>
      <c r="R270" s="229" t="s">
        <v>160</v>
      </c>
      <c r="S270" s="183"/>
      <c r="T270" s="184">
        <v>0</v>
      </c>
      <c r="U270" s="133">
        <v>0</v>
      </c>
      <c r="V270" s="180">
        <v>0</v>
      </c>
      <c r="W270" s="133">
        <v>17.046483779359999</v>
      </c>
      <c r="X270" s="133">
        <v>0</v>
      </c>
      <c r="Y270" s="180">
        <v>17.046483779359999</v>
      </c>
      <c r="Z270" s="133">
        <v>17.046483779359999</v>
      </c>
      <c r="AA270" s="133">
        <v>0</v>
      </c>
      <c r="AB270" s="180">
        <v>17.046483779359999</v>
      </c>
      <c r="AC270" s="225" t="s">
        <v>160</v>
      </c>
      <c r="AD270" s="187">
        <v>0</v>
      </c>
      <c r="AE270" s="187">
        <v>0</v>
      </c>
      <c r="AF270" s="190">
        <v>0</v>
      </c>
      <c r="AG270" s="187">
        <v>0</v>
      </c>
      <c r="AH270" s="187">
        <v>0</v>
      </c>
      <c r="AI270" s="190">
        <v>0</v>
      </c>
      <c r="AJ270" s="187">
        <v>0</v>
      </c>
      <c r="AK270" s="187">
        <v>0</v>
      </c>
      <c r="AL270" s="190">
        <v>0</v>
      </c>
      <c r="AM270" s="225" t="s">
        <v>160</v>
      </c>
      <c r="AO270" s="179"/>
    </row>
    <row r="271" spans="1:41" ht="15" customHeight="1" x14ac:dyDescent="0.2">
      <c r="A271" s="46">
        <v>44013</v>
      </c>
      <c r="B271" s="133">
        <v>0</v>
      </c>
      <c r="C271" s="133">
        <v>0</v>
      </c>
      <c r="D271" s="180">
        <v>0</v>
      </c>
      <c r="E271" s="133">
        <v>17.138682076879999</v>
      </c>
      <c r="F271" s="133">
        <v>0</v>
      </c>
      <c r="G271" s="180">
        <v>17.138682076879999</v>
      </c>
      <c r="H271" s="133">
        <v>17.138682076879999</v>
      </c>
      <c r="I271" s="133">
        <v>0</v>
      </c>
      <c r="J271" s="180">
        <v>17.138682076879999</v>
      </c>
      <c r="K271" s="133">
        <v>0</v>
      </c>
      <c r="L271" s="133">
        <v>0</v>
      </c>
      <c r="M271" s="180">
        <v>0</v>
      </c>
      <c r="N271" s="133">
        <v>17.138682076879999</v>
      </c>
      <c r="O271" s="133">
        <v>0</v>
      </c>
      <c r="P271" s="180">
        <v>17.138682076879999</v>
      </c>
      <c r="Q271" s="228" t="s">
        <v>160</v>
      </c>
      <c r="R271" s="229" t="s">
        <v>160</v>
      </c>
      <c r="S271" s="183"/>
      <c r="T271" s="184">
        <v>0</v>
      </c>
      <c r="U271" s="133">
        <v>0</v>
      </c>
      <c r="V271" s="180">
        <v>0</v>
      </c>
      <c r="W271" s="133">
        <v>17.138682076879999</v>
      </c>
      <c r="X271" s="133">
        <v>0</v>
      </c>
      <c r="Y271" s="180">
        <v>17.138682076879999</v>
      </c>
      <c r="Z271" s="133">
        <v>17.138682076879999</v>
      </c>
      <c r="AA271" s="133">
        <v>0</v>
      </c>
      <c r="AB271" s="180">
        <v>17.138682076879999</v>
      </c>
      <c r="AC271" s="225" t="s">
        <v>160</v>
      </c>
      <c r="AD271" s="187">
        <v>0</v>
      </c>
      <c r="AE271" s="187">
        <v>0</v>
      </c>
      <c r="AF271" s="190">
        <v>0</v>
      </c>
      <c r="AG271" s="187">
        <v>0</v>
      </c>
      <c r="AH271" s="187">
        <v>0</v>
      </c>
      <c r="AI271" s="190">
        <v>0</v>
      </c>
      <c r="AJ271" s="187">
        <v>0</v>
      </c>
      <c r="AK271" s="187">
        <v>0</v>
      </c>
      <c r="AL271" s="190">
        <v>0</v>
      </c>
      <c r="AM271" s="225" t="s">
        <v>160</v>
      </c>
      <c r="AO271" s="179"/>
    </row>
    <row r="272" spans="1:41" ht="15" customHeight="1" x14ac:dyDescent="0.2">
      <c r="A272" s="46">
        <v>44044</v>
      </c>
      <c r="B272" s="133">
        <v>0</v>
      </c>
      <c r="C272" s="133">
        <v>0</v>
      </c>
      <c r="D272" s="180">
        <v>0</v>
      </c>
      <c r="E272" s="133">
        <v>17.320830900930002</v>
      </c>
      <c r="F272" s="133">
        <v>0</v>
      </c>
      <c r="G272" s="180">
        <v>17.320830900930002</v>
      </c>
      <c r="H272" s="133">
        <v>17.320830900930002</v>
      </c>
      <c r="I272" s="133">
        <v>0</v>
      </c>
      <c r="J272" s="180">
        <v>17.320830900930002</v>
      </c>
      <c r="K272" s="133">
        <v>0</v>
      </c>
      <c r="L272" s="133">
        <v>0</v>
      </c>
      <c r="M272" s="180">
        <v>0</v>
      </c>
      <c r="N272" s="133">
        <v>17.320830900930002</v>
      </c>
      <c r="O272" s="133">
        <v>0</v>
      </c>
      <c r="P272" s="180">
        <v>17.320830900930002</v>
      </c>
      <c r="Q272" s="228" t="s">
        <v>160</v>
      </c>
      <c r="R272" s="229" t="s">
        <v>160</v>
      </c>
      <c r="S272" s="183"/>
      <c r="T272" s="184">
        <v>0</v>
      </c>
      <c r="U272" s="133">
        <v>0</v>
      </c>
      <c r="V272" s="180">
        <v>0</v>
      </c>
      <c r="W272" s="133">
        <v>17.320830900930002</v>
      </c>
      <c r="X272" s="133">
        <v>0</v>
      </c>
      <c r="Y272" s="180">
        <v>17.320830900930002</v>
      </c>
      <c r="Z272" s="133">
        <v>17.320830900930002</v>
      </c>
      <c r="AA272" s="133">
        <v>0</v>
      </c>
      <c r="AB272" s="180">
        <v>17.320830900930002</v>
      </c>
      <c r="AC272" s="225" t="s">
        <v>160</v>
      </c>
      <c r="AD272" s="187">
        <v>0</v>
      </c>
      <c r="AE272" s="187">
        <v>0</v>
      </c>
      <c r="AF272" s="190">
        <v>0</v>
      </c>
      <c r="AG272" s="187">
        <v>0</v>
      </c>
      <c r="AH272" s="187">
        <v>0</v>
      </c>
      <c r="AI272" s="190">
        <v>0</v>
      </c>
      <c r="AJ272" s="187">
        <v>0</v>
      </c>
      <c r="AK272" s="187">
        <v>0</v>
      </c>
      <c r="AL272" s="190">
        <v>0</v>
      </c>
      <c r="AM272" s="225" t="s">
        <v>160</v>
      </c>
      <c r="AO272" s="179"/>
    </row>
    <row r="273" spans="1:41" ht="15" customHeight="1" x14ac:dyDescent="0.2">
      <c r="A273" s="46">
        <v>44075</v>
      </c>
      <c r="B273" s="133">
        <v>0</v>
      </c>
      <c r="C273" s="133">
        <v>0</v>
      </c>
      <c r="D273" s="180">
        <v>0</v>
      </c>
      <c r="E273" s="133">
        <v>17.521542850500001</v>
      </c>
      <c r="F273" s="133">
        <v>0</v>
      </c>
      <c r="G273" s="180">
        <v>17.521542850500001</v>
      </c>
      <c r="H273" s="133">
        <v>17.521542850500001</v>
      </c>
      <c r="I273" s="133">
        <v>0</v>
      </c>
      <c r="J273" s="180">
        <v>17.521542850500001</v>
      </c>
      <c r="K273" s="133">
        <v>0</v>
      </c>
      <c r="L273" s="133">
        <v>0</v>
      </c>
      <c r="M273" s="180">
        <v>0</v>
      </c>
      <c r="N273" s="133">
        <v>17.521542850500001</v>
      </c>
      <c r="O273" s="133">
        <v>0</v>
      </c>
      <c r="P273" s="180">
        <v>17.521542850500001</v>
      </c>
      <c r="Q273" s="228" t="s">
        <v>160</v>
      </c>
      <c r="R273" s="229" t="s">
        <v>160</v>
      </c>
      <c r="S273" s="183"/>
      <c r="T273" s="184">
        <v>0</v>
      </c>
      <c r="U273" s="133">
        <v>0</v>
      </c>
      <c r="V273" s="180">
        <v>0</v>
      </c>
      <c r="W273" s="133">
        <v>17.521542850500001</v>
      </c>
      <c r="X273" s="133">
        <v>0</v>
      </c>
      <c r="Y273" s="180">
        <v>17.521542850500001</v>
      </c>
      <c r="Z273" s="133">
        <v>17.521542850500001</v>
      </c>
      <c r="AA273" s="133">
        <v>0</v>
      </c>
      <c r="AB273" s="180">
        <v>17.521542850500001</v>
      </c>
      <c r="AC273" s="225" t="s">
        <v>160</v>
      </c>
      <c r="AD273" s="187">
        <v>0</v>
      </c>
      <c r="AE273" s="187">
        <v>0</v>
      </c>
      <c r="AF273" s="190">
        <v>0</v>
      </c>
      <c r="AG273" s="187">
        <v>0</v>
      </c>
      <c r="AH273" s="187">
        <v>0</v>
      </c>
      <c r="AI273" s="190">
        <v>0</v>
      </c>
      <c r="AJ273" s="187">
        <v>0</v>
      </c>
      <c r="AK273" s="187">
        <v>0</v>
      </c>
      <c r="AL273" s="190">
        <v>0</v>
      </c>
      <c r="AM273" s="225" t="s">
        <v>160</v>
      </c>
      <c r="AO273" s="179"/>
    </row>
    <row r="274" spans="1:41" ht="15" customHeight="1" x14ac:dyDescent="0.2">
      <c r="A274" s="46">
        <v>44105</v>
      </c>
      <c r="B274" s="133">
        <v>0</v>
      </c>
      <c r="C274" s="133">
        <v>0</v>
      </c>
      <c r="D274" s="180">
        <v>0</v>
      </c>
      <c r="E274" s="133">
        <v>17.73530629063</v>
      </c>
      <c r="F274" s="133">
        <v>0</v>
      </c>
      <c r="G274" s="180">
        <v>17.73530629063</v>
      </c>
      <c r="H274" s="133">
        <v>17.73530629063</v>
      </c>
      <c r="I274" s="133">
        <v>0</v>
      </c>
      <c r="J274" s="180">
        <v>17.73530629063</v>
      </c>
      <c r="K274" s="133">
        <v>0</v>
      </c>
      <c r="L274" s="133">
        <v>0</v>
      </c>
      <c r="M274" s="180">
        <v>0</v>
      </c>
      <c r="N274" s="133">
        <v>17.73530629063</v>
      </c>
      <c r="O274" s="133">
        <v>0</v>
      </c>
      <c r="P274" s="180">
        <v>17.73530629063</v>
      </c>
      <c r="Q274" s="228" t="s">
        <v>160</v>
      </c>
      <c r="R274" s="229" t="s">
        <v>160</v>
      </c>
      <c r="S274" s="183"/>
      <c r="T274" s="184">
        <v>0</v>
      </c>
      <c r="U274" s="133">
        <v>0</v>
      </c>
      <c r="V274" s="180">
        <v>0</v>
      </c>
      <c r="W274" s="133">
        <v>17.73530629063</v>
      </c>
      <c r="X274" s="133">
        <v>0</v>
      </c>
      <c r="Y274" s="180">
        <v>17.73530629063</v>
      </c>
      <c r="Z274" s="133">
        <v>17.73530629063</v>
      </c>
      <c r="AA274" s="133">
        <v>0</v>
      </c>
      <c r="AB274" s="180">
        <v>17.73530629063</v>
      </c>
      <c r="AC274" s="225" t="s">
        <v>160</v>
      </c>
      <c r="AD274" s="187">
        <v>0</v>
      </c>
      <c r="AE274" s="187">
        <v>0</v>
      </c>
      <c r="AF274" s="190">
        <v>0</v>
      </c>
      <c r="AG274" s="187">
        <v>0</v>
      </c>
      <c r="AH274" s="187">
        <v>0</v>
      </c>
      <c r="AI274" s="190">
        <v>0</v>
      </c>
      <c r="AJ274" s="187">
        <v>0</v>
      </c>
      <c r="AK274" s="187">
        <v>0</v>
      </c>
      <c r="AL274" s="190">
        <v>0</v>
      </c>
      <c r="AM274" s="225" t="s">
        <v>160</v>
      </c>
      <c r="AO274" s="179"/>
    </row>
    <row r="275" spans="1:41" ht="15" customHeight="1" x14ac:dyDescent="0.2">
      <c r="A275" s="46">
        <v>44136</v>
      </c>
      <c r="B275" s="133">
        <v>0</v>
      </c>
      <c r="C275" s="133">
        <v>0</v>
      </c>
      <c r="D275" s="180">
        <v>0</v>
      </c>
      <c r="E275" s="133">
        <v>17.94425234278</v>
      </c>
      <c r="F275" s="133">
        <v>0</v>
      </c>
      <c r="G275" s="180">
        <v>17.94425234278</v>
      </c>
      <c r="H275" s="133">
        <v>17.94425234278</v>
      </c>
      <c r="I275" s="133">
        <v>0</v>
      </c>
      <c r="J275" s="180">
        <v>17.94425234278</v>
      </c>
      <c r="K275" s="133">
        <v>0</v>
      </c>
      <c r="L275" s="133">
        <v>0</v>
      </c>
      <c r="M275" s="180">
        <v>0</v>
      </c>
      <c r="N275" s="133">
        <v>17.94425234278</v>
      </c>
      <c r="O275" s="133">
        <v>0</v>
      </c>
      <c r="P275" s="180">
        <v>17.94425234278</v>
      </c>
      <c r="Q275" s="228" t="s">
        <v>160</v>
      </c>
      <c r="R275" s="229" t="s">
        <v>160</v>
      </c>
      <c r="S275" s="183"/>
      <c r="T275" s="184">
        <v>0</v>
      </c>
      <c r="U275" s="133">
        <v>0</v>
      </c>
      <c r="V275" s="180">
        <v>0</v>
      </c>
      <c r="W275" s="133">
        <v>17.94425234278</v>
      </c>
      <c r="X275" s="133">
        <v>0</v>
      </c>
      <c r="Y275" s="180">
        <v>17.94425234278</v>
      </c>
      <c r="Z275" s="133">
        <v>17.94425234278</v>
      </c>
      <c r="AA275" s="133">
        <v>0</v>
      </c>
      <c r="AB275" s="180">
        <v>17.94425234278</v>
      </c>
      <c r="AC275" s="225" t="s">
        <v>160</v>
      </c>
      <c r="AD275" s="187">
        <v>0</v>
      </c>
      <c r="AE275" s="187">
        <v>0</v>
      </c>
      <c r="AF275" s="190">
        <v>0</v>
      </c>
      <c r="AG275" s="187">
        <v>0</v>
      </c>
      <c r="AH275" s="187">
        <v>0</v>
      </c>
      <c r="AI275" s="190">
        <v>0</v>
      </c>
      <c r="AJ275" s="187">
        <v>0</v>
      </c>
      <c r="AK275" s="187">
        <v>0</v>
      </c>
      <c r="AL275" s="190">
        <v>0</v>
      </c>
      <c r="AM275" s="225" t="s">
        <v>160</v>
      </c>
      <c r="AO275" s="179"/>
    </row>
    <row r="276" spans="1:41" ht="15" customHeight="1" x14ac:dyDescent="0.2">
      <c r="A276" s="46">
        <v>44166</v>
      </c>
      <c r="B276" s="133">
        <v>0</v>
      </c>
      <c r="C276" s="133">
        <v>0</v>
      </c>
      <c r="D276" s="180">
        <v>0</v>
      </c>
      <c r="E276" s="133">
        <v>18.107712079200002</v>
      </c>
      <c r="F276" s="133">
        <v>0</v>
      </c>
      <c r="G276" s="180">
        <v>18.107712079200002</v>
      </c>
      <c r="H276" s="133">
        <v>18.107712079200002</v>
      </c>
      <c r="I276" s="133">
        <v>0</v>
      </c>
      <c r="J276" s="180">
        <v>18.107712079200002</v>
      </c>
      <c r="K276" s="133">
        <v>0</v>
      </c>
      <c r="L276" s="133">
        <v>0</v>
      </c>
      <c r="M276" s="180">
        <v>0</v>
      </c>
      <c r="N276" s="133">
        <v>18.107712079200002</v>
      </c>
      <c r="O276" s="133">
        <v>0</v>
      </c>
      <c r="P276" s="180">
        <v>18.107712079200002</v>
      </c>
      <c r="Q276" s="228" t="s">
        <v>160</v>
      </c>
      <c r="R276" s="229" t="s">
        <v>160</v>
      </c>
      <c r="S276" s="183"/>
      <c r="T276" s="184">
        <v>0</v>
      </c>
      <c r="U276" s="133">
        <v>0</v>
      </c>
      <c r="V276" s="180">
        <v>0</v>
      </c>
      <c r="W276" s="133">
        <v>18.107712079200002</v>
      </c>
      <c r="X276" s="133">
        <v>0</v>
      </c>
      <c r="Y276" s="180">
        <v>18.107712079200002</v>
      </c>
      <c r="Z276" s="133">
        <v>18.107712079200002</v>
      </c>
      <c r="AA276" s="133">
        <v>0</v>
      </c>
      <c r="AB276" s="180">
        <v>18.107712079200002</v>
      </c>
      <c r="AC276" s="225" t="s">
        <v>160</v>
      </c>
      <c r="AD276" s="187">
        <v>0</v>
      </c>
      <c r="AE276" s="187">
        <v>0</v>
      </c>
      <c r="AF276" s="190">
        <v>0</v>
      </c>
      <c r="AG276" s="187">
        <v>0</v>
      </c>
      <c r="AH276" s="187">
        <v>0</v>
      </c>
      <c r="AI276" s="190">
        <v>0</v>
      </c>
      <c r="AJ276" s="187">
        <v>0</v>
      </c>
      <c r="AK276" s="187">
        <v>0</v>
      </c>
      <c r="AL276" s="190">
        <v>0</v>
      </c>
      <c r="AM276" s="225" t="s">
        <v>160</v>
      </c>
      <c r="AO276" s="179"/>
    </row>
    <row r="277" spans="1:41" ht="15" customHeight="1" x14ac:dyDescent="0.2">
      <c r="A277" s="46">
        <v>44197</v>
      </c>
      <c r="B277" s="133">
        <v>0</v>
      </c>
      <c r="C277" s="133">
        <v>0</v>
      </c>
      <c r="D277" s="180">
        <v>0</v>
      </c>
      <c r="E277" s="133">
        <v>18.245732127919997</v>
      </c>
      <c r="F277" s="133">
        <v>0</v>
      </c>
      <c r="G277" s="180">
        <v>18.245732127919997</v>
      </c>
      <c r="H277" s="133">
        <v>18.245732127919997</v>
      </c>
      <c r="I277" s="133">
        <v>0</v>
      </c>
      <c r="J277" s="180">
        <v>18.245732127919997</v>
      </c>
      <c r="K277" s="133">
        <v>0</v>
      </c>
      <c r="L277" s="133">
        <v>0</v>
      </c>
      <c r="M277" s="180">
        <v>0</v>
      </c>
      <c r="N277" s="133">
        <v>18.245732127919997</v>
      </c>
      <c r="O277" s="133">
        <v>0</v>
      </c>
      <c r="P277" s="180">
        <v>18.245732127919997</v>
      </c>
      <c r="Q277" s="228" t="s">
        <v>160</v>
      </c>
      <c r="R277" s="229" t="s">
        <v>160</v>
      </c>
      <c r="S277" s="183"/>
      <c r="T277" s="184">
        <v>0</v>
      </c>
      <c r="U277" s="133">
        <v>0</v>
      </c>
      <c r="V277" s="180">
        <v>0</v>
      </c>
      <c r="W277" s="133">
        <v>18.245732127919997</v>
      </c>
      <c r="X277" s="133">
        <v>0</v>
      </c>
      <c r="Y277" s="180">
        <v>18.245732127919997</v>
      </c>
      <c r="Z277" s="133">
        <v>18.245732127919997</v>
      </c>
      <c r="AA277" s="133">
        <v>0</v>
      </c>
      <c r="AB277" s="180">
        <v>18.245732127919997</v>
      </c>
      <c r="AC277" s="225" t="s">
        <v>160</v>
      </c>
      <c r="AD277" s="187">
        <v>0</v>
      </c>
      <c r="AE277" s="187">
        <v>0</v>
      </c>
      <c r="AF277" s="190">
        <v>0</v>
      </c>
      <c r="AG277" s="187">
        <v>0</v>
      </c>
      <c r="AH277" s="187">
        <v>0</v>
      </c>
      <c r="AI277" s="190">
        <v>0</v>
      </c>
      <c r="AJ277" s="187">
        <v>0</v>
      </c>
      <c r="AK277" s="187">
        <v>0</v>
      </c>
      <c r="AL277" s="190">
        <v>0</v>
      </c>
      <c r="AM277" s="225" t="s">
        <v>160</v>
      </c>
      <c r="AO277" s="179"/>
    </row>
    <row r="278" spans="1:41" ht="15" customHeight="1" x14ac:dyDescent="0.2">
      <c r="A278" s="46">
        <v>44228</v>
      </c>
      <c r="B278" s="133">
        <v>0</v>
      </c>
      <c r="C278" s="133">
        <v>0</v>
      </c>
      <c r="D278" s="180">
        <v>0</v>
      </c>
      <c r="E278" s="133">
        <v>18.585189385300001</v>
      </c>
      <c r="F278" s="133">
        <v>0</v>
      </c>
      <c r="G278" s="180">
        <v>18.585189385300001</v>
      </c>
      <c r="H278" s="133">
        <v>18.585189385300001</v>
      </c>
      <c r="I278" s="133">
        <v>0</v>
      </c>
      <c r="J278" s="180">
        <v>18.585189385300001</v>
      </c>
      <c r="K278" s="133">
        <v>0</v>
      </c>
      <c r="L278" s="133">
        <v>0</v>
      </c>
      <c r="M278" s="180">
        <v>0</v>
      </c>
      <c r="N278" s="133">
        <v>18.585189385300001</v>
      </c>
      <c r="O278" s="133">
        <v>0</v>
      </c>
      <c r="P278" s="180">
        <v>18.585189385300001</v>
      </c>
      <c r="Q278" s="228" t="s">
        <v>160</v>
      </c>
      <c r="R278" s="229" t="s">
        <v>160</v>
      </c>
      <c r="S278" s="183"/>
      <c r="T278" s="184">
        <v>0</v>
      </c>
      <c r="U278" s="133">
        <v>0</v>
      </c>
      <c r="V278" s="180">
        <v>0</v>
      </c>
      <c r="W278" s="133">
        <v>18.585189385300001</v>
      </c>
      <c r="X278" s="133">
        <v>0</v>
      </c>
      <c r="Y278" s="180">
        <v>18.585189385300001</v>
      </c>
      <c r="Z278" s="133">
        <v>18.585189385300001</v>
      </c>
      <c r="AA278" s="133">
        <v>0</v>
      </c>
      <c r="AB278" s="180">
        <v>18.585189385300001</v>
      </c>
      <c r="AC278" s="225" t="s">
        <v>160</v>
      </c>
      <c r="AD278" s="187">
        <v>0</v>
      </c>
      <c r="AE278" s="187">
        <v>0</v>
      </c>
      <c r="AF278" s="190">
        <v>0</v>
      </c>
      <c r="AG278" s="187">
        <v>0</v>
      </c>
      <c r="AH278" s="187">
        <v>0</v>
      </c>
      <c r="AI278" s="190">
        <v>0</v>
      </c>
      <c r="AJ278" s="187">
        <v>0</v>
      </c>
      <c r="AK278" s="187">
        <v>0</v>
      </c>
      <c r="AL278" s="190">
        <v>0</v>
      </c>
      <c r="AM278" s="225" t="s">
        <v>160</v>
      </c>
      <c r="AO278" s="179"/>
    </row>
    <row r="279" spans="1:41" ht="15" customHeight="1" x14ac:dyDescent="0.2">
      <c r="A279" s="46">
        <v>44256</v>
      </c>
      <c r="B279" s="133">
        <v>0</v>
      </c>
      <c r="C279" s="133">
        <v>0</v>
      </c>
      <c r="D279" s="180">
        <v>0</v>
      </c>
      <c r="E279" s="133">
        <v>18.872862457019998</v>
      </c>
      <c r="F279" s="133">
        <v>0</v>
      </c>
      <c r="G279" s="180">
        <v>18.872862457019998</v>
      </c>
      <c r="H279" s="133">
        <v>18.872862457019998</v>
      </c>
      <c r="I279" s="133">
        <v>0</v>
      </c>
      <c r="J279" s="180">
        <v>18.872862457019998</v>
      </c>
      <c r="K279" s="133">
        <v>0</v>
      </c>
      <c r="L279" s="133">
        <v>0</v>
      </c>
      <c r="M279" s="180">
        <v>0</v>
      </c>
      <c r="N279" s="133">
        <v>18.872862457019998</v>
      </c>
      <c r="O279" s="133">
        <v>0</v>
      </c>
      <c r="P279" s="180">
        <v>18.872862457019998</v>
      </c>
      <c r="Q279" s="228" t="s">
        <v>160</v>
      </c>
      <c r="R279" s="229" t="s">
        <v>160</v>
      </c>
      <c r="S279" s="183"/>
      <c r="T279" s="184">
        <v>0</v>
      </c>
      <c r="U279" s="133">
        <v>0</v>
      </c>
      <c r="V279" s="180">
        <v>0</v>
      </c>
      <c r="W279" s="133">
        <v>18.872862457019998</v>
      </c>
      <c r="X279" s="133">
        <v>0</v>
      </c>
      <c r="Y279" s="180">
        <v>18.872862457019998</v>
      </c>
      <c r="Z279" s="133">
        <v>18.872862457019998</v>
      </c>
      <c r="AA279" s="133">
        <v>0</v>
      </c>
      <c r="AB279" s="180">
        <v>18.872862457019998</v>
      </c>
      <c r="AC279" s="225" t="s">
        <v>160</v>
      </c>
      <c r="AD279" s="187">
        <v>0</v>
      </c>
      <c r="AE279" s="187">
        <v>0</v>
      </c>
      <c r="AF279" s="190">
        <v>0</v>
      </c>
      <c r="AG279" s="187">
        <v>0</v>
      </c>
      <c r="AH279" s="187">
        <v>0</v>
      </c>
      <c r="AI279" s="190">
        <v>0</v>
      </c>
      <c r="AJ279" s="187">
        <v>0</v>
      </c>
      <c r="AK279" s="187">
        <v>0</v>
      </c>
      <c r="AL279" s="190">
        <v>0</v>
      </c>
      <c r="AM279" s="225" t="s">
        <v>160</v>
      </c>
      <c r="AO279" s="179"/>
    </row>
    <row r="280" spans="1:41" ht="15" customHeight="1" x14ac:dyDescent="0.2">
      <c r="A280" s="46">
        <v>44287</v>
      </c>
      <c r="B280" s="133">
        <v>0</v>
      </c>
      <c r="C280" s="133">
        <v>0</v>
      </c>
      <c r="D280" s="180">
        <v>0</v>
      </c>
      <c r="E280" s="133">
        <v>19.103821800799999</v>
      </c>
      <c r="F280" s="133">
        <v>0</v>
      </c>
      <c r="G280" s="180">
        <v>19.103821800799999</v>
      </c>
      <c r="H280" s="133">
        <v>19.103821800799999</v>
      </c>
      <c r="I280" s="133">
        <v>0</v>
      </c>
      <c r="J280" s="180">
        <v>19.103821800799999</v>
      </c>
      <c r="K280" s="133">
        <v>0</v>
      </c>
      <c r="L280" s="133">
        <v>0</v>
      </c>
      <c r="M280" s="180">
        <v>0</v>
      </c>
      <c r="N280" s="133">
        <v>19.103821800799999</v>
      </c>
      <c r="O280" s="133">
        <v>0</v>
      </c>
      <c r="P280" s="180">
        <v>19.103821800799999</v>
      </c>
      <c r="Q280" s="228" t="s">
        <v>160</v>
      </c>
      <c r="R280" s="229" t="s">
        <v>160</v>
      </c>
      <c r="S280" s="183"/>
      <c r="T280" s="184">
        <v>0</v>
      </c>
      <c r="U280" s="133">
        <v>0</v>
      </c>
      <c r="V280" s="180">
        <v>0</v>
      </c>
      <c r="W280" s="133">
        <v>19.103821800799999</v>
      </c>
      <c r="X280" s="133">
        <v>0</v>
      </c>
      <c r="Y280" s="180">
        <v>19.103821800799999</v>
      </c>
      <c r="Z280" s="133">
        <v>19.103821800799999</v>
      </c>
      <c r="AA280" s="133">
        <v>0</v>
      </c>
      <c r="AB280" s="180">
        <v>19.103821800799999</v>
      </c>
      <c r="AC280" s="225" t="s">
        <v>160</v>
      </c>
      <c r="AD280" s="187">
        <v>0</v>
      </c>
      <c r="AE280" s="187">
        <v>0</v>
      </c>
      <c r="AF280" s="190">
        <v>0</v>
      </c>
      <c r="AG280" s="187">
        <v>0</v>
      </c>
      <c r="AH280" s="187">
        <v>0</v>
      </c>
      <c r="AI280" s="190">
        <v>0</v>
      </c>
      <c r="AJ280" s="187">
        <v>0</v>
      </c>
      <c r="AK280" s="187">
        <v>0</v>
      </c>
      <c r="AL280" s="190">
        <v>0</v>
      </c>
      <c r="AM280" s="225" t="s">
        <v>160</v>
      </c>
      <c r="AO280" s="179"/>
    </row>
    <row r="281" spans="1:41" ht="15" customHeight="1" x14ac:dyDescent="0.2">
      <c r="A281" s="46">
        <v>44317</v>
      </c>
      <c r="B281" s="133">
        <v>0</v>
      </c>
      <c r="C281" s="133">
        <v>0</v>
      </c>
      <c r="D281" s="180">
        <v>0</v>
      </c>
      <c r="E281" s="133">
        <v>19.315892000879998</v>
      </c>
      <c r="F281" s="133">
        <v>0</v>
      </c>
      <c r="G281" s="180">
        <v>19.315892000879998</v>
      </c>
      <c r="H281" s="133">
        <v>19.315892000879998</v>
      </c>
      <c r="I281" s="133">
        <v>0</v>
      </c>
      <c r="J281" s="180">
        <v>19.315892000879998</v>
      </c>
      <c r="K281" s="133">
        <v>0</v>
      </c>
      <c r="L281" s="133">
        <v>0</v>
      </c>
      <c r="M281" s="180">
        <v>0</v>
      </c>
      <c r="N281" s="133">
        <v>19.315892000879998</v>
      </c>
      <c r="O281" s="133">
        <v>0</v>
      </c>
      <c r="P281" s="180">
        <v>19.315892000879998</v>
      </c>
      <c r="Q281" s="228" t="s">
        <v>160</v>
      </c>
      <c r="R281" s="229" t="s">
        <v>160</v>
      </c>
      <c r="S281" s="183"/>
      <c r="T281" s="184">
        <v>0</v>
      </c>
      <c r="U281" s="133">
        <v>0</v>
      </c>
      <c r="V281" s="180">
        <v>0</v>
      </c>
      <c r="W281" s="133">
        <v>19.315892000879998</v>
      </c>
      <c r="X281" s="133">
        <v>0</v>
      </c>
      <c r="Y281" s="180">
        <v>19.315892000879998</v>
      </c>
      <c r="Z281" s="133">
        <v>19.315892000879998</v>
      </c>
      <c r="AA281" s="133">
        <v>0</v>
      </c>
      <c r="AB281" s="180">
        <v>19.315892000879998</v>
      </c>
      <c r="AC281" s="225" t="s">
        <v>160</v>
      </c>
      <c r="AD281" s="187">
        <v>0</v>
      </c>
      <c r="AE281" s="187">
        <v>0</v>
      </c>
      <c r="AF281" s="190">
        <v>0</v>
      </c>
      <c r="AG281" s="187">
        <v>0</v>
      </c>
      <c r="AH281" s="187">
        <v>0</v>
      </c>
      <c r="AI281" s="190">
        <v>0</v>
      </c>
      <c r="AJ281" s="187">
        <v>0</v>
      </c>
      <c r="AK281" s="187">
        <v>0</v>
      </c>
      <c r="AL281" s="190">
        <v>0</v>
      </c>
      <c r="AM281" s="225" t="s">
        <v>160</v>
      </c>
      <c r="AO281" s="179"/>
    </row>
    <row r="282" spans="1:41" ht="15" customHeight="1" x14ac:dyDescent="0.2">
      <c r="A282" s="46">
        <v>44348</v>
      </c>
      <c r="B282" s="133">
        <v>0</v>
      </c>
      <c r="C282" s="133">
        <v>0</v>
      </c>
      <c r="D282" s="180">
        <v>0</v>
      </c>
      <c r="E282" s="133">
        <v>19.51435625217</v>
      </c>
      <c r="F282" s="133">
        <v>0</v>
      </c>
      <c r="G282" s="180">
        <v>19.51435625217</v>
      </c>
      <c r="H282" s="133">
        <v>19.51435625217</v>
      </c>
      <c r="I282" s="133">
        <v>0</v>
      </c>
      <c r="J282" s="180">
        <v>19.51435625217</v>
      </c>
      <c r="K282" s="133">
        <v>0</v>
      </c>
      <c r="L282" s="133">
        <v>0</v>
      </c>
      <c r="M282" s="180">
        <v>0</v>
      </c>
      <c r="N282" s="133">
        <v>19.51435625217</v>
      </c>
      <c r="O282" s="133">
        <v>0</v>
      </c>
      <c r="P282" s="180">
        <v>19.51435625217</v>
      </c>
      <c r="Q282" s="228" t="s">
        <v>160</v>
      </c>
      <c r="R282" s="229" t="s">
        <v>160</v>
      </c>
      <c r="S282" s="183"/>
      <c r="T282" s="184">
        <v>0</v>
      </c>
      <c r="U282" s="133">
        <v>0</v>
      </c>
      <c r="V282" s="180">
        <v>0</v>
      </c>
      <c r="W282" s="133">
        <v>19.51435625217</v>
      </c>
      <c r="X282" s="133">
        <v>0</v>
      </c>
      <c r="Y282" s="180">
        <v>19.51435625217</v>
      </c>
      <c r="Z282" s="133">
        <v>19.51435625217</v>
      </c>
      <c r="AA282" s="133">
        <v>0</v>
      </c>
      <c r="AB282" s="180">
        <v>19.51435625217</v>
      </c>
      <c r="AC282" s="225" t="s">
        <v>160</v>
      </c>
      <c r="AD282" s="187">
        <v>0</v>
      </c>
      <c r="AE282" s="187">
        <v>0</v>
      </c>
      <c r="AF282" s="190">
        <v>0</v>
      </c>
      <c r="AG282" s="187">
        <v>0</v>
      </c>
      <c r="AH282" s="187">
        <v>0</v>
      </c>
      <c r="AI282" s="190">
        <v>0</v>
      </c>
      <c r="AJ282" s="187">
        <v>0</v>
      </c>
      <c r="AK282" s="187">
        <v>0</v>
      </c>
      <c r="AL282" s="190">
        <v>0</v>
      </c>
      <c r="AM282" s="225" t="s">
        <v>160</v>
      </c>
      <c r="AO282" s="179"/>
    </row>
    <row r="283" spans="1:41" ht="15" customHeight="1" x14ac:dyDescent="0.2">
      <c r="A283" s="46">
        <v>44378</v>
      </c>
      <c r="B283" s="133">
        <v>25.288578817200001</v>
      </c>
      <c r="C283" s="133">
        <v>0</v>
      </c>
      <c r="D283" s="180">
        <v>25.288578817200001</v>
      </c>
      <c r="E283" s="133">
        <v>28.978132119840001</v>
      </c>
      <c r="F283" s="133">
        <v>0</v>
      </c>
      <c r="G283" s="180">
        <v>28.978132119840001</v>
      </c>
      <c r="H283" s="133">
        <v>54.266710937040003</v>
      </c>
      <c r="I283" s="133">
        <v>0</v>
      </c>
      <c r="J283" s="180">
        <v>54.266710937040003</v>
      </c>
      <c r="K283" s="133">
        <v>0</v>
      </c>
      <c r="L283" s="133">
        <v>0</v>
      </c>
      <c r="M283" s="180">
        <v>0</v>
      </c>
      <c r="N283" s="133">
        <v>54.266710937040003</v>
      </c>
      <c r="O283" s="133">
        <v>0</v>
      </c>
      <c r="P283" s="180">
        <v>54.266710937040003</v>
      </c>
      <c r="Q283" s="228" t="s">
        <v>160</v>
      </c>
      <c r="R283" s="229" t="s">
        <v>160</v>
      </c>
      <c r="S283" s="183"/>
      <c r="T283" s="184">
        <v>0</v>
      </c>
      <c r="U283" s="133">
        <v>0</v>
      </c>
      <c r="V283" s="180">
        <v>0</v>
      </c>
      <c r="W283" s="133">
        <v>28.978132119840001</v>
      </c>
      <c r="X283" s="133">
        <v>0</v>
      </c>
      <c r="Y283" s="180">
        <v>28.978132119840001</v>
      </c>
      <c r="Z283" s="133">
        <v>28.978132119840001</v>
      </c>
      <c r="AA283" s="133">
        <v>0</v>
      </c>
      <c r="AB283" s="180">
        <v>28.978132119840001</v>
      </c>
      <c r="AC283" s="225" t="s">
        <v>160</v>
      </c>
      <c r="AD283" s="187">
        <v>0.57863304999999998</v>
      </c>
      <c r="AE283" s="187">
        <v>0</v>
      </c>
      <c r="AF283" s="190">
        <v>0.57863304999999998</v>
      </c>
      <c r="AG283" s="187">
        <v>0</v>
      </c>
      <c r="AH283" s="187">
        <v>0</v>
      </c>
      <c r="AI283" s="190">
        <v>0</v>
      </c>
      <c r="AJ283" s="187">
        <v>0.57863304999999998</v>
      </c>
      <c r="AK283" s="187">
        <v>0</v>
      </c>
      <c r="AL283" s="190">
        <v>0.57863304999999998</v>
      </c>
      <c r="AM283" s="225" t="s">
        <v>160</v>
      </c>
      <c r="AO283" s="179"/>
    </row>
    <row r="284" spans="1:41" ht="15" customHeight="1" x14ac:dyDescent="0.2">
      <c r="A284" s="46">
        <v>44409</v>
      </c>
      <c r="B284" s="133">
        <v>0</v>
      </c>
      <c r="C284" s="133">
        <v>0</v>
      </c>
      <c r="D284" s="180">
        <v>0</v>
      </c>
      <c r="E284" s="133">
        <v>19.92940023904</v>
      </c>
      <c r="F284" s="133">
        <v>0</v>
      </c>
      <c r="G284" s="180">
        <v>19.92940023904</v>
      </c>
      <c r="H284" s="133">
        <v>19.92940023904</v>
      </c>
      <c r="I284" s="133">
        <v>0</v>
      </c>
      <c r="J284" s="180">
        <v>19.92940023904</v>
      </c>
      <c r="K284" s="133">
        <v>0</v>
      </c>
      <c r="L284" s="133">
        <v>0</v>
      </c>
      <c r="M284" s="180">
        <v>0</v>
      </c>
      <c r="N284" s="133">
        <v>19.92940023904</v>
      </c>
      <c r="O284" s="133">
        <v>0</v>
      </c>
      <c r="P284" s="180">
        <v>19.92940023904</v>
      </c>
      <c r="Q284" s="228" t="s">
        <v>160</v>
      </c>
      <c r="R284" s="229" t="s">
        <v>160</v>
      </c>
      <c r="S284" s="183"/>
      <c r="T284" s="184">
        <v>0</v>
      </c>
      <c r="U284" s="133">
        <v>0</v>
      </c>
      <c r="V284" s="180">
        <v>0</v>
      </c>
      <c r="W284" s="133">
        <v>19.92940023904</v>
      </c>
      <c r="X284" s="133">
        <v>0</v>
      </c>
      <c r="Y284" s="180">
        <v>19.92940023904</v>
      </c>
      <c r="Z284" s="133">
        <v>19.92940023904</v>
      </c>
      <c r="AA284" s="133">
        <v>0</v>
      </c>
      <c r="AB284" s="180">
        <v>19.92940023904</v>
      </c>
      <c r="AC284" s="225" t="s">
        <v>160</v>
      </c>
      <c r="AD284" s="187">
        <v>0</v>
      </c>
      <c r="AE284" s="187">
        <v>0</v>
      </c>
      <c r="AF284" s="190">
        <v>0</v>
      </c>
      <c r="AG284" s="187">
        <v>0</v>
      </c>
      <c r="AH284" s="187">
        <v>0</v>
      </c>
      <c r="AI284" s="190">
        <v>0</v>
      </c>
      <c r="AJ284" s="187">
        <v>0</v>
      </c>
      <c r="AK284" s="187">
        <v>0</v>
      </c>
      <c r="AL284" s="190">
        <v>0</v>
      </c>
      <c r="AM284" s="225" t="s">
        <v>160</v>
      </c>
      <c r="AO284" s="179"/>
    </row>
    <row r="285" spans="1:41" ht="15" customHeight="1" x14ac:dyDescent="0.2">
      <c r="A285" s="46">
        <v>44440</v>
      </c>
      <c r="B285" s="133">
        <v>0</v>
      </c>
      <c r="C285" s="133">
        <v>0</v>
      </c>
      <c r="D285" s="180">
        <v>0</v>
      </c>
      <c r="E285" s="133">
        <v>20.196933773599998</v>
      </c>
      <c r="F285" s="133">
        <v>0</v>
      </c>
      <c r="G285" s="180">
        <v>20.196933773599998</v>
      </c>
      <c r="H285" s="133">
        <v>20.196933773599998</v>
      </c>
      <c r="I285" s="133">
        <v>0</v>
      </c>
      <c r="J285" s="180">
        <v>20.196933773599998</v>
      </c>
      <c r="K285" s="133">
        <v>0</v>
      </c>
      <c r="L285" s="133">
        <v>0</v>
      </c>
      <c r="M285" s="180">
        <v>0</v>
      </c>
      <c r="N285" s="133">
        <v>20.196933773599998</v>
      </c>
      <c r="O285" s="133">
        <v>0</v>
      </c>
      <c r="P285" s="180">
        <v>20.196933773599998</v>
      </c>
      <c r="Q285" s="228" t="s">
        <v>160</v>
      </c>
      <c r="R285" s="229" t="s">
        <v>160</v>
      </c>
      <c r="S285" s="183"/>
      <c r="T285" s="184">
        <v>0</v>
      </c>
      <c r="U285" s="133">
        <v>0</v>
      </c>
      <c r="V285" s="180">
        <v>0</v>
      </c>
      <c r="W285" s="133">
        <v>20.196933773599998</v>
      </c>
      <c r="X285" s="133">
        <v>0</v>
      </c>
      <c r="Y285" s="180">
        <v>20.196933773599998</v>
      </c>
      <c r="Z285" s="133">
        <v>20.196933773599998</v>
      </c>
      <c r="AA285" s="133">
        <v>0</v>
      </c>
      <c r="AB285" s="180">
        <v>20.196933773599998</v>
      </c>
      <c r="AC285" s="225" t="s">
        <v>160</v>
      </c>
      <c r="AD285" s="187">
        <v>0</v>
      </c>
      <c r="AE285" s="187">
        <v>0</v>
      </c>
      <c r="AF285" s="190">
        <v>0</v>
      </c>
      <c r="AG285" s="187">
        <v>0</v>
      </c>
      <c r="AH285" s="187">
        <v>0</v>
      </c>
      <c r="AI285" s="190">
        <v>0</v>
      </c>
      <c r="AJ285" s="187">
        <v>0</v>
      </c>
      <c r="AK285" s="187">
        <v>0</v>
      </c>
      <c r="AL285" s="190">
        <v>0</v>
      </c>
      <c r="AM285" s="225" t="s">
        <v>160</v>
      </c>
      <c r="AO285" s="179"/>
    </row>
    <row r="286" spans="1:41" ht="15" customHeight="1" x14ac:dyDescent="0.2">
      <c r="A286" s="46">
        <v>44470</v>
      </c>
      <c r="B286" s="133">
        <v>0</v>
      </c>
      <c r="C286" s="133">
        <v>0</v>
      </c>
      <c r="D286" s="180">
        <v>0</v>
      </c>
      <c r="E286" s="133">
        <v>20.413999821419999</v>
      </c>
      <c r="F286" s="133">
        <v>0</v>
      </c>
      <c r="G286" s="180">
        <v>20.413999821419999</v>
      </c>
      <c r="H286" s="133">
        <v>20.413999821419999</v>
      </c>
      <c r="I286" s="133">
        <v>0</v>
      </c>
      <c r="J286" s="180">
        <v>20.413999821419999</v>
      </c>
      <c r="K286" s="133">
        <v>0</v>
      </c>
      <c r="L286" s="133">
        <v>0</v>
      </c>
      <c r="M286" s="180">
        <v>0</v>
      </c>
      <c r="N286" s="133">
        <v>20.413999821419999</v>
      </c>
      <c r="O286" s="133">
        <v>0</v>
      </c>
      <c r="P286" s="180">
        <v>20.413999821419999</v>
      </c>
      <c r="Q286" s="228" t="s">
        <v>160</v>
      </c>
      <c r="R286" s="229" t="s">
        <v>160</v>
      </c>
      <c r="S286" s="183"/>
      <c r="T286" s="184">
        <v>0</v>
      </c>
      <c r="U286" s="133">
        <v>0</v>
      </c>
      <c r="V286" s="180">
        <v>0</v>
      </c>
      <c r="W286" s="133">
        <v>20.413999821419999</v>
      </c>
      <c r="X286" s="133">
        <v>0</v>
      </c>
      <c r="Y286" s="180">
        <v>20.413999821419999</v>
      </c>
      <c r="Z286" s="133">
        <v>20.413999821419999</v>
      </c>
      <c r="AA286" s="133">
        <v>0</v>
      </c>
      <c r="AB286" s="180">
        <v>20.413999821419999</v>
      </c>
      <c r="AC286" s="225" t="s">
        <v>160</v>
      </c>
      <c r="AD286" s="187">
        <v>0</v>
      </c>
      <c r="AE286" s="187">
        <v>0</v>
      </c>
      <c r="AF286" s="190">
        <v>0</v>
      </c>
      <c r="AG286" s="187">
        <v>0</v>
      </c>
      <c r="AH286" s="187">
        <v>0</v>
      </c>
      <c r="AI286" s="190">
        <v>0</v>
      </c>
      <c r="AJ286" s="187">
        <v>0</v>
      </c>
      <c r="AK286" s="187">
        <v>0</v>
      </c>
      <c r="AL286" s="190">
        <v>0</v>
      </c>
      <c r="AM286" s="225" t="s">
        <v>160</v>
      </c>
      <c r="AO286" s="179"/>
    </row>
    <row r="287" spans="1:41" ht="15" customHeight="1" x14ac:dyDescent="0.2">
      <c r="A287" s="46">
        <v>44501</v>
      </c>
      <c r="B287" s="133">
        <v>0</v>
      </c>
      <c r="C287" s="133">
        <v>0</v>
      </c>
      <c r="D287" s="180">
        <v>0</v>
      </c>
      <c r="E287" s="133">
        <v>20.718109881</v>
      </c>
      <c r="F287" s="133">
        <v>0</v>
      </c>
      <c r="G287" s="180">
        <v>20.718109881</v>
      </c>
      <c r="H287" s="133">
        <v>20.718109881</v>
      </c>
      <c r="I287" s="133">
        <v>0</v>
      </c>
      <c r="J287" s="180">
        <v>20.718109881</v>
      </c>
      <c r="K287" s="133">
        <v>0</v>
      </c>
      <c r="L287" s="133">
        <v>0</v>
      </c>
      <c r="M287" s="180">
        <v>0</v>
      </c>
      <c r="N287" s="133">
        <v>20.718109881</v>
      </c>
      <c r="O287" s="133">
        <v>0</v>
      </c>
      <c r="P287" s="180">
        <v>20.718109881</v>
      </c>
      <c r="Q287" s="228" t="s">
        <v>160</v>
      </c>
      <c r="R287" s="229" t="s">
        <v>160</v>
      </c>
      <c r="S287" s="183"/>
      <c r="T287" s="184">
        <v>0</v>
      </c>
      <c r="U287" s="133">
        <v>0</v>
      </c>
      <c r="V287" s="180">
        <v>0</v>
      </c>
      <c r="W287" s="133">
        <v>20.718109881</v>
      </c>
      <c r="X287" s="133">
        <v>0</v>
      </c>
      <c r="Y287" s="180">
        <v>20.718109881</v>
      </c>
      <c r="Z287" s="133">
        <v>20.718109881</v>
      </c>
      <c r="AA287" s="133">
        <v>0</v>
      </c>
      <c r="AB287" s="180">
        <v>20.718109881</v>
      </c>
      <c r="AC287" s="225" t="s">
        <v>160</v>
      </c>
      <c r="AD287" s="187">
        <v>0</v>
      </c>
      <c r="AE287" s="187">
        <v>0</v>
      </c>
      <c r="AF287" s="190">
        <v>0</v>
      </c>
      <c r="AG287" s="187">
        <v>0</v>
      </c>
      <c r="AH287" s="187">
        <v>0</v>
      </c>
      <c r="AI287" s="190">
        <v>0</v>
      </c>
      <c r="AJ287" s="187">
        <v>0</v>
      </c>
      <c r="AK287" s="187">
        <v>0</v>
      </c>
      <c r="AL287" s="190">
        <v>0</v>
      </c>
      <c r="AM287" s="225" t="s">
        <v>160</v>
      </c>
      <c r="AO287" s="179"/>
    </row>
    <row r="288" spans="1:41" ht="15" customHeight="1" x14ac:dyDescent="0.2">
      <c r="A288" s="46">
        <v>44531</v>
      </c>
      <c r="B288" s="133">
        <v>0</v>
      </c>
      <c r="C288" s="133">
        <v>0</v>
      </c>
      <c r="D288" s="180">
        <v>0</v>
      </c>
      <c r="E288" s="133">
        <v>20.908773760349998</v>
      </c>
      <c r="F288" s="133">
        <v>0</v>
      </c>
      <c r="G288" s="180">
        <v>20.908773760349998</v>
      </c>
      <c r="H288" s="133">
        <v>20.908773760349998</v>
      </c>
      <c r="I288" s="133">
        <v>0</v>
      </c>
      <c r="J288" s="180">
        <v>20.908773760349998</v>
      </c>
      <c r="K288" s="133">
        <v>0</v>
      </c>
      <c r="L288" s="133">
        <v>0</v>
      </c>
      <c r="M288" s="180">
        <v>0</v>
      </c>
      <c r="N288" s="133">
        <v>20.908773760349998</v>
      </c>
      <c r="O288" s="133">
        <v>0</v>
      </c>
      <c r="P288" s="180">
        <v>20.908773760349998</v>
      </c>
      <c r="Q288" s="228" t="s">
        <v>160</v>
      </c>
      <c r="R288" s="229" t="s">
        <v>160</v>
      </c>
      <c r="S288" s="183"/>
      <c r="T288" s="184">
        <v>0</v>
      </c>
      <c r="U288" s="133">
        <v>0</v>
      </c>
      <c r="V288" s="180">
        <v>0</v>
      </c>
      <c r="W288" s="133">
        <v>20.908773760349998</v>
      </c>
      <c r="X288" s="133">
        <v>0</v>
      </c>
      <c r="Y288" s="180">
        <v>20.908773760349998</v>
      </c>
      <c r="Z288" s="133">
        <v>20.908773760349998</v>
      </c>
      <c r="AA288" s="133">
        <v>0</v>
      </c>
      <c r="AB288" s="180">
        <v>20.908773760349998</v>
      </c>
      <c r="AC288" s="225" t="s">
        <v>160</v>
      </c>
      <c r="AD288" s="187">
        <v>0</v>
      </c>
      <c r="AE288" s="187">
        <v>0</v>
      </c>
      <c r="AF288" s="190">
        <v>0</v>
      </c>
      <c r="AG288" s="187">
        <v>0</v>
      </c>
      <c r="AH288" s="187">
        <v>0</v>
      </c>
      <c r="AI288" s="190">
        <v>0</v>
      </c>
      <c r="AJ288" s="187">
        <v>0</v>
      </c>
      <c r="AK288" s="187">
        <v>0</v>
      </c>
      <c r="AL288" s="190">
        <v>0</v>
      </c>
      <c r="AM288" s="225" t="s">
        <v>160</v>
      </c>
      <c r="AO288" s="179"/>
    </row>
    <row r="289" spans="1:41" ht="15" customHeight="1" x14ac:dyDescent="0.2">
      <c r="A289" s="46">
        <v>44562</v>
      </c>
      <c r="B289" s="133">
        <v>0</v>
      </c>
      <c r="C289" s="133">
        <v>0</v>
      </c>
      <c r="D289" s="180">
        <v>0</v>
      </c>
      <c r="E289" s="133">
        <v>21.068856444240001</v>
      </c>
      <c r="F289" s="133">
        <v>0</v>
      </c>
      <c r="G289" s="180">
        <v>21.068856444240001</v>
      </c>
      <c r="H289" s="133">
        <v>21.068856444240001</v>
      </c>
      <c r="I289" s="133">
        <v>0</v>
      </c>
      <c r="J289" s="180">
        <v>21.068856444240001</v>
      </c>
      <c r="K289" s="133">
        <v>0</v>
      </c>
      <c r="L289" s="133">
        <v>0</v>
      </c>
      <c r="M289" s="180">
        <v>0</v>
      </c>
      <c r="N289" s="133">
        <v>21.068856444240001</v>
      </c>
      <c r="O289" s="133">
        <v>0</v>
      </c>
      <c r="P289" s="180">
        <v>21.068856444240001</v>
      </c>
      <c r="Q289" s="228" t="s">
        <v>160</v>
      </c>
      <c r="R289" s="229" t="s">
        <v>160</v>
      </c>
      <c r="S289" s="183"/>
      <c r="T289" s="184">
        <v>0</v>
      </c>
      <c r="U289" s="133">
        <v>0</v>
      </c>
      <c r="V289" s="180">
        <v>0</v>
      </c>
      <c r="W289" s="133">
        <v>21.068856444240001</v>
      </c>
      <c r="X289" s="133">
        <v>0</v>
      </c>
      <c r="Y289" s="180">
        <v>21.068856444240001</v>
      </c>
      <c r="Z289" s="133">
        <v>21.068856444240001</v>
      </c>
      <c r="AA289" s="133">
        <v>0</v>
      </c>
      <c r="AB289" s="180">
        <v>21.068856444240001</v>
      </c>
      <c r="AC289" s="225" t="s">
        <v>160</v>
      </c>
      <c r="AD289" s="187">
        <v>0</v>
      </c>
      <c r="AE289" s="187">
        <v>0</v>
      </c>
      <c r="AF289" s="190">
        <v>0</v>
      </c>
      <c r="AG289" s="187">
        <v>0</v>
      </c>
      <c r="AH289" s="187">
        <v>0</v>
      </c>
      <c r="AI289" s="190">
        <v>0</v>
      </c>
      <c r="AJ289" s="187">
        <v>0</v>
      </c>
      <c r="AK289" s="187">
        <v>0</v>
      </c>
      <c r="AL289" s="190">
        <v>0</v>
      </c>
      <c r="AM289" s="225" t="s">
        <v>160</v>
      </c>
      <c r="AO289" s="179"/>
    </row>
    <row r="290" spans="1:41" ht="15" customHeight="1" x14ac:dyDescent="0.2">
      <c r="A290" s="46">
        <v>44593</v>
      </c>
      <c r="B290" s="133">
        <v>0</v>
      </c>
      <c r="C290" s="133">
        <v>0</v>
      </c>
      <c r="D290" s="180">
        <v>0</v>
      </c>
      <c r="E290" s="133">
        <v>21.82037791123</v>
      </c>
      <c r="F290" s="133">
        <v>0</v>
      </c>
      <c r="G290" s="180">
        <v>21.82037791123</v>
      </c>
      <c r="H290" s="133">
        <v>21.82037791123</v>
      </c>
      <c r="I290" s="133">
        <v>0</v>
      </c>
      <c r="J290" s="180">
        <v>21.82037791123</v>
      </c>
      <c r="K290" s="133">
        <v>0</v>
      </c>
      <c r="L290" s="133">
        <v>0</v>
      </c>
      <c r="M290" s="180">
        <v>0</v>
      </c>
      <c r="N290" s="133">
        <v>21.82037791123</v>
      </c>
      <c r="O290" s="133">
        <v>0</v>
      </c>
      <c r="P290" s="180">
        <v>21.82037791123</v>
      </c>
      <c r="Q290" s="228" t="s">
        <v>160</v>
      </c>
      <c r="R290" s="229" t="s">
        <v>160</v>
      </c>
      <c r="S290" s="183"/>
      <c r="T290" s="184">
        <v>0</v>
      </c>
      <c r="U290" s="133">
        <v>0</v>
      </c>
      <c r="V290" s="180">
        <v>0</v>
      </c>
      <c r="W290" s="133">
        <v>21.82037791123</v>
      </c>
      <c r="X290" s="133">
        <v>0</v>
      </c>
      <c r="Y290" s="180">
        <v>21.82037791123</v>
      </c>
      <c r="Z290" s="133">
        <v>21.82037791123</v>
      </c>
      <c r="AA290" s="133">
        <v>0</v>
      </c>
      <c r="AB290" s="180">
        <v>21.82037791123</v>
      </c>
      <c r="AC290" s="225" t="s">
        <v>160</v>
      </c>
      <c r="AD290" s="187">
        <v>0</v>
      </c>
      <c r="AE290" s="187">
        <v>0</v>
      </c>
      <c r="AF290" s="190">
        <v>0</v>
      </c>
      <c r="AG290" s="187">
        <v>0</v>
      </c>
      <c r="AH290" s="187">
        <v>0</v>
      </c>
      <c r="AI290" s="190">
        <v>0</v>
      </c>
      <c r="AJ290" s="187">
        <v>0</v>
      </c>
      <c r="AK290" s="187">
        <v>0</v>
      </c>
      <c r="AL290" s="190">
        <v>0</v>
      </c>
      <c r="AM290" s="225" t="s">
        <v>160</v>
      </c>
      <c r="AO290" s="179"/>
    </row>
    <row r="291" spans="1:41" ht="15" customHeight="1" x14ac:dyDescent="0.2">
      <c r="A291" s="46">
        <v>44621</v>
      </c>
      <c r="B291" s="133">
        <v>0</v>
      </c>
      <c r="C291" s="133">
        <v>0</v>
      </c>
      <c r="D291" s="180">
        <v>0</v>
      </c>
      <c r="E291" s="133">
        <v>21.935864340149998</v>
      </c>
      <c r="F291" s="133">
        <v>0</v>
      </c>
      <c r="G291" s="180">
        <v>21.935864340149998</v>
      </c>
      <c r="H291" s="133">
        <v>21.935864340149998</v>
      </c>
      <c r="I291" s="133">
        <v>0</v>
      </c>
      <c r="J291" s="180">
        <v>21.935864340149998</v>
      </c>
      <c r="K291" s="133">
        <v>0</v>
      </c>
      <c r="L291" s="133">
        <v>0</v>
      </c>
      <c r="M291" s="180">
        <v>0</v>
      </c>
      <c r="N291" s="133">
        <v>21.935864340149998</v>
      </c>
      <c r="O291" s="133">
        <v>0</v>
      </c>
      <c r="P291" s="180">
        <v>21.935864340149998</v>
      </c>
      <c r="Q291" s="228" t="s">
        <v>160</v>
      </c>
      <c r="R291" s="229" t="s">
        <v>160</v>
      </c>
      <c r="S291" s="183"/>
      <c r="T291" s="184">
        <v>0</v>
      </c>
      <c r="U291" s="133">
        <v>0</v>
      </c>
      <c r="V291" s="180">
        <v>0</v>
      </c>
      <c r="W291" s="133">
        <v>21.935864340149998</v>
      </c>
      <c r="X291" s="133">
        <v>0</v>
      </c>
      <c r="Y291" s="180">
        <v>21.935864340149998</v>
      </c>
      <c r="Z291" s="133">
        <v>21.935864340149998</v>
      </c>
      <c r="AA291" s="133">
        <v>0</v>
      </c>
      <c r="AB291" s="180">
        <v>21.935864340149998</v>
      </c>
      <c r="AC291" s="225" t="s">
        <v>160</v>
      </c>
      <c r="AD291" s="187">
        <v>0</v>
      </c>
      <c r="AE291" s="187">
        <v>0</v>
      </c>
      <c r="AF291" s="190">
        <v>0</v>
      </c>
      <c r="AG291" s="187">
        <v>0</v>
      </c>
      <c r="AH291" s="187">
        <v>0</v>
      </c>
      <c r="AI291" s="190">
        <v>0</v>
      </c>
      <c r="AJ291" s="187">
        <v>0</v>
      </c>
      <c r="AK291" s="187">
        <v>0</v>
      </c>
      <c r="AL291" s="190">
        <v>0</v>
      </c>
      <c r="AM291" s="225" t="s">
        <v>160</v>
      </c>
      <c r="AO291" s="179"/>
    </row>
    <row r="292" spans="1:41" ht="15" customHeight="1" x14ac:dyDescent="0.2">
      <c r="A292" s="46">
        <v>44652</v>
      </c>
      <c r="B292" s="133">
        <v>0</v>
      </c>
      <c r="C292" s="133">
        <v>0</v>
      </c>
      <c r="D292" s="180">
        <v>0</v>
      </c>
      <c r="E292" s="133">
        <v>22.303540647030001</v>
      </c>
      <c r="F292" s="133">
        <v>0</v>
      </c>
      <c r="G292" s="180">
        <v>22.303540647030001</v>
      </c>
      <c r="H292" s="133">
        <v>22.303540647030001</v>
      </c>
      <c r="I292" s="133">
        <v>0</v>
      </c>
      <c r="J292" s="180">
        <v>22.303540647030001</v>
      </c>
      <c r="K292" s="133">
        <v>0</v>
      </c>
      <c r="L292" s="133">
        <v>0</v>
      </c>
      <c r="M292" s="180">
        <v>0</v>
      </c>
      <c r="N292" s="133">
        <v>22.303540647030001</v>
      </c>
      <c r="O292" s="133">
        <v>0</v>
      </c>
      <c r="P292" s="180">
        <v>22.303540647030001</v>
      </c>
      <c r="Q292" s="228" t="s">
        <v>160</v>
      </c>
      <c r="R292" s="229" t="s">
        <v>160</v>
      </c>
      <c r="S292" s="183"/>
      <c r="T292" s="184">
        <v>0</v>
      </c>
      <c r="U292" s="133">
        <v>0</v>
      </c>
      <c r="V292" s="180">
        <v>0</v>
      </c>
      <c r="W292" s="133">
        <v>22.303540647030001</v>
      </c>
      <c r="X292" s="133">
        <v>0</v>
      </c>
      <c r="Y292" s="180">
        <v>22.303540647030001</v>
      </c>
      <c r="Z292" s="133">
        <v>22.303540647030001</v>
      </c>
      <c r="AA292" s="133">
        <v>0</v>
      </c>
      <c r="AB292" s="180">
        <v>22.303540647030001</v>
      </c>
      <c r="AC292" s="225" t="s">
        <v>160</v>
      </c>
      <c r="AD292" s="187">
        <v>0</v>
      </c>
      <c r="AE292" s="187">
        <v>0</v>
      </c>
      <c r="AF292" s="190">
        <v>0</v>
      </c>
      <c r="AG292" s="187">
        <v>0</v>
      </c>
      <c r="AH292" s="187">
        <v>0</v>
      </c>
      <c r="AI292" s="190">
        <v>0</v>
      </c>
      <c r="AJ292" s="187">
        <v>0</v>
      </c>
      <c r="AK292" s="187">
        <v>0</v>
      </c>
      <c r="AL292" s="190">
        <v>0</v>
      </c>
      <c r="AM292" s="225" t="s">
        <v>160</v>
      </c>
      <c r="AO292" s="179"/>
    </row>
    <row r="293" spans="1:41" ht="15" customHeight="1" x14ac:dyDescent="0.2">
      <c r="A293" s="46">
        <v>44682</v>
      </c>
      <c r="B293" s="133">
        <v>0</v>
      </c>
      <c r="C293" s="133">
        <v>0</v>
      </c>
      <c r="D293" s="180">
        <v>0</v>
      </c>
      <c r="E293" s="133">
        <v>22.55132834874</v>
      </c>
      <c r="F293" s="133">
        <v>0</v>
      </c>
      <c r="G293" s="180">
        <v>22.55132834874</v>
      </c>
      <c r="H293" s="133">
        <v>22.55132834874</v>
      </c>
      <c r="I293" s="133">
        <v>0</v>
      </c>
      <c r="J293" s="180">
        <v>22.55132834874</v>
      </c>
      <c r="K293" s="133">
        <v>0</v>
      </c>
      <c r="L293" s="133">
        <v>0</v>
      </c>
      <c r="M293" s="180">
        <v>0</v>
      </c>
      <c r="N293" s="133">
        <v>22.55132834874</v>
      </c>
      <c r="O293" s="133">
        <v>0</v>
      </c>
      <c r="P293" s="180">
        <v>22.55132834874</v>
      </c>
      <c r="Q293" s="228" t="s">
        <v>160</v>
      </c>
      <c r="R293" s="229" t="s">
        <v>160</v>
      </c>
      <c r="S293" s="183"/>
      <c r="T293" s="184">
        <v>0</v>
      </c>
      <c r="U293" s="133">
        <v>0</v>
      </c>
      <c r="V293" s="180">
        <v>0</v>
      </c>
      <c r="W293" s="133">
        <v>22.55132834874</v>
      </c>
      <c r="X293" s="133">
        <v>0</v>
      </c>
      <c r="Y293" s="180">
        <v>22.55132834874</v>
      </c>
      <c r="Z293" s="133">
        <v>22.55132834874</v>
      </c>
      <c r="AA293" s="133">
        <v>0</v>
      </c>
      <c r="AB293" s="180">
        <v>22.55132834874</v>
      </c>
      <c r="AC293" s="225" t="s">
        <v>160</v>
      </c>
      <c r="AD293" s="187">
        <v>0</v>
      </c>
      <c r="AE293" s="187">
        <v>0</v>
      </c>
      <c r="AF293" s="190">
        <v>0</v>
      </c>
      <c r="AG293" s="187">
        <v>0</v>
      </c>
      <c r="AH293" s="187">
        <v>0</v>
      </c>
      <c r="AI293" s="190">
        <v>0</v>
      </c>
      <c r="AJ293" s="187">
        <v>0</v>
      </c>
      <c r="AK293" s="187">
        <v>0</v>
      </c>
      <c r="AL293" s="190">
        <v>0</v>
      </c>
      <c r="AM293" s="225" t="s">
        <v>160</v>
      </c>
      <c r="AO293" s="179"/>
    </row>
    <row r="294" spans="1:41" ht="15" customHeight="1" x14ac:dyDescent="0.2">
      <c r="A294" s="46">
        <v>44713</v>
      </c>
      <c r="B294" s="133">
        <v>0</v>
      </c>
      <c r="C294" s="133">
        <v>0</v>
      </c>
      <c r="D294" s="180">
        <v>0</v>
      </c>
      <c r="E294" s="133">
        <v>22.76341894327</v>
      </c>
      <c r="F294" s="133">
        <v>0</v>
      </c>
      <c r="G294" s="180">
        <v>22.76341894327</v>
      </c>
      <c r="H294" s="133">
        <v>22.76341894327</v>
      </c>
      <c r="I294" s="133">
        <v>0</v>
      </c>
      <c r="J294" s="180">
        <v>22.76341894327</v>
      </c>
      <c r="K294" s="133">
        <v>0</v>
      </c>
      <c r="L294" s="133">
        <v>0</v>
      </c>
      <c r="M294" s="180">
        <v>0</v>
      </c>
      <c r="N294" s="133">
        <v>22.76341894327</v>
      </c>
      <c r="O294" s="133">
        <v>0</v>
      </c>
      <c r="P294" s="180">
        <v>22.76341894327</v>
      </c>
      <c r="Q294" s="228" t="s">
        <v>160</v>
      </c>
      <c r="R294" s="229" t="s">
        <v>160</v>
      </c>
      <c r="S294" s="183"/>
      <c r="T294" s="184">
        <v>0</v>
      </c>
      <c r="U294" s="133">
        <v>0</v>
      </c>
      <c r="V294" s="180">
        <v>0</v>
      </c>
      <c r="W294" s="133">
        <v>22.76341894327</v>
      </c>
      <c r="X294" s="133">
        <v>0</v>
      </c>
      <c r="Y294" s="180">
        <v>22.76341894327</v>
      </c>
      <c r="Z294" s="133">
        <v>22.76341894327</v>
      </c>
      <c r="AA294" s="133">
        <v>0</v>
      </c>
      <c r="AB294" s="180">
        <v>22.76341894327</v>
      </c>
      <c r="AC294" s="225" t="s">
        <v>160</v>
      </c>
      <c r="AD294" s="187">
        <v>0</v>
      </c>
      <c r="AE294" s="187">
        <v>0</v>
      </c>
      <c r="AF294" s="190">
        <v>0</v>
      </c>
      <c r="AG294" s="187">
        <v>0</v>
      </c>
      <c r="AH294" s="187">
        <v>0</v>
      </c>
      <c r="AI294" s="190">
        <v>0</v>
      </c>
      <c r="AJ294" s="187">
        <v>0</v>
      </c>
      <c r="AK294" s="187">
        <v>0</v>
      </c>
      <c r="AL294" s="190">
        <v>0</v>
      </c>
      <c r="AM294" s="225" t="s">
        <v>160</v>
      </c>
      <c r="AO294" s="179"/>
    </row>
    <row r="295" spans="1:41" ht="15" customHeight="1" x14ac:dyDescent="0.2">
      <c r="A295" s="46">
        <v>44743</v>
      </c>
      <c r="B295" s="133">
        <v>3.5586345399399999</v>
      </c>
      <c r="C295" s="133">
        <v>0</v>
      </c>
      <c r="D295" s="180">
        <v>3.5586345399399999</v>
      </c>
      <c r="E295" s="133">
        <v>22.953961952940002</v>
      </c>
      <c r="F295" s="133">
        <v>0</v>
      </c>
      <c r="G295" s="180">
        <v>22.953961952940002</v>
      </c>
      <c r="H295" s="133">
        <v>26.51259649288</v>
      </c>
      <c r="I295" s="133">
        <v>0</v>
      </c>
      <c r="J295" s="180">
        <v>26.51259649288</v>
      </c>
      <c r="K295" s="133">
        <v>0</v>
      </c>
      <c r="L295" s="133">
        <v>0</v>
      </c>
      <c r="M295" s="180">
        <v>0</v>
      </c>
      <c r="N295" s="133">
        <v>26.51259649288</v>
      </c>
      <c r="O295" s="133">
        <v>0</v>
      </c>
      <c r="P295" s="180">
        <v>26.51259649288</v>
      </c>
      <c r="Q295" s="228" t="s">
        <v>160</v>
      </c>
      <c r="R295" s="229" t="s">
        <v>160</v>
      </c>
      <c r="S295" s="183"/>
      <c r="T295" s="184">
        <v>0</v>
      </c>
      <c r="U295" s="133">
        <v>0</v>
      </c>
      <c r="V295" s="180">
        <v>0</v>
      </c>
      <c r="W295" s="133">
        <v>22.953961952940002</v>
      </c>
      <c r="X295" s="133">
        <v>0</v>
      </c>
      <c r="Y295" s="180">
        <v>22.953961952940002</v>
      </c>
      <c r="Z295" s="133">
        <v>22.953961952940002</v>
      </c>
      <c r="AA295" s="133">
        <v>0</v>
      </c>
      <c r="AB295" s="180">
        <v>22.953961952940002</v>
      </c>
      <c r="AC295" s="225" t="s">
        <v>160</v>
      </c>
      <c r="AD295" s="187">
        <v>8.6935910000000005E-2</v>
      </c>
      <c r="AE295" s="187">
        <v>0</v>
      </c>
      <c r="AF295" s="190">
        <v>8.6935910000000005E-2</v>
      </c>
      <c r="AG295" s="187">
        <v>0</v>
      </c>
      <c r="AH295" s="187">
        <v>0</v>
      </c>
      <c r="AI295" s="190">
        <v>0</v>
      </c>
      <c r="AJ295" s="187">
        <v>8.6935910000000005E-2</v>
      </c>
      <c r="AK295" s="187">
        <v>0</v>
      </c>
      <c r="AL295" s="190">
        <v>8.6935910000000005E-2</v>
      </c>
      <c r="AM295" s="225" t="s">
        <v>160</v>
      </c>
      <c r="AO295" s="179"/>
    </row>
    <row r="296" spans="1:41" ht="15" customHeight="1" x14ac:dyDescent="0.2">
      <c r="A296" s="46">
        <v>44774</v>
      </c>
      <c r="B296" s="133">
        <v>4.1808805888</v>
      </c>
      <c r="C296" s="133">
        <v>0</v>
      </c>
      <c r="D296" s="180">
        <v>4.1808805888</v>
      </c>
      <c r="E296" s="133">
        <v>23.238811648000002</v>
      </c>
      <c r="F296" s="133">
        <v>0</v>
      </c>
      <c r="G296" s="180">
        <v>23.238811648000002</v>
      </c>
      <c r="H296" s="133">
        <v>27.419692236800003</v>
      </c>
      <c r="I296" s="133">
        <v>0</v>
      </c>
      <c r="J296" s="180">
        <v>27.419692236800003</v>
      </c>
      <c r="K296" s="133">
        <v>0</v>
      </c>
      <c r="L296" s="133">
        <v>0</v>
      </c>
      <c r="M296" s="180">
        <v>0</v>
      </c>
      <c r="N296" s="133">
        <v>27.419692236800003</v>
      </c>
      <c r="O296" s="133">
        <v>0</v>
      </c>
      <c r="P296" s="180">
        <v>27.419692236800003</v>
      </c>
      <c r="Q296" s="228" t="s">
        <v>160</v>
      </c>
      <c r="R296" s="229" t="s">
        <v>160</v>
      </c>
      <c r="S296" s="183"/>
      <c r="T296" s="184">
        <v>0</v>
      </c>
      <c r="U296" s="133">
        <v>0</v>
      </c>
      <c r="V296" s="180">
        <v>0</v>
      </c>
      <c r="W296" s="133">
        <v>23.238811648000002</v>
      </c>
      <c r="X296" s="133">
        <v>0</v>
      </c>
      <c r="Y296" s="180">
        <v>23.238811648000002</v>
      </c>
      <c r="Z296" s="133">
        <v>23.238811648000002</v>
      </c>
      <c r="AA296" s="133">
        <v>0</v>
      </c>
      <c r="AB296" s="180">
        <v>23.238811648000002</v>
      </c>
      <c r="AC296" s="225" t="s">
        <v>160</v>
      </c>
      <c r="AD296" s="187">
        <v>0.10207228</v>
      </c>
      <c r="AE296" s="187">
        <v>0</v>
      </c>
      <c r="AF296" s="190">
        <v>0.10207228</v>
      </c>
      <c r="AG296" s="187">
        <v>0</v>
      </c>
      <c r="AH296" s="187">
        <v>0</v>
      </c>
      <c r="AI296" s="190">
        <v>0</v>
      </c>
      <c r="AJ296" s="187">
        <v>0.10207228</v>
      </c>
      <c r="AK296" s="187">
        <v>0</v>
      </c>
      <c r="AL296" s="190">
        <v>0.10207228</v>
      </c>
      <c r="AM296" s="225" t="s">
        <v>160</v>
      </c>
      <c r="AO296" s="179"/>
    </row>
    <row r="297" spans="1:41" ht="15" customHeight="1" x14ac:dyDescent="0.2">
      <c r="A297" s="46">
        <v>44805</v>
      </c>
      <c r="B297" s="133">
        <v>4.0801000912800003</v>
      </c>
      <c r="C297" s="133">
        <v>0</v>
      </c>
      <c r="D297" s="180">
        <v>4.0801000912800003</v>
      </c>
      <c r="E297" s="133">
        <v>23.543217082799998</v>
      </c>
      <c r="F297" s="133">
        <v>0</v>
      </c>
      <c r="G297" s="180">
        <v>23.543217082799998</v>
      </c>
      <c r="H297" s="133">
        <v>27.62331717408</v>
      </c>
      <c r="I297" s="133">
        <v>0</v>
      </c>
      <c r="J297" s="180">
        <v>27.62331717408</v>
      </c>
      <c r="K297" s="133">
        <v>0</v>
      </c>
      <c r="L297" s="133">
        <v>0</v>
      </c>
      <c r="M297" s="180">
        <v>0</v>
      </c>
      <c r="N297" s="133">
        <v>27.62331717408</v>
      </c>
      <c r="O297" s="133">
        <v>0</v>
      </c>
      <c r="P297" s="180">
        <v>27.62331717408</v>
      </c>
      <c r="Q297" s="228" t="s">
        <v>160</v>
      </c>
      <c r="R297" s="229" t="s">
        <v>160</v>
      </c>
      <c r="S297" s="183"/>
      <c r="T297" s="184">
        <v>0</v>
      </c>
      <c r="U297" s="133">
        <v>0</v>
      </c>
      <c r="V297" s="180">
        <v>0</v>
      </c>
      <c r="W297" s="133">
        <v>23.543217082799998</v>
      </c>
      <c r="X297" s="133">
        <v>0</v>
      </c>
      <c r="Y297" s="180">
        <v>23.543217082799998</v>
      </c>
      <c r="Z297" s="133">
        <v>23.543217082799998</v>
      </c>
      <c r="AA297" s="133">
        <v>0</v>
      </c>
      <c r="AB297" s="180">
        <v>23.543217082799998</v>
      </c>
      <c r="AC297" s="225" t="s">
        <v>160</v>
      </c>
      <c r="AD297" s="187">
        <v>9.7759730000000003E-2</v>
      </c>
      <c r="AE297" s="187">
        <v>0</v>
      </c>
      <c r="AF297" s="190">
        <v>9.7759730000000003E-2</v>
      </c>
      <c r="AG297" s="187">
        <v>0</v>
      </c>
      <c r="AH297" s="187">
        <v>0</v>
      </c>
      <c r="AI297" s="190">
        <v>0</v>
      </c>
      <c r="AJ297" s="187">
        <v>9.7759730000000003E-2</v>
      </c>
      <c r="AK297" s="187">
        <v>0</v>
      </c>
      <c r="AL297" s="190">
        <v>9.7759730000000003E-2</v>
      </c>
      <c r="AM297" s="225" t="s">
        <v>160</v>
      </c>
      <c r="AO297" s="179"/>
    </row>
    <row r="298" spans="1:41" ht="15" customHeight="1" x14ac:dyDescent="0.2">
      <c r="A298" s="46">
        <v>44835</v>
      </c>
      <c r="B298" s="133">
        <v>7.6038634310399988</v>
      </c>
      <c r="C298" s="133">
        <v>0</v>
      </c>
      <c r="D298" s="180">
        <v>7.6038634310399988</v>
      </c>
      <c r="E298" s="133">
        <v>23.85960561792</v>
      </c>
      <c r="F298" s="133">
        <v>0</v>
      </c>
      <c r="G298" s="180">
        <v>23.85960561792</v>
      </c>
      <c r="H298" s="133">
        <v>31.46346904896</v>
      </c>
      <c r="I298" s="133">
        <v>0</v>
      </c>
      <c r="J298" s="180">
        <v>31.46346904896</v>
      </c>
      <c r="K298" s="133">
        <v>0</v>
      </c>
      <c r="L298" s="133">
        <v>0</v>
      </c>
      <c r="M298" s="180">
        <v>0</v>
      </c>
      <c r="N298" s="133">
        <v>31.46346904896</v>
      </c>
      <c r="O298" s="133">
        <v>0</v>
      </c>
      <c r="P298" s="180">
        <v>31.46346904896</v>
      </c>
      <c r="Q298" s="228" t="s">
        <v>160</v>
      </c>
      <c r="R298" s="229" t="s">
        <v>160</v>
      </c>
      <c r="S298" s="183"/>
      <c r="T298" s="184">
        <v>0</v>
      </c>
      <c r="U298" s="133">
        <v>0</v>
      </c>
      <c r="V298" s="180">
        <v>0</v>
      </c>
      <c r="W298" s="133">
        <v>23.85960561792</v>
      </c>
      <c r="X298" s="133">
        <v>0</v>
      </c>
      <c r="Y298" s="180">
        <v>23.85960561792</v>
      </c>
      <c r="Z298" s="133">
        <v>23.85960561792</v>
      </c>
      <c r="AA298" s="133">
        <v>0</v>
      </c>
      <c r="AB298" s="180">
        <v>23.85960561792</v>
      </c>
      <c r="AC298" s="225" t="s">
        <v>160</v>
      </c>
      <c r="AD298" s="187">
        <v>0.18725037999999999</v>
      </c>
      <c r="AE298" s="187">
        <v>0</v>
      </c>
      <c r="AF298" s="190">
        <v>0.18725037999999999</v>
      </c>
      <c r="AG298" s="187">
        <v>0</v>
      </c>
      <c r="AH298" s="187">
        <v>0</v>
      </c>
      <c r="AI298" s="190">
        <v>0</v>
      </c>
      <c r="AJ298" s="187">
        <v>0.18725037999999999</v>
      </c>
      <c r="AK298" s="187">
        <v>0</v>
      </c>
      <c r="AL298" s="190">
        <v>0.18725037999999999</v>
      </c>
      <c r="AM298" s="225" t="s">
        <v>160</v>
      </c>
      <c r="AO298" s="179"/>
    </row>
    <row r="299" spans="1:41" x14ac:dyDescent="0.2">
      <c r="A299" s="46">
        <v>44866</v>
      </c>
      <c r="B299" s="133">
        <v>8.5410084988800001</v>
      </c>
      <c r="C299" s="133">
        <v>0</v>
      </c>
      <c r="D299" s="180">
        <v>8.5410084988800001</v>
      </c>
      <c r="E299" s="133">
        <v>24.049261523520002</v>
      </c>
      <c r="F299" s="133">
        <v>0</v>
      </c>
      <c r="G299" s="180">
        <v>24.049261523520002</v>
      </c>
      <c r="H299" s="133">
        <v>32.590270022400006</v>
      </c>
      <c r="I299" s="133">
        <v>0</v>
      </c>
      <c r="J299" s="180">
        <v>32.590270022400006</v>
      </c>
      <c r="K299" s="133">
        <v>0</v>
      </c>
      <c r="L299" s="133">
        <v>0</v>
      </c>
      <c r="M299" s="180">
        <v>0</v>
      </c>
      <c r="N299" s="133">
        <v>32.590270022400006</v>
      </c>
      <c r="O299" s="133">
        <v>0</v>
      </c>
      <c r="P299" s="180">
        <v>32.590270022400006</v>
      </c>
      <c r="Q299" s="228" t="s">
        <v>160</v>
      </c>
      <c r="R299" s="229" t="s">
        <v>160</v>
      </c>
      <c r="S299" s="183"/>
      <c r="T299" s="184">
        <v>0</v>
      </c>
      <c r="U299" s="133">
        <v>0</v>
      </c>
      <c r="V299" s="180">
        <v>0</v>
      </c>
      <c r="W299" s="133">
        <v>24.049261523520002</v>
      </c>
      <c r="X299" s="133">
        <v>0</v>
      </c>
      <c r="Y299" s="180">
        <v>24.049261523520002</v>
      </c>
      <c r="Z299" s="133">
        <v>24.049261523520002</v>
      </c>
      <c r="AA299" s="133">
        <v>0</v>
      </c>
      <c r="AB299" s="180">
        <v>24.049261523520002</v>
      </c>
      <c r="AC299" s="225" t="s">
        <v>160</v>
      </c>
      <c r="AD299" s="187">
        <v>0.21682088999999999</v>
      </c>
      <c r="AE299" s="187">
        <v>0</v>
      </c>
      <c r="AF299" s="190">
        <v>0.21682088999999999</v>
      </c>
      <c r="AG299" s="187">
        <v>0</v>
      </c>
      <c r="AH299" s="187">
        <v>0</v>
      </c>
      <c r="AI299" s="190">
        <v>0</v>
      </c>
      <c r="AJ299" s="187">
        <v>0.21682088999999999</v>
      </c>
      <c r="AK299" s="187">
        <v>0</v>
      </c>
      <c r="AL299" s="190">
        <v>0.21682088999999999</v>
      </c>
      <c r="AM299" s="225" t="s">
        <v>160</v>
      </c>
      <c r="AO299" s="179"/>
    </row>
    <row r="300" spans="1:41" ht="15" customHeight="1" x14ac:dyDescent="0.2">
      <c r="A300" s="46">
        <v>44896</v>
      </c>
      <c r="B300" s="133">
        <v>3.2965189534500001</v>
      </c>
      <c r="C300" s="133">
        <v>0</v>
      </c>
      <c r="D300" s="180">
        <v>3.2965189534500001</v>
      </c>
      <c r="E300" s="133">
        <v>24.117317989439996</v>
      </c>
      <c r="F300" s="133">
        <v>0</v>
      </c>
      <c r="G300" s="180">
        <v>24.117317989439996</v>
      </c>
      <c r="H300" s="133">
        <v>27.413836942890001</v>
      </c>
      <c r="I300" s="133">
        <v>0</v>
      </c>
      <c r="J300" s="180">
        <v>27.413836942890001</v>
      </c>
      <c r="K300" s="133">
        <v>0</v>
      </c>
      <c r="L300" s="133">
        <v>0</v>
      </c>
      <c r="M300" s="180">
        <v>0</v>
      </c>
      <c r="N300" s="133">
        <v>27.413836942890001</v>
      </c>
      <c r="O300" s="133">
        <v>0</v>
      </c>
      <c r="P300" s="180">
        <v>27.413836942890001</v>
      </c>
      <c r="Q300" s="228" t="s">
        <v>160</v>
      </c>
      <c r="R300" s="229" t="s">
        <v>160</v>
      </c>
      <c r="S300" s="183"/>
      <c r="T300" s="184">
        <v>0</v>
      </c>
      <c r="U300" s="133">
        <v>0</v>
      </c>
      <c r="V300" s="180">
        <v>0</v>
      </c>
      <c r="W300" s="133">
        <v>24.117317989439996</v>
      </c>
      <c r="X300" s="133">
        <v>0</v>
      </c>
      <c r="Y300" s="180">
        <v>24.117317989439996</v>
      </c>
      <c r="Z300" s="133">
        <v>24.117317989439996</v>
      </c>
      <c r="AA300" s="133">
        <v>0</v>
      </c>
      <c r="AB300" s="180">
        <v>24.117317989439996</v>
      </c>
      <c r="AC300" s="225" t="s">
        <v>160</v>
      </c>
      <c r="AD300" s="187">
        <v>8.2266950000000005E-2</v>
      </c>
      <c r="AE300" s="187">
        <v>0</v>
      </c>
      <c r="AF300" s="190">
        <v>8.2266950000000005E-2</v>
      </c>
      <c r="AG300" s="187">
        <v>0</v>
      </c>
      <c r="AH300" s="187">
        <v>0</v>
      </c>
      <c r="AI300" s="190">
        <v>0</v>
      </c>
      <c r="AJ300" s="187">
        <v>8.2266950000000005E-2</v>
      </c>
      <c r="AK300" s="187">
        <v>0</v>
      </c>
      <c r="AL300" s="190">
        <v>8.2266950000000005E-2</v>
      </c>
      <c r="AM300" s="225" t="s">
        <v>160</v>
      </c>
      <c r="AO300" s="179"/>
    </row>
    <row r="301" spans="1:41" ht="15" customHeight="1" x14ac:dyDescent="0.2">
      <c r="A301" s="46">
        <v>44927</v>
      </c>
      <c r="B301" s="133">
        <v>22.958544741450002</v>
      </c>
      <c r="C301" s="133">
        <v>0</v>
      </c>
      <c r="D301" s="180">
        <v>22.958544741450002</v>
      </c>
      <c r="E301" s="133">
        <v>24.233811667869997</v>
      </c>
      <c r="F301" s="133">
        <v>0</v>
      </c>
      <c r="G301" s="180">
        <v>24.233811667869997</v>
      </c>
      <c r="H301" s="133">
        <v>47.192356409319991</v>
      </c>
      <c r="I301" s="133">
        <v>0</v>
      </c>
      <c r="J301" s="180">
        <v>47.192356409319991</v>
      </c>
      <c r="K301" s="133">
        <v>0</v>
      </c>
      <c r="L301" s="133">
        <v>0</v>
      </c>
      <c r="M301" s="180">
        <v>0</v>
      </c>
      <c r="N301" s="133">
        <v>47.192356409319991</v>
      </c>
      <c r="O301" s="133">
        <v>0</v>
      </c>
      <c r="P301" s="180">
        <v>47.192356409319991</v>
      </c>
      <c r="Q301" s="228" t="s">
        <v>160</v>
      </c>
      <c r="R301" s="229" t="s">
        <v>160</v>
      </c>
      <c r="S301" s="183"/>
      <c r="T301" s="184">
        <v>0</v>
      </c>
      <c r="U301" s="133">
        <v>0</v>
      </c>
      <c r="V301" s="180">
        <v>0</v>
      </c>
      <c r="W301" s="133">
        <v>24.233811667869997</v>
      </c>
      <c r="X301" s="133">
        <v>0</v>
      </c>
      <c r="Y301" s="180">
        <v>24.233811667869997</v>
      </c>
      <c r="Z301" s="133">
        <v>24.233811667869997</v>
      </c>
      <c r="AA301" s="133">
        <v>0</v>
      </c>
      <c r="AB301" s="180">
        <v>24.233811667869997</v>
      </c>
      <c r="AC301" s="225" t="s">
        <v>160</v>
      </c>
      <c r="AD301" s="187">
        <v>0.59353545000000008</v>
      </c>
      <c r="AE301" s="187">
        <v>0</v>
      </c>
      <c r="AF301" s="190">
        <v>0.59353545000000008</v>
      </c>
      <c r="AG301" s="187">
        <v>0</v>
      </c>
      <c r="AH301" s="187">
        <v>0</v>
      </c>
      <c r="AI301" s="190">
        <v>0</v>
      </c>
      <c r="AJ301" s="187">
        <v>0.59353545000000008</v>
      </c>
      <c r="AK301" s="187">
        <v>0</v>
      </c>
      <c r="AL301" s="190">
        <v>0.59353545000000008</v>
      </c>
      <c r="AM301" s="225" t="s">
        <v>160</v>
      </c>
      <c r="AO301" s="179"/>
    </row>
    <row r="302" spans="1:41" ht="15" customHeight="1" x14ac:dyDescent="0.2">
      <c r="A302" s="46">
        <v>44958</v>
      </c>
      <c r="B302" s="133">
        <v>36.610708976959998</v>
      </c>
      <c r="C302" s="133">
        <v>0</v>
      </c>
      <c r="D302" s="180">
        <v>36.610708976959998</v>
      </c>
      <c r="E302" s="133">
        <v>24.646111392880002</v>
      </c>
      <c r="F302" s="133">
        <v>0</v>
      </c>
      <c r="G302" s="180">
        <v>24.646111392880002</v>
      </c>
      <c r="H302" s="133">
        <v>61.25682036984</v>
      </c>
      <c r="I302" s="133">
        <v>0</v>
      </c>
      <c r="J302" s="180">
        <v>61.25682036984</v>
      </c>
      <c r="K302" s="133">
        <v>0</v>
      </c>
      <c r="L302" s="133">
        <v>0</v>
      </c>
      <c r="M302" s="180">
        <v>0</v>
      </c>
      <c r="N302" s="133">
        <v>61.25682036984</v>
      </c>
      <c r="O302" s="133">
        <v>0</v>
      </c>
      <c r="P302" s="180">
        <v>61.25682036984</v>
      </c>
      <c r="Q302" s="228" t="s">
        <v>160</v>
      </c>
      <c r="R302" s="229" t="s">
        <v>160</v>
      </c>
      <c r="S302" s="183"/>
      <c r="T302" s="184">
        <v>0</v>
      </c>
      <c r="U302" s="133">
        <v>0</v>
      </c>
      <c r="V302" s="180">
        <v>0</v>
      </c>
      <c r="W302" s="133">
        <v>24.646111392880002</v>
      </c>
      <c r="X302" s="133">
        <v>0</v>
      </c>
      <c r="Y302" s="180">
        <v>24.646111392880002</v>
      </c>
      <c r="Z302" s="133">
        <v>24.646111392880002</v>
      </c>
      <c r="AA302" s="133">
        <v>0</v>
      </c>
      <c r="AB302" s="180">
        <v>24.646111392880002</v>
      </c>
      <c r="AC302" s="225" t="s">
        <v>160</v>
      </c>
      <c r="AD302" s="187">
        <v>0.94131871999999994</v>
      </c>
      <c r="AE302" s="187">
        <v>0</v>
      </c>
      <c r="AF302" s="190">
        <v>0.94131871999999994</v>
      </c>
      <c r="AG302" s="187">
        <v>0</v>
      </c>
      <c r="AH302" s="187">
        <v>0</v>
      </c>
      <c r="AI302" s="190">
        <v>0</v>
      </c>
      <c r="AJ302" s="187">
        <v>0.94131871999999994</v>
      </c>
      <c r="AK302" s="187">
        <v>0</v>
      </c>
      <c r="AL302" s="190">
        <v>0.94131871999999994</v>
      </c>
      <c r="AM302" s="225" t="s">
        <v>160</v>
      </c>
      <c r="AO302" s="179"/>
    </row>
    <row r="303" spans="1:41" ht="15" customHeight="1" x14ac:dyDescent="0.2">
      <c r="A303" s="46">
        <v>44986</v>
      </c>
      <c r="B303" s="133">
        <v>25.836892553040002</v>
      </c>
      <c r="C303" s="133">
        <v>0</v>
      </c>
      <c r="D303" s="180">
        <v>25.836892553040002</v>
      </c>
      <c r="E303" s="133">
        <v>24.870253125280001</v>
      </c>
      <c r="F303" s="133">
        <v>0</v>
      </c>
      <c r="G303" s="180">
        <v>24.870253125280001</v>
      </c>
      <c r="H303" s="133">
        <v>50.707145678320011</v>
      </c>
      <c r="I303" s="133">
        <v>0</v>
      </c>
      <c r="J303" s="180">
        <v>50.707145678320011</v>
      </c>
      <c r="K303" s="133">
        <v>0</v>
      </c>
      <c r="L303" s="133">
        <v>0</v>
      </c>
      <c r="M303" s="180">
        <v>0</v>
      </c>
      <c r="N303" s="133">
        <v>50.707145678320011</v>
      </c>
      <c r="O303" s="133">
        <v>0</v>
      </c>
      <c r="P303" s="180">
        <v>50.707145678320011</v>
      </c>
      <c r="Q303" s="228" t="s">
        <v>160</v>
      </c>
      <c r="R303" s="229" t="s">
        <v>160</v>
      </c>
      <c r="S303" s="183"/>
      <c r="T303" s="184">
        <v>0</v>
      </c>
      <c r="U303" s="133">
        <v>0</v>
      </c>
      <c r="V303" s="180">
        <v>0</v>
      </c>
      <c r="W303" s="133">
        <v>24.870253125280001</v>
      </c>
      <c r="X303" s="133">
        <v>0</v>
      </c>
      <c r="Y303" s="180">
        <v>24.870253125280001</v>
      </c>
      <c r="Z303" s="133">
        <v>24.870253125280001</v>
      </c>
      <c r="AA303" s="133">
        <v>0</v>
      </c>
      <c r="AB303" s="180">
        <v>24.870253125280001</v>
      </c>
      <c r="AC303" s="225" t="s">
        <v>160</v>
      </c>
      <c r="AD303" s="187">
        <v>0.66851822999999999</v>
      </c>
      <c r="AE303" s="187">
        <v>0</v>
      </c>
      <c r="AF303" s="190">
        <v>0.66851822999999999</v>
      </c>
      <c r="AG303" s="187">
        <v>0</v>
      </c>
      <c r="AH303" s="187">
        <v>0</v>
      </c>
      <c r="AI303" s="190">
        <v>0</v>
      </c>
      <c r="AJ303" s="187">
        <v>0.66851822999999999</v>
      </c>
      <c r="AK303" s="187">
        <v>0</v>
      </c>
      <c r="AL303" s="190">
        <v>0.66851822999999999</v>
      </c>
      <c r="AM303" s="225" t="s">
        <v>160</v>
      </c>
      <c r="AO303" s="179"/>
    </row>
    <row r="304" spans="1:41" ht="15" customHeight="1" x14ac:dyDescent="0.2">
      <c r="A304" s="46">
        <v>45017</v>
      </c>
      <c r="B304" s="133">
        <v>28.006327455680001</v>
      </c>
      <c r="C304" s="133">
        <v>0</v>
      </c>
      <c r="D304" s="180">
        <v>28.006327455680001</v>
      </c>
      <c r="E304" s="133">
        <v>25.391813008490001</v>
      </c>
      <c r="F304" s="133">
        <v>0</v>
      </c>
      <c r="G304" s="180">
        <v>25.391813008490001</v>
      </c>
      <c r="H304" s="133">
        <v>53.398140464170005</v>
      </c>
      <c r="I304" s="133">
        <v>0</v>
      </c>
      <c r="J304" s="180">
        <v>53.398140464170005</v>
      </c>
      <c r="K304" s="133">
        <v>0</v>
      </c>
      <c r="L304" s="133">
        <v>0</v>
      </c>
      <c r="M304" s="180">
        <v>0</v>
      </c>
      <c r="N304" s="133">
        <v>53.398140464170005</v>
      </c>
      <c r="O304" s="133">
        <v>0</v>
      </c>
      <c r="P304" s="180">
        <v>53.398140464170005</v>
      </c>
      <c r="Q304" s="228" t="s">
        <v>160</v>
      </c>
      <c r="R304" s="229" t="s">
        <v>160</v>
      </c>
      <c r="S304" s="183"/>
      <c r="T304" s="184">
        <v>0</v>
      </c>
      <c r="U304" s="133">
        <v>0</v>
      </c>
      <c r="V304" s="180">
        <v>0</v>
      </c>
      <c r="W304" s="133">
        <v>25.391813008490001</v>
      </c>
      <c r="X304" s="133">
        <v>0</v>
      </c>
      <c r="Y304" s="180">
        <v>25.391813008490001</v>
      </c>
      <c r="Z304" s="133">
        <v>25.391813008490001</v>
      </c>
      <c r="AA304" s="133">
        <v>0</v>
      </c>
      <c r="AB304" s="180">
        <v>25.391813008490001</v>
      </c>
      <c r="AC304" s="225" t="s">
        <v>160</v>
      </c>
      <c r="AD304" s="187">
        <v>0.72212896000000004</v>
      </c>
      <c r="AE304" s="187">
        <v>0</v>
      </c>
      <c r="AF304" s="190">
        <v>0.72212896000000004</v>
      </c>
      <c r="AG304" s="187">
        <v>0</v>
      </c>
      <c r="AH304" s="187">
        <v>0</v>
      </c>
      <c r="AI304" s="190">
        <v>0</v>
      </c>
      <c r="AJ304" s="187">
        <v>0.72212896000000004</v>
      </c>
      <c r="AK304" s="187">
        <v>0</v>
      </c>
      <c r="AL304" s="190">
        <v>0.72212896000000004</v>
      </c>
      <c r="AM304" s="225" t="s">
        <v>160</v>
      </c>
      <c r="AO304" s="179"/>
    </row>
    <row r="305" spans="1:41" ht="15" customHeight="1" x14ac:dyDescent="0.2">
      <c r="A305" s="46">
        <v>45047</v>
      </c>
      <c r="B305" s="133">
        <v>22.438811045950001</v>
      </c>
      <c r="C305" s="133">
        <v>0</v>
      </c>
      <c r="D305" s="180">
        <v>22.438811045950001</v>
      </c>
      <c r="E305" s="133">
        <v>25.712588904340002</v>
      </c>
      <c r="F305" s="133">
        <v>0</v>
      </c>
      <c r="G305" s="180">
        <v>25.712588904340002</v>
      </c>
      <c r="H305" s="133">
        <v>48.151399950290006</v>
      </c>
      <c r="I305" s="133">
        <v>0</v>
      </c>
      <c r="J305" s="180">
        <v>48.151399950290006</v>
      </c>
      <c r="K305" s="133">
        <v>0</v>
      </c>
      <c r="L305" s="133">
        <v>0</v>
      </c>
      <c r="M305" s="180">
        <v>0</v>
      </c>
      <c r="N305" s="133">
        <v>48.151399950290006</v>
      </c>
      <c r="O305" s="133">
        <v>0</v>
      </c>
      <c r="P305" s="180">
        <v>48.151399950290006</v>
      </c>
      <c r="Q305" s="228" t="s">
        <v>160</v>
      </c>
      <c r="R305" s="229" t="s">
        <v>160</v>
      </c>
      <c r="S305" s="183"/>
      <c r="T305" s="184">
        <v>0</v>
      </c>
      <c r="U305" s="133">
        <v>0</v>
      </c>
      <c r="V305" s="180">
        <v>0</v>
      </c>
      <c r="W305" s="133">
        <v>25.712588904340002</v>
      </c>
      <c r="X305" s="133">
        <v>0</v>
      </c>
      <c r="Y305" s="180">
        <v>25.712588904340002</v>
      </c>
      <c r="Z305" s="133">
        <v>25.712588904340002</v>
      </c>
      <c r="AA305" s="133">
        <v>0</v>
      </c>
      <c r="AB305" s="180">
        <v>25.712588904340002</v>
      </c>
      <c r="AC305" s="225" t="s">
        <v>160</v>
      </c>
      <c r="AD305" s="187">
        <v>0.57863304999999998</v>
      </c>
      <c r="AE305" s="187">
        <v>0</v>
      </c>
      <c r="AF305" s="190">
        <v>0.57863304999999998</v>
      </c>
      <c r="AG305" s="187">
        <v>0</v>
      </c>
      <c r="AH305" s="187">
        <v>0</v>
      </c>
      <c r="AI305" s="190">
        <v>0</v>
      </c>
      <c r="AJ305" s="187">
        <v>0.57863304999999998</v>
      </c>
      <c r="AK305" s="187">
        <v>0</v>
      </c>
      <c r="AL305" s="190">
        <v>0.57863304999999998</v>
      </c>
      <c r="AM305" s="225" t="s">
        <v>160</v>
      </c>
      <c r="AO305" s="179"/>
    </row>
    <row r="306" spans="1:41" ht="15" customHeight="1" x14ac:dyDescent="0.2">
      <c r="A306" s="46">
        <v>45078</v>
      </c>
      <c r="B306" s="133">
        <v>27.112651415360002</v>
      </c>
      <c r="C306" s="133">
        <v>0</v>
      </c>
      <c r="D306" s="180">
        <v>27.112651415360002</v>
      </c>
      <c r="E306" s="133">
        <v>25.865779929920002</v>
      </c>
      <c r="F306" s="133">
        <v>0</v>
      </c>
      <c r="G306" s="180">
        <v>25.865779929920002</v>
      </c>
      <c r="H306" s="133">
        <v>52.978431345280001</v>
      </c>
      <c r="I306" s="133">
        <v>0</v>
      </c>
      <c r="J306" s="180">
        <v>52.978431345280001</v>
      </c>
      <c r="K306" s="133">
        <v>0</v>
      </c>
      <c r="L306" s="133">
        <v>0</v>
      </c>
      <c r="M306" s="180">
        <v>0</v>
      </c>
      <c r="N306" s="133">
        <v>52.978431345280001</v>
      </c>
      <c r="O306" s="133">
        <v>0</v>
      </c>
      <c r="P306" s="180">
        <v>52.978431345280001</v>
      </c>
      <c r="Q306" s="228" t="s">
        <v>160</v>
      </c>
      <c r="R306" s="229" t="s">
        <v>160</v>
      </c>
      <c r="S306" s="183"/>
      <c r="T306" s="184">
        <v>0</v>
      </c>
      <c r="U306" s="133">
        <v>0</v>
      </c>
      <c r="V306" s="180">
        <v>0</v>
      </c>
      <c r="W306" s="133">
        <v>25.865779929920002</v>
      </c>
      <c r="X306" s="133">
        <v>0</v>
      </c>
      <c r="Y306" s="180">
        <v>25.865779929920002</v>
      </c>
      <c r="Z306" s="133">
        <v>25.865779929920002</v>
      </c>
      <c r="AA306" s="133">
        <v>0</v>
      </c>
      <c r="AB306" s="180">
        <v>25.865779929920002</v>
      </c>
      <c r="AC306" s="225" t="s">
        <v>160</v>
      </c>
      <c r="AD306" s="187">
        <v>0.72478217</v>
      </c>
      <c r="AE306" s="187">
        <v>0</v>
      </c>
      <c r="AF306" s="190">
        <v>0.72478217</v>
      </c>
      <c r="AG306" s="187">
        <v>0</v>
      </c>
      <c r="AH306" s="187">
        <v>0</v>
      </c>
      <c r="AI306" s="190">
        <v>0</v>
      </c>
      <c r="AJ306" s="187">
        <v>0.72478217</v>
      </c>
      <c r="AK306" s="187">
        <v>0</v>
      </c>
      <c r="AL306" s="190">
        <v>0.72478217</v>
      </c>
      <c r="AM306" s="225" t="s">
        <v>160</v>
      </c>
      <c r="AO306" s="179"/>
    </row>
    <row r="307" spans="1:41" ht="15" customHeight="1" x14ac:dyDescent="0.2">
      <c r="A307" s="46">
        <v>45108</v>
      </c>
      <c r="B307" s="133">
        <v>42.41140138403</v>
      </c>
      <c r="C307" s="133">
        <v>0</v>
      </c>
      <c r="D307" s="180">
        <v>42.41140138403</v>
      </c>
      <c r="E307" s="133">
        <v>25.951903938660003</v>
      </c>
      <c r="F307" s="133">
        <v>0</v>
      </c>
      <c r="G307" s="180">
        <v>25.951903938660003</v>
      </c>
      <c r="H307" s="133">
        <v>68.36330532269001</v>
      </c>
      <c r="I307" s="133">
        <v>0</v>
      </c>
      <c r="J307" s="180">
        <v>68.36330532269001</v>
      </c>
      <c r="K307" s="133">
        <v>0</v>
      </c>
      <c r="L307" s="133">
        <v>0</v>
      </c>
      <c r="M307" s="180">
        <v>0</v>
      </c>
      <c r="N307" s="133">
        <v>68.36330532269001</v>
      </c>
      <c r="O307" s="133">
        <v>0</v>
      </c>
      <c r="P307" s="180">
        <v>68.36330532269001</v>
      </c>
      <c r="Q307" s="228" t="s">
        <v>160</v>
      </c>
      <c r="R307" s="229" t="s">
        <v>160</v>
      </c>
      <c r="S307" s="183"/>
      <c r="T307" s="184">
        <v>0</v>
      </c>
      <c r="U307" s="133">
        <v>0</v>
      </c>
      <c r="V307" s="180">
        <v>0</v>
      </c>
      <c r="W307" s="133">
        <v>25.951903938660003</v>
      </c>
      <c r="X307" s="133">
        <v>0</v>
      </c>
      <c r="Y307" s="180">
        <v>25.951903938660003</v>
      </c>
      <c r="Z307" s="133">
        <v>25.951903938660003</v>
      </c>
      <c r="AA307" s="133">
        <v>0</v>
      </c>
      <c r="AB307" s="180">
        <v>25.951903938660003</v>
      </c>
      <c r="AC307" s="225" t="s">
        <v>160</v>
      </c>
      <c r="AD307" s="187">
        <v>1.13311607</v>
      </c>
      <c r="AE307" s="187">
        <v>0</v>
      </c>
      <c r="AF307" s="190">
        <v>1.13311607</v>
      </c>
      <c r="AG307" s="187">
        <v>0</v>
      </c>
      <c r="AH307" s="187">
        <v>0</v>
      </c>
      <c r="AI307" s="190">
        <v>0</v>
      </c>
      <c r="AJ307" s="187">
        <v>1.13311607</v>
      </c>
      <c r="AK307" s="187">
        <v>0</v>
      </c>
      <c r="AL307" s="190">
        <v>1.13311607</v>
      </c>
      <c r="AM307" s="225" t="s">
        <v>160</v>
      </c>
      <c r="AO307" s="179"/>
    </row>
    <row r="308" spans="1:41" ht="15" customHeight="1" x14ac:dyDescent="0.2">
      <c r="A308" s="46">
        <v>45139</v>
      </c>
      <c r="B308" s="133">
        <v>58.728346347999995</v>
      </c>
      <c r="C308" s="133">
        <v>0</v>
      </c>
      <c r="D308" s="180">
        <v>58.728346347999995</v>
      </c>
      <c r="E308" s="133">
        <v>25.848755414399999</v>
      </c>
      <c r="F308" s="133">
        <v>0</v>
      </c>
      <c r="G308" s="180">
        <v>25.848755414399999</v>
      </c>
      <c r="H308" s="133">
        <v>84.577101762400005</v>
      </c>
      <c r="I308" s="133">
        <v>0</v>
      </c>
      <c r="J308" s="180">
        <v>84.577101762400005</v>
      </c>
      <c r="K308" s="133">
        <v>0</v>
      </c>
      <c r="L308" s="133">
        <v>0</v>
      </c>
      <c r="M308" s="180">
        <v>0</v>
      </c>
      <c r="N308" s="133">
        <v>84.577101762400005</v>
      </c>
      <c r="O308" s="133">
        <v>0</v>
      </c>
      <c r="P308" s="180">
        <v>84.577101762400005</v>
      </c>
      <c r="Q308" s="228" t="s">
        <v>160</v>
      </c>
      <c r="R308" s="229" t="s">
        <v>160</v>
      </c>
      <c r="S308" s="183"/>
      <c r="T308" s="184">
        <v>0</v>
      </c>
      <c r="U308" s="133">
        <v>0</v>
      </c>
      <c r="V308" s="180">
        <v>0</v>
      </c>
      <c r="W308" s="133">
        <v>25.848755414399999</v>
      </c>
      <c r="X308" s="133">
        <v>0</v>
      </c>
      <c r="Y308" s="180">
        <v>25.848755414399999</v>
      </c>
      <c r="Z308" s="133">
        <v>25.848755414399999</v>
      </c>
      <c r="AA308" s="133">
        <v>0</v>
      </c>
      <c r="AB308" s="180">
        <v>25.848755414399999</v>
      </c>
      <c r="AC308" s="225" t="s">
        <v>160</v>
      </c>
      <c r="AD308" s="187">
        <v>1.5622564999999999</v>
      </c>
      <c r="AE308" s="187">
        <v>0</v>
      </c>
      <c r="AF308" s="190">
        <v>1.5622564999999999</v>
      </c>
      <c r="AG308" s="187">
        <v>0</v>
      </c>
      <c r="AH308" s="187">
        <v>0</v>
      </c>
      <c r="AI308" s="190">
        <v>0</v>
      </c>
      <c r="AJ308" s="187">
        <v>1.5622564999999999</v>
      </c>
      <c r="AK308" s="187">
        <v>0</v>
      </c>
      <c r="AL308" s="190">
        <v>1.5622564999999999</v>
      </c>
      <c r="AM308" s="225" t="s">
        <v>160</v>
      </c>
      <c r="AO308" s="179"/>
    </row>
    <row r="309" spans="1:41" ht="15" customHeight="1" x14ac:dyDescent="0.2">
      <c r="A309" s="46">
        <v>45170</v>
      </c>
      <c r="B309" s="133">
        <v>59.546765091239998</v>
      </c>
      <c r="C309" s="133">
        <v>0</v>
      </c>
      <c r="D309" s="180">
        <v>59.546765091239998</v>
      </c>
      <c r="E309" s="133">
        <v>25.993593087840001</v>
      </c>
      <c r="F309" s="133">
        <v>0</v>
      </c>
      <c r="G309" s="180">
        <v>25.993593087840001</v>
      </c>
      <c r="H309" s="133">
        <v>85.540358179079988</v>
      </c>
      <c r="I309" s="133">
        <v>0</v>
      </c>
      <c r="J309" s="180">
        <v>85.540358179079988</v>
      </c>
      <c r="K309" s="133">
        <v>0</v>
      </c>
      <c r="L309" s="133">
        <v>0</v>
      </c>
      <c r="M309" s="180">
        <v>0</v>
      </c>
      <c r="N309" s="133">
        <v>85.540358179079988</v>
      </c>
      <c r="O309" s="133">
        <v>0</v>
      </c>
      <c r="P309" s="180">
        <v>85.540358179079988</v>
      </c>
      <c r="Q309" s="228" t="s">
        <v>160</v>
      </c>
      <c r="R309" s="229" t="s">
        <v>160</v>
      </c>
      <c r="S309" s="183"/>
      <c r="T309" s="184">
        <v>0</v>
      </c>
      <c r="U309" s="133">
        <v>0</v>
      </c>
      <c r="V309" s="180">
        <v>0</v>
      </c>
      <c r="W309" s="133">
        <v>25.993593087840001</v>
      </c>
      <c r="X309" s="133">
        <v>0</v>
      </c>
      <c r="Y309" s="180">
        <v>25.993593087840001</v>
      </c>
      <c r="Z309" s="133">
        <v>25.993593087840001</v>
      </c>
      <c r="AA309" s="133">
        <v>0</v>
      </c>
      <c r="AB309" s="180">
        <v>25.993593087840001</v>
      </c>
      <c r="AC309" s="225" t="s">
        <v>160</v>
      </c>
      <c r="AD309" s="187">
        <v>1.54442279</v>
      </c>
      <c r="AE309" s="187">
        <v>0</v>
      </c>
      <c r="AF309" s="190">
        <v>1.54442279</v>
      </c>
      <c r="AG309" s="187">
        <v>0</v>
      </c>
      <c r="AH309" s="187">
        <v>0</v>
      </c>
      <c r="AI309" s="190">
        <v>0</v>
      </c>
      <c r="AJ309" s="187">
        <v>1.54442279</v>
      </c>
      <c r="AK309" s="187">
        <v>0</v>
      </c>
      <c r="AL309" s="190">
        <v>1.54442279</v>
      </c>
      <c r="AM309" s="225" t="s">
        <v>160</v>
      </c>
      <c r="AO309" s="179"/>
    </row>
    <row r="310" spans="1:41" ht="15" customHeight="1" x14ac:dyDescent="0.2">
      <c r="A310" s="46">
        <v>45200</v>
      </c>
      <c r="B310" s="133">
        <v>41.644193667999993</v>
      </c>
      <c r="C310" s="133">
        <v>0</v>
      </c>
      <c r="D310" s="180">
        <v>41.644193667999993</v>
      </c>
      <c r="E310" s="133">
        <v>26.254694548719996</v>
      </c>
      <c r="F310" s="133">
        <v>0</v>
      </c>
      <c r="G310" s="180">
        <v>26.254694548719996</v>
      </c>
      <c r="H310" s="133">
        <v>67.898888216719996</v>
      </c>
      <c r="I310" s="133">
        <v>0</v>
      </c>
      <c r="J310" s="180">
        <v>67.898888216719996</v>
      </c>
      <c r="K310" s="133">
        <v>0</v>
      </c>
      <c r="L310" s="133">
        <v>0</v>
      </c>
      <c r="M310" s="180">
        <v>0</v>
      </c>
      <c r="N310" s="133">
        <v>67.898888216719996</v>
      </c>
      <c r="O310" s="133">
        <v>0</v>
      </c>
      <c r="P310" s="180">
        <v>67.898888216719996</v>
      </c>
      <c r="Q310" s="228" t="s">
        <v>160</v>
      </c>
      <c r="R310" s="229" t="s">
        <v>160</v>
      </c>
      <c r="S310" s="183"/>
      <c r="T310" s="184">
        <v>0</v>
      </c>
      <c r="U310" s="133">
        <v>0</v>
      </c>
      <c r="V310" s="180">
        <v>0</v>
      </c>
      <c r="W310" s="133">
        <v>26.254694548719996</v>
      </c>
      <c r="X310" s="133">
        <v>0</v>
      </c>
      <c r="Y310" s="180">
        <v>26.254694548719996</v>
      </c>
      <c r="Z310" s="133">
        <v>26.254694548719996</v>
      </c>
      <c r="AA310" s="133">
        <v>0</v>
      </c>
      <c r="AB310" s="180">
        <v>26.254694548719996</v>
      </c>
      <c r="AC310" s="225" t="s">
        <v>160</v>
      </c>
      <c r="AD310" s="187">
        <v>1.041782</v>
      </c>
      <c r="AE310" s="187">
        <v>0</v>
      </c>
      <c r="AF310" s="190">
        <v>1.041782</v>
      </c>
      <c r="AG310" s="187">
        <v>0</v>
      </c>
      <c r="AH310" s="187">
        <v>0</v>
      </c>
      <c r="AI310" s="190">
        <v>0</v>
      </c>
      <c r="AJ310" s="187">
        <v>1.041782</v>
      </c>
      <c r="AK310" s="187">
        <v>0</v>
      </c>
      <c r="AL310" s="190">
        <v>1.041782</v>
      </c>
      <c r="AM310" s="225" t="s">
        <v>160</v>
      </c>
      <c r="AO310" s="179"/>
    </row>
    <row r="311" spans="1:41" ht="15" customHeight="1" x14ac:dyDescent="0.2">
      <c r="A311" s="46">
        <v>45231</v>
      </c>
      <c r="B311" s="133">
        <v>50.786951759850005</v>
      </c>
      <c r="C311" s="133">
        <v>0</v>
      </c>
      <c r="D311" s="180">
        <v>50.786951759850005</v>
      </c>
      <c r="E311" s="133">
        <v>26.538693015509999</v>
      </c>
      <c r="F311" s="133">
        <v>0</v>
      </c>
      <c r="G311" s="180">
        <v>26.538693015509999</v>
      </c>
      <c r="H311" s="133">
        <v>77.325644775360004</v>
      </c>
      <c r="I311" s="133">
        <v>0</v>
      </c>
      <c r="J311" s="180">
        <v>77.325644775360004</v>
      </c>
      <c r="K311" s="133">
        <v>0</v>
      </c>
      <c r="L311" s="133">
        <v>0</v>
      </c>
      <c r="M311" s="180">
        <v>0</v>
      </c>
      <c r="N311" s="133">
        <v>77.325644775360004</v>
      </c>
      <c r="O311" s="133">
        <v>0</v>
      </c>
      <c r="P311" s="180">
        <v>77.325644775360004</v>
      </c>
      <c r="Q311" s="228" t="s">
        <v>160</v>
      </c>
      <c r="R311" s="229" t="s">
        <v>160</v>
      </c>
      <c r="S311" s="183"/>
      <c r="T311" s="184">
        <v>0</v>
      </c>
      <c r="U311" s="133">
        <v>0</v>
      </c>
      <c r="V311" s="180">
        <v>0</v>
      </c>
      <c r="W311" s="133">
        <v>26.538693015509999</v>
      </c>
      <c r="X311" s="133">
        <v>0</v>
      </c>
      <c r="Y311" s="180">
        <v>26.538693015509999</v>
      </c>
      <c r="Z311" s="133">
        <v>26.538693015509999</v>
      </c>
      <c r="AA311" s="133">
        <v>0</v>
      </c>
      <c r="AB311" s="180">
        <v>26.538693015509999</v>
      </c>
      <c r="AC311" s="225" t="s">
        <v>160</v>
      </c>
      <c r="AD311" s="187">
        <v>1.2982681500000002</v>
      </c>
      <c r="AE311" s="187">
        <v>0</v>
      </c>
      <c r="AF311" s="190">
        <v>1.2982681500000002</v>
      </c>
      <c r="AG311" s="187">
        <v>0</v>
      </c>
      <c r="AH311" s="187">
        <v>0</v>
      </c>
      <c r="AI311" s="190">
        <v>0</v>
      </c>
      <c r="AJ311" s="187">
        <v>1.2982681500000002</v>
      </c>
      <c r="AK311" s="187">
        <v>0</v>
      </c>
      <c r="AL311" s="190">
        <v>1.2982681500000002</v>
      </c>
      <c r="AM311" s="225" t="s">
        <v>160</v>
      </c>
      <c r="AO311" s="179"/>
    </row>
    <row r="312" spans="1:41" ht="15" customHeight="1" x14ac:dyDescent="0.2">
      <c r="A312" s="46">
        <v>45261</v>
      </c>
      <c r="B312" s="133">
        <v>45.894606539260003</v>
      </c>
      <c r="C312" s="133">
        <v>0.89615544857999996</v>
      </c>
      <c r="D312" s="180">
        <v>46.790761987840007</v>
      </c>
      <c r="E312" s="133">
        <v>26.768671342840001</v>
      </c>
      <c r="F312" s="133">
        <v>0</v>
      </c>
      <c r="G312" s="180">
        <v>26.768671342840001</v>
      </c>
      <c r="H312" s="133">
        <v>72.663277882100004</v>
      </c>
      <c r="I312" s="133">
        <v>0.89615544857999996</v>
      </c>
      <c r="J312" s="180">
        <v>73.559433330680008</v>
      </c>
      <c r="K312" s="133">
        <v>0</v>
      </c>
      <c r="L312" s="133">
        <v>0</v>
      </c>
      <c r="M312" s="180">
        <v>0</v>
      </c>
      <c r="N312" s="133">
        <v>72.663277882100004</v>
      </c>
      <c r="O312" s="133">
        <v>0.89615544857999996</v>
      </c>
      <c r="P312" s="180">
        <v>73.559433330680008</v>
      </c>
      <c r="Q312" s="228" t="s">
        <v>160</v>
      </c>
      <c r="R312" s="229" t="s">
        <v>160</v>
      </c>
      <c r="S312" s="183"/>
      <c r="T312" s="184">
        <v>0</v>
      </c>
      <c r="U312" s="133">
        <v>0</v>
      </c>
      <c r="V312" s="180">
        <v>0</v>
      </c>
      <c r="W312" s="133">
        <v>26.768671342840001</v>
      </c>
      <c r="X312" s="133">
        <v>0</v>
      </c>
      <c r="Y312" s="180">
        <v>26.768671342840001</v>
      </c>
      <c r="Z312" s="133">
        <v>26.768671342840001</v>
      </c>
      <c r="AA312" s="133">
        <v>0</v>
      </c>
      <c r="AB312" s="180">
        <v>26.768671342840001</v>
      </c>
      <c r="AC312" s="225" t="s">
        <v>160</v>
      </c>
      <c r="AD312" s="187">
        <v>1.1761213300000002</v>
      </c>
      <c r="AE312" s="187">
        <v>2.2965389999999999E-2</v>
      </c>
      <c r="AF312" s="190">
        <v>1.1990867200000002</v>
      </c>
      <c r="AG312" s="187">
        <v>0</v>
      </c>
      <c r="AH312" s="187">
        <v>0</v>
      </c>
      <c r="AI312" s="190">
        <v>0</v>
      </c>
      <c r="AJ312" s="187">
        <v>1.1761213300000002</v>
      </c>
      <c r="AK312" s="187">
        <v>2.2965389999999999E-2</v>
      </c>
      <c r="AL312" s="190">
        <v>1.1990867200000002</v>
      </c>
      <c r="AM312" s="225" t="s">
        <v>160</v>
      </c>
      <c r="AO312" s="179"/>
    </row>
    <row r="313" spans="1:41" ht="15" customHeight="1" x14ac:dyDescent="0.2">
      <c r="A313" s="46">
        <v>45292</v>
      </c>
      <c r="B313" s="133">
        <v>81.285178863120009</v>
      </c>
      <c r="C313" s="133">
        <v>1.44037398364</v>
      </c>
      <c r="D313" s="180">
        <v>82.725552846759996</v>
      </c>
      <c r="E313" s="133">
        <v>26.943735799640002</v>
      </c>
      <c r="F313" s="133">
        <v>0</v>
      </c>
      <c r="G313" s="180">
        <v>26.943735799640002</v>
      </c>
      <c r="H313" s="133">
        <v>108.22891466276002</v>
      </c>
      <c r="I313" s="133">
        <v>1.44037398364</v>
      </c>
      <c r="J313" s="180">
        <v>109.66928864640001</v>
      </c>
      <c r="K313" s="133">
        <v>0</v>
      </c>
      <c r="L313" s="133">
        <v>0</v>
      </c>
      <c r="M313" s="180">
        <v>0</v>
      </c>
      <c r="N313" s="133">
        <v>108.22891466276002</v>
      </c>
      <c r="O313" s="133">
        <v>1.44037398364</v>
      </c>
      <c r="P313" s="180">
        <v>109.66928864640001</v>
      </c>
      <c r="Q313" s="228" t="s">
        <v>160</v>
      </c>
      <c r="R313" s="229" t="s">
        <v>160</v>
      </c>
      <c r="S313" s="183"/>
      <c r="T313" s="184">
        <v>0</v>
      </c>
      <c r="U313" s="133">
        <v>0</v>
      </c>
      <c r="V313" s="180">
        <v>0</v>
      </c>
      <c r="W313" s="133">
        <v>26.943735799640002</v>
      </c>
      <c r="X313" s="133">
        <v>0</v>
      </c>
      <c r="Y313" s="180">
        <v>26.943735799640002</v>
      </c>
      <c r="Z313" s="133">
        <v>26.943735799640002</v>
      </c>
      <c r="AA313" s="133">
        <v>0</v>
      </c>
      <c r="AB313" s="180">
        <v>26.943735799640002</v>
      </c>
      <c r="AC313" s="225" t="s">
        <v>160</v>
      </c>
      <c r="AD313" s="187">
        <v>2.07550758</v>
      </c>
      <c r="AE313" s="187">
        <v>3.677801E-2</v>
      </c>
      <c r="AF313" s="190">
        <v>2.1122855899999999</v>
      </c>
      <c r="AG313" s="187">
        <v>0</v>
      </c>
      <c r="AH313" s="187">
        <v>0</v>
      </c>
      <c r="AI313" s="190">
        <v>0</v>
      </c>
      <c r="AJ313" s="187">
        <v>2.07550758</v>
      </c>
      <c r="AK313" s="187">
        <v>3.677801E-2</v>
      </c>
      <c r="AL313" s="190">
        <v>2.1122855899999999</v>
      </c>
      <c r="AM313" s="225" t="s">
        <v>160</v>
      </c>
      <c r="AO313" s="179"/>
    </row>
    <row r="314" spans="1:41" ht="15" customHeight="1" x14ac:dyDescent="0.2">
      <c r="A314" s="46">
        <v>45323</v>
      </c>
      <c r="B314" s="133">
        <v>62.877700771169991</v>
      </c>
      <c r="C314" s="133">
        <v>1.3481644453699999</v>
      </c>
      <c r="D314" s="180">
        <v>64.225865216539987</v>
      </c>
      <c r="E314" s="133">
        <v>27.396999555199997</v>
      </c>
      <c r="F314" s="133">
        <v>0</v>
      </c>
      <c r="G314" s="180">
        <v>27.396999555199997</v>
      </c>
      <c r="H314" s="133">
        <v>90.274700326369995</v>
      </c>
      <c r="I314" s="133">
        <v>1.3481644453699999</v>
      </c>
      <c r="J314" s="180">
        <v>91.622864771739998</v>
      </c>
      <c r="K314" s="133">
        <v>0</v>
      </c>
      <c r="L314" s="133">
        <v>0</v>
      </c>
      <c r="M314" s="180">
        <v>0</v>
      </c>
      <c r="N314" s="133">
        <v>90.274700326369995</v>
      </c>
      <c r="O314" s="133">
        <v>1.3481644453699999</v>
      </c>
      <c r="P314" s="180">
        <v>91.622864771739998</v>
      </c>
      <c r="Q314" s="228" t="s">
        <v>160</v>
      </c>
      <c r="R314" s="229" t="s">
        <v>160</v>
      </c>
      <c r="S314" s="183"/>
      <c r="T314" s="184">
        <v>0</v>
      </c>
      <c r="U314" s="133">
        <v>0</v>
      </c>
      <c r="V314" s="180">
        <v>0</v>
      </c>
      <c r="W314" s="133">
        <v>27.396999555199997</v>
      </c>
      <c r="X314" s="133">
        <v>0</v>
      </c>
      <c r="Y314" s="180">
        <v>27.396999555199997</v>
      </c>
      <c r="Z314" s="133">
        <v>27.396999555199997</v>
      </c>
      <c r="AA314" s="133">
        <v>0</v>
      </c>
      <c r="AB314" s="180">
        <v>27.396999555199997</v>
      </c>
      <c r="AC314" s="225" t="s">
        <v>160</v>
      </c>
      <c r="AD314" s="187">
        <v>1.6103081099999998</v>
      </c>
      <c r="AE314" s="187">
        <v>3.4526710000000002E-2</v>
      </c>
      <c r="AF314" s="190">
        <v>1.6448348199999998</v>
      </c>
      <c r="AG314" s="187">
        <v>0</v>
      </c>
      <c r="AH314" s="187">
        <v>0</v>
      </c>
      <c r="AI314" s="190">
        <v>0</v>
      </c>
      <c r="AJ314" s="187">
        <v>1.6103081099999998</v>
      </c>
      <c r="AK314" s="187">
        <v>3.4526710000000002E-2</v>
      </c>
      <c r="AL314" s="190">
        <v>1.6448348199999998</v>
      </c>
      <c r="AM314" s="225" t="s">
        <v>160</v>
      </c>
      <c r="AO314" s="179"/>
    </row>
    <row r="315" spans="1:41" ht="15" customHeight="1" x14ac:dyDescent="0.2">
      <c r="A315" s="46">
        <v>45352</v>
      </c>
      <c r="B315" s="133">
        <v>58.779098650239995</v>
      </c>
      <c r="C315" s="133">
        <v>1.2642046028800002</v>
      </c>
      <c r="D315" s="180">
        <v>60.043303253120001</v>
      </c>
      <c r="E315" s="133">
        <v>27.735760747200004</v>
      </c>
      <c r="F315" s="133">
        <v>0</v>
      </c>
      <c r="G315" s="180">
        <v>27.735760747200004</v>
      </c>
      <c r="H315" s="133">
        <v>86.514859397440006</v>
      </c>
      <c r="I315" s="133">
        <v>1.2642046028800002</v>
      </c>
      <c r="J315" s="180">
        <v>87.779064000320005</v>
      </c>
      <c r="K315" s="133">
        <v>0</v>
      </c>
      <c r="L315" s="133">
        <v>0</v>
      </c>
      <c r="M315" s="180">
        <v>0</v>
      </c>
      <c r="N315" s="133">
        <v>86.514859397440006</v>
      </c>
      <c r="O315" s="133">
        <v>1.2642046028800002</v>
      </c>
      <c r="P315" s="180">
        <v>87.779064000320005</v>
      </c>
      <c r="Q315" s="228" t="s">
        <v>160</v>
      </c>
      <c r="R315" s="229" t="s">
        <v>160</v>
      </c>
      <c r="S315" s="183"/>
      <c r="T315" s="184">
        <v>0</v>
      </c>
      <c r="U315" s="133">
        <v>0</v>
      </c>
      <c r="V315" s="180">
        <v>0</v>
      </c>
      <c r="W315" s="133">
        <v>27.735760747200004</v>
      </c>
      <c r="X315" s="133">
        <v>0</v>
      </c>
      <c r="Y315" s="180">
        <v>27.735760747200004</v>
      </c>
      <c r="Z315" s="133">
        <v>27.735760747200004</v>
      </c>
      <c r="AA315" s="133">
        <v>0</v>
      </c>
      <c r="AB315" s="180">
        <v>27.735760747200004</v>
      </c>
      <c r="AC315" s="225" t="s">
        <v>160</v>
      </c>
      <c r="AD315" s="187">
        <v>1.5652721199999999</v>
      </c>
      <c r="AE315" s="187">
        <v>3.3665440000000005E-2</v>
      </c>
      <c r="AF315" s="190">
        <v>1.59893756</v>
      </c>
      <c r="AG315" s="187">
        <v>0</v>
      </c>
      <c r="AH315" s="187">
        <v>0</v>
      </c>
      <c r="AI315" s="190">
        <v>0</v>
      </c>
      <c r="AJ315" s="187">
        <v>1.5652721199999999</v>
      </c>
      <c r="AK315" s="187">
        <v>3.3665440000000005E-2</v>
      </c>
      <c r="AL315" s="190">
        <v>1.59893756</v>
      </c>
      <c r="AM315" s="225" t="s">
        <v>160</v>
      </c>
      <c r="AO315" s="179"/>
    </row>
    <row r="316" spans="1:41" ht="15" customHeight="1" x14ac:dyDescent="0.2">
      <c r="A316" s="46">
        <v>45383</v>
      </c>
      <c r="B316" s="133">
        <v>56.697443280800002</v>
      </c>
      <c r="C316" s="133">
        <v>1.2899923299199998</v>
      </c>
      <c r="D316" s="180">
        <v>57.987435610719999</v>
      </c>
      <c r="E316" s="133">
        <v>27.892102894319997</v>
      </c>
      <c r="F316" s="133">
        <v>0</v>
      </c>
      <c r="G316" s="180">
        <v>27.892102894319997</v>
      </c>
      <c r="H316" s="133">
        <v>84.589546175120006</v>
      </c>
      <c r="I316" s="133">
        <v>1.2899923299199998</v>
      </c>
      <c r="J316" s="180">
        <v>85.879538505040003</v>
      </c>
      <c r="K316" s="133">
        <v>0</v>
      </c>
      <c r="L316" s="133">
        <v>0</v>
      </c>
      <c r="M316" s="180">
        <v>0</v>
      </c>
      <c r="N316" s="133">
        <v>84.589546175120006</v>
      </c>
      <c r="O316" s="133">
        <v>1.2899923299199998</v>
      </c>
      <c r="P316" s="180">
        <v>85.879538505040003</v>
      </c>
      <c r="Q316" s="228" t="s">
        <v>160</v>
      </c>
      <c r="R316" s="229" t="s">
        <v>160</v>
      </c>
      <c r="S316" s="183"/>
      <c r="T316" s="184">
        <v>0</v>
      </c>
      <c r="U316" s="133">
        <v>0</v>
      </c>
      <c r="V316" s="180">
        <v>0</v>
      </c>
      <c r="W316" s="133">
        <v>27.892102894319997</v>
      </c>
      <c r="X316" s="133">
        <v>0</v>
      </c>
      <c r="Y316" s="180">
        <v>27.892102894319997</v>
      </c>
      <c r="Z316" s="133">
        <v>27.892102894319997</v>
      </c>
      <c r="AA316" s="133">
        <v>0</v>
      </c>
      <c r="AB316" s="180">
        <v>27.892102894319997</v>
      </c>
      <c r="AC316" s="225" t="s">
        <v>160</v>
      </c>
      <c r="AD316" s="187">
        <v>1.4796556000000001</v>
      </c>
      <c r="AE316" s="187">
        <v>3.3665439999999998E-2</v>
      </c>
      <c r="AF316" s="190">
        <v>1.5133210400000001</v>
      </c>
      <c r="AG316" s="187">
        <v>0</v>
      </c>
      <c r="AH316" s="187">
        <v>0</v>
      </c>
      <c r="AI316" s="190">
        <v>0</v>
      </c>
      <c r="AJ316" s="187">
        <v>1.4796556000000001</v>
      </c>
      <c r="AK316" s="187">
        <v>3.3665439999999998E-2</v>
      </c>
      <c r="AL316" s="190">
        <v>1.5133210400000001</v>
      </c>
      <c r="AM316" s="225" t="s">
        <v>160</v>
      </c>
      <c r="AO316" s="179"/>
    </row>
    <row r="317" spans="1:41" ht="15" customHeight="1" x14ac:dyDescent="0.2">
      <c r="A317" s="46">
        <v>45413</v>
      </c>
      <c r="B317" s="133">
        <v>58.048996626399997</v>
      </c>
      <c r="C317" s="133">
        <v>0.7467832403200001</v>
      </c>
      <c r="D317" s="180">
        <v>58.795779866719997</v>
      </c>
      <c r="E317" s="133">
        <v>28.170760098000002</v>
      </c>
      <c r="F317" s="133">
        <v>0</v>
      </c>
      <c r="G317" s="180">
        <v>28.170760098000002</v>
      </c>
      <c r="H317" s="133">
        <v>86.2197567244</v>
      </c>
      <c r="I317" s="133">
        <v>0.7467832403200001</v>
      </c>
      <c r="J317" s="180">
        <v>86.966539964719999</v>
      </c>
      <c r="K317" s="133">
        <v>0</v>
      </c>
      <c r="L317" s="133">
        <v>0</v>
      </c>
      <c r="M317" s="180">
        <v>0</v>
      </c>
      <c r="N317" s="133">
        <v>86.2197567244</v>
      </c>
      <c r="O317" s="133">
        <v>0.7467832403200001</v>
      </c>
      <c r="P317" s="180">
        <v>86.966539964719999</v>
      </c>
      <c r="Q317" s="228" t="s">
        <v>160</v>
      </c>
      <c r="R317" s="229" t="s">
        <v>160</v>
      </c>
      <c r="S317" s="183"/>
      <c r="T317" s="184">
        <v>0</v>
      </c>
      <c r="U317" s="133">
        <v>0</v>
      </c>
      <c r="V317" s="180">
        <v>0</v>
      </c>
      <c r="W317" s="133">
        <v>28.170760098000002</v>
      </c>
      <c r="X317" s="133">
        <v>0</v>
      </c>
      <c r="Y317" s="180">
        <v>28.170760098000002</v>
      </c>
      <c r="Z317" s="133">
        <v>28.170760098000002</v>
      </c>
      <c r="AA317" s="133">
        <v>0</v>
      </c>
      <c r="AB317" s="180">
        <v>28.170760098000002</v>
      </c>
      <c r="AC317" s="225" t="s">
        <v>160</v>
      </c>
      <c r="AD317" s="187">
        <v>1.4964166999999999</v>
      </c>
      <c r="AE317" s="187">
        <v>1.9250960000000001E-2</v>
      </c>
      <c r="AF317" s="190">
        <v>1.5156676599999999</v>
      </c>
      <c r="AG317" s="187">
        <v>0</v>
      </c>
      <c r="AH317" s="187">
        <v>0</v>
      </c>
      <c r="AI317" s="190">
        <v>0</v>
      </c>
      <c r="AJ317" s="187">
        <v>1.4964166999999999</v>
      </c>
      <c r="AK317" s="187">
        <v>1.9250960000000001E-2</v>
      </c>
      <c r="AL317" s="190">
        <v>1.5156676599999999</v>
      </c>
      <c r="AM317" s="225" t="s">
        <v>160</v>
      </c>
      <c r="AO317" s="179"/>
    </row>
    <row r="318" spans="1:41" ht="16.5" customHeight="1" x14ac:dyDescent="0.2">
      <c r="A318" s="46">
        <v>45444</v>
      </c>
      <c r="B318" s="133">
        <v>51.257715449999992</v>
      </c>
      <c r="C318" s="133">
        <v>0</v>
      </c>
      <c r="D318" s="180">
        <v>51.257715449999992</v>
      </c>
      <c r="E318" s="133">
        <v>28.381809440000001</v>
      </c>
      <c r="F318" s="133">
        <v>0</v>
      </c>
      <c r="G318" s="180">
        <v>28.381809440000001</v>
      </c>
      <c r="H318" s="133">
        <v>79.63952488999999</v>
      </c>
      <c r="I318" s="133">
        <v>0</v>
      </c>
      <c r="J318" s="180">
        <v>79.63952488999999</v>
      </c>
      <c r="K318" s="133">
        <v>0</v>
      </c>
      <c r="L318" s="133">
        <v>0</v>
      </c>
      <c r="M318" s="180">
        <v>0</v>
      </c>
      <c r="N318" s="133">
        <v>79.63952488999999</v>
      </c>
      <c r="O318" s="133">
        <v>0</v>
      </c>
      <c r="P318" s="180">
        <v>79.63952488999999</v>
      </c>
      <c r="Q318" s="228" t="s">
        <v>160</v>
      </c>
      <c r="R318" s="229" t="s">
        <v>160</v>
      </c>
      <c r="S318" s="183"/>
      <c r="T318" s="184">
        <v>0</v>
      </c>
      <c r="U318" s="133">
        <v>0</v>
      </c>
      <c r="V318" s="180">
        <v>0</v>
      </c>
      <c r="W318" s="133">
        <v>28.381809440000001</v>
      </c>
      <c r="X318" s="133">
        <v>0</v>
      </c>
      <c r="Y318" s="180">
        <v>28.381809440000001</v>
      </c>
      <c r="Z318" s="133">
        <v>28.381809440000001</v>
      </c>
      <c r="AA318" s="133">
        <v>0</v>
      </c>
      <c r="AB318" s="180">
        <v>28.381809440000001</v>
      </c>
      <c r="AC318" s="225" t="s">
        <v>160</v>
      </c>
      <c r="AD318" s="187">
        <v>1.2817953799794943</v>
      </c>
      <c r="AE318" s="187">
        <v>0</v>
      </c>
      <c r="AF318" s="190">
        <v>1.2817953799794943</v>
      </c>
      <c r="AG318" s="187">
        <v>0</v>
      </c>
      <c r="AH318" s="187">
        <v>0</v>
      </c>
      <c r="AI318" s="190">
        <v>0</v>
      </c>
      <c r="AJ318" s="187">
        <v>1.2817953799794943</v>
      </c>
      <c r="AK318" s="187">
        <v>0</v>
      </c>
      <c r="AL318" s="190">
        <v>1.2817953799794943</v>
      </c>
      <c r="AM318" s="225" t="s">
        <v>160</v>
      </c>
      <c r="AO318" s="179"/>
    </row>
    <row r="319" spans="1:41" ht="16.5" customHeight="1" x14ac:dyDescent="0.2">
      <c r="A319" s="46">
        <v>45474</v>
      </c>
      <c r="B319" s="133">
        <v>52.579969593320001</v>
      </c>
      <c r="C319" s="133">
        <v>0</v>
      </c>
      <c r="D319" s="180">
        <v>52.579969593320001</v>
      </c>
      <c r="E319" s="133">
        <v>28.567309943120001</v>
      </c>
      <c r="F319" s="133">
        <v>0</v>
      </c>
      <c r="G319" s="180">
        <v>28.567309943120001</v>
      </c>
      <c r="H319" s="133">
        <v>81.147279536439996</v>
      </c>
      <c r="I319" s="133">
        <v>0</v>
      </c>
      <c r="J319" s="180">
        <v>81.147279536439996</v>
      </c>
      <c r="K319" s="133">
        <v>0</v>
      </c>
      <c r="L319" s="133">
        <v>0</v>
      </c>
      <c r="M319" s="180">
        <v>0</v>
      </c>
      <c r="N319" s="133">
        <v>81.147279536439996</v>
      </c>
      <c r="O319" s="133">
        <v>0</v>
      </c>
      <c r="P319" s="180">
        <v>81.147279536439996</v>
      </c>
      <c r="Q319" s="228" t="s">
        <v>160</v>
      </c>
      <c r="R319" s="229" t="s">
        <v>160</v>
      </c>
      <c r="S319" s="183"/>
      <c r="T319" s="184">
        <v>0</v>
      </c>
      <c r="U319" s="133">
        <v>0</v>
      </c>
      <c r="V319" s="180">
        <v>0</v>
      </c>
      <c r="W319" s="133">
        <v>28.567309943120001</v>
      </c>
      <c r="X319" s="133">
        <v>0</v>
      </c>
      <c r="Y319" s="180">
        <v>28.567309943120001</v>
      </c>
      <c r="Z319" s="133">
        <v>28.567309943120001</v>
      </c>
      <c r="AA319" s="133">
        <v>0</v>
      </c>
      <c r="AB319" s="180">
        <v>28.567309943120001</v>
      </c>
      <c r="AC319" s="225" t="s">
        <v>160</v>
      </c>
      <c r="AD319" s="187">
        <v>1.30555618</v>
      </c>
      <c r="AE319" s="187">
        <v>0</v>
      </c>
      <c r="AF319" s="190">
        <v>1.30555618</v>
      </c>
      <c r="AG319" s="187">
        <v>0</v>
      </c>
      <c r="AH319" s="187">
        <v>0</v>
      </c>
      <c r="AI319" s="190">
        <v>0</v>
      </c>
      <c r="AJ319" s="187">
        <v>1.30555618</v>
      </c>
      <c r="AK319" s="187">
        <v>0</v>
      </c>
      <c r="AL319" s="190">
        <v>1.30555618</v>
      </c>
      <c r="AM319" s="225" t="s">
        <v>160</v>
      </c>
      <c r="AO319" s="179"/>
    </row>
    <row r="320" spans="1:41" ht="16.5" customHeight="1" x14ac:dyDescent="0.2">
      <c r="A320" s="46">
        <v>45505</v>
      </c>
      <c r="B320" s="133">
        <v>49.370655512099994</v>
      </c>
      <c r="C320" s="133">
        <v>0</v>
      </c>
      <c r="D320" s="180">
        <v>49.370655512099994</v>
      </c>
      <c r="E320" s="133">
        <v>28.73597658465</v>
      </c>
      <c r="F320" s="133">
        <v>0</v>
      </c>
      <c r="G320" s="180">
        <v>28.73597658465</v>
      </c>
      <c r="H320" s="133">
        <v>78.106632096749991</v>
      </c>
      <c r="I320" s="133">
        <v>0</v>
      </c>
      <c r="J320" s="180">
        <v>78.106632096749991</v>
      </c>
      <c r="K320" s="133">
        <v>0</v>
      </c>
      <c r="L320" s="133">
        <v>0</v>
      </c>
      <c r="M320" s="180">
        <v>0</v>
      </c>
      <c r="N320" s="133">
        <v>78.106632096749991</v>
      </c>
      <c r="O320" s="133">
        <v>0</v>
      </c>
      <c r="P320" s="180">
        <v>78.106632096749991</v>
      </c>
      <c r="Q320" s="228" t="s">
        <v>160</v>
      </c>
      <c r="R320" s="229" t="s">
        <v>160</v>
      </c>
      <c r="S320" s="183"/>
      <c r="T320" s="184">
        <v>0</v>
      </c>
      <c r="U320" s="133">
        <v>0</v>
      </c>
      <c r="V320" s="180">
        <v>0</v>
      </c>
      <c r="W320" s="133">
        <v>28.73597658465</v>
      </c>
      <c r="X320" s="133">
        <v>0</v>
      </c>
      <c r="Y320" s="180">
        <v>28.73597658465</v>
      </c>
      <c r="Z320" s="133">
        <v>28.73597658465</v>
      </c>
      <c r="AA320" s="133">
        <v>0</v>
      </c>
      <c r="AB320" s="180">
        <v>28.73597658465</v>
      </c>
      <c r="AC320" s="225" t="s">
        <v>160</v>
      </c>
      <c r="AD320" s="187">
        <v>1.2240152599999998</v>
      </c>
      <c r="AE320" s="187">
        <v>0</v>
      </c>
      <c r="AF320" s="190">
        <v>1.2240152599999998</v>
      </c>
      <c r="AG320" s="187">
        <v>0</v>
      </c>
      <c r="AH320" s="187">
        <v>0</v>
      </c>
      <c r="AI320" s="190">
        <v>0</v>
      </c>
      <c r="AJ320" s="187">
        <v>1.2240152599999998</v>
      </c>
      <c r="AK320" s="187">
        <v>0</v>
      </c>
      <c r="AL320" s="190">
        <v>1.2240152599999998</v>
      </c>
      <c r="AM320" s="225" t="s">
        <v>160</v>
      </c>
      <c r="AO320" s="179"/>
    </row>
    <row r="321" spans="1:41" ht="16.5" customHeight="1" x14ac:dyDescent="0.2">
      <c r="A321" s="46">
        <v>45536</v>
      </c>
      <c r="B321" s="133">
        <v>43.350096504</v>
      </c>
      <c r="C321" s="133">
        <v>0</v>
      </c>
      <c r="D321" s="180">
        <v>43.350096504</v>
      </c>
      <c r="E321" s="133">
        <v>28.937359063200002</v>
      </c>
      <c r="F321" s="133">
        <v>0</v>
      </c>
      <c r="G321" s="180">
        <v>28.937359063200002</v>
      </c>
      <c r="H321" s="133">
        <v>72.287455567199999</v>
      </c>
      <c r="I321" s="133">
        <v>0</v>
      </c>
      <c r="J321" s="180">
        <v>72.287455567199999</v>
      </c>
      <c r="K321" s="133">
        <v>0</v>
      </c>
      <c r="L321" s="133">
        <v>0</v>
      </c>
      <c r="M321" s="180">
        <v>0</v>
      </c>
      <c r="N321" s="133">
        <v>72.287455567199999</v>
      </c>
      <c r="O321" s="133">
        <v>0</v>
      </c>
      <c r="P321" s="180">
        <v>72.287455567199999</v>
      </c>
      <c r="Q321" s="228" t="s">
        <v>160</v>
      </c>
      <c r="R321" s="229" t="s">
        <v>160</v>
      </c>
      <c r="S321" s="183"/>
      <c r="T321" s="184">
        <v>0</v>
      </c>
      <c r="U321" s="133">
        <v>0</v>
      </c>
      <c r="V321" s="180">
        <v>0</v>
      </c>
      <c r="W321" s="133">
        <v>28.937359063200002</v>
      </c>
      <c r="X321" s="133">
        <v>0</v>
      </c>
      <c r="Y321" s="180">
        <v>28.937359063200002</v>
      </c>
      <c r="Z321" s="133">
        <v>28.937359063200002</v>
      </c>
      <c r="AA321" s="133">
        <v>0</v>
      </c>
      <c r="AB321" s="180">
        <v>28.937359063200002</v>
      </c>
      <c r="AC321" s="225" t="s">
        <v>160</v>
      </c>
      <c r="AD321" s="187">
        <v>1.0410686</v>
      </c>
      <c r="AE321" s="187">
        <v>0</v>
      </c>
      <c r="AF321" s="190">
        <v>1.0410686</v>
      </c>
      <c r="AG321" s="187">
        <v>0</v>
      </c>
      <c r="AH321" s="187">
        <v>0</v>
      </c>
      <c r="AI321" s="190">
        <v>0</v>
      </c>
      <c r="AJ321" s="187">
        <v>1.0410686</v>
      </c>
      <c r="AK321" s="187">
        <v>0</v>
      </c>
      <c r="AL321" s="190">
        <v>1.0410686</v>
      </c>
      <c r="AM321" s="225" t="s">
        <v>160</v>
      </c>
      <c r="AO321" s="179"/>
    </row>
    <row r="322" spans="1:41" ht="16.5" customHeight="1" x14ac:dyDescent="0.2">
      <c r="A322" s="46">
        <v>45566</v>
      </c>
      <c r="B322" s="133">
        <v>52.238550209489993</v>
      </c>
      <c r="C322" s="133">
        <v>0</v>
      </c>
      <c r="D322" s="180">
        <v>52.238550209489993</v>
      </c>
      <c r="E322" s="133">
        <v>29.170932944640001</v>
      </c>
      <c r="F322" s="133">
        <v>0</v>
      </c>
      <c r="G322" s="180">
        <v>29.170932944640001</v>
      </c>
      <c r="H322" s="133">
        <v>81.409483154130001</v>
      </c>
      <c r="I322" s="133">
        <v>0</v>
      </c>
      <c r="J322" s="180">
        <v>81.409483154130001</v>
      </c>
      <c r="K322" s="133">
        <v>0</v>
      </c>
      <c r="L322" s="133">
        <v>0</v>
      </c>
      <c r="M322" s="180">
        <v>0</v>
      </c>
      <c r="N322" s="133">
        <v>81.409483154130001</v>
      </c>
      <c r="O322" s="133">
        <v>0</v>
      </c>
      <c r="P322" s="180">
        <v>81.409483154130001</v>
      </c>
      <c r="Q322" s="228" t="s">
        <v>160</v>
      </c>
      <c r="R322" s="229" t="s">
        <v>160</v>
      </c>
      <c r="S322" s="183"/>
      <c r="T322" s="184">
        <v>0</v>
      </c>
      <c r="U322" s="133">
        <v>0</v>
      </c>
      <c r="V322" s="180">
        <v>0</v>
      </c>
      <c r="W322" s="133">
        <v>29.170932944640001</v>
      </c>
      <c r="X322" s="133">
        <v>0</v>
      </c>
      <c r="Y322" s="180">
        <v>29.170932944640001</v>
      </c>
      <c r="Z322" s="133">
        <v>29.170932944640001</v>
      </c>
      <c r="AA322" s="133">
        <v>0</v>
      </c>
      <c r="AB322" s="180">
        <v>29.170932944640001</v>
      </c>
      <c r="AC322" s="225" t="s">
        <v>160</v>
      </c>
      <c r="AD322" s="187">
        <v>1.2542570099999999</v>
      </c>
      <c r="AE322" s="187">
        <v>0</v>
      </c>
      <c r="AF322" s="190">
        <v>1.2542570099999999</v>
      </c>
      <c r="AG322" s="187">
        <v>0</v>
      </c>
      <c r="AH322" s="187">
        <v>0</v>
      </c>
      <c r="AI322" s="190">
        <v>0</v>
      </c>
      <c r="AJ322" s="187">
        <v>1.2542570099999999</v>
      </c>
      <c r="AK322" s="187">
        <v>0</v>
      </c>
      <c r="AL322" s="190">
        <v>1.2542570099999999</v>
      </c>
      <c r="AM322" s="225" t="s">
        <v>160</v>
      </c>
      <c r="AO322" s="179"/>
    </row>
    <row r="323" spans="1:41" ht="16.5" customHeight="1" x14ac:dyDescent="0.2">
      <c r="A323" s="46">
        <v>45597</v>
      </c>
      <c r="B323" s="133">
        <v>50.488314657719997</v>
      </c>
      <c r="C323" s="133">
        <v>0</v>
      </c>
      <c r="D323" s="180">
        <v>50.488314657719997</v>
      </c>
      <c r="E323" s="133">
        <v>29.406251406600006</v>
      </c>
      <c r="F323" s="133">
        <v>0</v>
      </c>
      <c r="G323" s="180">
        <v>29.406251406600006</v>
      </c>
      <c r="H323" s="133">
        <v>79.894566064320003</v>
      </c>
      <c r="I323" s="133">
        <v>0</v>
      </c>
      <c r="J323" s="180">
        <v>79.894566064320003</v>
      </c>
      <c r="K323" s="133">
        <v>0</v>
      </c>
      <c r="L323" s="133">
        <v>0</v>
      </c>
      <c r="M323" s="180">
        <v>0</v>
      </c>
      <c r="N323" s="133">
        <v>79.894566064320003</v>
      </c>
      <c r="O323" s="133">
        <v>0</v>
      </c>
      <c r="P323" s="180">
        <v>79.894566064320003</v>
      </c>
      <c r="Q323" s="228" t="s">
        <v>160</v>
      </c>
      <c r="R323" s="229" t="s">
        <v>160</v>
      </c>
      <c r="S323" s="183"/>
      <c r="T323" s="184">
        <v>0</v>
      </c>
      <c r="U323" s="133">
        <v>0</v>
      </c>
      <c r="V323" s="180">
        <v>0</v>
      </c>
      <c r="W323" s="133">
        <v>29.406251406600006</v>
      </c>
      <c r="X323" s="133">
        <v>0</v>
      </c>
      <c r="Y323" s="180">
        <v>29.406251406600006</v>
      </c>
      <c r="Z323" s="133">
        <v>29.406251406600006</v>
      </c>
      <c r="AA323" s="133">
        <v>0</v>
      </c>
      <c r="AB323" s="180">
        <v>29.406251406600006</v>
      </c>
      <c r="AC323" s="225" t="s">
        <v>160</v>
      </c>
      <c r="AD323" s="187">
        <v>1.1698483399999999</v>
      </c>
      <c r="AE323" s="187">
        <v>0</v>
      </c>
      <c r="AF323" s="190">
        <v>1.1698483399999999</v>
      </c>
      <c r="AG323" s="187">
        <v>0</v>
      </c>
      <c r="AH323" s="187">
        <v>0</v>
      </c>
      <c r="AI323" s="190">
        <v>0</v>
      </c>
      <c r="AJ323" s="187">
        <v>1.1698483399999999</v>
      </c>
      <c r="AK323" s="187">
        <v>0</v>
      </c>
      <c r="AL323" s="190">
        <v>1.1698483399999999</v>
      </c>
      <c r="AM323" s="225" t="s">
        <v>160</v>
      </c>
      <c r="AO323" s="179"/>
    </row>
    <row r="324" spans="1:41" ht="16.5" customHeight="1" x14ac:dyDescent="0.2">
      <c r="A324" s="46">
        <v>45627</v>
      </c>
      <c r="B324" s="133">
        <v>46.629067603140001</v>
      </c>
      <c r="C324" s="133">
        <v>0</v>
      </c>
      <c r="D324" s="180">
        <v>46.629067603140001</v>
      </c>
      <c r="E324" s="133">
        <v>29.63056624044</v>
      </c>
      <c r="F324" s="133">
        <v>0</v>
      </c>
      <c r="G324" s="180">
        <v>29.63056624044</v>
      </c>
      <c r="H324" s="133">
        <v>76.259633843580005</v>
      </c>
      <c r="I324" s="133">
        <v>0</v>
      </c>
      <c r="J324" s="180">
        <v>76.259633843580005</v>
      </c>
      <c r="K324" s="133">
        <v>0</v>
      </c>
      <c r="L324" s="133">
        <v>0</v>
      </c>
      <c r="M324" s="180">
        <v>0</v>
      </c>
      <c r="N324" s="133">
        <v>76.259633843580005</v>
      </c>
      <c r="O324" s="133">
        <v>0</v>
      </c>
      <c r="P324" s="180">
        <v>76.259633843580005</v>
      </c>
      <c r="Q324" s="228" t="s">
        <v>160</v>
      </c>
      <c r="R324" s="229" t="s">
        <v>160</v>
      </c>
      <c r="S324" s="183"/>
      <c r="T324" s="184">
        <v>0</v>
      </c>
      <c r="U324" s="133">
        <v>0</v>
      </c>
      <c r="V324" s="180">
        <v>0</v>
      </c>
      <c r="W324" s="133">
        <v>29.63056624044</v>
      </c>
      <c r="X324" s="133">
        <v>0</v>
      </c>
      <c r="Y324" s="180">
        <v>29.63056624044</v>
      </c>
      <c r="Z324" s="133">
        <v>29.63056624044</v>
      </c>
      <c r="AA324" s="133">
        <v>0</v>
      </c>
      <c r="AB324" s="180">
        <v>29.63056624044</v>
      </c>
      <c r="AC324" s="225" t="s">
        <v>160</v>
      </c>
      <c r="AD324" s="187">
        <v>1.0581642899999999</v>
      </c>
      <c r="AE324" s="187">
        <v>0</v>
      </c>
      <c r="AF324" s="190">
        <v>1.0581642899999999</v>
      </c>
      <c r="AG324" s="187">
        <v>0</v>
      </c>
      <c r="AH324" s="187">
        <v>0</v>
      </c>
      <c r="AI324" s="190">
        <v>0</v>
      </c>
      <c r="AJ324" s="187">
        <v>1.0581642899999999</v>
      </c>
      <c r="AK324" s="187">
        <v>0</v>
      </c>
      <c r="AL324" s="190">
        <v>1.0581642899999999</v>
      </c>
      <c r="AM324" s="225" t="s">
        <v>160</v>
      </c>
      <c r="AO324" s="179"/>
    </row>
    <row r="325" spans="1:41" ht="16.5" customHeight="1" x14ac:dyDescent="0.2">
      <c r="A325" s="46">
        <v>45658</v>
      </c>
      <c r="B325" s="133">
        <f>+'[1]C. Financ.'!B325*[2]TC!$B316</f>
        <v>37.628551723259996</v>
      </c>
      <c r="C325" s="133">
        <f>+'[1]C. Financ.'!C325*[2]TC!$B316</f>
        <v>0</v>
      </c>
      <c r="D325" s="180">
        <f>+'[1]C. Financ.'!D325*[2]TC!$B316</f>
        <v>37.628551723259996</v>
      </c>
      <c r="E325" s="133">
        <f>+'[1]C. Financ.'!E325*[2]TC!$B316</f>
        <v>29.91409923066</v>
      </c>
      <c r="F325" s="133">
        <f>+'[1]C. Financ.'!F325*[2]TC!$B316</f>
        <v>0</v>
      </c>
      <c r="G325" s="180">
        <f>+'[1]C. Financ.'!G325*[2]TC!$B316</f>
        <v>29.91409923066</v>
      </c>
      <c r="H325" s="133">
        <f>+'[1]C. Financ.'!H325*[2]TC!$B316</f>
        <v>67.542650953920003</v>
      </c>
      <c r="I325" s="133">
        <f>+'[1]C. Financ.'!I325*[2]TC!$B316</f>
        <v>0</v>
      </c>
      <c r="J325" s="180">
        <f>+'[1]C. Financ.'!J325*[2]TC!$B316</f>
        <v>67.542650953920003</v>
      </c>
      <c r="K325" s="133">
        <f>+'[1]C. Financ.'!K325*[2]TC!$B316</f>
        <v>0</v>
      </c>
      <c r="L325" s="133">
        <f>+'[1]C. Financ.'!L325*[2]TC!$B316</f>
        <v>0</v>
      </c>
      <c r="M325" s="180">
        <f>+'[1]C. Financ.'!M325*[2]TC!$B316</f>
        <v>0</v>
      </c>
      <c r="N325" s="133">
        <f>+'[1]C. Financ.'!N325*[2]TC!$B316</f>
        <v>67.542650953920003</v>
      </c>
      <c r="O325" s="133">
        <f>+'[1]C. Financ.'!O325*[2]TC!$B316</f>
        <v>0</v>
      </c>
      <c r="P325" s="180">
        <f>+'[1]C. Financ.'!P325*[2]TC!$B316</f>
        <v>67.542650953920003</v>
      </c>
      <c r="Q325" s="228" t="s">
        <v>160</v>
      </c>
      <c r="R325" s="229" t="s">
        <v>160</v>
      </c>
      <c r="S325" s="183"/>
      <c r="T325" s="184">
        <f>+'[1]C. Financ.'!T325*[2]TC!$B316</f>
        <v>0</v>
      </c>
      <c r="U325" s="133">
        <f>+'[1]C. Financ.'!U325*[2]TC!$B316</f>
        <v>0</v>
      </c>
      <c r="V325" s="180">
        <f>+'[1]C. Financ.'!V325*[2]TC!$B316</f>
        <v>0</v>
      </c>
      <c r="W325" s="133">
        <f>+'[1]C. Financ.'!W325*[2]TC!$B316</f>
        <v>29.91409923066</v>
      </c>
      <c r="X325" s="133">
        <f>+'[1]C. Financ.'!X325*[2]TC!$B316</f>
        <v>0</v>
      </c>
      <c r="Y325" s="180">
        <f>+'[1]C. Financ.'!Y325*[2]TC!$B316</f>
        <v>29.91409923066</v>
      </c>
      <c r="Z325" s="133">
        <f>+'[1]C. Financ.'!Z325*[2]TC!$B316</f>
        <v>29.91409923066</v>
      </c>
      <c r="AA325" s="133">
        <f>+'[1]C. Financ.'!AA325*[2]TC!$B316</f>
        <v>0</v>
      </c>
      <c r="AB325" s="180">
        <f>+'[1]C. Financ.'!AB325*[2]TC!$B316</f>
        <v>29.91409923066</v>
      </c>
      <c r="AC325" s="225" t="s">
        <v>160</v>
      </c>
      <c r="AD325" s="187">
        <f>+'[1]C. Financ.'!AD325</f>
        <v>0.87260682999999994</v>
      </c>
      <c r="AE325" s="187">
        <f>+'[1]C. Financ.'!AE325</f>
        <v>0</v>
      </c>
      <c r="AF325" s="190">
        <f>+'[1]C. Financ.'!AF325</f>
        <v>0.87260682999999994</v>
      </c>
      <c r="AG325" s="187">
        <f>+'[1]C. Financ.'!AG325</f>
        <v>0</v>
      </c>
      <c r="AH325" s="187">
        <f>+'[1]C. Financ.'!AH325</f>
        <v>0</v>
      </c>
      <c r="AI325" s="190">
        <f>+'[1]C. Financ.'!AI325</f>
        <v>0</v>
      </c>
      <c r="AJ325" s="187">
        <f>+'[1]C. Financ.'!AJ325</f>
        <v>0.87260682999999994</v>
      </c>
      <c r="AK325" s="187">
        <f>+'[1]C. Financ.'!AK325</f>
        <v>0</v>
      </c>
      <c r="AL325" s="190">
        <f>+'[1]C. Financ.'!AL325</f>
        <v>0.87260682999999994</v>
      </c>
      <c r="AM325" s="225" t="s">
        <v>160</v>
      </c>
      <c r="AO325" s="179"/>
    </row>
    <row r="326" spans="1:41" ht="16.5" customHeight="1" x14ac:dyDescent="0.2">
      <c r="A326" s="46">
        <v>45689</v>
      </c>
      <c r="B326" s="133">
        <f>+'[1]C. Financ.'!B326*[2]TC!$B317</f>
        <v>83.13376500870001</v>
      </c>
      <c r="C326" s="133">
        <f>+'[1]C. Financ.'!C326*[2]TC!$B317</f>
        <v>0</v>
      </c>
      <c r="D326" s="180">
        <f>+'[1]C. Financ.'!D326*[2]TC!$B317</f>
        <v>83.13376500870001</v>
      </c>
      <c r="E326" s="133">
        <f>+'[1]C. Financ.'!E326*[2]TC!$B317</f>
        <v>30.321688532400003</v>
      </c>
      <c r="F326" s="133">
        <f>+'[1]C. Financ.'!F326*[2]TC!$B317</f>
        <v>0</v>
      </c>
      <c r="G326" s="180">
        <f>+'[1]C. Financ.'!G326*[2]TC!$B317</f>
        <v>30.321688532400003</v>
      </c>
      <c r="H326" s="133">
        <f>+'[1]C. Financ.'!H326*[2]TC!$B317</f>
        <v>113.45545354110001</v>
      </c>
      <c r="I326" s="133">
        <f>+'[1]C. Financ.'!I326*[2]TC!$B317</f>
        <v>0</v>
      </c>
      <c r="J326" s="180">
        <f>+'[1]C. Financ.'!J326*[2]TC!$B317</f>
        <v>113.45545354110001</v>
      </c>
      <c r="K326" s="133">
        <f>+'[1]C. Financ.'!K326*[2]TC!$B317</f>
        <v>0</v>
      </c>
      <c r="L326" s="133">
        <f>+'[1]C. Financ.'!L326*[2]TC!$B317</f>
        <v>0</v>
      </c>
      <c r="M326" s="180">
        <f>+'[1]C. Financ.'!M326*[2]TC!$B317</f>
        <v>0</v>
      </c>
      <c r="N326" s="133">
        <f>+'[1]C. Financ.'!N326*[2]TC!$B317</f>
        <v>113.45545354110001</v>
      </c>
      <c r="O326" s="133">
        <f>+'[1]C. Financ.'!O326*[2]TC!$B317</f>
        <v>0</v>
      </c>
      <c r="P326" s="180">
        <f>+'[1]C. Financ.'!P326*[2]TC!$B317</f>
        <v>113.45545354110001</v>
      </c>
      <c r="Q326" s="228" t="s">
        <v>160</v>
      </c>
      <c r="R326" s="229" t="s">
        <v>160</v>
      </c>
      <c r="S326" s="183"/>
      <c r="T326" s="184">
        <f>+'[1]C. Financ.'!T326*[2]TC!$B317</f>
        <v>0</v>
      </c>
      <c r="U326" s="133">
        <f>+'[1]C. Financ.'!U326*[2]TC!$B317</f>
        <v>0</v>
      </c>
      <c r="V326" s="180">
        <f>+'[1]C. Financ.'!V326*[2]TC!$B317</f>
        <v>0</v>
      </c>
      <c r="W326" s="133">
        <f>+'[1]C. Financ.'!W326*[2]TC!$B317</f>
        <v>30.321688532400003</v>
      </c>
      <c r="X326" s="133">
        <f>+'[1]C. Financ.'!X326*[2]TC!$B317</f>
        <v>0</v>
      </c>
      <c r="Y326" s="180">
        <f>+'[1]C. Financ.'!Y326*[2]TC!$B317</f>
        <v>30.321688532400003</v>
      </c>
      <c r="Z326" s="133">
        <f>+'[1]C. Financ.'!Z326*[2]TC!$B317</f>
        <v>30.321688532400003</v>
      </c>
      <c r="AA326" s="133">
        <f>+'[1]C. Financ.'!AA326*[2]TC!$B317</f>
        <v>0</v>
      </c>
      <c r="AB326" s="180">
        <f>+'[1]C. Financ.'!AB326*[2]TC!$B317</f>
        <v>30.321688532400003</v>
      </c>
      <c r="AC326" s="225" t="s">
        <v>160</v>
      </c>
      <c r="AD326" s="187">
        <f>+'[1]C. Financ.'!AD326</f>
        <v>1.9521842200000001</v>
      </c>
      <c r="AE326" s="187">
        <f>+'[1]C. Financ.'!AE326</f>
        <v>0</v>
      </c>
      <c r="AF326" s="190">
        <f>+'[1]C. Financ.'!AF326</f>
        <v>1.9521842200000001</v>
      </c>
      <c r="AG326" s="187">
        <f>+'[1]C. Financ.'!AG326</f>
        <v>0</v>
      </c>
      <c r="AH326" s="187">
        <f>+'[1]C. Financ.'!AH326</f>
        <v>0</v>
      </c>
      <c r="AI326" s="190">
        <f>+'[1]C. Financ.'!AI326</f>
        <v>0</v>
      </c>
      <c r="AJ326" s="187">
        <f>+'[1]C. Financ.'!AJ326</f>
        <v>1.9521842200000001</v>
      </c>
      <c r="AK326" s="187">
        <f>+'[1]C. Financ.'!AK326</f>
        <v>0</v>
      </c>
      <c r="AL326" s="190">
        <f>+'[1]C. Financ.'!AL326</f>
        <v>1.9521842200000001</v>
      </c>
      <c r="AM326" s="225" t="s">
        <v>160</v>
      </c>
      <c r="AO326" s="179"/>
    </row>
    <row r="327" spans="1:41" ht="16.5" customHeight="1" x14ac:dyDescent="0.2">
      <c r="A327" s="46">
        <v>45717</v>
      </c>
      <c r="B327" s="133">
        <f>+'[1]C. Financ.'!B327*[2]TC!$B318</f>
        <v>89.804550730120013</v>
      </c>
      <c r="C327" s="133">
        <f>+'[1]C. Financ.'!C327*[2]TC!$B318</f>
        <v>0</v>
      </c>
      <c r="D327" s="180">
        <f>+'[1]C. Financ.'!D327*[2]TC!$B318</f>
        <v>89.804550730120013</v>
      </c>
      <c r="E327" s="133">
        <f>+'[1]C. Financ.'!E327*[2]TC!$B318</f>
        <v>30.680194688550003</v>
      </c>
      <c r="F327" s="133">
        <f>+'[1]C. Financ.'!F327*[2]TC!$B318</f>
        <v>0</v>
      </c>
      <c r="G327" s="180">
        <f>+'[1]C. Financ.'!G327*[2]TC!$B318</f>
        <v>30.680194688550003</v>
      </c>
      <c r="H327" s="133">
        <f>+'[1]C. Financ.'!H327*[2]TC!$B318</f>
        <v>120.48474541867002</v>
      </c>
      <c r="I327" s="133">
        <f>+'[1]C. Financ.'!I327*[2]TC!$B318</f>
        <v>0</v>
      </c>
      <c r="J327" s="180">
        <f>+'[1]C. Financ.'!J327*[2]TC!$B318</f>
        <v>120.48474541867002</v>
      </c>
      <c r="K327" s="133">
        <f>+'[1]C. Financ.'!K327*[2]TC!$B318</f>
        <v>0</v>
      </c>
      <c r="L327" s="133">
        <f>+'[1]C. Financ.'!L327*[2]TC!$B318</f>
        <v>0</v>
      </c>
      <c r="M327" s="180">
        <f>+'[1]C. Financ.'!M327*[2]TC!$B318</f>
        <v>0</v>
      </c>
      <c r="N327" s="133">
        <f>+'[1]C. Financ.'!N327*[2]TC!$B318</f>
        <v>120.48474541867002</v>
      </c>
      <c r="O327" s="133">
        <f>+'[1]C. Financ.'!O327*[2]TC!$B318</f>
        <v>0</v>
      </c>
      <c r="P327" s="180">
        <f>+'[1]C. Financ.'!P327*[2]TC!$B318</f>
        <v>120.48474541867002</v>
      </c>
      <c r="Q327" s="228" t="s">
        <v>160</v>
      </c>
      <c r="R327" s="229" t="s">
        <v>160</v>
      </c>
      <c r="S327" s="183"/>
      <c r="T327" s="184">
        <f>+'[1]C. Financ.'!T327*[2]TC!$B318</f>
        <v>0</v>
      </c>
      <c r="U327" s="133">
        <f>+'[1]C. Financ.'!U327*[2]TC!$B318</f>
        <v>0</v>
      </c>
      <c r="V327" s="180">
        <f>+'[1]C. Financ.'!V327*[2]TC!$B318</f>
        <v>0</v>
      </c>
      <c r="W327" s="133">
        <f>+'[1]C. Financ.'!W327*[2]TC!$B318</f>
        <v>30.680194688550003</v>
      </c>
      <c r="X327" s="133">
        <f>+'[1]C. Financ.'!X327*[2]TC!$B318</f>
        <v>0</v>
      </c>
      <c r="Y327" s="180">
        <f>+'[1]C. Financ.'!Y327*[2]TC!$B318</f>
        <v>30.680194688550003</v>
      </c>
      <c r="Z327" s="133">
        <f>+'[1]C. Financ.'!Z327*[2]TC!$B318</f>
        <v>30.680194688550003</v>
      </c>
      <c r="AA327" s="133">
        <f>+'[1]C. Financ.'!AA327*[2]TC!$B318</f>
        <v>0</v>
      </c>
      <c r="AB327" s="180">
        <f>+'[1]C. Financ.'!AB327*[2]TC!$B318</f>
        <v>30.680194688550003</v>
      </c>
      <c r="AC327" s="225" t="s">
        <v>160</v>
      </c>
      <c r="AD327" s="187">
        <f>+'[1]C. Financ.'!AD327</f>
        <v>2.1317575600000001</v>
      </c>
      <c r="AE327" s="187">
        <f>+'[1]C. Financ.'!AE327</f>
        <v>0</v>
      </c>
      <c r="AF327" s="190">
        <f>+'[1]C. Financ.'!AF327</f>
        <v>2.1317575600000001</v>
      </c>
      <c r="AG327" s="187">
        <f>+'[1]C. Financ.'!AG327</f>
        <v>0</v>
      </c>
      <c r="AH327" s="187">
        <f>+'[1]C. Financ.'!AH327</f>
        <v>0</v>
      </c>
      <c r="AI327" s="190">
        <f>+'[1]C. Financ.'!AI327</f>
        <v>0</v>
      </c>
      <c r="AJ327" s="187">
        <f>+'[1]C. Financ.'!AJ327</f>
        <v>2.1317575600000001</v>
      </c>
      <c r="AK327" s="187">
        <f>+'[1]C. Financ.'!AK327</f>
        <v>0</v>
      </c>
      <c r="AL327" s="190">
        <f>+'[1]C. Financ.'!AL327</f>
        <v>2.1317575600000001</v>
      </c>
      <c r="AM327" s="225" t="s">
        <v>160</v>
      </c>
      <c r="AO327" s="179"/>
    </row>
    <row r="328" spans="1:41" ht="16.5" customHeight="1" x14ac:dyDescent="0.2">
      <c r="A328" s="46">
        <v>45748</v>
      </c>
      <c r="B328" s="133">
        <v>89.949507367319995</v>
      </c>
      <c r="C328" s="133">
        <v>0</v>
      </c>
      <c r="D328" s="180">
        <v>89.949507367319995</v>
      </c>
      <c r="E328" s="133">
        <v>30.987264860999996</v>
      </c>
      <c r="F328" s="133">
        <v>0</v>
      </c>
      <c r="G328" s="180">
        <v>30.987264860999996</v>
      </c>
      <c r="H328" s="133">
        <v>120.93677222832</v>
      </c>
      <c r="I328" s="133">
        <v>0</v>
      </c>
      <c r="J328" s="180">
        <v>120.93677222832</v>
      </c>
      <c r="K328" s="133">
        <v>0</v>
      </c>
      <c r="L328" s="133">
        <v>0</v>
      </c>
      <c r="M328" s="180">
        <v>0</v>
      </c>
      <c r="N328" s="133">
        <v>120.93677222832</v>
      </c>
      <c r="O328" s="133">
        <v>0</v>
      </c>
      <c r="P328" s="180">
        <v>120.93677222832</v>
      </c>
      <c r="Q328" s="228" t="s">
        <v>160</v>
      </c>
      <c r="R328" s="229" t="s">
        <v>160</v>
      </c>
      <c r="S328" s="183"/>
      <c r="T328" s="184">
        <v>0</v>
      </c>
      <c r="U328" s="133">
        <v>0</v>
      </c>
      <c r="V328" s="180">
        <v>0</v>
      </c>
      <c r="W328" s="133">
        <v>30.987264860999996</v>
      </c>
      <c r="X328" s="133">
        <v>0</v>
      </c>
      <c r="Y328" s="180">
        <v>30.987264860999996</v>
      </c>
      <c r="Z328" s="133">
        <v>30.987264860999996</v>
      </c>
      <c r="AA328" s="133">
        <v>0</v>
      </c>
      <c r="AB328" s="180">
        <v>30.987264860999996</v>
      </c>
      <c r="AC328" s="225" t="s">
        <v>160</v>
      </c>
      <c r="AD328" s="187">
        <v>2.1442586800000001</v>
      </c>
      <c r="AE328" s="187">
        <v>0</v>
      </c>
      <c r="AF328" s="190">
        <v>2.1442586800000001</v>
      </c>
      <c r="AG328" s="187">
        <v>0</v>
      </c>
      <c r="AH328" s="187">
        <v>0</v>
      </c>
      <c r="AI328" s="190">
        <v>0</v>
      </c>
      <c r="AJ328" s="187">
        <v>2.1442586800000001</v>
      </c>
      <c r="AK328" s="187">
        <v>0</v>
      </c>
      <c r="AL328" s="190">
        <v>2.1442586800000001</v>
      </c>
      <c r="AM328" s="225" t="s">
        <v>160</v>
      </c>
      <c r="AO328" s="179"/>
    </row>
    <row r="329" spans="1:41" ht="16.5" customHeight="1" x14ac:dyDescent="0.2">
      <c r="A329" s="46">
        <v>45778</v>
      </c>
      <c r="B329" s="133">
        <v>102.96831643279998</v>
      </c>
      <c r="C329" s="133">
        <v>0</v>
      </c>
      <c r="D329" s="180">
        <v>102.96831643279998</v>
      </c>
      <c r="E329" s="133">
        <v>31.232397485379998</v>
      </c>
      <c r="F329" s="133">
        <v>0</v>
      </c>
      <c r="G329" s="180">
        <v>31.232397485379998</v>
      </c>
      <c r="H329" s="133">
        <v>134.20071391817999</v>
      </c>
      <c r="I329" s="133">
        <v>0</v>
      </c>
      <c r="J329" s="180">
        <v>134.20071391817999</v>
      </c>
      <c r="K329" s="133">
        <v>0</v>
      </c>
      <c r="L329" s="133">
        <v>0</v>
      </c>
      <c r="M329" s="180">
        <v>0</v>
      </c>
      <c r="N329" s="133">
        <v>134.20071391817999</v>
      </c>
      <c r="O329" s="133">
        <v>0</v>
      </c>
      <c r="P329" s="180">
        <v>134.20071391817999</v>
      </c>
      <c r="Q329" s="228" t="s">
        <v>160</v>
      </c>
      <c r="R329" s="229" t="s">
        <v>160</v>
      </c>
      <c r="S329" s="183"/>
      <c r="T329" s="184">
        <v>0</v>
      </c>
      <c r="U329" s="133">
        <v>0</v>
      </c>
      <c r="V329" s="180">
        <v>0</v>
      </c>
      <c r="W329" s="133">
        <v>31.232397485379998</v>
      </c>
      <c r="X329" s="133">
        <v>0</v>
      </c>
      <c r="Y329" s="180">
        <v>31.232397485379998</v>
      </c>
      <c r="Z329" s="133">
        <v>31.232397485379998</v>
      </c>
      <c r="AA329" s="133">
        <v>0</v>
      </c>
      <c r="AB329" s="180">
        <v>31.232397485379998</v>
      </c>
      <c r="AC329" s="225" t="s">
        <v>160</v>
      </c>
      <c r="AD329" s="187">
        <v>2.4705675999999999</v>
      </c>
      <c r="AE329" s="187">
        <v>0</v>
      </c>
      <c r="AF329" s="190">
        <v>2.4705675999999999</v>
      </c>
      <c r="AG329" s="187">
        <v>0</v>
      </c>
      <c r="AH329" s="187">
        <v>0</v>
      </c>
      <c r="AI329" s="190">
        <v>0</v>
      </c>
      <c r="AJ329" s="187">
        <v>2.4705675999999999</v>
      </c>
      <c r="AK329" s="187">
        <v>0</v>
      </c>
      <c r="AL329" s="190">
        <v>2.4705675999999999</v>
      </c>
      <c r="AM329" s="225" t="s">
        <v>160</v>
      </c>
      <c r="AO329" s="179"/>
    </row>
    <row r="330" spans="1:41" ht="16.5" customHeight="1" x14ac:dyDescent="0.2">
      <c r="A330" s="46">
        <v>45809</v>
      </c>
      <c r="B330" s="133">
        <v>97.369057298360005</v>
      </c>
      <c r="C330" s="133">
        <v>0</v>
      </c>
      <c r="D330" s="180">
        <v>97.369057298360005</v>
      </c>
      <c r="E330" s="133">
        <v>31.40453329748</v>
      </c>
      <c r="F330" s="133">
        <v>0</v>
      </c>
      <c r="G330" s="180">
        <v>31.40453329748</v>
      </c>
      <c r="H330" s="133">
        <v>128.77359059584001</v>
      </c>
      <c r="I330" s="133">
        <v>0</v>
      </c>
      <c r="J330" s="180">
        <v>128.77359059584001</v>
      </c>
      <c r="K330" s="133">
        <v>0</v>
      </c>
      <c r="L330" s="133">
        <v>0</v>
      </c>
      <c r="M330" s="180">
        <v>0</v>
      </c>
      <c r="N330" s="133">
        <v>128.77359059584001</v>
      </c>
      <c r="O330" s="133">
        <v>0</v>
      </c>
      <c r="P330" s="180">
        <v>128.77359059584001</v>
      </c>
      <c r="Q330" s="228" t="s">
        <v>160</v>
      </c>
      <c r="R330" s="229" t="s">
        <v>160</v>
      </c>
      <c r="S330" s="183"/>
      <c r="T330" s="184">
        <v>0</v>
      </c>
      <c r="U330" s="133">
        <v>0</v>
      </c>
      <c r="V330" s="180">
        <v>0</v>
      </c>
      <c r="W330" s="133">
        <v>31.40453329748</v>
      </c>
      <c r="X330" s="133">
        <v>0</v>
      </c>
      <c r="Y330" s="180">
        <v>31.40453329748</v>
      </c>
      <c r="Z330" s="133">
        <v>31.40453329748</v>
      </c>
      <c r="AA330" s="133">
        <v>0</v>
      </c>
      <c r="AB330" s="180">
        <v>31.40453329748</v>
      </c>
      <c r="AC330" s="225" t="s">
        <v>160</v>
      </c>
      <c r="AD330" s="187">
        <v>2.4620475700000002</v>
      </c>
      <c r="AE330" s="187">
        <v>0</v>
      </c>
      <c r="AF330" s="190">
        <v>2.4620475700000002</v>
      </c>
      <c r="AG330" s="187">
        <v>0</v>
      </c>
      <c r="AH330" s="187">
        <v>0</v>
      </c>
      <c r="AI330" s="190">
        <v>0</v>
      </c>
      <c r="AJ330" s="187">
        <v>2.4620475700000002</v>
      </c>
      <c r="AK330" s="187">
        <v>0</v>
      </c>
      <c r="AL330" s="190">
        <v>2.4620475700000002</v>
      </c>
      <c r="AM330" s="225" t="s">
        <v>160</v>
      </c>
      <c r="AO330" s="179"/>
    </row>
    <row r="331" spans="1:41" ht="16.5" customHeight="1" x14ac:dyDescent="0.2">
      <c r="A331" s="46">
        <v>45839</v>
      </c>
      <c r="B331" s="133">
        <v>96.534168140280002</v>
      </c>
      <c r="C331" s="133">
        <v>0</v>
      </c>
      <c r="D331" s="180">
        <v>96.534168140280002</v>
      </c>
      <c r="E331" s="133">
        <v>31.416145288319999</v>
      </c>
      <c r="F331" s="133">
        <v>0</v>
      </c>
      <c r="G331" s="180">
        <v>31.416145288319999</v>
      </c>
      <c r="H331" s="133">
        <v>127.9503134286</v>
      </c>
      <c r="I331" s="133">
        <v>0</v>
      </c>
      <c r="J331" s="180">
        <v>127.9503134286</v>
      </c>
      <c r="K331" s="133">
        <v>0</v>
      </c>
      <c r="L331" s="133">
        <v>0</v>
      </c>
      <c r="M331" s="180">
        <v>0</v>
      </c>
      <c r="N331" s="133">
        <v>127.9503134286</v>
      </c>
      <c r="O331" s="133">
        <v>0</v>
      </c>
      <c r="P331" s="180">
        <v>127.9503134286</v>
      </c>
      <c r="Q331" s="228" t="s">
        <v>160</v>
      </c>
      <c r="R331" s="229" t="s">
        <v>160</v>
      </c>
      <c r="S331" s="183"/>
      <c r="T331" s="184">
        <v>0</v>
      </c>
      <c r="U331" s="133">
        <v>0</v>
      </c>
      <c r="V331" s="180">
        <v>0</v>
      </c>
      <c r="W331" s="133">
        <v>31.416145288319999</v>
      </c>
      <c r="X331" s="133">
        <v>0</v>
      </c>
      <c r="Y331" s="180">
        <v>31.416145288319999</v>
      </c>
      <c r="Z331" s="133">
        <v>31.416145288319999</v>
      </c>
      <c r="AA331" s="133">
        <v>0</v>
      </c>
      <c r="AB331" s="180">
        <v>31.416145288319999</v>
      </c>
      <c r="AC331" s="225" t="s">
        <v>160</v>
      </c>
      <c r="AD331" s="187">
        <v>2.40158643</v>
      </c>
      <c r="AE331" s="187">
        <v>0</v>
      </c>
      <c r="AF331" s="190">
        <v>2.40158643</v>
      </c>
      <c r="AG331" s="187">
        <v>0</v>
      </c>
      <c r="AH331" s="187">
        <v>0</v>
      </c>
      <c r="AI331" s="190">
        <v>0</v>
      </c>
      <c r="AJ331" s="187">
        <v>2.40158643</v>
      </c>
      <c r="AK331" s="187">
        <v>0</v>
      </c>
      <c r="AL331" s="190">
        <v>2.40158643</v>
      </c>
      <c r="AM331" s="225" t="s">
        <v>160</v>
      </c>
      <c r="AO331" s="179"/>
    </row>
    <row r="332" spans="1:41" ht="16.5" customHeight="1" x14ac:dyDescent="0.2">
      <c r="A332" s="46">
        <v>45870</v>
      </c>
      <c r="B332" s="133">
        <v>110.51703084410001</v>
      </c>
      <c r="C332" s="133">
        <v>0</v>
      </c>
      <c r="D332" s="269">
        <v>110.51703084410001</v>
      </c>
      <c r="E332" s="133">
        <v>31.546472198</v>
      </c>
      <c r="F332" s="133">
        <v>0</v>
      </c>
      <c r="G332" s="269">
        <v>31.546472198</v>
      </c>
      <c r="H332" s="133">
        <v>142.0635030421</v>
      </c>
      <c r="I332" s="133">
        <v>0</v>
      </c>
      <c r="J332" s="269">
        <v>142.0635030421</v>
      </c>
      <c r="K332" s="133">
        <v>0</v>
      </c>
      <c r="L332" s="133">
        <v>0</v>
      </c>
      <c r="M332" s="269">
        <v>0</v>
      </c>
      <c r="N332" s="133">
        <v>142.0635030421</v>
      </c>
      <c r="O332" s="133">
        <v>0</v>
      </c>
      <c r="P332" s="269">
        <v>142.0635030421</v>
      </c>
      <c r="Q332" s="270" t="s">
        <v>160</v>
      </c>
      <c r="R332" s="270" t="s">
        <v>160</v>
      </c>
      <c r="S332" s="183"/>
      <c r="T332" s="133">
        <v>0</v>
      </c>
      <c r="U332" s="133">
        <v>0</v>
      </c>
      <c r="V332" s="269">
        <v>0</v>
      </c>
      <c r="W332" s="133">
        <v>31.546472198</v>
      </c>
      <c r="X332" s="133">
        <v>0</v>
      </c>
      <c r="Y332" s="269">
        <v>31.546472198</v>
      </c>
      <c r="Z332" s="133">
        <v>31.546472198</v>
      </c>
      <c r="AA332" s="133">
        <v>0</v>
      </c>
      <c r="AB332" s="269">
        <v>31.546472198</v>
      </c>
      <c r="AC332" s="271" t="s">
        <v>160</v>
      </c>
      <c r="AD332" s="187">
        <v>2.7632711800000003</v>
      </c>
      <c r="AE332" s="187">
        <v>0</v>
      </c>
      <c r="AF332" s="187">
        <v>2.7632711800000003</v>
      </c>
      <c r="AG332" s="187">
        <v>0</v>
      </c>
      <c r="AH332" s="187">
        <v>0</v>
      </c>
      <c r="AI332" s="187">
        <v>0</v>
      </c>
      <c r="AJ332" s="187">
        <v>2.7632711800000003</v>
      </c>
      <c r="AK332" s="187">
        <v>0</v>
      </c>
      <c r="AL332" s="187">
        <v>2.7632711800000003</v>
      </c>
      <c r="AM332" s="271" t="s">
        <v>160</v>
      </c>
      <c r="AO332" s="179"/>
    </row>
    <row r="333" spans="1:41" ht="16.5" customHeight="1" x14ac:dyDescent="0.2">
      <c r="A333" s="46">
        <v>45901</v>
      </c>
      <c r="B333" s="133">
        <v>168.51848939964998</v>
      </c>
      <c r="C333" s="133">
        <v>0</v>
      </c>
      <c r="D333" s="269">
        <v>168.51848939964998</v>
      </c>
      <c r="E333" s="133">
        <v>31.66269656615</v>
      </c>
      <c r="F333" s="133">
        <v>0</v>
      </c>
      <c r="G333" s="269">
        <v>31.66269656615</v>
      </c>
      <c r="H333" s="133">
        <v>200.18118596579995</v>
      </c>
      <c r="I333" s="133">
        <v>0</v>
      </c>
      <c r="J333" s="269">
        <v>200.18118596579995</v>
      </c>
      <c r="K333" s="133">
        <v>0.7609215587999999</v>
      </c>
      <c r="L333" s="133">
        <v>0</v>
      </c>
      <c r="M333" s="269">
        <v>0.7609215587999999</v>
      </c>
      <c r="N333" s="133">
        <v>200.94210752459998</v>
      </c>
      <c r="O333" s="133">
        <v>0</v>
      </c>
      <c r="P333" s="269">
        <v>200.94210752459998</v>
      </c>
      <c r="Q333" s="270" t="s">
        <v>160</v>
      </c>
      <c r="R333" s="270" t="s">
        <v>160</v>
      </c>
      <c r="S333" s="183"/>
      <c r="T333" s="133">
        <v>0</v>
      </c>
      <c r="U333" s="133">
        <v>0</v>
      </c>
      <c r="V333" s="269">
        <v>0</v>
      </c>
      <c r="W333" s="133">
        <v>31.66269656615</v>
      </c>
      <c r="X333" s="133">
        <v>0</v>
      </c>
      <c r="Y333" s="269">
        <v>31.66269656615</v>
      </c>
      <c r="Z333" s="133">
        <v>31.66269656615</v>
      </c>
      <c r="AA333" s="133">
        <v>0</v>
      </c>
      <c r="AB333" s="269">
        <v>31.66269656615</v>
      </c>
      <c r="AC333" s="271" t="s">
        <v>160</v>
      </c>
      <c r="AD333" s="187">
        <v>4.2293509699999996</v>
      </c>
      <c r="AE333" s="187">
        <v>0</v>
      </c>
      <c r="AF333" s="187">
        <v>4.2293509699999996</v>
      </c>
      <c r="AG333" s="187">
        <v>0</v>
      </c>
      <c r="AH333" s="187">
        <v>0</v>
      </c>
      <c r="AI333" s="187">
        <v>0</v>
      </c>
      <c r="AJ333" s="187">
        <v>4.2293509699999996</v>
      </c>
      <c r="AK333" s="187">
        <v>0</v>
      </c>
      <c r="AL333" s="187">
        <v>4.2293509699999996</v>
      </c>
      <c r="AM333" s="271" t="s">
        <v>160</v>
      </c>
      <c r="AO333" s="179"/>
    </row>
    <row r="334" spans="1:41" ht="16.5" customHeight="1" x14ac:dyDescent="0.2">
      <c r="A334" s="256"/>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c r="AB334" s="249"/>
      <c r="AC334" s="249"/>
      <c r="AD334" s="249"/>
      <c r="AE334" s="249"/>
      <c r="AF334" s="249"/>
      <c r="AG334" s="249"/>
      <c r="AH334" s="249"/>
      <c r="AI334" s="249"/>
      <c r="AJ334" s="249"/>
      <c r="AK334" s="249"/>
      <c r="AL334" s="249"/>
      <c r="AM334" s="249"/>
      <c r="AO334" s="179"/>
    </row>
    <row r="335" spans="1:41" ht="15" customHeight="1" x14ac:dyDescent="0.2">
      <c r="A335" s="234" t="s">
        <v>166</v>
      </c>
      <c r="B335" s="234"/>
      <c r="C335" s="234"/>
      <c r="D335" s="234"/>
      <c r="E335" s="234"/>
      <c r="F335" s="234"/>
      <c r="G335" s="234"/>
      <c r="H335" s="234"/>
      <c r="I335" s="234"/>
      <c r="J335" s="234"/>
      <c r="K335" s="234"/>
      <c r="L335" s="234"/>
      <c r="M335" s="234"/>
      <c r="N335" s="234"/>
      <c r="O335" s="234"/>
      <c r="P335" s="234"/>
      <c r="Q335" s="234"/>
      <c r="R335" s="176"/>
      <c r="S335" s="106"/>
      <c r="T335" s="106"/>
      <c r="U335" s="106"/>
      <c r="AK335" s="106"/>
      <c r="AL335" s="106"/>
      <c r="AM335" s="106"/>
    </row>
    <row r="336" spans="1:41" x14ac:dyDescent="0.2">
      <c r="A336" s="235" t="s">
        <v>181</v>
      </c>
      <c r="B336" s="234"/>
      <c r="C336" s="234"/>
      <c r="D336" s="234"/>
      <c r="E336" s="234"/>
      <c r="F336" s="234"/>
      <c r="G336" s="234"/>
      <c r="H336" s="234"/>
      <c r="I336" s="234"/>
      <c r="J336" s="234"/>
      <c r="K336" s="234"/>
      <c r="L336" s="234"/>
      <c r="M336" s="234"/>
      <c r="N336" s="234"/>
      <c r="O336" s="234"/>
      <c r="P336" s="234"/>
      <c r="Q336" s="234"/>
      <c r="R336" s="106"/>
      <c r="S336" s="23"/>
      <c r="T336" s="23"/>
      <c r="U336" s="23"/>
      <c r="AJ336" s="23"/>
      <c r="AK336" s="23"/>
      <c r="AL336" s="23"/>
      <c r="AM336" s="40"/>
    </row>
    <row r="337" spans="1:39" ht="15" customHeight="1" x14ac:dyDescent="0.2">
      <c r="A337" s="235" t="s">
        <v>176</v>
      </c>
      <c r="B337" s="235"/>
      <c r="C337" s="235"/>
      <c r="D337" s="235"/>
      <c r="E337" s="235"/>
      <c r="F337" s="235"/>
      <c r="G337" s="235"/>
      <c r="H337" s="235"/>
      <c r="I337" s="235"/>
      <c r="J337" s="235"/>
      <c r="K337" s="235"/>
      <c r="L337" s="235"/>
      <c r="M337" s="235"/>
      <c r="N337" s="235"/>
      <c r="O337" s="235"/>
      <c r="P337" s="235"/>
      <c r="Q337" s="235"/>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row>
    <row r="338" spans="1:39" ht="15" customHeight="1" x14ac:dyDescent="0.2">
      <c r="A338" s="106" t="s">
        <v>173</v>
      </c>
      <c r="B338" s="235"/>
      <c r="C338" s="235"/>
      <c r="D338" s="235"/>
      <c r="E338" s="235"/>
      <c r="F338" s="235"/>
      <c r="G338" s="235"/>
      <c r="H338" s="235"/>
      <c r="I338" s="235"/>
      <c r="J338" s="235"/>
      <c r="K338" s="235"/>
      <c r="L338" s="235"/>
      <c r="M338" s="235"/>
      <c r="N338" s="235"/>
      <c r="O338" s="235"/>
      <c r="P338" s="235"/>
      <c r="Q338" s="235"/>
      <c r="R338" s="106"/>
      <c r="AL338" s="115"/>
    </row>
    <row r="339" spans="1:39" x14ac:dyDescent="0.2">
      <c r="A339" s="176" t="s">
        <v>177</v>
      </c>
      <c r="B339" s="235"/>
      <c r="C339" s="235"/>
      <c r="D339" s="235"/>
      <c r="E339" s="235"/>
      <c r="F339" s="235"/>
      <c r="G339" s="235"/>
      <c r="H339" s="235"/>
      <c r="I339" s="235"/>
      <c r="J339" s="235"/>
      <c r="K339" s="235"/>
      <c r="L339" s="235"/>
      <c r="M339" s="235"/>
      <c r="N339" s="235"/>
      <c r="O339" s="235"/>
      <c r="P339" s="235"/>
      <c r="Q339" s="235"/>
      <c r="R339" s="106"/>
      <c r="S339" s="115"/>
      <c r="T339" s="115"/>
      <c r="U339" s="115"/>
      <c r="AJ339" s="115"/>
      <c r="AK339" s="115"/>
      <c r="AL339" s="115"/>
      <c r="AM339" s="115"/>
    </row>
    <row r="340" spans="1:39" x14ac:dyDescent="0.2">
      <c r="A340" s="235" t="s">
        <v>174</v>
      </c>
      <c r="B340" s="235"/>
      <c r="C340" s="235"/>
      <c r="D340" s="235"/>
      <c r="E340" s="235"/>
      <c r="F340" s="235"/>
      <c r="G340" s="235"/>
      <c r="H340" s="235"/>
      <c r="I340" s="235"/>
      <c r="J340" s="235"/>
      <c r="K340" s="235"/>
      <c r="L340" s="235"/>
      <c r="M340" s="235"/>
      <c r="N340" s="235"/>
      <c r="O340" s="235"/>
      <c r="P340" s="235"/>
      <c r="Q340" s="235"/>
      <c r="R340" s="40"/>
      <c r="S340" s="115"/>
      <c r="T340" s="115"/>
      <c r="U340" s="115"/>
      <c r="V340" s="115"/>
      <c r="W340" s="115"/>
      <c r="X340" s="115"/>
      <c r="Y340" s="115"/>
      <c r="Z340" s="115"/>
      <c r="AA340" s="115"/>
      <c r="AB340" s="115"/>
      <c r="AC340" s="115"/>
      <c r="AD340" s="115"/>
      <c r="AE340" s="115"/>
      <c r="AF340" s="115"/>
      <c r="AG340" s="115"/>
      <c r="AH340" s="115"/>
      <c r="AI340" s="115"/>
      <c r="AJ340" s="115"/>
      <c r="AK340" s="115"/>
      <c r="AL340" s="115"/>
      <c r="AM340" s="115"/>
    </row>
    <row r="341" spans="1:39" ht="15" customHeight="1" x14ac:dyDescent="0.2">
      <c r="A341" s="176" t="s">
        <v>178</v>
      </c>
      <c r="B341" s="176"/>
      <c r="C341" s="176"/>
      <c r="D341" s="176"/>
      <c r="E341" s="176"/>
      <c r="F341" s="176"/>
      <c r="G341" s="176"/>
      <c r="H341" s="176"/>
      <c r="I341" s="176"/>
      <c r="J341" s="176"/>
      <c r="K341" s="176"/>
      <c r="L341" s="176"/>
      <c r="M341" s="176"/>
      <c r="N341" s="176"/>
      <c r="O341" s="176"/>
      <c r="P341" s="176"/>
      <c r="Q341" s="176"/>
      <c r="R341" s="40"/>
      <c r="S341" s="115"/>
      <c r="T341" s="115"/>
      <c r="U341" s="115"/>
      <c r="V341" s="115"/>
      <c r="W341" s="115"/>
      <c r="X341" s="115"/>
      <c r="Y341" s="115"/>
      <c r="Z341" s="115"/>
      <c r="AA341" s="115"/>
      <c r="AB341" s="115"/>
      <c r="AC341" s="115"/>
      <c r="AD341" s="115"/>
      <c r="AE341" s="115"/>
      <c r="AF341" s="115"/>
      <c r="AG341" s="115"/>
      <c r="AH341" s="115"/>
      <c r="AI341" s="115"/>
      <c r="AJ341" s="115"/>
      <c r="AK341" s="115"/>
      <c r="AL341" s="115"/>
      <c r="AM341" s="115"/>
    </row>
    <row r="342" spans="1:39" x14ac:dyDescent="0.2">
      <c r="A342" s="176"/>
      <c r="B342" s="176"/>
      <c r="C342" s="176"/>
      <c r="D342" s="176"/>
      <c r="E342" s="176"/>
      <c r="F342" s="176"/>
      <c r="G342" s="176"/>
      <c r="H342" s="176"/>
      <c r="I342" s="176"/>
      <c r="J342" s="176"/>
      <c r="K342" s="176"/>
      <c r="L342" s="176"/>
      <c r="M342" s="176"/>
      <c r="N342" s="176"/>
      <c r="O342" s="176"/>
      <c r="P342" s="176"/>
      <c r="Q342" s="176"/>
    </row>
    <row r="343" spans="1:39" x14ac:dyDescent="0.2">
      <c r="A343" s="168" t="s">
        <v>170</v>
      </c>
      <c r="B343" s="176"/>
      <c r="C343" s="176"/>
      <c r="D343" s="176"/>
      <c r="E343" s="176"/>
      <c r="F343" s="176"/>
      <c r="G343" s="176"/>
      <c r="H343" s="176"/>
      <c r="I343" s="176"/>
      <c r="J343" s="176"/>
      <c r="K343" s="176"/>
      <c r="L343" s="176"/>
      <c r="M343" s="176"/>
      <c r="N343" s="176"/>
      <c r="O343" s="176"/>
      <c r="P343" s="176"/>
      <c r="Q343" s="176"/>
    </row>
    <row r="344" spans="1:39" ht="15" customHeight="1" x14ac:dyDescent="0.2">
      <c r="A344" s="167" t="s">
        <v>171</v>
      </c>
      <c r="B344" s="176"/>
      <c r="C344" s="176"/>
      <c r="D344" s="176"/>
      <c r="E344" s="176"/>
      <c r="F344" s="176"/>
      <c r="G344" s="176"/>
      <c r="H344" s="176"/>
      <c r="I344" s="176"/>
      <c r="J344" s="176"/>
      <c r="K344" s="176"/>
      <c r="L344" s="176"/>
      <c r="M344" s="176"/>
      <c r="N344" s="176"/>
      <c r="O344" s="176"/>
      <c r="P344" s="176"/>
      <c r="Q344" s="176"/>
      <c r="R344" s="115"/>
    </row>
    <row r="345" spans="1:39" x14ac:dyDescent="0.2">
      <c r="A345" s="168" t="s">
        <v>172</v>
      </c>
      <c r="B345" s="106"/>
      <c r="C345" s="106"/>
      <c r="D345" s="106"/>
      <c r="E345" s="106"/>
      <c r="F345" s="106"/>
      <c r="G345" s="106"/>
      <c r="H345" s="106"/>
      <c r="I345" s="106"/>
      <c r="J345" s="106"/>
      <c r="K345" s="106"/>
      <c r="L345" s="106"/>
      <c r="M345" s="106"/>
      <c r="N345" s="106"/>
      <c r="O345" s="106"/>
      <c r="P345" s="106"/>
      <c r="Q345" s="106"/>
      <c r="R345" s="115"/>
    </row>
    <row r="346" spans="1:39" x14ac:dyDescent="0.2">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243"/>
      <c r="AK346" s="243"/>
      <c r="AL346" s="243"/>
      <c r="AM346" s="243"/>
    </row>
    <row r="347" spans="1:39" x14ac:dyDescent="0.2">
      <c r="B347" s="106"/>
      <c r="C347" s="106"/>
      <c r="D347" s="106"/>
      <c r="E347" s="106"/>
      <c r="F347" s="106"/>
      <c r="G347" s="106"/>
      <c r="H347" s="106"/>
      <c r="I347" s="106"/>
      <c r="J347" s="106"/>
      <c r="K347" s="106"/>
      <c r="L347" s="106"/>
      <c r="M347" s="106"/>
      <c r="N347" s="106"/>
      <c r="O347" s="106"/>
      <c r="P347" s="106"/>
      <c r="Q347" s="106"/>
    </row>
    <row r="348" spans="1:39" x14ac:dyDescent="0.2">
      <c r="B348" s="106"/>
      <c r="C348" s="106"/>
      <c r="D348" s="106"/>
      <c r="E348" s="106"/>
      <c r="F348" s="106"/>
      <c r="G348" s="106"/>
      <c r="H348" s="106"/>
      <c r="I348" s="106"/>
      <c r="J348" s="106"/>
      <c r="K348" s="106"/>
      <c r="L348" s="106"/>
      <c r="M348" s="106"/>
      <c r="N348" s="106"/>
      <c r="O348" s="106"/>
      <c r="P348" s="106"/>
      <c r="Q348" s="106"/>
    </row>
    <row r="349" spans="1:39" x14ac:dyDescent="0.2">
      <c r="B349" s="106"/>
      <c r="C349" s="106"/>
      <c r="D349" s="106"/>
      <c r="E349" s="106"/>
      <c r="F349" s="106"/>
      <c r="G349" s="106"/>
      <c r="H349" s="106"/>
      <c r="I349" s="106"/>
      <c r="J349" s="106"/>
      <c r="K349" s="106"/>
      <c r="L349" s="106"/>
      <c r="M349" s="106"/>
      <c r="N349" s="106"/>
      <c r="O349" s="106"/>
      <c r="P349" s="106"/>
      <c r="Q349" s="106"/>
    </row>
  </sheetData>
  <mergeCells count="2">
    <mergeCell ref="K9:M10"/>
    <mergeCell ref="N9:P10"/>
  </mergeCells>
  <phoneticPr fontId="32" type="noConversion"/>
  <conditionalFormatting sqref="T336:U336 AJ336:AL336">
    <cfRule type="cellIs" dxfId="1" priority="5" stopIfTrue="1" operator="lessThan">
      <formula>0</formula>
    </cfRule>
  </conditionalFormatting>
  <hyperlinks>
    <hyperlink ref="M3" location="Índice!A1" display="Volver al Indice" xr:uid="{00000000-0004-0000-0400-000000000000}"/>
    <hyperlink ref="AH3" location="Índice!A1" display="Volver al Indice" xr:uid="{00000000-0004-0000-0400-000001000000}"/>
    <hyperlink ref="A13" location="Comentarios!A12" display="Comentarios!A12" xr:uid="{00000000-0004-0000-0400-000002000000}"/>
    <hyperlink ref="A14" location="Comentarios!A15" display="Comentarios!A15" xr:uid="{00000000-0004-0000-0400-000003000000}"/>
    <hyperlink ref="A15" location="Comentarios!A18" display="Comentarios!A18" xr:uid="{00000000-0004-0000-0400-000004000000}"/>
    <hyperlink ref="A29" location="Comentarios!A22" display="Comentarios!A22" xr:uid="{00000000-0004-0000-0400-000005000000}"/>
    <hyperlink ref="A43" location="Comentarios!A30" display="Comentarios!A30" xr:uid="{00000000-0004-0000-0400-000006000000}"/>
    <hyperlink ref="A253" location="Comentarios!A1" display="Comentarios!A1" xr:uid="{00000000-0004-0000-0400-000007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N663"/>
  <sheetViews>
    <sheetView zoomScale="90" zoomScaleNormal="90" workbookViewId="0">
      <pane xSplit="1" ySplit="11" topLeftCell="B321" activePane="bottomRight" state="frozen"/>
      <selection activeCell="A333" sqref="A333:XFD333"/>
      <selection pane="topRight" activeCell="A333" sqref="A333:XFD333"/>
      <selection pane="bottomLeft" activeCell="A333" sqref="A333:XFD333"/>
      <selection pane="bottomRight" activeCell="C325" sqref="C325"/>
    </sheetView>
  </sheetViews>
  <sheetFormatPr defaultColWidth="8.88671875" defaultRowHeight="15" x14ac:dyDescent="0.2"/>
  <cols>
    <col min="1" max="1" width="10.33203125" customWidth="1"/>
    <col min="2" max="2" width="12.21875" customWidth="1"/>
    <col min="3" max="5" width="8.77734375" customWidth="1"/>
    <col min="6" max="6" width="8.109375" customWidth="1"/>
    <col min="7" max="7" width="8.77734375" customWidth="1"/>
    <col min="8" max="8" width="9.109375" customWidth="1"/>
    <col min="9" max="9" width="8.77734375" customWidth="1"/>
    <col min="10" max="10" width="9.77734375" customWidth="1"/>
    <col min="11" max="13" width="8.77734375" customWidth="1"/>
    <col min="14" max="14" width="9.88671875" customWidth="1"/>
    <col min="15" max="15" width="8.77734375" customWidth="1"/>
    <col min="16" max="16" width="12" customWidth="1"/>
    <col min="17" max="18" width="8.77734375" customWidth="1"/>
    <col min="19" max="19" width="2.77734375" customWidth="1"/>
    <col min="20" max="28" width="8.77734375" customWidth="1"/>
    <col min="29" max="29" width="10.6640625" bestFit="1" customWidth="1"/>
    <col min="30" max="38" width="8.77734375" customWidth="1"/>
    <col min="39" max="39" width="11.44140625" customWidth="1"/>
  </cols>
  <sheetData>
    <row r="1" spans="1:39"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39"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39"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39" ht="23.25" x14ac:dyDescent="0.3">
      <c r="A4" s="7"/>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39" ht="21" x14ac:dyDescent="0.25">
      <c r="A5" s="7"/>
      <c r="B5" s="16" t="s">
        <v>140</v>
      </c>
      <c r="C5" s="7"/>
      <c r="D5" s="7"/>
      <c r="E5" s="7"/>
      <c r="F5" s="7"/>
      <c r="G5" s="7"/>
      <c r="H5" s="7"/>
      <c r="I5" s="7"/>
      <c r="J5" s="7"/>
      <c r="K5" s="7"/>
      <c r="L5" s="9"/>
      <c r="M5" s="9"/>
      <c r="N5" s="9"/>
      <c r="O5" s="9"/>
      <c r="P5" s="9"/>
      <c r="Q5" s="9"/>
      <c r="R5" s="9"/>
      <c r="S5" s="50"/>
      <c r="T5" s="16" t="s">
        <v>140</v>
      </c>
      <c r="U5" s="7"/>
      <c r="V5" s="7"/>
      <c r="W5" s="7"/>
      <c r="X5" s="7"/>
      <c r="Y5" s="7"/>
      <c r="Z5" s="7"/>
      <c r="AA5" s="7"/>
      <c r="AB5" s="7"/>
      <c r="AC5" s="7"/>
      <c r="AD5" s="7"/>
      <c r="AE5" s="7"/>
      <c r="AF5" s="7"/>
      <c r="AG5" s="9"/>
      <c r="AH5" s="9"/>
      <c r="AI5" s="9"/>
      <c r="AJ5" s="9"/>
      <c r="AK5" s="9"/>
      <c r="AL5" s="9"/>
      <c r="AM5" s="9"/>
    </row>
    <row r="6" spans="1:39"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39"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39"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39"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39"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39"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39" x14ac:dyDescent="0.2">
      <c r="A12" s="119">
        <v>36130</v>
      </c>
      <c r="B12" s="209" t="e">
        <f>+'Bcos. Públ.'!B12+'Bcos. Priv.'!#REF!+'Coop.'!B12+'C. Financ.'!B12</f>
        <v>#REF!</v>
      </c>
      <c r="C12" s="187" t="e">
        <f>+'Bcos. Públ.'!C12+'Bcos. Priv.'!#REF!+'Coop.'!C12+'C. Financ.'!C12</f>
        <v>#REF!</v>
      </c>
      <c r="D12" s="193" t="e">
        <f>+'Bcos. Públ.'!D12+'Bcos. Priv.'!#REF!+'Coop.'!D12+'C. Financ.'!D12</f>
        <v>#REF!</v>
      </c>
      <c r="E12" s="187" t="e">
        <f>+'Bcos. Públ.'!E12+'Bcos. Priv.'!#REF!+'Coop.'!E12+'C. Financ.'!E12</f>
        <v>#REF!</v>
      </c>
      <c r="F12" s="187" t="e">
        <f>+'Bcos. Públ.'!F12+'Bcos. Priv.'!#REF!+'Coop.'!F12+'C. Financ.'!F12</f>
        <v>#REF!</v>
      </c>
      <c r="G12" s="193" t="e">
        <f>+'Bcos. Públ.'!G12+'Bcos. Priv.'!#REF!+'Coop.'!G12+'C. Financ.'!G12</f>
        <v>#REF!</v>
      </c>
      <c r="H12" s="210" t="e">
        <f>+'Bcos. Públ.'!H12+'Bcos. Priv.'!#REF!+'Coop.'!H12+'C. Financ.'!H12</f>
        <v>#REF!</v>
      </c>
      <c r="I12" s="192" t="e">
        <f>+'Bcos. Públ.'!I12+'Bcos. Priv.'!#REF!+'Coop.'!I12+'C. Financ.'!I12</f>
        <v>#REF!</v>
      </c>
      <c r="J12" s="193" t="e">
        <f>+'Bcos. Públ.'!J12+'Bcos. Priv.'!#REF!+'Coop.'!J12+'C. Financ.'!J12</f>
        <v>#REF!</v>
      </c>
      <c r="K12" s="192" t="e">
        <f>+'Bcos. Públ.'!K12+'Bcos. Priv.'!#REF!+'Coop.'!K12+'C. Financ.'!K12</f>
        <v>#REF!</v>
      </c>
      <c r="L12" s="192" t="e">
        <f>+'Bcos. Públ.'!L12+'Bcos. Priv.'!#REF!+'Coop.'!L12+'C. Financ.'!L12</f>
        <v>#REF!</v>
      </c>
      <c r="M12" s="193" t="e">
        <f>+'Bcos. Públ.'!M12+'Bcos. Priv.'!#REF!+'Coop.'!M12+'C. Financ.'!M12</f>
        <v>#REF!</v>
      </c>
      <c r="N12" s="192" t="e">
        <f>+'Bcos. Públ.'!N12+'Bcos. Priv.'!#REF!+'Coop.'!N12+'C. Financ.'!N12</f>
        <v>#REF!</v>
      </c>
      <c r="O12" s="192" t="e">
        <f>+'Bcos. Públ.'!O12+'Bcos. Priv.'!#REF!+'Coop.'!O12+'C. Financ.'!O12</f>
        <v>#REF!</v>
      </c>
      <c r="P12" s="192" t="e">
        <f>+'Bcos. Públ.'!P12+'Bcos. Priv.'!#REF!+'Coop.'!P12+'C. Financ.'!P12</f>
        <v>#REF!</v>
      </c>
      <c r="Q12" s="211" t="e">
        <f>+'Bcos. Públ.'!Q12+'Bcos. Priv.'!#REF!+'Coop.'!Q12+'C. Financ.'!Q12</f>
        <v>#REF!</v>
      </c>
      <c r="R12" s="208" t="e">
        <f>+'Bcos. Públ.'!R12+'Bcos. Priv.'!#REF!+'Coop.'!R12+'C. Financ.'!R12</f>
        <v>#REF!</v>
      </c>
      <c r="S12" s="212"/>
      <c r="T12" s="191" t="e">
        <f>+'Bcos. Públ.'!T12+'Bcos. Priv.'!#REF!+'Coop.'!T12+'C. Financ.'!T12</f>
        <v>#REF!</v>
      </c>
      <c r="U12" s="192" t="e">
        <f>+'Bcos. Públ.'!U12+'Bcos. Priv.'!#REF!+'Coop.'!U12+'C. Financ.'!U12</f>
        <v>#REF!</v>
      </c>
      <c r="V12" s="193" t="e">
        <f>+'Bcos. Públ.'!V12+'Bcos. Priv.'!#REF!+'Coop.'!V12+'C. Financ.'!V12</f>
        <v>#REF!</v>
      </c>
      <c r="W12" s="192" t="e">
        <f>+'Bcos. Públ.'!W12+'Bcos. Priv.'!#REF!+'Coop.'!W12+'C. Financ.'!W12</f>
        <v>#REF!</v>
      </c>
      <c r="X12" s="192" t="e">
        <f>+'Bcos. Públ.'!X12+'Bcos. Priv.'!#REF!+'Coop.'!X12+'C. Financ.'!X12</f>
        <v>#REF!</v>
      </c>
      <c r="Y12" s="193" t="e">
        <f>+'Bcos. Públ.'!Y12+'Bcos. Priv.'!#REF!+'Coop.'!Y12+'C. Financ.'!Y12</f>
        <v>#REF!</v>
      </c>
      <c r="Z12" s="192" t="e">
        <f>+'Bcos. Públ.'!Z12+'Bcos. Priv.'!#REF!+'Coop.'!Z12+'C. Financ.'!Z12</f>
        <v>#REF!</v>
      </c>
      <c r="AA12" s="192" t="e">
        <f>+'Bcos. Públ.'!AA12+'Bcos. Priv.'!#REF!+'Coop.'!AA12+'C. Financ.'!AA12</f>
        <v>#REF!</v>
      </c>
      <c r="AB12" s="192" t="e">
        <f>+'Bcos. Públ.'!AB12+'Bcos. Priv.'!#REF!+'Coop.'!AB12+'C. Financ.'!AB12</f>
        <v>#REF!</v>
      </c>
      <c r="AC12" s="189" t="e">
        <f>+'Bcos. Públ.'!AC12+'Bcos. Priv.'!#REF!+'Coop.'!AC12+'C. Financ.'!AC12</f>
        <v>#REF!</v>
      </c>
      <c r="AD12" s="191" t="e">
        <f>+'Bcos. Públ.'!AD12+'Bcos. Priv.'!#REF!+'Coop.'!AD12+'C. Financ.'!AD12</f>
        <v>#REF!</v>
      </c>
      <c r="AE12" s="192" t="e">
        <f>+'Bcos. Públ.'!AE12+'Bcos. Priv.'!#REF!+'Coop.'!AE12+'C. Financ.'!AE12</f>
        <v>#REF!</v>
      </c>
      <c r="AF12" s="193" t="e">
        <f>+'Bcos. Públ.'!AF12+'Bcos. Priv.'!#REF!+'Coop.'!AF12+'C. Financ.'!AF12</f>
        <v>#REF!</v>
      </c>
      <c r="AG12" s="192" t="e">
        <f>+'Bcos. Públ.'!AG12+'Bcos. Priv.'!#REF!+'Coop.'!AG12+'C. Financ.'!AG12</f>
        <v>#REF!</v>
      </c>
      <c r="AH12" s="192" t="e">
        <f>+'Bcos. Públ.'!AH12+'Bcos. Priv.'!#REF!+'Coop.'!AH12+'C. Financ.'!AH12</f>
        <v>#REF!</v>
      </c>
      <c r="AI12" s="193" t="e">
        <f>+'Bcos. Públ.'!AI12+'Bcos. Priv.'!#REF!+'Coop.'!AI12+'C. Financ.'!AI12</f>
        <v>#REF!</v>
      </c>
      <c r="AJ12" s="192" t="e">
        <f>+'Bcos. Públ.'!AJ12+'Bcos. Priv.'!#REF!+'Coop.'!AJ12+'C. Financ.'!AJ12</f>
        <v>#REF!</v>
      </c>
      <c r="AK12" s="192" t="e">
        <f>+'Bcos. Públ.'!AK12+'Bcos. Priv.'!#REF!+'Coop.'!AK12+'C. Financ.'!AK12</f>
        <v>#REF!</v>
      </c>
      <c r="AL12" s="192" t="e">
        <f>+'Bcos. Públ.'!AL12+'Bcos. Priv.'!#REF!+'Coop.'!AL12+'C. Financ.'!AL12</f>
        <v>#REF!</v>
      </c>
      <c r="AM12" s="189" t="e">
        <f>+'Bcos. Públ.'!AM12+'Bcos. Priv.'!#REF!+'Coop.'!AM12+'C. Financ.'!AM12</f>
        <v>#REF!</v>
      </c>
    </row>
    <row r="13" spans="1:39" x14ac:dyDescent="0.2">
      <c r="A13" s="120">
        <v>36161</v>
      </c>
      <c r="B13" s="213">
        <f>+'Bcos. Públ.'!B13+'Bcos. Priv.'!B12+'Coop.'!B13+'C. Financ.'!B13</f>
        <v>88900.88</v>
      </c>
      <c r="C13" s="187">
        <f>+'Bcos. Públ.'!C13+'Bcos. Priv.'!C12+'Coop.'!C13+'C. Financ.'!C13</f>
        <v>17848.189999999999</v>
      </c>
      <c r="D13" s="193">
        <f>+'Bcos. Públ.'!D13+'Bcos. Priv.'!D12+'Coop.'!D13+'C. Financ.'!D13</f>
        <v>106749.07000000002</v>
      </c>
      <c r="E13" s="187">
        <f>+'Bcos. Públ.'!E13+'Bcos. Priv.'!E12+'Coop.'!E13+'C. Financ.'!E13</f>
        <v>9094.130000000001</v>
      </c>
      <c r="F13" s="187">
        <f>+'Bcos. Públ.'!F13+'Bcos. Priv.'!F12+'Coop.'!F13+'C. Financ.'!F13</f>
        <v>164.55</v>
      </c>
      <c r="G13" s="193">
        <f>+'Bcos. Públ.'!G13+'Bcos. Priv.'!G12+'Coop.'!G13+'C. Financ.'!G13</f>
        <v>9258.68</v>
      </c>
      <c r="H13" s="210">
        <f>+'Bcos. Públ.'!H13+'Bcos. Priv.'!H12+'Coop.'!H13+'C. Financ.'!H13</f>
        <v>97995.01</v>
      </c>
      <c r="I13" s="192">
        <f>+'Bcos. Públ.'!I13+'Bcos. Priv.'!I12+'Coop.'!I13+'C. Financ.'!I13</f>
        <v>18012.739999999998</v>
      </c>
      <c r="J13" s="193">
        <f>+'Bcos. Públ.'!J13+'Bcos. Priv.'!J12+'Coop.'!J13+'C. Financ.'!J13</f>
        <v>116007.75000000001</v>
      </c>
      <c r="K13" s="192">
        <f>+'Bcos. Públ.'!K13+'Bcos. Priv.'!K12+'Coop.'!K13+'C. Financ.'!K13</f>
        <v>10388.59</v>
      </c>
      <c r="L13" s="192">
        <f>+'Bcos. Públ.'!L13+'Bcos. Priv.'!L12+'Coop.'!L13+'C. Financ.'!L13</f>
        <v>208.43</v>
      </c>
      <c r="M13" s="193">
        <f>+'Bcos. Públ.'!M13+'Bcos. Priv.'!M12+'Coop.'!M13+'C. Financ.'!M13</f>
        <v>10597.02</v>
      </c>
      <c r="N13" s="192">
        <f>+'Bcos. Públ.'!N13+'Bcos. Priv.'!N12+'Coop.'!N13+'C. Financ.'!N13</f>
        <v>108383.6</v>
      </c>
      <c r="O13" s="192">
        <f>+'Bcos. Públ.'!O13+'Bcos. Priv.'!O12+'Coop.'!O13+'C. Financ.'!O13</f>
        <v>18210.2</v>
      </c>
      <c r="P13" s="192">
        <f>+'Bcos. Públ.'!P13+'Bcos. Priv.'!P12+'Coop.'!P13+'C. Financ.'!P13</f>
        <v>126604.77</v>
      </c>
      <c r="Q13" s="211">
        <f>+'Bcos. Públ.'!Q13+'Bcos. Priv.'!Q12+'Coop.'!Q13+'C. Financ.'!Q13</f>
        <v>100.00523036464452</v>
      </c>
      <c r="R13" s="208">
        <f>+'Bcos. Públ.'!R13+'Bcos. Priv.'!R12+'Coop.'!R13+'C. Financ.'!R13</f>
        <v>102.016404849102</v>
      </c>
      <c r="S13" s="212"/>
      <c r="T13" s="191">
        <f>+'Bcos. Públ.'!T13+'Bcos. Priv.'!T12+'Coop.'!T13+'C. Financ.'!T13</f>
        <v>33261.040000000001</v>
      </c>
      <c r="U13" s="192">
        <f>+'Bcos. Públ.'!U13+'Bcos. Priv.'!U12+'Coop.'!U13+'C. Financ.'!U13</f>
        <v>7810.64</v>
      </c>
      <c r="V13" s="193">
        <f>+'Bcos. Públ.'!V13+'Bcos. Priv.'!V12+'Coop.'!V13+'C. Financ.'!V13</f>
        <v>41082.65</v>
      </c>
      <c r="W13" s="192">
        <f>+'Bcos. Públ.'!W13+'Bcos. Priv.'!W12+'Coop.'!W13+'C. Financ.'!W13</f>
        <v>4442.8500000000004</v>
      </c>
      <c r="X13" s="192">
        <f>+'Bcos. Públ.'!X13+'Bcos. Priv.'!X12+'Coop.'!X13+'C. Financ.'!X13</f>
        <v>0</v>
      </c>
      <c r="Y13" s="193">
        <f>+'Bcos. Públ.'!Y13+'Bcos. Priv.'!Y12+'Coop.'!Y13+'C. Financ.'!Y13</f>
        <v>4442.8500000000004</v>
      </c>
      <c r="Z13" s="192">
        <f>+'Bcos. Públ.'!Z13+'Bcos. Priv.'!Z12+'Coop.'!Z13+'C. Financ.'!Z13</f>
        <v>37714.86</v>
      </c>
      <c r="AA13" s="192">
        <f>+'Bcos. Públ.'!AA13+'Bcos. Priv.'!AA12+'Coop.'!AA13+'C. Financ.'!AA13</f>
        <v>7810.64</v>
      </c>
      <c r="AB13" s="192">
        <f>+'Bcos. Públ.'!AB13+'Bcos. Priv.'!AB12+'Coop.'!AB13+'C. Financ.'!AB13</f>
        <v>45525.500000000007</v>
      </c>
      <c r="AC13" s="189">
        <f>+'Bcos. Públ.'!AC13+'Bcos. Priv.'!AC12+'Coop.'!AC13+'C. Financ.'!AC13</f>
        <v>1.8411641299845285</v>
      </c>
      <c r="AD13" s="191">
        <f>+'Bcos. Públ.'!AD13+'Bcos. Priv.'!AD12+'Coop.'!AD13+'C. Financ.'!AD13</f>
        <v>5071</v>
      </c>
      <c r="AE13" s="192">
        <f>+'Bcos. Públ.'!AE13+'Bcos. Priv.'!AE12+'Coop.'!AE13+'C. Financ.'!AE13</f>
        <v>916</v>
      </c>
      <c r="AF13" s="193">
        <f>+'Bcos. Públ.'!AF13+'Bcos. Priv.'!AF12+'Coop.'!AF13+'C. Financ.'!AF13</f>
        <v>5986</v>
      </c>
      <c r="AG13" s="192">
        <f>+'Bcos. Públ.'!AG13+'Bcos. Priv.'!AG12+'Coop.'!AG13+'C. Financ.'!AG13</f>
        <v>424</v>
      </c>
      <c r="AH13" s="192">
        <f>+'Bcos. Públ.'!AH13+'Bcos. Priv.'!AH12+'Coop.'!AH13+'C. Financ.'!AH13</f>
        <v>15</v>
      </c>
      <c r="AI13" s="193">
        <f>+'Bcos. Públ.'!AI13+'Bcos. Priv.'!AI12+'Coop.'!AI13+'C. Financ.'!AI13</f>
        <v>439</v>
      </c>
      <c r="AJ13" s="192">
        <f>+'Bcos. Públ.'!AJ13+'Bcos. Priv.'!AJ12+'Coop.'!AJ13+'C. Financ.'!AJ13</f>
        <v>5495</v>
      </c>
      <c r="AK13" s="192">
        <f>+'Bcos. Públ.'!AK13+'Bcos. Priv.'!AK12+'Coop.'!AK13+'C. Financ.'!AK13</f>
        <v>931</v>
      </c>
      <c r="AL13" s="192">
        <f>+'Bcos. Públ.'!AL13+'Bcos. Priv.'!AL12+'Coop.'!AL13+'C. Financ.'!AL13</f>
        <v>6426</v>
      </c>
      <c r="AM13" s="189">
        <f>+'Bcos. Públ.'!AM13+'Bcos. Priv.'!AM12+'Coop.'!AM13+'C. Financ.'!AM13</f>
        <v>8.9484107779999995</v>
      </c>
    </row>
    <row r="14" spans="1:39" x14ac:dyDescent="0.2">
      <c r="A14" s="120">
        <v>36192</v>
      </c>
      <c r="B14" s="213">
        <f>+'Bcos. Públ.'!B14+'Bcos. Priv.'!B13+'Coop.'!B14+'C. Financ.'!B14</f>
        <v>88495.159999999989</v>
      </c>
      <c r="C14" s="187">
        <f>+'Bcos. Públ.'!C14+'Bcos. Priv.'!C13+'Coop.'!C14+'C. Financ.'!C14</f>
        <v>18762.379999999997</v>
      </c>
      <c r="D14" s="193">
        <f>+'Bcos. Públ.'!D14+'Bcos. Priv.'!D13+'Coop.'!D14+'C. Financ.'!D14</f>
        <v>107268.52499999998</v>
      </c>
      <c r="E14" s="187">
        <f>+'Bcos. Públ.'!E14+'Bcos. Priv.'!E13+'Coop.'!E14+'C. Financ.'!E14</f>
        <v>9018.6849999999995</v>
      </c>
      <c r="F14" s="187">
        <f>+'Bcos. Públ.'!F14+'Bcos. Priv.'!F13+'Coop.'!F14+'C. Financ.'!F14</f>
        <v>164.77499999999998</v>
      </c>
      <c r="G14" s="193">
        <f>+'Bcos. Públ.'!G14+'Bcos. Priv.'!G13+'Coop.'!G14+'C. Financ.'!G14</f>
        <v>9183.4599999999991</v>
      </c>
      <c r="H14" s="210">
        <f>+'Bcos. Públ.'!H14+'Bcos. Priv.'!H13+'Coop.'!H14+'C. Financ.'!H14</f>
        <v>97513.845000000001</v>
      </c>
      <c r="I14" s="192">
        <f>+'Bcos. Públ.'!I14+'Bcos. Priv.'!I13+'Coop.'!I14+'C. Financ.'!I14</f>
        <v>18938.14</v>
      </c>
      <c r="J14" s="193">
        <f>+'Bcos. Públ.'!J14+'Bcos. Priv.'!J13+'Coop.'!J14+'C. Financ.'!J14</f>
        <v>116451.98499999999</v>
      </c>
      <c r="K14" s="192">
        <f>+'Bcos. Públ.'!K14+'Bcos. Priv.'!K13+'Coop.'!K14+'C. Financ.'!K14</f>
        <v>10501.66</v>
      </c>
      <c r="L14" s="192">
        <f>+'Bcos. Públ.'!L14+'Bcos. Priv.'!L13+'Coop.'!L14+'C. Financ.'!L14</f>
        <v>186.74499999999998</v>
      </c>
      <c r="M14" s="193">
        <f>+'Bcos. Públ.'!M14+'Bcos. Priv.'!M13+'Coop.'!M14+'C. Financ.'!M14</f>
        <v>10688.405000000001</v>
      </c>
      <c r="N14" s="192">
        <f>+'Bcos. Públ.'!N14+'Bcos. Priv.'!N13+'Coop.'!N14+'C. Financ.'!N14</f>
        <v>108015.505</v>
      </c>
      <c r="O14" s="192">
        <f>+'Bcos. Públ.'!O14+'Bcos. Priv.'!O13+'Coop.'!O14+'C. Financ.'!O14</f>
        <v>19135.87</v>
      </c>
      <c r="P14" s="192">
        <f>+'Bcos. Públ.'!P14+'Bcos. Priv.'!P13+'Coop.'!P14+'C. Financ.'!P14</f>
        <v>127151.375</v>
      </c>
      <c r="Q14" s="211">
        <f>+'Bcos. Públ.'!Q14+'Bcos. Priv.'!Q13+'Coop.'!Q14+'C. Financ.'!Q14</f>
        <v>178.43560515852849</v>
      </c>
      <c r="R14" s="208">
        <f>+'Bcos. Públ.'!R14+'Bcos. Priv.'!R13+'Coop.'!R14+'C. Financ.'!R14</f>
        <v>20.532599325231494</v>
      </c>
      <c r="S14" s="212"/>
      <c r="T14" s="191">
        <f>+'Bcos. Públ.'!T14+'Bcos. Priv.'!T13+'Coop.'!T14+'C. Financ.'!T14</f>
        <v>32976.97</v>
      </c>
      <c r="U14" s="192">
        <f>+'Bcos. Públ.'!U14+'Bcos. Priv.'!U13+'Coop.'!U14+'C. Financ.'!U14</f>
        <v>8293.6749999999993</v>
      </c>
      <c r="V14" s="193">
        <f>+'Bcos. Públ.'!V14+'Bcos. Priv.'!V13+'Coop.'!V14+'C. Financ.'!V14</f>
        <v>41270.644999999997</v>
      </c>
      <c r="W14" s="192">
        <f>+'Bcos. Públ.'!W14+'Bcos. Priv.'!W13+'Coop.'!W14+'C. Financ.'!W14</f>
        <v>4470.8949999999995</v>
      </c>
      <c r="X14" s="192">
        <f>+'Bcos. Públ.'!X14+'Bcos. Priv.'!X13+'Coop.'!X14+'C. Financ.'!X14</f>
        <v>0</v>
      </c>
      <c r="Y14" s="193">
        <f>+'Bcos. Públ.'!Y14+'Bcos. Priv.'!Y13+'Coop.'!Y14+'C. Financ.'!Y14</f>
        <v>4470.8949999999995</v>
      </c>
      <c r="Z14" s="192">
        <f>+'Bcos. Públ.'!Z14+'Bcos. Priv.'!Z13+'Coop.'!Z14+'C. Financ.'!Z14</f>
        <v>37447.865000000005</v>
      </c>
      <c r="AA14" s="192">
        <f>+'Bcos. Públ.'!AA14+'Bcos. Priv.'!AA13+'Coop.'!AA14+'C. Financ.'!AA14</f>
        <v>8304.659999999998</v>
      </c>
      <c r="AB14" s="192">
        <f>+'Bcos. Públ.'!AB14+'Bcos. Priv.'!AB13+'Coop.'!AB14+'C. Financ.'!AB14</f>
        <v>45752.524999999994</v>
      </c>
      <c r="AC14" s="189">
        <f>+'Bcos. Públ.'!AC14+'Bcos. Priv.'!AC13+'Coop.'!AC14+'C. Financ.'!AC14</f>
        <v>4.7656963000044517</v>
      </c>
      <c r="AD14" s="191">
        <f>+'Bcos. Públ.'!AD14+'Bcos. Priv.'!AD13+'Coop.'!AD14+'C. Financ.'!AD14</f>
        <v>5054</v>
      </c>
      <c r="AE14" s="192">
        <f>+'Bcos. Públ.'!AE14+'Bcos. Priv.'!AE13+'Coop.'!AE14+'C. Financ.'!AE14</f>
        <v>953</v>
      </c>
      <c r="AF14" s="193">
        <f>+'Bcos. Públ.'!AF14+'Bcos. Priv.'!AF13+'Coop.'!AF14+'C. Financ.'!AF14</f>
        <v>6005</v>
      </c>
      <c r="AG14" s="192">
        <f>+'Bcos. Públ.'!AG14+'Bcos. Priv.'!AG13+'Coop.'!AG14+'C. Financ.'!AG14</f>
        <v>414</v>
      </c>
      <c r="AH14" s="192">
        <f>+'Bcos. Públ.'!AH14+'Bcos. Priv.'!AH13+'Coop.'!AH14+'C. Financ.'!AH14</f>
        <v>15</v>
      </c>
      <c r="AI14" s="193">
        <f>+'Bcos. Públ.'!AI14+'Bcos. Priv.'!AI13+'Coop.'!AI14+'C. Financ.'!AI14</f>
        <v>429</v>
      </c>
      <c r="AJ14" s="192">
        <f>+'Bcos. Públ.'!AJ14+'Bcos. Priv.'!AJ13+'Coop.'!AJ14+'C. Financ.'!AJ14</f>
        <v>5468</v>
      </c>
      <c r="AK14" s="192">
        <f>+'Bcos. Públ.'!AK14+'Bcos. Priv.'!AK13+'Coop.'!AK14+'C. Financ.'!AK14</f>
        <v>968</v>
      </c>
      <c r="AL14" s="192">
        <f>+'Bcos. Públ.'!AL14+'Bcos. Priv.'!AL13+'Coop.'!AL14+'C. Financ.'!AL14</f>
        <v>6434</v>
      </c>
      <c r="AM14" s="189">
        <f>+'Bcos. Públ.'!AM14+'Bcos. Priv.'!AM13+'Coop.'!AM14+'C. Financ.'!AM14</f>
        <v>15.8097322584</v>
      </c>
    </row>
    <row r="15" spans="1:39" x14ac:dyDescent="0.2">
      <c r="A15" s="120">
        <v>36220</v>
      </c>
      <c r="B15" s="213">
        <f>+'Bcos. Públ.'!B15+'Bcos. Priv.'!B14+'Coop.'!B15+'C. Financ.'!B15</f>
        <v>89891.69</v>
      </c>
      <c r="C15" s="187">
        <f>+'Bcos. Públ.'!C15+'Bcos. Priv.'!C14+'Coop.'!C15+'C. Financ.'!C15</f>
        <v>17274.915000000001</v>
      </c>
      <c r="D15" s="193">
        <f>+'Bcos. Públ.'!D15+'Bcos. Priv.'!D14+'Coop.'!D15+'C. Financ.'!D15</f>
        <v>107177.70000000001</v>
      </c>
      <c r="E15" s="187">
        <f>+'Bcos. Públ.'!E15+'Bcos. Priv.'!E14+'Coop.'!E15+'C. Financ.'!E15</f>
        <v>9120.09</v>
      </c>
      <c r="F15" s="187">
        <f>+'Bcos. Públ.'!F15+'Bcos. Priv.'!F14+'Coop.'!F15+'C. Financ.'!F15</f>
        <v>177.52</v>
      </c>
      <c r="G15" s="193">
        <f>+'Bcos. Públ.'!G15+'Bcos. Priv.'!G14+'Coop.'!G15+'C. Financ.'!G15</f>
        <v>9297.61</v>
      </c>
      <c r="H15" s="210">
        <f>+'Bcos. Públ.'!H15+'Bcos. Priv.'!H14+'Coop.'!H15+'C. Financ.'!H15</f>
        <v>99022.874999999985</v>
      </c>
      <c r="I15" s="192">
        <f>+'Bcos. Públ.'!I15+'Bcos. Priv.'!I14+'Coop.'!I15+'C. Financ.'!I15</f>
        <v>17452.435000000005</v>
      </c>
      <c r="J15" s="193">
        <f>+'Bcos. Públ.'!J15+'Bcos. Priv.'!J14+'Coop.'!J15+'C. Financ.'!J15</f>
        <v>116486.40500000001</v>
      </c>
      <c r="K15" s="192">
        <f>+'Bcos. Públ.'!K15+'Bcos. Priv.'!K14+'Coop.'!K15+'C. Financ.'!K15</f>
        <v>10961.86</v>
      </c>
      <c r="L15" s="192">
        <f>+'Bcos. Públ.'!L15+'Bcos. Priv.'!L14+'Coop.'!L15+'C. Financ.'!L15</f>
        <v>122.045</v>
      </c>
      <c r="M15" s="193">
        <f>+'Bcos. Públ.'!M15+'Bcos. Priv.'!M14+'Coop.'!M15+'C. Financ.'!M15</f>
        <v>11072.81</v>
      </c>
      <c r="N15" s="192">
        <f>+'Bcos. Públ.'!N15+'Bcos. Priv.'!N14+'Coop.'!N15+'C. Financ.'!N15</f>
        <v>109973.64</v>
      </c>
      <c r="O15" s="192">
        <f>+'Bcos. Públ.'!O15+'Bcos. Priv.'!O14+'Coop.'!O15+'C. Financ.'!O15</f>
        <v>17574.480000000003</v>
      </c>
      <c r="P15" s="192">
        <f>+'Bcos. Públ.'!P15+'Bcos. Priv.'!P14+'Coop.'!P15+'C. Financ.'!P15</f>
        <v>127559.21500000003</v>
      </c>
      <c r="Q15" s="211">
        <f>+'Bcos. Públ.'!Q15+'Bcos. Priv.'!Q14+'Coop.'!Q15+'C. Financ.'!Q15</f>
        <v>1482.8739390704861</v>
      </c>
      <c r="R15" s="208">
        <f>+'Bcos. Públ.'!R15+'Bcos. Priv.'!R14+'Coop.'!R15+'C. Financ.'!R15</f>
        <v>-1.4585651771845096</v>
      </c>
      <c r="S15" s="212"/>
      <c r="T15" s="191">
        <f>+'Bcos. Públ.'!T15+'Bcos. Priv.'!T14+'Coop.'!T15+'C. Financ.'!T15</f>
        <v>33806.465000000004</v>
      </c>
      <c r="U15" s="192">
        <f>+'Bcos. Públ.'!U15+'Bcos. Priv.'!U14+'Coop.'!U15+'C. Financ.'!U15</f>
        <v>7577.8850000000002</v>
      </c>
      <c r="V15" s="193">
        <f>+'Bcos. Públ.'!V15+'Bcos. Priv.'!V14+'Coop.'!V15+'C. Financ.'!V15</f>
        <v>41384.350000000006</v>
      </c>
      <c r="W15" s="192">
        <f>+'Bcos. Públ.'!W15+'Bcos. Priv.'!W14+'Coop.'!W15+'C. Financ.'!W15</f>
        <v>4515.665</v>
      </c>
      <c r="X15" s="192">
        <f>+'Bcos. Públ.'!X15+'Bcos. Priv.'!X14+'Coop.'!X15+'C. Financ.'!X15</f>
        <v>0</v>
      </c>
      <c r="Y15" s="193">
        <f>+'Bcos. Públ.'!Y15+'Bcos. Priv.'!Y14+'Coop.'!Y15+'C. Financ.'!Y15</f>
        <v>4515.665</v>
      </c>
      <c r="Z15" s="192">
        <f>+'Bcos. Públ.'!Z15+'Bcos. Priv.'!Z14+'Coop.'!Z15+'C. Financ.'!Z15</f>
        <v>38322.130000000005</v>
      </c>
      <c r="AA15" s="192">
        <f>+'Bcos. Públ.'!AA15+'Bcos. Priv.'!AA14+'Coop.'!AA15+'C. Financ.'!AA15</f>
        <v>7588.9800000000005</v>
      </c>
      <c r="AB15" s="192">
        <f>+'Bcos. Públ.'!AB15+'Bcos. Priv.'!AB14+'Coop.'!AB15+'C. Financ.'!AB15</f>
        <v>45900.015000000007</v>
      </c>
      <c r="AC15" s="189">
        <f>+'Bcos. Públ.'!AC15+'Bcos. Priv.'!AC14+'Coop.'!AC15+'C. Financ.'!AC15</f>
        <v>227.70255238334835</v>
      </c>
      <c r="AD15" s="191">
        <f>+'Bcos. Públ.'!AD15+'Bcos. Priv.'!AD14+'Coop.'!AD15+'C. Financ.'!AD15</f>
        <v>5055</v>
      </c>
      <c r="AE15" s="192">
        <f>+'Bcos. Públ.'!AE15+'Bcos. Priv.'!AE14+'Coop.'!AE15+'C. Financ.'!AE15</f>
        <v>875</v>
      </c>
      <c r="AF15" s="193">
        <f>+'Bcos. Públ.'!AF15+'Bcos. Priv.'!AF14+'Coop.'!AF15+'C. Financ.'!AF15</f>
        <v>5929</v>
      </c>
      <c r="AG15" s="192">
        <f>+'Bcos. Públ.'!AG15+'Bcos. Priv.'!AG14+'Coop.'!AG15+'C. Financ.'!AG15</f>
        <v>415</v>
      </c>
      <c r="AH15" s="192">
        <f>+'Bcos. Públ.'!AH15+'Bcos. Priv.'!AH14+'Coop.'!AH15+'C. Financ.'!AH15</f>
        <v>15</v>
      </c>
      <c r="AI15" s="193">
        <f>+'Bcos. Públ.'!AI15+'Bcos. Priv.'!AI14+'Coop.'!AI15+'C. Financ.'!AI15</f>
        <v>431</v>
      </c>
      <c r="AJ15" s="192">
        <f>+'Bcos. Públ.'!AJ15+'Bcos. Priv.'!AJ14+'Coop.'!AJ15+'C. Financ.'!AJ15</f>
        <v>5471</v>
      </c>
      <c r="AK15" s="192">
        <f>+'Bcos. Públ.'!AK15+'Bcos. Priv.'!AK14+'Coop.'!AK15+'C. Financ.'!AK15</f>
        <v>890</v>
      </c>
      <c r="AL15" s="192">
        <f>+'Bcos. Públ.'!AL15+'Bcos. Priv.'!AL14+'Coop.'!AL15+'C. Financ.'!AL15</f>
        <v>6360</v>
      </c>
      <c r="AM15" s="189">
        <f>+'Bcos. Públ.'!AM15+'Bcos. Priv.'!AM14+'Coop.'!AM15+'C. Financ.'!AM15</f>
        <v>113.12946252250001</v>
      </c>
    </row>
    <row r="16" spans="1:39" x14ac:dyDescent="0.2">
      <c r="A16" s="120">
        <v>36251</v>
      </c>
      <c r="B16" s="213">
        <f>+'Bcos. Públ.'!B16+'Bcos. Priv.'!B15+'Coop.'!B16+'C. Financ.'!B16</f>
        <v>90191.44200000001</v>
      </c>
      <c r="C16" s="187">
        <f>+'Bcos. Públ.'!C16+'Bcos. Priv.'!C15+'Coop.'!C16+'C. Financ.'!C16</f>
        <v>16692.214000000004</v>
      </c>
      <c r="D16" s="193">
        <f>+'Bcos. Públ.'!D16+'Bcos. Priv.'!D15+'Coop.'!D16+'C. Financ.'!D16</f>
        <v>106883.65600000002</v>
      </c>
      <c r="E16" s="187">
        <f>+'Bcos. Públ.'!E16+'Bcos. Priv.'!E15+'Coop.'!E16+'C. Financ.'!E16</f>
        <v>9181.8320000000003</v>
      </c>
      <c r="F16" s="187">
        <f>+'Bcos. Públ.'!F16+'Bcos. Priv.'!F15+'Coop.'!F16+'C. Financ.'!F16</f>
        <v>178.28800000000001</v>
      </c>
      <c r="G16" s="193">
        <f>+'Bcos. Públ.'!G16+'Bcos. Priv.'!G15+'Coop.'!G16+'C. Financ.'!G16</f>
        <v>9348.9770000000008</v>
      </c>
      <c r="H16" s="210">
        <f>+'Bcos. Públ.'!H16+'Bcos. Priv.'!H15+'Coop.'!H16+'C. Financ.'!H16</f>
        <v>99362.131000000023</v>
      </c>
      <c r="I16" s="192">
        <f>+'Bcos. Públ.'!I16+'Bcos. Priv.'!I15+'Coop.'!I16+'C. Financ.'!I16</f>
        <v>16870.502</v>
      </c>
      <c r="J16" s="193">
        <f>+'Bcos. Públ.'!J16+'Bcos. Priv.'!J15+'Coop.'!J16+'C. Financ.'!J16</f>
        <v>116232.633</v>
      </c>
      <c r="K16" s="192">
        <f>+'Bcos. Públ.'!K16+'Bcos. Priv.'!K15+'Coop.'!K16+'C. Financ.'!K16</f>
        <v>11087.285</v>
      </c>
      <c r="L16" s="192">
        <f>+'Bcos. Públ.'!L16+'Bcos. Priv.'!L15+'Coop.'!L16+'C. Financ.'!L16</f>
        <v>100.28700000000001</v>
      </c>
      <c r="M16" s="193">
        <f>+'Bcos. Públ.'!M16+'Bcos. Priv.'!M15+'Coop.'!M16+'C. Financ.'!M16</f>
        <v>11187.572</v>
      </c>
      <c r="N16" s="192">
        <f>+'Bcos. Públ.'!N16+'Bcos. Priv.'!N15+'Coop.'!N16+'C. Financ.'!N16</f>
        <v>110449.41600000001</v>
      </c>
      <c r="O16" s="192">
        <f>+'Bcos. Públ.'!O16+'Bcos. Priv.'!O15+'Coop.'!O16+'C. Financ.'!O16</f>
        <v>16970.789000000001</v>
      </c>
      <c r="P16" s="192">
        <f>+'Bcos. Públ.'!P16+'Bcos. Priv.'!P15+'Coop.'!P16+'C. Financ.'!P16</f>
        <v>127431.348</v>
      </c>
      <c r="Q16" s="211">
        <f>+'Bcos. Públ.'!Q16+'Bcos. Priv.'!Q15+'Coop.'!Q16+'C. Financ.'!Q16</f>
        <v>508.96508292589436</v>
      </c>
      <c r="R16" s="208">
        <f>+'Bcos. Públ.'!R16+'Bcos. Priv.'!R15+'Coop.'!R16+'C. Financ.'!R16</f>
        <v>0.37017613290131446</v>
      </c>
      <c r="S16" s="212"/>
      <c r="T16" s="191">
        <f>+'Bcos. Públ.'!T16+'Bcos. Priv.'!T15+'Coop.'!T16+'C. Financ.'!T16</f>
        <v>34131.009000000005</v>
      </c>
      <c r="U16" s="192">
        <f>+'Bcos. Públ.'!U16+'Bcos. Priv.'!U15+'Coop.'!U16+'C. Financ.'!U16</f>
        <v>7075.8050000000003</v>
      </c>
      <c r="V16" s="193">
        <f>+'Bcos. Públ.'!V16+'Bcos. Priv.'!V15+'Coop.'!V16+'C. Financ.'!V16</f>
        <v>41217.956999999995</v>
      </c>
      <c r="W16" s="192">
        <f>+'Bcos. Públ.'!W16+'Bcos. Priv.'!W15+'Coop.'!W16+'C. Financ.'!W16</f>
        <v>4546.3440000000001</v>
      </c>
      <c r="X16" s="192">
        <f>+'Bcos. Públ.'!X16+'Bcos. Priv.'!X15+'Coop.'!X16+'C. Financ.'!X16</f>
        <v>0</v>
      </c>
      <c r="Y16" s="193">
        <f>+'Bcos. Públ.'!Y16+'Bcos. Priv.'!Y15+'Coop.'!Y16+'C. Financ.'!Y16</f>
        <v>4557.4870000000001</v>
      </c>
      <c r="Z16" s="192">
        <f>+'Bcos. Públ.'!Z16+'Bcos. Priv.'!Z15+'Coop.'!Z16+'C. Financ.'!Z16</f>
        <v>38677.35300000001</v>
      </c>
      <c r="AA16" s="192">
        <f>+'Bcos. Públ.'!AA16+'Bcos. Priv.'!AA15+'Coop.'!AA16+'C. Financ.'!AA16</f>
        <v>7086.9480000000003</v>
      </c>
      <c r="AB16" s="192">
        <f>+'Bcos. Públ.'!AB16+'Bcos. Priv.'!AB15+'Coop.'!AB16+'C. Financ.'!AB16</f>
        <v>45753.15800000001</v>
      </c>
      <c r="AC16" s="189">
        <f>+'Bcos. Públ.'!AC16+'Bcos. Priv.'!AC15+'Coop.'!AC16+'C. Financ.'!AC16</f>
        <v>206.61547697433303</v>
      </c>
      <c r="AD16" s="191">
        <f>+'Bcos. Públ.'!AD16+'Bcos. Priv.'!AD15+'Coop.'!AD16+'C. Financ.'!AD16</f>
        <v>5030</v>
      </c>
      <c r="AE16" s="192">
        <f>+'Bcos. Públ.'!AE16+'Bcos. Priv.'!AE15+'Coop.'!AE16+'C. Financ.'!AE16</f>
        <v>862</v>
      </c>
      <c r="AF16" s="193">
        <f>+'Bcos. Públ.'!AF16+'Bcos. Priv.'!AF15+'Coop.'!AF16+'C. Financ.'!AF16</f>
        <v>5892</v>
      </c>
      <c r="AG16" s="192">
        <f>+'Bcos. Públ.'!AG16+'Bcos. Priv.'!AG15+'Coop.'!AG16+'C. Financ.'!AG16</f>
        <v>416</v>
      </c>
      <c r="AH16" s="192">
        <f>+'Bcos. Públ.'!AH16+'Bcos. Priv.'!AH15+'Coop.'!AH16+'C. Financ.'!AH16</f>
        <v>15</v>
      </c>
      <c r="AI16" s="193">
        <f>+'Bcos. Públ.'!AI16+'Bcos. Priv.'!AI15+'Coop.'!AI16+'C. Financ.'!AI16</f>
        <v>432</v>
      </c>
      <c r="AJ16" s="192">
        <f>+'Bcos. Públ.'!AJ16+'Bcos. Priv.'!AJ15+'Coop.'!AJ16+'C. Financ.'!AJ16</f>
        <v>5445</v>
      </c>
      <c r="AK16" s="192">
        <f>+'Bcos. Públ.'!AK16+'Bcos. Priv.'!AK15+'Coop.'!AK16+'C. Financ.'!AK16</f>
        <v>877</v>
      </c>
      <c r="AL16" s="192">
        <f>+'Bcos. Públ.'!AL16+'Bcos. Priv.'!AL15+'Coop.'!AL16+'C. Financ.'!AL16</f>
        <v>6325</v>
      </c>
      <c r="AM16" s="189">
        <f>+'Bcos. Públ.'!AM16+'Bcos. Priv.'!AM15+'Coop.'!AM16+'C. Financ.'!AM16</f>
        <v>27.133591129100001</v>
      </c>
    </row>
    <row r="17" spans="1:39" x14ac:dyDescent="0.2">
      <c r="A17" s="120">
        <v>36281</v>
      </c>
      <c r="B17" s="213">
        <f>+'Bcos. Públ.'!B17+'Bcos. Priv.'!B16+'Coop.'!B17+'C. Financ.'!B17</f>
        <v>90887.16</v>
      </c>
      <c r="C17" s="187">
        <f>+'Bcos. Públ.'!C17+'Bcos. Priv.'!C16+'Coop.'!C17+'C. Financ.'!C17</f>
        <v>16990.973999999998</v>
      </c>
      <c r="D17" s="193">
        <f>+'Bcos. Públ.'!D17+'Bcos. Priv.'!D16+'Coop.'!D17+'C. Financ.'!D17</f>
        <v>107866.94099999999</v>
      </c>
      <c r="E17" s="187">
        <f>+'Bcos. Públ.'!E17+'Bcos. Priv.'!E16+'Coop.'!E17+'C. Financ.'!E17</f>
        <v>9290.19</v>
      </c>
      <c r="F17" s="187">
        <f>+'Bcos. Públ.'!F17+'Bcos. Priv.'!F16+'Coop.'!F17+'C. Financ.'!F17</f>
        <v>190.28100000000001</v>
      </c>
      <c r="G17" s="193">
        <f>+'Bcos. Públ.'!G17+'Bcos. Priv.'!G16+'Coop.'!G17+'C. Financ.'!G17</f>
        <v>9491.6639999999989</v>
      </c>
      <c r="H17" s="210">
        <f>+'Bcos. Públ.'!H17+'Bcos. Priv.'!H16+'Coop.'!H17+'C. Financ.'!H17</f>
        <v>100177.35</v>
      </c>
      <c r="I17" s="192">
        <f>+'Bcos. Públ.'!I17+'Bcos. Priv.'!I16+'Coop.'!I17+'C. Financ.'!I17</f>
        <v>17192.448</v>
      </c>
      <c r="J17" s="193">
        <f>+'Bcos. Públ.'!J17+'Bcos. Priv.'!J16+'Coop.'!J17+'C. Financ.'!J17</f>
        <v>117358.60499999998</v>
      </c>
      <c r="K17" s="192">
        <f>+'Bcos. Públ.'!K17+'Bcos. Priv.'!K16+'Coop.'!K17+'C. Financ.'!K17</f>
        <v>11271.350999999999</v>
      </c>
      <c r="L17" s="192">
        <f>+'Bcos. Públ.'!L17+'Bcos. Priv.'!L16+'Coop.'!L17+'C. Financ.'!L17</f>
        <v>111.92999999999999</v>
      </c>
      <c r="M17" s="193">
        <f>+'Bcos. Públ.'!M17+'Bcos. Priv.'!M16+'Coop.'!M17+'C. Financ.'!M17</f>
        <v>11383.280999999999</v>
      </c>
      <c r="N17" s="192">
        <f>+'Bcos. Públ.'!N17+'Bcos. Priv.'!N16+'Coop.'!N17+'C. Financ.'!N17</f>
        <v>111426.315</v>
      </c>
      <c r="O17" s="192">
        <f>+'Bcos. Públ.'!O17+'Bcos. Priv.'!O16+'Coop.'!O17+'C. Financ.'!O17</f>
        <v>17315.570999999996</v>
      </c>
      <c r="P17" s="192">
        <f>+'Bcos. Públ.'!P17+'Bcos. Priv.'!P16+'Coop.'!P17+'C. Financ.'!P17</f>
        <v>128741.88599999998</v>
      </c>
      <c r="Q17" s="211">
        <f>+'Bcos. Públ.'!Q17+'Bcos. Priv.'!Q16+'Coop.'!Q17+'C. Financ.'!Q17</f>
        <v>50.544289744101661</v>
      </c>
      <c r="R17" s="208">
        <f>+'Bcos. Públ.'!R17+'Bcos. Priv.'!R16+'Coop.'!R17+'C. Financ.'!R17</f>
        <v>16.88092761848219</v>
      </c>
      <c r="S17" s="212"/>
      <c r="T17" s="191">
        <f>+'Bcos. Públ.'!T17+'Bcos. Priv.'!T16+'Coop.'!T17+'C. Financ.'!T17</f>
        <v>34519.212</v>
      </c>
      <c r="U17" s="192">
        <f>+'Bcos. Públ.'!U17+'Bcos. Priv.'!U16+'Coop.'!U17+'C. Financ.'!U17</f>
        <v>7018.0109999999995</v>
      </c>
      <c r="V17" s="193">
        <f>+'Bcos. Públ.'!V17+'Bcos. Priv.'!V16+'Coop.'!V17+'C. Financ.'!V17</f>
        <v>41548.415999999997</v>
      </c>
      <c r="W17" s="192">
        <f>+'Bcos. Públ.'!W17+'Bcos. Priv.'!W16+'Coop.'!W17+'C. Financ.'!W17</f>
        <v>4611.5159999999996</v>
      </c>
      <c r="X17" s="192">
        <f>+'Bcos. Públ.'!X17+'Bcos. Priv.'!X16+'Coop.'!X17+'C. Financ.'!X17</f>
        <v>0</v>
      </c>
      <c r="Y17" s="193">
        <f>+'Bcos. Públ.'!Y17+'Bcos. Priv.'!Y16+'Coop.'!Y17+'C. Financ.'!Y17</f>
        <v>4611.5159999999996</v>
      </c>
      <c r="Z17" s="192">
        <f>+'Bcos. Públ.'!Z17+'Bcos. Priv.'!Z16+'Coop.'!Z17+'C. Financ.'!Z17</f>
        <v>39130.728000000003</v>
      </c>
      <c r="AA17" s="192">
        <f>+'Bcos. Públ.'!AA17+'Bcos. Priv.'!AA16+'Coop.'!AA17+'C. Financ.'!AA17</f>
        <v>7018.0109999999995</v>
      </c>
      <c r="AB17" s="192">
        <f>+'Bcos. Públ.'!AB17+'Bcos. Priv.'!AB16+'Coop.'!AB17+'C. Financ.'!AB17</f>
        <v>46148.738999999994</v>
      </c>
      <c r="AC17" s="189">
        <f>+'Bcos. Públ.'!AC17+'Bcos. Priv.'!AC16+'Coop.'!AC17+'C. Financ.'!AC17</f>
        <v>8.5698709298922484</v>
      </c>
      <c r="AD17" s="191">
        <f>+'Bcos. Públ.'!AD17+'Bcos. Priv.'!AD16+'Coop.'!AD17+'C. Financ.'!AD17</f>
        <v>5033</v>
      </c>
      <c r="AE17" s="192">
        <f>+'Bcos. Públ.'!AE17+'Bcos. Priv.'!AE16+'Coop.'!AE17+'C. Financ.'!AE17</f>
        <v>891</v>
      </c>
      <c r="AF17" s="193">
        <f>+'Bcos. Públ.'!AF17+'Bcos. Priv.'!AF16+'Coop.'!AF17+'C. Financ.'!AF17</f>
        <v>5925</v>
      </c>
      <c r="AG17" s="192">
        <f>+'Bcos. Públ.'!AG17+'Bcos. Priv.'!AG16+'Coop.'!AG17+'C. Financ.'!AG17</f>
        <v>419</v>
      </c>
      <c r="AH17" s="192">
        <f>+'Bcos. Públ.'!AH17+'Bcos. Priv.'!AH16+'Coop.'!AH17+'C. Financ.'!AH17</f>
        <v>17</v>
      </c>
      <c r="AI17" s="193">
        <f>+'Bcos. Públ.'!AI17+'Bcos. Priv.'!AI16+'Coop.'!AI17+'C. Financ.'!AI17</f>
        <v>436</v>
      </c>
      <c r="AJ17" s="192">
        <f>+'Bcos. Públ.'!AJ17+'Bcos. Priv.'!AJ16+'Coop.'!AJ17+'C. Financ.'!AJ17</f>
        <v>5453</v>
      </c>
      <c r="AK17" s="192">
        <f>+'Bcos. Públ.'!AK17+'Bcos. Priv.'!AK16+'Coop.'!AK17+'C. Financ.'!AK17</f>
        <v>908</v>
      </c>
      <c r="AL17" s="192">
        <f>+'Bcos. Públ.'!AL17+'Bcos. Priv.'!AL16+'Coop.'!AL17+'C. Financ.'!AL17</f>
        <v>6361</v>
      </c>
      <c r="AM17" s="189">
        <f>+'Bcos. Públ.'!AM17+'Bcos. Priv.'!AM16+'Coop.'!AM17+'C. Financ.'!AM17</f>
        <v>3.7500597528999737</v>
      </c>
    </row>
    <row r="18" spans="1:39" x14ac:dyDescent="0.2">
      <c r="A18" s="120">
        <v>36312</v>
      </c>
      <c r="B18" s="213">
        <f>+'Bcos. Públ.'!B18+'Bcos. Priv.'!B17+'Coop.'!B18+'C. Financ.'!B18</f>
        <v>92741.875999999989</v>
      </c>
      <c r="C18" s="187">
        <f>+'Bcos. Públ.'!C18+'Bcos. Priv.'!C17+'Coop.'!C18+'C. Financ.'!C18</f>
        <v>17101.984</v>
      </c>
      <c r="D18" s="193">
        <f>+'Bcos. Públ.'!D18+'Bcos. Priv.'!D17+'Coop.'!D18+'C. Financ.'!D18</f>
        <v>109843.86</v>
      </c>
      <c r="E18" s="187">
        <f>+'Bcos. Públ.'!E18+'Bcos. Priv.'!E17+'Coop.'!E18+'C. Financ.'!E18</f>
        <v>9233.2520000000004</v>
      </c>
      <c r="F18" s="187">
        <f>+'Bcos. Públ.'!F18+'Bcos. Priv.'!F17+'Coop.'!F18+'C. Financ.'!F18</f>
        <v>216.04900000000001</v>
      </c>
      <c r="G18" s="193">
        <f>+'Bcos. Públ.'!G18+'Bcos. Priv.'!G17+'Coop.'!G18+'C. Financ.'!G18</f>
        <v>9449.3010000000013</v>
      </c>
      <c r="H18" s="210">
        <f>+'Bcos. Públ.'!H18+'Bcos. Priv.'!H17+'Coop.'!H18+'C. Financ.'!H18</f>
        <v>101975.128</v>
      </c>
      <c r="I18" s="192">
        <f>+'Bcos. Públ.'!I18+'Bcos. Priv.'!I17+'Coop.'!I18+'C. Financ.'!I18</f>
        <v>17329.404000000002</v>
      </c>
      <c r="J18" s="193">
        <f>+'Bcos. Públ.'!J18+'Bcos. Priv.'!J17+'Coop.'!J18+'C. Financ.'!J18</f>
        <v>119293.16099999999</v>
      </c>
      <c r="K18" s="192">
        <f>+'Bcos. Públ.'!K18+'Bcos. Priv.'!K17+'Coop.'!K18+'C. Financ.'!K18</f>
        <v>11041.241</v>
      </c>
      <c r="L18" s="192">
        <f>+'Bcos. Públ.'!L18+'Bcos. Priv.'!L17+'Coop.'!L18+'C. Financ.'!L18</f>
        <v>102.33900000000001</v>
      </c>
      <c r="M18" s="193">
        <f>+'Bcos. Públ.'!M18+'Bcos. Priv.'!M17+'Coop.'!M18+'C. Financ.'!M18</f>
        <v>11143.58</v>
      </c>
      <c r="N18" s="192">
        <f>+'Bcos. Públ.'!N18+'Bcos. Priv.'!N17+'Coop.'!N18+'C. Financ.'!N18</f>
        <v>112993.62699999999</v>
      </c>
      <c r="O18" s="192">
        <f>+'Bcos. Públ.'!O18+'Bcos. Priv.'!O17+'Coop.'!O18+'C. Financ.'!O18</f>
        <v>17431.742999999999</v>
      </c>
      <c r="P18" s="192">
        <f>+'Bcos. Públ.'!P18+'Bcos. Priv.'!P17+'Coop.'!P18+'C. Financ.'!P18</f>
        <v>130425.37000000001</v>
      </c>
      <c r="Q18" s="211">
        <f>+'Bcos. Públ.'!Q18+'Bcos. Priv.'!Q17+'Coop.'!Q18+'C. Financ.'!Q18</f>
        <v>44.899821885060298</v>
      </c>
      <c r="R18" s="208">
        <f>+'Bcos. Públ.'!R18+'Bcos. Priv.'!R17+'Coop.'!R18+'C. Financ.'!R18</f>
        <v>3.258099692761411</v>
      </c>
      <c r="S18" s="212"/>
      <c r="T18" s="191">
        <f>+'Bcos. Públ.'!T18+'Bcos. Priv.'!T17+'Coop.'!T18+'C. Financ.'!T18</f>
        <v>34874.857000000004</v>
      </c>
      <c r="U18" s="192">
        <f>+'Bcos. Públ.'!U18+'Bcos. Priv.'!U17+'Coop.'!U18+'C. Financ.'!U18</f>
        <v>6936.31</v>
      </c>
      <c r="V18" s="193">
        <f>+'Bcos. Públ.'!V18+'Bcos. Priv.'!V17+'Coop.'!V18+'C. Financ.'!V18</f>
        <v>41811.167000000001</v>
      </c>
      <c r="W18" s="192">
        <f>+'Bcos. Públ.'!W18+'Bcos. Priv.'!W17+'Coop.'!W18+'C. Financ.'!W18</f>
        <v>4605.2550000000001</v>
      </c>
      <c r="X18" s="192">
        <f>+'Bcos. Públ.'!X18+'Bcos. Priv.'!X17+'Coop.'!X18+'C. Financ.'!X18</f>
        <v>0</v>
      </c>
      <c r="Y18" s="193">
        <f>+'Bcos. Públ.'!Y18+'Bcos. Priv.'!Y17+'Coop.'!Y18+'C. Financ.'!Y18</f>
        <v>4616.6260000000002</v>
      </c>
      <c r="Z18" s="192">
        <f>+'Bcos. Públ.'!Z18+'Bcos. Priv.'!Z17+'Coop.'!Z18+'C. Financ.'!Z18</f>
        <v>39480.112000000001</v>
      </c>
      <c r="AA18" s="192">
        <f>+'Bcos. Públ.'!AA18+'Bcos. Priv.'!AA17+'Coop.'!AA18+'C. Financ.'!AA18</f>
        <v>6936.31</v>
      </c>
      <c r="AB18" s="192">
        <f>+'Bcos. Públ.'!AB18+'Bcos. Priv.'!AB17+'Coop.'!AB18+'C. Financ.'!AB18</f>
        <v>46416.421999999999</v>
      </c>
      <c r="AC18" s="189">
        <f>+'Bcos. Públ.'!AC18+'Bcos. Priv.'!AC17+'Coop.'!AC18+'C. Financ.'!AC18</f>
        <v>8.3830409198347269</v>
      </c>
      <c r="AD18" s="191">
        <f>+'Bcos. Públ.'!AD18+'Bcos. Priv.'!AD17+'Coop.'!AD18+'C. Financ.'!AD18</f>
        <v>5088</v>
      </c>
      <c r="AE18" s="192">
        <f>+'Bcos. Públ.'!AE18+'Bcos. Priv.'!AE17+'Coop.'!AE18+'C. Financ.'!AE18</f>
        <v>894</v>
      </c>
      <c r="AF18" s="193">
        <f>+'Bcos. Públ.'!AF18+'Bcos. Priv.'!AF17+'Coop.'!AF18+'C. Financ.'!AF18</f>
        <v>5983</v>
      </c>
      <c r="AG18" s="192">
        <f>+'Bcos. Públ.'!AG18+'Bcos. Priv.'!AG17+'Coop.'!AG18+'C. Financ.'!AG18</f>
        <v>407</v>
      </c>
      <c r="AH18" s="192">
        <f>+'Bcos. Públ.'!AH18+'Bcos. Priv.'!AH17+'Coop.'!AH18+'C. Financ.'!AH18</f>
        <v>19</v>
      </c>
      <c r="AI18" s="193">
        <f>+'Bcos. Públ.'!AI18+'Bcos. Priv.'!AI17+'Coop.'!AI18+'C. Financ.'!AI18</f>
        <v>426</v>
      </c>
      <c r="AJ18" s="192">
        <f>+'Bcos. Públ.'!AJ18+'Bcos. Priv.'!AJ17+'Coop.'!AJ18+'C. Financ.'!AJ18</f>
        <v>5495</v>
      </c>
      <c r="AK18" s="192">
        <f>+'Bcos. Públ.'!AK18+'Bcos. Priv.'!AK17+'Coop.'!AK18+'C. Financ.'!AK18</f>
        <v>913</v>
      </c>
      <c r="AL18" s="192">
        <f>+'Bcos. Públ.'!AL18+'Bcos. Priv.'!AL17+'Coop.'!AL18+'C. Financ.'!AL18</f>
        <v>6409</v>
      </c>
      <c r="AM18" s="189">
        <f>+'Bcos. Públ.'!AM18+'Bcos. Priv.'!AM17+'Coop.'!AM18+'C. Financ.'!AM18</f>
        <v>3.2113957405000058</v>
      </c>
    </row>
    <row r="19" spans="1:39" x14ac:dyDescent="0.2">
      <c r="A19" s="120">
        <v>36342</v>
      </c>
      <c r="B19" s="213">
        <f>+'Bcos. Públ.'!B19+'Bcos. Priv.'!B18+'Coop.'!B19+'C. Financ.'!B19</f>
        <v>93115.5</v>
      </c>
      <c r="C19" s="187">
        <f>+'Bcos. Públ.'!C19+'Bcos. Priv.'!C18+'Coop.'!C19+'C. Financ.'!C19</f>
        <v>17629.5</v>
      </c>
      <c r="D19" s="193">
        <f>+'Bcos. Públ.'!D19+'Bcos. Priv.'!D18+'Coop.'!D19+'C. Financ.'!D19</f>
        <v>110745</v>
      </c>
      <c r="E19" s="187">
        <f>+'Bcos. Públ.'!E19+'Bcos. Priv.'!E18+'Coop.'!E19+'C. Financ.'!E19</f>
        <v>9246</v>
      </c>
      <c r="F19" s="187">
        <f>+'Bcos. Públ.'!F19+'Bcos. Priv.'!F18+'Coop.'!F19+'C. Financ.'!F19</f>
        <v>230</v>
      </c>
      <c r="G19" s="193">
        <f>+'Bcos. Públ.'!G19+'Bcos. Priv.'!G18+'Coop.'!G19+'C. Financ.'!G19</f>
        <v>9476</v>
      </c>
      <c r="H19" s="210">
        <f>+'Bcos. Públ.'!H19+'Bcos. Priv.'!H18+'Coop.'!H19+'C. Financ.'!H19</f>
        <v>102350</v>
      </c>
      <c r="I19" s="192">
        <f>+'Bcos. Públ.'!I19+'Bcos. Priv.'!I18+'Coop.'!I19+'C. Financ.'!I19</f>
        <v>17859.5</v>
      </c>
      <c r="J19" s="193">
        <f>+'Bcos. Públ.'!J19+'Bcos. Priv.'!J18+'Coop.'!J19+'C. Financ.'!J19</f>
        <v>120221</v>
      </c>
      <c r="K19" s="192">
        <f>+'Bcos. Públ.'!K19+'Bcos. Priv.'!K18+'Coop.'!K19+'C. Financ.'!K19</f>
        <v>11051.5</v>
      </c>
      <c r="L19" s="192">
        <f>+'Bcos. Públ.'!L19+'Bcos. Priv.'!L18+'Coop.'!L19+'C. Financ.'!L19</f>
        <v>126.5</v>
      </c>
      <c r="M19" s="193">
        <f>+'Bcos. Públ.'!M19+'Bcos. Priv.'!M18+'Coop.'!M19+'C. Financ.'!M19</f>
        <v>11178</v>
      </c>
      <c r="N19" s="192">
        <f>+'Bcos. Públ.'!N19+'Bcos. Priv.'!N18+'Coop.'!N19+'C. Financ.'!N19</f>
        <v>113413</v>
      </c>
      <c r="O19" s="192">
        <f>+'Bcos. Públ.'!O19+'Bcos. Priv.'!O18+'Coop.'!O19+'C. Financ.'!O19</f>
        <v>17974.5</v>
      </c>
      <c r="P19" s="192">
        <f>+'Bcos. Públ.'!P19+'Bcos. Priv.'!P18+'Coop.'!P19+'C. Financ.'!P19</f>
        <v>131387.5</v>
      </c>
      <c r="Q19" s="211">
        <f>+'Bcos. Públ.'!Q19+'Bcos. Priv.'!Q18+'Coop.'!Q19+'C. Financ.'!Q19</f>
        <v>15.798930585165845</v>
      </c>
      <c r="R19" s="208">
        <f>+'Bcos. Públ.'!R19+'Bcos. Priv.'!R18+'Coop.'!R19+'C. Financ.'!R19</f>
        <v>-2.2399898328999885</v>
      </c>
      <c r="S19" s="212"/>
      <c r="T19" s="191">
        <f>+'Bcos. Públ.'!T19+'Bcos. Priv.'!T18+'Coop.'!T19+'C. Financ.'!T19</f>
        <v>35017.5</v>
      </c>
      <c r="U19" s="192">
        <f>+'Bcos. Públ.'!U19+'Bcos. Priv.'!U18+'Coop.'!U19+'C. Financ.'!U19</f>
        <v>7153</v>
      </c>
      <c r="V19" s="193">
        <f>+'Bcos. Públ.'!V19+'Bcos. Priv.'!V18+'Coop.'!V19+'C. Financ.'!V19</f>
        <v>42159</v>
      </c>
      <c r="W19" s="192">
        <f>+'Bcos. Públ.'!W19+'Bcos. Priv.'!W18+'Coop.'!W19+'C. Financ.'!W19</f>
        <v>4611.5</v>
      </c>
      <c r="X19" s="192">
        <f>+'Bcos. Públ.'!X19+'Bcos. Priv.'!X18+'Coop.'!X19+'C. Financ.'!X19</f>
        <v>0</v>
      </c>
      <c r="Y19" s="193">
        <f>+'Bcos. Públ.'!Y19+'Bcos. Priv.'!Y18+'Coop.'!Y19+'C. Financ.'!Y19</f>
        <v>4611.5</v>
      </c>
      <c r="Z19" s="192">
        <f>+'Bcos. Públ.'!Z19+'Bcos. Priv.'!Z18+'Coop.'!Z19+'C. Financ.'!Z19</f>
        <v>39617.5</v>
      </c>
      <c r="AA19" s="192">
        <f>+'Bcos. Públ.'!AA19+'Bcos. Priv.'!AA18+'Coop.'!AA19+'C. Financ.'!AA19</f>
        <v>7153</v>
      </c>
      <c r="AB19" s="192">
        <f>+'Bcos. Públ.'!AB19+'Bcos. Priv.'!AB18+'Coop.'!AB19+'C. Financ.'!AB19</f>
        <v>46793.5</v>
      </c>
      <c r="AC19" s="189">
        <f>+'Bcos. Públ.'!AC19+'Bcos. Priv.'!AC18+'Coop.'!AC19+'C. Financ.'!AC19</f>
        <v>14.195032479415495</v>
      </c>
      <c r="AD19" s="191">
        <f>+'Bcos. Públ.'!AD19+'Bcos. Priv.'!AD18+'Coop.'!AD19+'C. Financ.'!AD19</f>
        <v>5051</v>
      </c>
      <c r="AE19" s="192">
        <f>+'Bcos. Públ.'!AE19+'Bcos. Priv.'!AE18+'Coop.'!AE19+'C. Financ.'!AE19</f>
        <v>910</v>
      </c>
      <c r="AF19" s="193">
        <f>+'Bcos. Públ.'!AF19+'Bcos. Priv.'!AF18+'Coop.'!AF19+'C. Financ.'!AF19</f>
        <v>5961</v>
      </c>
      <c r="AG19" s="192">
        <f>+'Bcos. Públ.'!AG19+'Bcos. Priv.'!AG18+'Coop.'!AG19+'C. Financ.'!AG19</f>
        <v>403</v>
      </c>
      <c r="AH19" s="192">
        <f>+'Bcos. Públ.'!AH19+'Bcos. Priv.'!AH18+'Coop.'!AH19+'C. Financ.'!AH19</f>
        <v>19</v>
      </c>
      <c r="AI19" s="193">
        <f>+'Bcos. Públ.'!AI19+'Bcos. Priv.'!AI18+'Coop.'!AI19+'C. Financ.'!AI19</f>
        <v>423</v>
      </c>
      <c r="AJ19" s="192">
        <f>+'Bcos. Públ.'!AJ19+'Bcos. Priv.'!AJ18+'Coop.'!AJ19+'C. Financ.'!AJ19</f>
        <v>5454</v>
      </c>
      <c r="AK19" s="192">
        <f>+'Bcos. Públ.'!AK19+'Bcos. Priv.'!AK18+'Coop.'!AK19+'C. Financ.'!AK19</f>
        <v>929</v>
      </c>
      <c r="AL19" s="192">
        <f>+'Bcos. Públ.'!AL19+'Bcos. Priv.'!AL18+'Coop.'!AL19+'C. Financ.'!AL19</f>
        <v>6384</v>
      </c>
      <c r="AM19" s="189">
        <f>+'Bcos. Públ.'!AM19+'Bcos. Priv.'!AM18+'Coop.'!AM19+'C. Financ.'!AM19</f>
        <v>0.13946940050003054</v>
      </c>
    </row>
    <row r="20" spans="1:39" x14ac:dyDescent="0.2">
      <c r="A20" s="120">
        <v>36373</v>
      </c>
      <c r="B20" s="213">
        <f>+'Bcos. Públ.'!B20+'Bcos. Priv.'!B19+'Coop.'!B20+'C. Financ.'!B20</f>
        <v>92200.16</v>
      </c>
      <c r="C20" s="187">
        <f>+'Bcos. Públ.'!C20+'Bcos. Priv.'!C19+'Coop.'!C20+'C. Financ.'!C20</f>
        <v>19993.809999999998</v>
      </c>
      <c r="D20" s="193">
        <f>+'Bcos. Públ.'!D20+'Bcos. Priv.'!D19+'Coop.'!D20+'C. Financ.'!D20</f>
        <v>112205.63500000001</v>
      </c>
      <c r="E20" s="187">
        <f>+'Bcos. Públ.'!E20+'Bcos. Priv.'!E19+'Coop.'!E20+'C. Financ.'!E20</f>
        <v>9518.6399999999976</v>
      </c>
      <c r="F20" s="187">
        <f>+'Bcos. Públ.'!F20+'Bcos. Priv.'!F19+'Coop.'!F20+'C. Financ.'!F20</f>
        <v>198.30499999999998</v>
      </c>
      <c r="G20" s="193">
        <f>+'Bcos. Públ.'!G20+'Bcos. Priv.'!G19+'Coop.'!G20+'C. Financ.'!G20</f>
        <v>9716.9449999999979</v>
      </c>
      <c r="H20" s="210">
        <f>+'Bcos. Públ.'!H20+'Bcos. Priv.'!H19+'Coop.'!H20+'C. Financ.'!H20</f>
        <v>101718.79999999999</v>
      </c>
      <c r="I20" s="192">
        <f>+'Bcos. Públ.'!I20+'Bcos. Priv.'!I19+'Coop.'!I20+'C. Financ.'!I20</f>
        <v>20192.114999999998</v>
      </c>
      <c r="J20" s="193">
        <f>+'Bcos. Públ.'!J20+'Bcos. Priv.'!J19+'Coop.'!J20+'C. Financ.'!J20</f>
        <v>121934.245</v>
      </c>
      <c r="K20" s="192">
        <f>+'Bcos. Públ.'!K20+'Bcos. Priv.'!K19+'Coop.'!K20+'C. Financ.'!K20</f>
        <v>11268.39</v>
      </c>
      <c r="L20" s="192">
        <f>+'Bcos. Públ.'!L20+'Bcos. Priv.'!L19+'Coop.'!L20+'C. Financ.'!L20</f>
        <v>116.64999999999998</v>
      </c>
      <c r="M20" s="193">
        <f>+'Bcos. Públ.'!M20+'Bcos. Priv.'!M19+'Coop.'!M20+'C. Financ.'!M20</f>
        <v>11385.04</v>
      </c>
      <c r="N20" s="192">
        <f>+'Bcos. Públ.'!N20+'Bcos. Priv.'!N19+'Coop.'!N20+'C. Financ.'!N20</f>
        <v>112987.19</v>
      </c>
      <c r="O20" s="192">
        <f>+'Bcos. Públ.'!O20+'Bcos. Priv.'!O19+'Coop.'!O20+'C. Financ.'!O20</f>
        <v>20320.43</v>
      </c>
      <c r="P20" s="192">
        <f>+'Bcos. Públ.'!P20+'Bcos. Priv.'!P19+'Coop.'!P20+'C. Financ.'!P20</f>
        <v>133295.95499999999</v>
      </c>
      <c r="Q20" s="211">
        <f>+'Bcos. Públ.'!Q20+'Bcos. Priv.'!Q19+'Coop.'!Q20+'C. Financ.'!Q20</f>
        <v>33.166192770626928</v>
      </c>
      <c r="R20" s="208">
        <f>+'Bcos. Públ.'!R20+'Bcos. Priv.'!R19+'Coop.'!R20+'C. Financ.'!R20</f>
        <v>-6.3920770478335225</v>
      </c>
      <c r="S20" s="212"/>
      <c r="T20" s="191">
        <f>+'Bcos. Públ.'!T20+'Bcos. Priv.'!T19+'Coop.'!T20+'C. Financ.'!T20</f>
        <v>33700.184999999998</v>
      </c>
      <c r="U20" s="192">
        <f>+'Bcos. Públ.'!U20+'Bcos. Priv.'!U19+'Coop.'!U20+'C. Financ.'!U20</f>
        <v>8947.0549999999985</v>
      </c>
      <c r="V20" s="193">
        <f>+'Bcos. Públ.'!V20+'Bcos. Priv.'!V19+'Coop.'!V20+'C. Financ.'!V20</f>
        <v>42647.239999999991</v>
      </c>
      <c r="W20" s="192">
        <f>+'Bcos. Públ.'!W20+'Bcos. Priv.'!W19+'Coop.'!W20+'C. Financ.'!W20</f>
        <v>4619.3399999999992</v>
      </c>
      <c r="X20" s="192">
        <f>+'Bcos. Públ.'!X20+'Bcos. Priv.'!X19+'Coop.'!X20+'C. Financ.'!X20</f>
        <v>0</v>
      </c>
      <c r="Y20" s="193">
        <f>+'Bcos. Públ.'!Y20+'Bcos. Priv.'!Y19+'Coop.'!Y20+'C. Financ.'!Y20</f>
        <v>4631.0049999999992</v>
      </c>
      <c r="Z20" s="192">
        <f>+'Bcos. Públ.'!Z20+'Bcos. Priv.'!Z19+'Coop.'!Z20+'C. Financ.'!Z20</f>
        <v>38319.524999999994</v>
      </c>
      <c r="AA20" s="192">
        <f>+'Bcos. Públ.'!AA20+'Bcos. Priv.'!AA19+'Coop.'!AA20+'C. Financ.'!AA20</f>
        <v>8947.0549999999985</v>
      </c>
      <c r="AB20" s="192">
        <f>+'Bcos. Públ.'!AB20+'Bcos. Priv.'!AB19+'Coop.'!AB20+'C. Financ.'!AB20</f>
        <v>47278.244999999995</v>
      </c>
      <c r="AC20" s="189">
        <f>+'Bcos. Públ.'!AC20+'Bcos. Priv.'!AC19+'Coop.'!AC20+'C. Financ.'!AC20</f>
        <v>15.36362638010012</v>
      </c>
      <c r="AD20" s="191">
        <f>+'Bcos. Públ.'!AD20+'Bcos. Priv.'!AD19+'Coop.'!AD20+'C. Financ.'!AD20</f>
        <v>5015</v>
      </c>
      <c r="AE20" s="192">
        <f>+'Bcos. Públ.'!AE20+'Bcos. Priv.'!AE19+'Coop.'!AE20+'C. Financ.'!AE20</f>
        <v>947</v>
      </c>
      <c r="AF20" s="193">
        <f>+'Bcos. Públ.'!AF20+'Bcos. Priv.'!AF19+'Coop.'!AF20+'C. Financ.'!AF20</f>
        <v>5963</v>
      </c>
      <c r="AG20" s="192">
        <f>+'Bcos. Públ.'!AG20+'Bcos. Priv.'!AG19+'Coop.'!AG20+'C. Financ.'!AG20</f>
        <v>420</v>
      </c>
      <c r="AH20" s="192">
        <f>+'Bcos. Públ.'!AH20+'Bcos. Priv.'!AH19+'Coop.'!AH20+'C. Financ.'!AH20</f>
        <v>17</v>
      </c>
      <c r="AI20" s="193">
        <f>+'Bcos. Públ.'!AI20+'Bcos. Priv.'!AI19+'Coop.'!AI20+'C. Financ.'!AI20</f>
        <v>436</v>
      </c>
      <c r="AJ20" s="192">
        <f>+'Bcos. Públ.'!AJ20+'Bcos. Priv.'!AJ19+'Coop.'!AJ20+'C. Financ.'!AJ20</f>
        <v>5435</v>
      </c>
      <c r="AK20" s="192">
        <f>+'Bcos. Públ.'!AK20+'Bcos. Priv.'!AK19+'Coop.'!AK20+'C. Financ.'!AK20</f>
        <v>964</v>
      </c>
      <c r="AL20" s="192">
        <f>+'Bcos. Públ.'!AL20+'Bcos. Priv.'!AL19+'Coop.'!AL20+'C. Financ.'!AL20</f>
        <v>6399</v>
      </c>
      <c r="AM20" s="189">
        <f>+'Bcos. Públ.'!AM20+'Bcos. Priv.'!AM19+'Coop.'!AM20+'C. Financ.'!AM20</f>
        <v>1.5261522837999832</v>
      </c>
    </row>
    <row r="21" spans="1:39" x14ac:dyDescent="0.2">
      <c r="A21" s="120">
        <v>36404</v>
      </c>
      <c r="B21" s="213">
        <f>+'Bcos. Públ.'!B21+'Bcos. Priv.'!B20+'Coop.'!B21+'C. Financ.'!B21</f>
        <v>92452.14</v>
      </c>
      <c r="C21" s="187">
        <f>+'Bcos. Públ.'!C21+'Bcos. Priv.'!C20+'Coop.'!C21+'C. Financ.'!C21</f>
        <v>20673.179999999997</v>
      </c>
      <c r="D21" s="193">
        <f>+'Bcos. Públ.'!D21+'Bcos. Priv.'!D20+'Coop.'!D21+'C. Financ.'!D21</f>
        <v>113136.97999999998</v>
      </c>
      <c r="E21" s="187">
        <f>+'Bcos. Públ.'!E21+'Bcos. Priv.'!E20+'Coop.'!E21+'C. Financ.'!E21</f>
        <v>9642.82</v>
      </c>
      <c r="F21" s="187">
        <f>+'Bcos. Públ.'!F21+'Bcos. Priv.'!F20+'Coop.'!F21+'C. Financ.'!F21</f>
        <v>198.22</v>
      </c>
      <c r="G21" s="193">
        <f>+'Bcos. Públ.'!G21+'Bcos. Priv.'!G20+'Coop.'!G21+'C. Financ.'!G21</f>
        <v>9852.6999999999989</v>
      </c>
      <c r="H21" s="210">
        <f>+'Bcos. Públ.'!H21+'Bcos. Priv.'!H20+'Coop.'!H21+'C. Financ.'!H21</f>
        <v>102129.93999999999</v>
      </c>
      <c r="I21" s="192">
        <f>+'Bcos. Públ.'!I21+'Bcos. Priv.'!I20+'Coop.'!I21+'C. Financ.'!I21</f>
        <v>20883.059999999998</v>
      </c>
      <c r="J21" s="193">
        <f>+'Bcos. Públ.'!J21+'Bcos. Priv.'!J20+'Coop.'!J21+'C. Financ.'!J21</f>
        <v>123001.34</v>
      </c>
      <c r="K21" s="192">
        <f>+'Bcos. Públ.'!K21+'Bcos. Priv.'!K20+'Coop.'!K21+'C. Financ.'!K21</f>
        <v>11158.619999999999</v>
      </c>
      <c r="L21" s="192">
        <f>+'Bcos. Públ.'!L21+'Bcos. Priv.'!L20+'Coop.'!L21+'C. Financ.'!L21</f>
        <v>128.26</v>
      </c>
      <c r="M21" s="193">
        <f>+'Bcos. Públ.'!M21+'Bcos. Priv.'!M20+'Coop.'!M21+'C. Financ.'!M21</f>
        <v>11275.22</v>
      </c>
      <c r="N21" s="192">
        <f>+'Bcos. Públ.'!N21+'Bcos. Priv.'!N20+'Coop.'!N21+'C. Financ.'!N21</f>
        <v>113253.57999999999</v>
      </c>
      <c r="O21" s="192">
        <f>+'Bcos. Públ.'!O21+'Bcos. Priv.'!O20+'Coop.'!O21+'C. Financ.'!O21</f>
        <v>20999.66</v>
      </c>
      <c r="P21" s="192">
        <f>+'Bcos. Públ.'!P21+'Bcos. Priv.'!P20+'Coop.'!P21+'C. Financ.'!P21</f>
        <v>134276.56</v>
      </c>
      <c r="Q21" s="211">
        <f>+'Bcos. Públ.'!Q21+'Bcos. Priv.'!Q20+'Coop.'!Q21+'C. Financ.'!Q21</f>
        <v>40.376152885816204</v>
      </c>
      <c r="R21" s="208">
        <f>+'Bcos. Públ.'!R21+'Bcos. Priv.'!R20+'Coop.'!R21+'C. Financ.'!R21</f>
        <v>0.59396751726400621</v>
      </c>
      <c r="S21" s="212"/>
      <c r="T21" s="191">
        <f>+'Bcos. Públ.'!T21+'Bcos. Priv.'!T20+'Coop.'!T21+'C. Financ.'!T21</f>
        <v>33930.6</v>
      </c>
      <c r="U21" s="192">
        <f>+'Bcos. Públ.'!U21+'Bcos. Priv.'!U20+'Coop.'!U21+'C. Financ.'!U21</f>
        <v>9328.0000000000018</v>
      </c>
      <c r="V21" s="193">
        <f>+'Bcos. Públ.'!V21+'Bcos. Priv.'!V20+'Coop.'!V21+'C. Financ.'!V21</f>
        <v>43270.259999999995</v>
      </c>
      <c r="W21" s="192">
        <f>+'Bcos. Públ.'!W21+'Bcos. Priv.'!W20+'Coop.'!W21+'C. Financ.'!W21</f>
        <v>4687.32</v>
      </c>
      <c r="X21" s="192">
        <f>+'Bcos. Públ.'!X21+'Bcos. Priv.'!X20+'Coop.'!X21+'C. Financ.'!X21</f>
        <v>0</v>
      </c>
      <c r="Y21" s="193">
        <f>+'Bcos. Públ.'!Y21+'Bcos. Priv.'!Y20+'Coop.'!Y21+'C. Financ.'!Y21</f>
        <v>4698.9799999999996</v>
      </c>
      <c r="Z21" s="192">
        <f>+'Bcos. Públ.'!Z21+'Bcos. Priv.'!Z20+'Coop.'!Z21+'C. Financ.'!Z21</f>
        <v>38617.920000000006</v>
      </c>
      <c r="AA21" s="192">
        <f>+'Bcos. Públ.'!AA21+'Bcos. Priv.'!AA20+'Coop.'!AA21+'C. Financ.'!AA21</f>
        <v>9328.0000000000018</v>
      </c>
      <c r="AB21" s="192">
        <f>+'Bcos. Públ.'!AB21+'Bcos. Priv.'!AB20+'Coop.'!AB21+'C. Financ.'!AB21</f>
        <v>47969.24</v>
      </c>
      <c r="AC21" s="189">
        <f>+'Bcos. Públ.'!AC21+'Bcos. Priv.'!AC20+'Coop.'!AC21+'C. Financ.'!AC21</f>
        <v>15.083257299968212</v>
      </c>
      <c r="AD21" s="191">
        <f>+'Bcos. Públ.'!AD21+'Bcos. Priv.'!AD20+'Coop.'!AD21+'C. Financ.'!AD21</f>
        <v>5019</v>
      </c>
      <c r="AE21" s="192">
        <f>+'Bcos. Públ.'!AE21+'Bcos. Priv.'!AE20+'Coop.'!AE21+'C. Financ.'!AE21</f>
        <v>974</v>
      </c>
      <c r="AF21" s="193">
        <f>+'Bcos. Públ.'!AF21+'Bcos. Priv.'!AF20+'Coop.'!AF21+'C. Financ.'!AF21</f>
        <v>5994</v>
      </c>
      <c r="AG21" s="192">
        <f>+'Bcos. Públ.'!AG21+'Bcos. Priv.'!AG20+'Coop.'!AG21+'C. Financ.'!AG21</f>
        <v>426</v>
      </c>
      <c r="AH21" s="192">
        <f>+'Bcos. Públ.'!AH21+'Bcos. Priv.'!AH20+'Coop.'!AH21+'C. Financ.'!AH21</f>
        <v>17</v>
      </c>
      <c r="AI21" s="193">
        <f>+'Bcos. Públ.'!AI21+'Bcos. Priv.'!AI20+'Coop.'!AI21+'C. Financ.'!AI21</f>
        <v>442</v>
      </c>
      <c r="AJ21" s="192">
        <f>+'Bcos. Públ.'!AJ21+'Bcos. Priv.'!AJ20+'Coop.'!AJ21+'C. Financ.'!AJ21</f>
        <v>5446</v>
      </c>
      <c r="AK21" s="192">
        <f>+'Bcos. Públ.'!AK21+'Bcos. Priv.'!AK20+'Coop.'!AK21+'C. Financ.'!AK21</f>
        <v>990</v>
      </c>
      <c r="AL21" s="192">
        <f>+'Bcos. Públ.'!AL21+'Bcos. Priv.'!AL20+'Coop.'!AL21+'C. Financ.'!AL21</f>
        <v>6437</v>
      </c>
      <c r="AM21" s="189">
        <f>+'Bcos. Públ.'!AM21+'Bcos. Priv.'!AM20+'Coop.'!AM21+'C. Financ.'!AM21</f>
        <v>2.1692020228000004</v>
      </c>
    </row>
    <row r="22" spans="1:39" x14ac:dyDescent="0.2">
      <c r="A22" s="120">
        <v>36434</v>
      </c>
      <c r="B22" s="213">
        <f>+'Bcos. Públ.'!B22+'Bcos. Priv.'!B21+'Coop.'!B22+'C. Financ.'!B22</f>
        <v>92490.58</v>
      </c>
      <c r="C22" s="187">
        <f>+'Bcos. Públ.'!C22+'Bcos. Priv.'!C21+'Coop.'!C22+'C. Financ.'!C22</f>
        <v>21427.64</v>
      </c>
      <c r="D22" s="193">
        <f>+'Bcos. Públ.'!D22+'Bcos. Priv.'!D21+'Coop.'!D22+'C. Financ.'!D22</f>
        <v>113929.79000000001</v>
      </c>
      <c r="E22" s="187">
        <f>+'Bcos. Públ.'!E22+'Bcos. Priv.'!E21+'Coop.'!E22+'C. Financ.'!E22</f>
        <v>9707.23</v>
      </c>
      <c r="F22" s="187">
        <f>+'Bcos. Públ.'!F22+'Bcos. Priv.'!F21+'Coop.'!F22+'C. Financ.'!F22</f>
        <v>104.13</v>
      </c>
      <c r="G22" s="193">
        <f>+'Bcos. Públ.'!G22+'Bcos. Priv.'!G21+'Coop.'!G22+'C. Financ.'!G22</f>
        <v>9822.93</v>
      </c>
      <c r="H22" s="210">
        <f>+'Bcos. Públ.'!H22+'Bcos. Priv.'!H21+'Coop.'!H22+'C. Financ.'!H22</f>
        <v>102209.38</v>
      </c>
      <c r="I22" s="192">
        <f>+'Bcos. Públ.'!I22+'Bcos. Priv.'!I21+'Coop.'!I22+'C. Financ.'!I22</f>
        <v>21543.34</v>
      </c>
      <c r="J22" s="193">
        <f>+'Bcos. Públ.'!J22+'Bcos. Priv.'!J21+'Coop.'!J22+'C. Financ.'!J22</f>
        <v>123752.72000000002</v>
      </c>
      <c r="K22" s="192">
        <f>+'Bcos. Públ.'!K22+'Bcos. Priv.'!K21+'Coop.'!K22+'C. Financ.'!K22</f>
        <v>11118.77</v>
      </c>
      <c r="L22" s="192">
        <f>+'Bcos. Públ.'!L22+'Bcos. Priv.'!L21+'Coop.'!L22+'C. Financ.'!L22</f>
        <v>138.84</v>
      </c>
      <c r="M22" s="193">
        <f>+'Bcos. Públ.'!M22+'Bcos. Priv.'!M21+'Coop.'!M22+'C. Financ.'!M22</f>
        <v>11257.609999999999</v>
      </c>
      <c r="N22" s="192">
        <f>+'Bcos. Públ.'!N22+'Bcos. Priv.'!N21+'Coop.'!N22+'C. Financ.'!N22</f>
        <v>113339.72</v>
      </c>
      <c r="O22" s="192">
        <f>+'Bcos. Públ.'!O22+'Bcos. Priv.'!O21+'Coop.'!O22+'C. Financ.'!O22</f>
        <v>21682.180000000004</v>
      </c>
      <c r="P22" s="192">
        <f>+'Bcos. Públ.'!P22+'Bcos. Priv.'!P21+'Coop.'!P22+'C. Financ.'!P22</f>
        <v>134998.76</v>
      </c>
      <c r="Q22" s="211">
        <f>+'Bcos. Públ.'!Q22+'Bcos. Priv.'!Q21+'Coop.'!Q22+'C. Financ.'!Q22</f>
        <v>41.350058101521107</v>
      </c>
      <c r="R22" s="208">
        <f>+'Bcos. Públ.'!R22+'Bcos. Priv.'!R21+'Coop.'!R22+'C. Financ.'!R22</f>
        <v>0.36367337360902036</v>
      </c>
      <c r="S22" s="212"/>
      <c r="T22" s="191">
        <f>+'Bcos. Públ.'!T22+'Bcos. Priv.'!T21+'Coop.'!T22+'C. Financ.'!T22</f>
        <v>33853.82</v>
      </c>
      <c r="U22" s="192">
        <f>+'Bcos. Públ.'!U22+'Bcos. Priv.'!U21+'Coop.'!U22+'C. Financ.'!U22</f>
        <v>9672.5199999999986</v>
      </c>
      <c r="V22" s="193">
        <f>+'Bcos. Públ.'!V22+'Bcos. Priv.'!V21+'Coop.'!V22+'C. Financ.'!V22</f>
        <v>43526.34</v>
      </c>
      <c r="W22" s="192">
        <f>+'Bcos. Públ.'!W22+'Bcos. Priv.'!W21+'Coop.'!W22+'C. Financ.'!W22</f>
        <v>4685.8499999999995</v>
      </c>
      <c r="X22" s="192">
        <f>+'Bcos. Públ.'!X22+'Bcos. Priv.'!X21+'Coop.'!X22+'C. Financ.'!X22</f>
        <v>0</v>
      </c>
      <c r="Y22" s="193">
        <f>+'Bcos. Públ.'!Y22+'Bcos. Priv.'!Y21+'Coop.'!Y22+'C. Financ.'!Y22</f>
        <v>4697.42</v>
      </c>
      <c r="Z22" s="192">
        <f>+'Bcos. Públ.'!Z22+'Bcos. Priv.'!Z21+'Coop.'!Z22+'C. Financ.'!Z22</f>
        <v>38539.67</v>
      </c>
      <c r="AA22" s="192">
        <f>+'Bcos. Públ.'!AA22+'Bcos. Priv.'!AA21+'Coop.'!AA22+'C. Financ.'!AA22</f>
        <v>9684.0899999999983</v>
      </c>
      <c r="AB22" s="192">
        <f>+'Bcos. Públ.'!AB22+'Bcos. Priv.'!AB21+'Coop.'!AB22+'C. Financ.'!AB22</f>
        <v>48223.759999999995</v>
      </c>
      <c r="AC22" s="189">
        <f>+'Bcos. Públ.'!AC22+'Bcos. Priv.'!AC21+'Coop.'!AC22+'C. Financ.'!AC22</f>
        <v>16.490830439928267</v>
      </c>
      <c r="AD22" s="191">
        <f>+'Bcos. Públ.'!AD22+'Bcos. Priv.'!AD21+'Coop.'!AD22+'C. Financ.'!AD22</f>
        <v>5070</v>
      </c>
      <c r="AE22" s="192">
        <f>+'Bcos. Públ.'!AE22+'Bcos. Priv.'!AE21+'Coop.'!AE22+'C. Financ.'!AE22</f>
        <v>1015</v>
      </c>
      <c r="AF22" s="193">
        <f>+'Bcos. Públ.'!AF22+'Bcos. Priv.'!AF21+'Coop.'!AF22+'C. Financ.'!AF22</f>
        <v>6085</v>
      </c>
      <c r="AG22" s="192">
        <f>+'Bcos. Públ.'!AG22+'Bcos. Priv.'!AG21+'Coop.'!AG22+'C. Financ.'!AG22</f>
        <v>435</v>
      </c>
      <c r="AH22" s="192">
        <f>+'Bcos. Públ.'!AH22+'Bcos. Priv.'!AH21+'Coop.'!AH22+'C. Financ.'!AH22</f>
        <v>9</v>
      </c>
      <c r="AI22" s="193">
        <f>+'Bcos. Públ.'!AI22+'Bcos. Priv.'!AI21+'Coop.'!AI22+'C. Financ.'!AI22</f>
        <v>443</v>
      </c>
      <c r="AJ22" s="192">
        <f>+'Bcos. Públ.'!AJ22+'Bcos. Priv.'!AJ21+'Coop.'!AJ22+'C. Financ.'!AJ22</f>
        <v>5504</v>
      </c>
      <c r="AK22" s="192">
        <f>+'Bcos. Públ.'!AK22+'Bcos. Priv.'!AK21+'Coop.'!AK22+'C. Financ.'!AK22</f>
        <v>1024</v>
      </c>
      <c r="AL22" s="192">
        <f>+'Bcos. Públ.'!AL22+'Bcos. Priv.'!AL21+'Coop.'!AL22+'C. Financ.'!AL22</f>
        <v>6528</v>
      </c>
      <c r="AM22" s="189">
        <f>+'Bcos. Públ.'!AM22+'Bcos. Priv.'!AM21+'Coop.'!AM22+'C. Financ.'!AM22</f>
        <v>2.1485935748999854</v>
      </c>
    </row>
    <row r="23" spans="1:39" x14ac:dyDescent="0.2">
      <c r="A23" s="120">
        <v>36465</v>
      </c>
      <c r="B23" s="213">
        <f>+'Bcos. Públ.'!B23+'Bcos. Priv.'!B22+'Coop.'!B23+'C. Financ.'!B23</f>
        <v>92103.275000000009</v>
      </c>
      <c r="C23" s="187">
        <f>+'Bcos. Públ.'!C23+'Bcos. Priv.'!C22+'Coop.'!C23+'C. Financ.'!C23</f>
        <v>21989.295999999998</v>
      </c>
      <c r="D23" s="193">
        <f>+'Bcos. Públ.'!D23+'Bcos. Priv.'!D22+'Coop.'!D23+'C. Financ.'!D23</f>
        <v>114081.02200000001</v>
      </c>
      <c r="E23" s="187">
        <f>+'Bcos. Públ.'!E23+'Bcos. Priv.'!E22+'Coop.'!E23+'C. Financ.'!E23</f>
        <v>9966.7870000000003</v>
      </c>
      <c r="F23" s="187">
        <f>+'Bcos. Públ.'!F23+'Bcos. Priv.'!F22+'Coop.'!F23+'C. Financ.'!F23</f>
        <v>196.333</v>
      </c>
      <c r="G23" s="193">
        <f>+'Bcos. Públ.'!G23+'Bcos. Priv.'!G22+'Coop.'!G23+'C. Financ.'!G23</f>
        <v>10163.120000000001</v>
      </c>
      <c r="H23" s="210">
        <f>+'Bcos. Públ.'!H23+'Bcos. Priv.'!H22+'Coop.'!H23+'C. Financ.'!H23</f>
        <v>102070.06199999999</v>
      </c>
      <c r="I23" s="192">
        <f>+'Bcos. Públ.'!I23+'Bcos. Priv.'!I22+'Coop.'!I23+'C. Financ.'!I23</f>
        <v>22185.629000000001</v>
      </c>
      <c r="J23" s="193">
        <f>+'Bcos. Públ.'!J23+'Bcos. Priv.'!J22+'Coop.'!J23+'C. Financ.'!J23</f>
        <v>124255.69100000001</v>
      </c>
      <c r="K23" s="192">
        <f>+'Bcos. Públ.'!K23+'Bcos. Priv.'!K22+'Coop.'!K23+'C. Financ.'!K23</f>
        <v>16295.638999999999</v>
      </c>
      <c r="L23" s="192">
        <f>+'Bcos. Públ.'!L23+'Bcos. Priv.'!L22+'Coop.'!L23+'C. Financ.'!L23</f>
        <v>358.01900000000001</v>
      </c>
      <c r="M23" s="193">
        <f>+'Bcos. Públ.'!M23+'Bcos. Priv.'!M22+'Coop.'!M23+'C. Financ.'!M23</f>
        <v>16676.756000000001</v>
      </c>
      <c r="N23" s="192">
        <f>+'Bcos. Públ.'!N23+'Bcos. Priv.'!N22+'Coop.'!N23+'C. Financ.'!N23</f>
        <v>118388.799</v>
      </c>
      <c r="O23" s="192">
        <f>+'Bcos. Públ.'!O23+'Bcos. Priv.'!O22+'Coop.'!O23+'C. Financ.'!O23</f>
        <v>22543.648000000001</v>
      </c>
      <c r="P23" s="192">
        <f>+'Bcos. Públ.'!P23+'Bcos. Priv.'!P22+'Coop.'!P23+'C. Financ.'!P23</f>
        <v>140920.89800000002</v>
      </c>
      <c r="Q23" s="211">
        <f>+'Bcos. Públ.'!Q23+'Bcos. Priv.'!Q22+'Coop.'!Q23+'C. Financ.'!Q23</f>
        <v>34.050491436773626</v>
      </c>
      <c r="R23" s="208">
        <f>+'Bcos. Públ.'!R23+'Bcos. Priv.'!R22+'Coop.'!R23+'C. Financ.'!R23</f>
        <v>39.242885760373696</v>
      </c>
      <c r="S23" s="212"/>
      <c r="T23" s="191">
        <f>+'Bcos. Públ.'!T23+'Bcos. Priv.'!T22+'Coop.'!T23+'C. Financ.'!T23</f>
        <v>33803.923000000003</v>
      </c>
      <c r="U23" s="192">
        <f>+'Bcos. Públ.'!U23+'Bcos. Priv.'!U22+'Coop.'!U23+'C. Financ.'!U23</f>
        <v>9909.0419999999995</v>
      </c>
      <c r="V23" s="193">
        <f>+'Bcos. Públ.'!V23+'Bcos. Priv.'!V22+'Coop.'!V23+'C. Financ.'!V23</f>
        <v>43747.612000000001</v>
      </c>
      <c r="W23" s="192">
        <f>+'Bcos. Públ.'!W23+'Bcos. Priv.'!W22+'Coop.'!W23+'C. Financ.'!W23</f>
        <v>4769.7370000000001</v>
      </c>
      <c r="X23" s="192">
        <f>+'Bcos. Públ.'!X23+'Bcos. Priv.'!X22+'Coop.'!X23+'C. Financ.'!X23</f>
        <v>11.548999999999999</v>
      </c>
      <c r="Y23" s="193">
        <f>+'Bcos. Públ.'!Y23+'Bcos. Priv.'!Y22+'Coop.'!Y23+'C. Financ.'!Y23</f>
        <v>4781.2860000000001</v>
      </c>
      <c r="Z23" s="192">
        <f>+'Bcos. Públ.'!Z23+'Bcos. Priv.'!Z22+'Coop.'!Z23+'C. Financ.'!Z23</f>
        <v>38585.208999999995</v>
      </c>
      <c r="AA23" s="192">
        <f>+'Bcos. Públ.'!AA23+'Bcos. Priv.'!AA22+'Coop.'!AA23+'C. Financ.'!AA23</f>
        <v>9932.14</v>
      </c>
      <c r="AB23" s="192">
        <f>+'Bcos. Públ.'!AB23+'Bcos. Priv.'!AB22+'Coop.'!AB23+'C. Financ.'!AB23</f>
        <v>48517.348999999995</v>
      </c>
      <c r="AC23" s="189">
        <f>+'Bcos. Públ.'!AC23+'Bcos. Priv.'!AC22+'Coop.'!AC23+'C. Financ.'!AC23</f>
        <v>12.386714860143146</v>
      </c>
      <c r="AD23" s="191">
        <f>+'Bcos. Públ.'!AD23+'Bcos. Priv.'!AD22+'Coop.'!AD23+'C. Financ.'!AD23</f>
        <v>5046</v>
      </c>
      <c r="AE23" s="192">
        <f>+'Bcos. Públ.'!AE23+'Bcos. Priv.'!AE22+'Coop.'!AE23+'C. Financ.'!AE23</f>
        <v>1044</v>
      </c>
      <c r="AF23" s="193">
        <f>+'Bcos. Públ.'!AF23+'Bcos. Priv.'!AF22+'Coop.'!AF23+'C. Financ.'!AF23</f>
        <v>6091</v>
      </c>
      <c r="AG23" s="192">
        <f>+'Bcos. Públ.'!AG23+'Bcos. Priv.'!AG22+'Coop.'!AG23+'C. Financ.'!AG23</f>
        <v>450</v>
      </c>
      <c r="AH23" s="192">
        <f>+'Bcos. Públ.'!AH23+'Bcos. Priv.'!AH22+'Coop.'!AH23+'C. Financ.'!AH23</f>
        <v>16</v>
      </c>
      <c r="AI23" s="193">
        <f>+'Bcos. Públ.'!AI23+'Bcos. Priv.'!AI22+'Coop.'!AI23+'C. Financ.'!AI23</f>
        <v>467</v>
      </c>
      <c r="AJ23" s="192">
        <f>+'Bcos. Públ.'!AJ23+'Bcos. Priv.'!AJ22+'Coop.'!AJ23+'C. Financ.'!AJ23</f>
        <v>5497</v>
      </c>
      <c r="AK23" s="192">
        <f>+'Bcos. Públ.'!AK23+'Bcos. Priv.'!AK22+'Coop.'!AK23+'C. Financ.'!AK23</f>
        <v>1060</v>
      </c>
      <c r="AL23" s="192">
        <f>+'Bcos. Públ.'!AL23+'Bcos. Priv.'!AL22+'Coop.'!AL23+'C. Financ.'!AL23</f>
        <v>6557</v>
      </c>
      <c r="AM23" s="189">
        <f>+'Bcos. Públ.'!AM23+'Bcos. Priv.'!AM22+'Coop.'!AM23+'C. Financ.'!AM23</f>
        <v>1.8758140598000246</v>
      </c>
    </row>
    <row r="24" spans="1:39" x14ac:dyDescent="0.2">
      <c r="A24" s="120">
        <v>36495</v>
      </c>
      <c r="B24" s="213">
        <f>+'Bcos. Públ.'!B24+'Bcos. Priv.'!B23+'Coop.'!B24+'C. Financ.'!B24</f>
        <v>93674.974999999991</v>
      </c>
      <c r="C24" s="187">
        <f>+'Bcos. Públ.'!C24+'Bcos. Priv.'!C23+'Coop.'!C24+'C. Financ.'!C24</f>
        <v>22800.245000000003</v>
      </c>
      <c r="D24" s="193">
        <f>+'Bcos. Públ.'!D24+'Bcos. Priv.'!D23+'Coop.'!D24+'C. Financ.'!D24</f>
        <v>116463.605</v>
      </c>
      <c r="E24" s="187">
        <f>+'Bcos. Públ.'!E24+'Bcos. Priv.'!E23+'Coop.'!E24+'C. Financ.'!E24</f>
        <v>9977.2849999999999</v>
      </c>
      <c r="F24" s="187">
        <f>+'Bcos. Públ.'!F24+'Bcos. Priv.'!F23+'Coop.'!F24+'C. Financ.'!F24</f>
        <v>220.685</v>
      </c>
      <c r="G24" s="193">
        <f>+'Bcos. Públ.'!G24+'Bcos. Priv.'!G23+'Coop.'!G24+'C. Financ.'!G24</f>
        <v>10209.585000000001</v>
      </c>
      <c r="H24" s="210">
        <f>+'Bcos. Públ.'!H24+'Bcos. Priv.'!H23+'Coop.'!H24+'C. Financ.'!H24</f>
        <v>103663.87499999999</v>
      </c>
      <c r="I24" s="192">
        <f>+'Bcos. Públ.'!I24+'Bcos. Priv.'!I23+'Coop.'!I24+'C. Financ.'!I24</f>
        <v>23009.315000000002</v>
      </c>
      <c r="J24" s="193">
        <f>+'Bcos. Públ.'!J24+'Bcos. Priv.'!J23+'Coop.'!J24+'C. Financ.'!J24</f>
        <v>126673.19</v>
      </c>
      <c r="K24" s="192">
        <f>+'Bcos. Públ.'!K24+'Bcos. Priv.'!K23+'Coop.'!K24+'C. Financ.'!K24</f>
        <v>16876.595000000001</v>
      </c>
      <c r="L24" s="192">
        <f>+'Bcos. Públ.'!L24+'Bcos. Priv.'!L23+'Coop.'!L24+'C. Financ.'!L24</f>
        <v>348.45</v>
      </c>
      <c r="M24" s="193">
        <f>+'Bcos. Públ.'!M24+'Bcos. Priv.'!M23+'Coop.'!M24+'C. Financ.'!M24</f>
        <v>17225.044999999998</v>
      </c>
      <c r="N24" s="192">
        <f>+'Bcos. Públ.'!N24+'Bcos. Priv.'!N23+'Coop.'!N24+'C. Financ.'!N24</f>
        <v>120552.08500000001</v>
      </c>
      <c r="O24" s="192">
        <f>+'Bcos. Públ.'!O24+'Bcos. Priv.'!O23+'Coop.'!O24+'C. Financ.'!O24</f>
        <v>23369.38</v>
      </c>
      <c r="P24" s="192">
        <f>+'Bcos. Públ.'!P24+'Bcos. Priv.'!P23+'Coop.'!P24+'C. Financ.'!P24</f>
        <v>143921.46499999997</v>
      </c>
      <c r="Q24" s="211">
        <f>+'Bcos. Públ.'!Q24+'Bcos. Priv.'!Q23+'Coop.'!Q24+'C. Financ.'!Q24</f>
        <v>26.612275782975338</v>
      </c>
      <c r="R24" s="208">
        <f>+'Bcos. Públ.'!R24+'Bcos. Priv.'!R23+'Coop.'!R24+'C. Financ.'!R24</f>
        <v>-0.28836285456801153</v>
      </c>
      <c r="S24" s="212"/>
      <c r="T24" s="191">
        <f>+'Bcos. Públ.'!T24+'Bcos. Priv.'!T23+'Coop.'!T24+'C. Financ.'!T24</f>
        <v>34937.919999999991</v>
      </c>
      <c r="U24" s="192">
        <f>+'Bcos. Públ.'!U24+'Bcos. Priv.'!U23+'Coop.'!U24+'C. Financ.'!U24</f>
        <v>10592.880000000001</v>
      </c>
      <c r="V24" s="193">
        <f>+'Bcos. Públ.'!V24+'Bcos. Priv.'!V23+'Coop.'!V24+'C. Financ.'!V24</f>
        <v>45530.8</v>
      </c>
      <c r="W24" s="192">
        <f>+'Bcos. Públ.'!W24+'Bcos. Priv.'!W23+'Coop.'!W24+'C. Financ.'!W24</f>
        <v>4750.5350000000008</v>
      </c>
      <c r="X24" s="192">
        <f>+'Bcos. Públ.'!X24+'Bcos. Priv.'!X23+'Coop.'!X24+'C. Financ.'!X24</f>
        <v>11.615</v>
      </c>
      <c r="Y24" s="193">
        <f>+'Bcos. Públ.'!Y24+'Bcos. Priv.'!Y23+'Coop.'!Y24+'C. Financ.'!Y24</f>
        <v>4762.1500000000005</v>
      </c>
      <c r="Z24" s="192">
        <f>+'Bcos. Públ.'!Z24+'Bcos. Priv.'!Z23+'Coop.'!Z24+'C. Financ.'!Z24</f>
        <v>39688.454999999994</v>
      </c>
      <c r="AA24" s="192">
        <f>+'Bcos. Públ.'!AA24+'Bcos. Priv.'!AA23+'Coop.'!AA24+'C. Financ.'!AA24</f>
        <v>10592.880000000001</v>
      </c>
      <c r="AB24" s="192">
        <f>+'Bcos. Públ.'!AB24+'Bcos. Priv.'!AB23+'Coop.'!AB24+'C. Financ.'!AB24</f>
        <v>50281.334999999999</v>
      </c>
      <c r="AC24" s="189">
        <f>+'Bcos. Públ.'!AC24+'Bcos. Priv.'!AC23+'Coop.'!AC24+'C. Financ.'!AC24</f>
        <v>-30.786624399677148</v>
      </c>
      <c r="AD24" s="191">
        <f>+'Bcos. Públ.'!AD24+'Bcos. Priv.'!AD23+'Coop.'!AD24+'C. Financ.'!AD24</f>
        <v>5057</v>
      </c>
      <c r="AE24" s="192">
        <f>+'Bcos. Públ.'!AE24+'Bcos. Priv.'!AE23+'Coop.'!AE24+'C. Financ.'!AE24</f>
        <v>1051</v>
      </c>
      <c r="AF24" s="193">
        <f>+'Bcos. Públ.'!AF24+'Bcos. Priv.'!AF23+'Coop.'!AF24+'C. Financ.'!AF24</f>
        <v>6108</v>
      </c>
      <c r="AG24" s="192">
        <f>+'Bcos. Públ.'!AG24+'Bcos. Priv.'!AG23+'Coop.'!AG24+'C. Financ.'!AG24</f>
        <v>451</v>
      </c>
      <c r="AH24" s="192">
        <f>+'Bcos. Públ.'!AH24+'Bcos. Priv.'!AH23+'Coop.'!AH24+'C. Financ.'!AH24</f>
        <v>18</v>
      </c>
      <c r="AI24" s="193">
        <f>+'Bcos. Públ.'!AI24+'Bcos. Priv.'!AI23+'Coop.'!AI24+'C. Financ.'!AI24</f>
        <v>469</v>
      </c>
      <c r="AJ24" s="192">
        <f>+'Bcos. Públ.'!AJ24+'Bcos. Priv.'!AJ23+'Coop.'!AJ24+'C. Financ.'!AJ24</f>
        <v>5508</v>
      </c>
      <c r="AK24" s="192">
        <f>+'Bcos. Públ.'!AK24+'Bcos. Priv.'!AK23+'Coop.'!AK24+'C. Financ.'!AK24</f>
        <v>1069</v>
      </c>
      <c r="AL24" s="192">
        <f>+'Bcos. Públ.'!AL24+'Bcos. Priv.'!AL23+'Coop.'!AL24+'C. Financ.'!AL24</f>
        <v>6577</v>
      </c>
      <c r="AM24" s="189">
        <f>+'Bcos. Públ.'!AM24+'Bcos. Priv.'!AM23+'Coop.'!AM24+'C. Financ.'!AM24</f>
        <v>4.9417908034999991</v>
      </c>
    </row>
    <row r="25" spans="1:39" x14ac:dyDescent="0.2">
      <c r="A25" s="120">
        <v>36526</v>
      </c>
      <c r="B25" s="213">
        <f>+'Bcos. Públ.'!B25+'Bcos. Priv.'!B24+'Coop.'!B25+'C. Financ.'!B25</f>
        <v>92140.308000000005</v>
      </c>
      <c r="C25" s="187">
        <f>+'Bcos. Públ.'!C25+'Bcos. Priv.'!C24+'Coop.'!C25+'C. Financ.'!C25</f>
        <v>24823.187999999998</v>
      </c>
      <c r="D25" s="193">
        <f>+'Bcos. Públ.'!D25+'Bcos. Priv.'!D24+'Coop.'!D25+'C. Financ.'!D25</f>
        <v>116963.49599999998</v>
      </c>
      <c r="E25" s="187">
        <f>+'Bcos. Públ.'!E25+'Bcos. Priv.'!E24+'Coop.'!E25+'C. Financ.'!E25</f>
        <v>10097.567999999999</v>
      </c>
      <c r="F25" s="187">
        <f>+'Bcos. Públ.'!F25+'Bcos. Priv.'!F24+'Coop.'!F25+'C. Financ.'!F25</f>
        <v>222.053</v>
      </c>
      <c r="G25" s="193">
        <f>+'Bcos. Públ.'!G25+'Bcos. Priv.'!G24+'Coop.'!G25+'C. Financ.'!G25</f>
        <v>10319.621000000001</v>
      </c>
      <c r="H25" s="210">
        <f>+'Bcos. Públ.'!H25+'Bcos. Priv.'!H24+'Coop.'!H25+'C. Financ.'!H25</f>
        <v>102226.189</v>
      </c>
      <c r="I25" s="192">
        <f>+'Bcos. Públ.'!I25+'Bcos. Priv.'!I24+'Coop.'!I25+'C. Financ.'!I25</f>
        <v>25045.240999999998</v>
      </c>
      <c r="J25" s="193">
        <f>+'Bcos. Públ.'!J25+'Bcos. Priv.'!J24+'Coop.'!J25+'C. Financ.'!J25</f>
        <v>127283.117</v>
      </c>
      <c r="K25" s="192">
        <f>+'Bcos. Públ.'!K25+'Bcos. Priv.'!K24+'Coop.'!K25+'C. Financ.'!K25</f>
        <v>16770.844999999998</v>
      </c>
      <c r="L25" s="192">
        <f>+'Bcos. Públ.'!L25+'Bcos. Priv.'!L24+'Coop.'!L25+'C. Financ.'!L25</f>
        <v>315.54900000000004</v>
      </c>
      <c r="M25" s="193">
        <f>+'Bcos. Públ.'!M25+'Bcos. Priv.'!M24+'Coop.'!M25+'C. Financ.'!M25</f>
        <v>17086.394</v>
      </c>
      <c r="N25" s="192">
        <f>+'Bcos. Públ.'!N25+'Bcos. Priv.'!N24+'Coop.'!N25+'C. Financ.'!N25</f>
        <v>119008.72100000001</v>
      </c>
      <c r="O25" s="192">
        <f>+'Bcos. Públ.'!O25+'Bcos. Priv.'!O24+'Coop.'!O25+'C. Financ.'!O25</f>
        <v>25360.79</v>
      </c>
      <c r="P25" s="192">
        <f>+'Bcos. Públ.'!P25+'Bcos. Priv.'!P24+'Coop.'!P25+'C. Financ.'!P25</f>
        <v>144381.19799999997</v>
      </c>
      <c r="Q25" s="211">
        <f>+'Bcos. Públ.'!Q25+'Bcos. Priv.'!Q24+'Coop.'!Q25+'C. Financ.'!Q25</f>
        <v>52.624052982612895</v>
      </c>
      <c r="R25" s="208">
        <f>+'Bcos. Públ.'!R25+'Bcos. Priv.'!R24+'Coop.'!R25+'C. Financ.'!R25</f>
        <v>-4.8692857043979116E-3</v>
      </c>
      <c r="S25" s="212"/>
      <c r="T25" s="191">
        <f>+'Bcos. Públ.'!T25+'Bcos. Priv.'!T24+'Coop.'!T25+'C. Financ.'!T25</f>
        <v>33623.498999999996</v>
      </c>
      <c r="U25" s="192">
        <f>+'Bcos. Públ.'!U25+'Bcos. Priv.'!U24+'Coop.'!U25+'C. Financ.'!U25</f>
        <v>12014.236000000001</v>
      </c>
      <c r="V25" s="193">
        <f>+'Bcos. Públ.'!V25+'Bcos. Priv.'!V24+'Coop.'!V25+'C. Financ.'!V25</f>
        <v>45626.047999999995</v>
      </c>
      <c r="W25" s="192">
        <f>+'Bcos. Públ.'!W25+'Bcos. Priv.'!W24+'Coop.'!W25+'C. Financ.'!W25</f>
        <v>4768.2960000000003</v>
      </c>
      <c r="X25" s="192">
        <f>+'Bcos. Públ.'!X25+'Bcos. Priv.'!X24+'Coop.'!X25+'C. Financ.'!X25</f>
        <v>11.686999999999999</v>
      </c>
      <c r="Y25" s="193">
        <f>+'Bcos. Públ.'!Y25+'Bcos. Priv.'!Y24+'Coop.'!Y25+'C. Financ.'!Y25</f>
        <v>4768.2960000000003</v>
      </c>
      <c r="Z25" s="192">
        <f>+'Bcos. Públ.'!Z25+'Bcos. Priv.'!Z24+'Coop.'!Z25+'C. Financ.'!Z25</f>
        <v>38368.420999999995</v>
      </c>
      <c r="AA25" s="192">
        <f>+'Bcos. Públ.'!AA25+'Bcos. Priv.'!AA24+'Coop.'!AA25+'C. Financ.'!AA25</f>
        <v>12025.923000000001</v>
      </c>
      <c r="AB25" s="192">
        <f>+'Bcos. Públ.'!AB25+'Bcos. Priv.'!AB24+'Coop.'!AB25+'C. Financ.'!AB25</f>
        <v>50394.343999999997</v>
      </c>
      <c r="AC25" s="189">
        <f>+'Bcos. Públ.'!AC25+'Bcos. Priv.'!AC24+'Coop.'!AC25+'C. Financ.'!AC25</f>
        <v>19.763824280097438</v>
      </c>
      <c r="AD25" s="191">
        <f>+'Bcos. Públ.'!AD25+'Bcos. Priv.'!AD24+'Coop.'!AD25+'C. Financ.'!AD25</f>
        <v>5007</v>
      </c>
      <c r="AE25" s="192">
        <f>+'Bcos. Públ.'!AE25+'Bcos. Priv.'!AE24+'Coop.'!AE25+'C. Financ.'!AE25</f>
        <v>1096</v>
      </c>
      <c r="AF25" s="193">
        <f>+'Bcos. Públ.'!AF25+'Bcos. Priv.'!AF24+'Coop.'!AF25+'C. Financ.'!AF25</f>
        <v>6103</v>
      </c>
      <c r="AG25" s="192">
        <f>+'Bcos. Públ.'!AG25+'Bcos. Priv.'!AG24+'Coop.'!AG25+'C. Financ.'!AG25</f>
        <v>456</v>
      </c>
      <c r="AH25" s="192">
        <f>+'Bcos. Públ.'!AH25+'Bcos. Priv.'!AH24+'Coop.'!AH25+'C. Financ.'!AH25</f>
        <v>18</v>
      </c>
      <c r="AI25" s="193">
        <f>+'Bcos. Públ.'!AI25+'Bcos. Priv.'!AI24+'Coop.'!AI25+'C. Financ.'!AI25</f>
        <v>475</v>
      </c>
      <c r="AJ25" s="192">
        <f>+'Bcos. Públ.'!AJ25+'Bcos. Priv.'!AJ24+'Coop.'!AJ25+'C. Financ.'!AJ25</f>
        <v>5463</v>
      </c>
      <c r="AK25" s="192">
        <f>+'Bcos. Públ.'!AK25+'Bcos. Priv.'!AK24+'Coop.'!AK25+'C. Financ.'!AK25</f>
        <v>1115</v>
      </c>
      <c r="AL25" s="192">
        <f>+'Bcos. Públ.'!AL25+'Bcos. Priv.'!AL24+'Coop.'!AL25+'C. Financ.'!AL25</f>
        <v>6578</v>
      </c>
      <c r="AM25" s="189">
        <f>+'Bcos. Públ.'!AM25+'Bcos. Priv.'!AM24+'Coop.'!AM25+'C. Financ.'!AM25</f>
        <v>2.8116906564999966</v>
      </c>
    </row>
    <row r="26" spans="1:39" x14ac:dyDescent="0.2">
      <c r="A26" s="120">
        <v>36557</v>
      </c>
      <c r="B26" s="213">
        <f>+'Bcos. Públ.'!B26+'Bcos. Priv.'!B25+'Coop.'!B26+'C. Financ.'!B26</f>
        <v>93550.8</v>
      </c>
      <c r="C26" s="187">
        <f>+'Bcos. Públ.'!C26+'Bcos. Priv.'!C25+'Coop.'!C26+'C. Financ.'!C26</f>
        <v>24284.399999999998</v>
      </c>
      <c r="D26" s="193">
        <f>+'Bcos. Públ.'!D26+'Bcos. Priv.'!D25+'Coop.'!D26+'C. Financ.'!D26</f>
        <v>117835.19999999998</v>
      </c>
      <c r="E26" s="187">
        <f>+'Bcos. Públ.'!E26+'Bcos. Priv.'!E25+'Coop.'!E26+'C. Financ.'!E26</f>
        <v>10395.84</v>
      </c>
      <c r="F26" s="187">
        <f>+'Bcos. Públ.'!F26+'Bcos. Priv.'!F25+'Coop.'!F26+'C. Financ.'!F26</f>
        <v>211.67999999999998</v>
      </c>
      <c r="G26" s="193">
        <f>+'Bcos. Públ.'!G26+'Bcos. Priv.'!G25+'Coop.'!G26+'C. Financ.'!G26</f>
        <v>10607.52</v>
      </c>
      <c r="H26" s="210">
        <f>+'Bcos. Públ.'!H26+'Bcos. Priv.'!H25+'Coop.'!H26+'C. Financ.'!H26</f>
        <v>103946.64</v>
      </c>
      <c r="I26" s="192">
        <f>+'Bcos. Públ.'!I26+'Bcos. Priv.'!I25+'Coop.'!I26+'C. Financ.'!I26</f>
        <v>24507.84</v>
      </c>
      <c r="J26" s="193">
        <f>+'Bcos. Públ.'!J26+'Bcos. Priv.'!J25+'Coop.'!J26+'C. Financ.'!J26</f>
        <v>128442.72</v>
      </c>
      <c r="K26" s="192">
        <f>+'Bcos. Públ.'!K26+'Bcos. Priv.'!K25+'Coop.'!K26+'C. Financ.'!K26</f>
        <v>16464</v>
      </c>
      <c r="L26" s="192">
        <f>+'Bcos. Públ.'!L26+'Bcos. Priv.'!L25+'Coop.'!L26+'C. Financ.'!L26</f>
        <v>246.96</v>
      </c>
      <c r="M26" s="193">
        <f>+'Bcos. Públ.'!M26+'Bcos. Priv.'!M25+'Coop.'!M26+'C. Financ.'!M26</f>
        <v>16710.96</v>
      </c>
      <c r="N26" s="192">
        <f>+'Bcos. Públ.'!N26+'Bcos. Priv.'!N25+'Coop.'!N26+'C. Financ.'!N26</f>
        <v>120398.88</v>
      </c>
      <c r="O26" s="192">
        <f>+'Bcos. Públ.'!O26+'Bcos. Priv.'!O25+'Coop.'!O26+'C. Financ.'!O26</f>
        <v>24754.799999999996</v>
      </c>
      <c r="P26" s="192">
        <f>+'Bcos. Públ.'!P26+'Bcos. Priv.'!P25+'Coop.'!P26+'C. Financ.'!P26</f>
        <v>145153.68</v>
      </c>
      <c r="Q26" s="211">
        <f>+'Bcos. Públ.'!Q26+'Bcos. Priv.'!Q25+'Coop.'!Q26+'C. Financ.'!Q26</f>
        <v>51.992674742697005</v>
      </c>
      <c r="R26" s="208">
        <f>+'Bcos. Públ.'!R26+'Bcos. Priv.'!R25+'Coop.'!R26+'C. Financ.'!R26</f>
        <v>0.1809875313119893</v>
      </c>
      <c r="S26" s="212"/>
      <c r="T26" s="191">
        <f>+'Bcos. Públ.'!T26+'Bcos. Priv.'!T25+'Coop.'!T26+'C. Financ.'!T26</f>
        <v>34668.479999999996</v>
      </c>
      <c r="U26" s="192">
        <f>+'Bcos. Públ.'!U26+'Bcos. Priv.'!U25+'Coop.'!U26+'C. Financ.'!U26</f>
        <v>11030.88</v>
      </c>
      <c r="V26" s="193">
        <f>+'Bcos. Públ.'!V26+'Bcos. Priv.'!V25+'Coop.'!V26+'C. Financ.'!V26</f>
        <v>45722.879999999997</v>
      </c>
      <c r="W26" s="192">
        <f>+'Bcos. Públ.'!W26+'Bcos. Priv.'!W25+'Coop.'!W26+'C. Financ.'!W26</f>
        <v>4915.68</v>
      </c>
      <c r="X26" s="192">
        <f>+'Bcos. Públ.'!X26+'Bcos. Priv.'!X25+'Coop.'!X26+'C. Financ.'!X26</f>
        <v>23.52</v>
      </c>
      <c r="Y26" s="193">
        <f>+'Bcos. Públ.'!Y26+'Bcos. Priv.'!Y25+'Coop.'!Y26+'C. Financ.'!Y26</f>
        <v>4939.2000000000007</v>
      </c>
      <c r="Z26" s="192">
        <f>+'Bcos. Públ.'!Z26+'Bcos. Priv.'!Z25+'Coop.'!Z26+'C. Financ.'!Z26</f>
        <v>39584.159999999996</v>
      </c>
      <c r="AA26" s="192">
        <f>+'Bcos. Públ.'!AA26+'Bcos. Priv.'!AA25+'Coop.'!AA26+'C. Financ.'!AA26</f>
        <v>11054.4</v>
      </c>
      <c r="AB26" s="192">
        <f>+'Bcos. Públ.'!AB26+'Bcos. Priv.'!AB25+'Coop.'!AB26+'C. Financ.'!AB26</f>
        <v>50650.32</v>
      </c>
      <c r="AC26" s="189">
        <f>+'Bcos. Públ.'!AC26+'Bcos. Priv.'!AC25+'Coop.'!AC26+'C. Financ.'!AC26</f>
        <v>8.2873029999927823</v>
      </c>
      <c r="AD26" s="191">
        <f>+'Bcos. Públ.'!AD26+'Bcos. Priv.'!AD25+'Coop.'!AD26+'C. Financ.'!AD26</f>
        <v>5005</v>
      </c>
      <c r="AE26" s="192">
        <f>+'Bcos. Públ.'!AE26+'Bcos. Priv.'!AE25+'Coop.'!AE26+'C. Financ.'!AE26</f>
        <v>1127</v>
      </c>
      <c r="AF26" s="193">
        <f>+'Bcos. Públ.'!AF26+'Bcos. Priv.'!AF25+'Coop.'!AF26+'C. Financ.'!AF26</f>
        <v>6132</v>
      </c>
      <c r="AG26" s="192">
        <f>+'Bcos. Públ.'!AG26+'Bcos. Priv.'!AG25+'Coop.'!AG26+'C. Financ.'!AG26</f>
        <v>466</v>
      </c>
      <c r="AH26" s="192">
        <f>+'Bcos. Públ.'!AH26+'Bcos. Priv.'!AH25+'Coop.'!AH26+'C. Financ.'!AH26</f>
        <v>17</v>
      </c>
      <c r="AI26" s="193">
        <f>+'Bcos. Públ.'!AI26+'Bcos. Priv.'!AI25+'Coop.'!AI26+'C. Financ.'!AI26</f>
        <v>482</v>
      </c>
      <c r="AJ26" s="192">
        <f>+'Bcos. Públ.'!AJ26+'Bcos. Priv.'!AJ25+'Coop.'!AJ26+'C. Financ.'!AJ26</f>
        <v>5471</v>
      </c>
      <c r="AK26" s="192">
        <f>+'Bcos. Públ.'!AK26+'Bcos. Priv.'!AK25+'Coop.'!AK26+'C. Financ.'!AK26</f>
        <v>1144</v>
      </c>
      <c r="AL26" s="192">
        <f>+'Bcos. Públ.'!AL26+'Bcos. Priv.'!AL25+'Coop.'!AL26+'C. Financ.'!AL26</f>
        <v>6615</v>
      </c>
      <c r="AM26" s="189">
        <f>+'Bcos. Públ.'!AM26+'Bcos. Priv.'!AM25+'Coop.'!AM26+'C. Financ.'!AM26</f>
        <v>3.7164431754000189</v>
      </c>
    </row>
    <row r="27" spans="1:39" x14ac:dyDescent="0.2">
      <c r="A27" s="120">
        <v>36586</v>
      </c>
      <c r="B27" s="213">
        <f>+'Bcos. Públ.'!B27+'Bcos. Priv.'!B26+'Coop.'!B27+'C. Financ.'!B27</f>
        <v>93386.012000000002</v>
      </c>
      <c r="C27" s="187">
        <f>+'Bcos. Públ.'!C27+'Bcos. Priv.'!C26+'Coop.'!C27+'C. Financ.'!C27</f>
        <v>24939.252</v>
      </c>
      <c r="D27" s="193">
        <f>+'Bcos. Públ.'!D27+'Bcos. Priv.'!D26+'Coop.'!D27+'C. Financ.'!D27</f>
        <v>118325.26400000001</v>
      </c>
      <c r="E27" s="187">
        <f>+'Bcos. Públ.'!E27+'Bcos. Priv.'!E26+'Coop.'!E27+'C. Financ.'!E27</f>
        <v>10598.59</v>
      </c>
      <c r="F27" s="187">
        <f>+'Bcos. Públ.'!F27+'Bcos. Priv.'!F26+'Coop.'!F27+'C. Financ.'!F27</f>
        <v>224.99800000000002</v>
      </c>
      <c r="G27" s="193">
        <f>+'Bcos. Públ.'!G27+'Bcos. Priv.'!G26+'Coop.'!G27+'C. Financ.'!G27</f>
        <v>10811.746000000001</v>
      </c>
      <c r="H27" s="210">
        <f>+'Bcos. Públ.'!H27+'Bcos. Priv.'!H26+'Coop.'!H27+'C. Financ.'!H27</f>
        <v>103996.444</v>
      </c>
      <c r="I27" s="192">
        <f>+'Bcos. Públ.'!I27+'Bcos. Priv.'!I26+'Coop.'!I27+'C. Financ.'!I27</f>
        <v>25152.407999999999</v>
      </c>
      <c r="J27" s="193">
        <f>+'Bcos. Públ.'!J27+'Bcos. Priv.'!J26+'Coop.'!J27+'C. Financ.'!J27</f>
        <v>129148.85200000001</v>
      </c>
      <c r="K27" s="192">
        <f>+'Bcos. Públ.'!K27+'Bcos. Priv.'!K26+'Coop.'!K27+'C. Financ.'!K27</f>
        <v>16495.906000000003</v>
      </c>
      <c r="L27" s="192">
        <f>+'Bcos. Públ.'!L27+'Bcos. Priv.'!L26+'Coop.'!L27+'C. Financ.'!L27</f>
        <v>201.31400000000002</v>
      </c>
      <c r="M27" s="193">
        <f>+'Bcos. Públ.'!M27+'Bcos. Priv.'!M26+'Coop.'!M27+'C. Financ.'!M27</f>
        <v>16685.378000000001</v>
      </c>
      <c r="N27" s="192">
        <f>+'Bcos. Públ.'!N27+'Bcos. Priv.'!N26+'Coop.'!N27+'C. Financ.'!N27</f>
        <v>120492.35</v>
      </c>
      <c r="O27" s="192">
        <f>+'Bcos. Públ.'!O27+'Bcos. Priv.'!O26+'Coop.'!O27+'C. Financ.'!O27</f>
        <v>25365.563999999998</v>
      </c>
      <c r="P27" s="192">
        <f>+'Bcos. Públ.'!P27+'Bcos. Priv.'!P26+'Coop.'!P27+'C. Financ.'!P27</f>
        <v>145822.38800000004</v>
      </c>
      <c r="Q27" s="211">
        <f>+'Bcos. Públ.'!Q27+'Bcos. Priv.'!Q26+'Coop.'!Q27+'C. Financ.'!Q27</f>
        <v>41.122009535068372</v>
      </c>
      <c r="R27" s="208">
        <f>+'Bcos. Públ.'!R27+'Bcos. Priv.'!R26+'Coop.'!R27+'C. Financ.'!R27</f>
        <v>0.1277392241354077</v>
      </c>
      <c r="S27" s="212"/>
      <c r="T27" s="191">
        <f>+'Bcos. Públ.'!T27+'Bcos. Priv.'!T26+'Coop.'!T27+'C. Financ.'!T27</f>
        <v>34483.904000000002</v>
      </c>
      <c r="U27" s="192">
        <f>+'Bcos. Públ.'!U27+'Bcos. Priv.'!U26+'Coop.'!U27+'C. Financ.'!U27</f>
        <v>11214.374</v>
      </c>
      <c r="V27" s="193">
        <f>+'Bcos. Públ.'!V27+'Bcos. Priv.'!V26+'Coop.'!V27+'C. Financ.'!V27</f>
        <v>45721.962</v>
      </c>
      <c r="W27" s="192">
        <f>+'Bcos. Públ.'!W27+'Bcos. Priv.'!W26+'Coop.'!W27+'C. Financ.'!W27</f>
        <v>4961.7979999999998</v>
      </c>
      <c r="X27" s="192">
        <f>+'Bcos. Públ.'!X27+'Bcos. Priv.'!X26+'Coop.'!X27+'C. Financ.'!X27</f>
        <v>35.526000000000003</v>
      </c>
      <c r="Y27" s="193">
        <f>+'Bcos. Públ.'!Y27+'Bcos. Priv.'!Y26+'Coop.'!Y27+'C. Financ.'!Y27</f>
        <v>4997.3240000000005</v>
      </c>
      <c r="Z27" s="192">
        <f>+'Bcos. Públ.'!Z27+'Bcos. Priv.'!Z26+'Coop.'!Z27+'C. Financ.'!Z27</f>
        <v>39445.701999999997</v>
      </c>
      <c r="AA27" s="192">
        <f>+'Bcos. Públ.'!AA27+'Bcos. Priv.'!AA26+'Coop.'!AA27+'C. Financ.'!AA27</f>
        <v>11238.057999999999</v>
      </c>
      <c r="AB27" s="192">
        <f>+'Bcos. Públ.'!AB27+'Bcos. Priv.'!AB26+'Coop.'!AB27+'C. Financ.'!AB27</f>
        <v>50707.443999999996</v>
      </c>
      <c r="AC27" s="189">
        <f>+'Bcos. Públ.'!AC27+'Bcos. Priv.'!AC26+'Coop.'!AC27+'C. Financ.'!AC27</f>
        <v>18.926507340043806</v>
      </c>
      <c r="AD27" s="191">
        <f>+'Bcos. Públ.'!AD27+'Bcos. Priv.'!AD26+'Coop.'!AD27+'C. Financ.'!AD27</f>
        <v>4975</v>
      </c>
      <c r="AE27" s="192">
        <f>+'Bcos. Públ.'!AE27+'Bcos. Priv.'!AE26+'Coop.'!AE27+'C. Financ.'!AE27</f>
        <v>1159</v>
      </c>
      <c r="AF27" s="193">
        <f>+'Bcos. Públ.'!AF27+'Bcos. Priv.'!AF26+'Coop.'!AF27+'C. Financ.'!AF27</f>
        <v>6134</v>
      </c>
      <c r="AG27" s="192">
        <f>+'Bcos. Públ.'!AG27+'Bcos. Priv.'!AG26+'Coop.'!AG27+'C. Financ.'!AG27</f>
        <v>475</v>
      </c>
      <c r="AH27" s="192">
        <f>+'Bcos. Públ.'!AH27+'Bcos. Priv.'!AH26+'Coop.'!AH27+'C. Financ.'!AH27</f>
        <v>16</v>
      </c>
      <c r="AI27" s="193">
        <f>+'Bcos. Públ.'!AI27+'Bcos. Priv.'!AI26+'Coop.'!AI27+'C. Financ.'!AI27</f>
        <v>492</v>
      </c>
      <c r="AJ27" s="192">
        <f>+'Bcos. Públ.'!AJ27+'Bcos. Priv.'!AJ26+'Coop.'!AJ27+'C. Financ.'!AJ27</f>
        <v>5451</v>
      </c>
      <c r="AK27" s="192">
        <f>+'Bcos. Públ.'!AK27+'Bcos. Priv.'!AK26+'Coop.'!AK27+'C. Financ.'!AK27</f>
        <v>1175</v>
      </c>
      <c r="AL27" s="192">
        <f>+'Bcos. Públ.'!AL27+'Bcos. Priv.'!AL26+'Coop.'!AL27+'C. Financ.'!AL27</f>
        <v>6626</v>
      </c>
      <c r="AM27" s="189">
        <f>+'Bcos. Públ.'!AM27+'Bcos. Priv.'!AM26+'Coop.'!AM27+'C. Financ.'!AM27</f>
        <v>1.8743035124999627</v>
      </c>
    </row>
    <row r="28" spans="1:39" x14ac:dyDescent="0.2">
      <c r="A28" s="120">
        <v>36617</v>
      </c>
      <c r="B28" s="213">
        <f>+'Bcos. Públ.'!B28+'Bcos. Priv.'!B27+'Coop.'!B28+'C. Financ.'!B28</f>
        <v>93498.733999999997</v>
      </c>
      <c r="C28" s="187">
        <f>+'Bcos. Públ.'!C28+'Bcos. Priv.'!C27+'Coop.'!C28+'C. Financ.'!C28</f>
        <v>25798.086000000003</v>
      </c>
      <c r="D28" s="193">
        <f>+'Bcos. Públ.'!D28+'Bcos. Priv.'!D27+'Coop.'!D28+'C. Financ.'!D28</f>
        <v>119308.71400000001</v>
      </c>
      <c r="E28" s="187">
        <f>+'Bcos. Públ.'!E28+'Bcos. Priv.'!E27+'Coop.'!E28+'C. Financ.'!E28</f>
        <v>10823.54</v>
      </c>
      <c r="F28" s="187">
        <f>+'Bcos. Públ.'!F28+'Bcos. Priv.'!F27+'Coop.'!F28+'C. Financ.'!F28</f>
        <v>237.88</v>
      </c>
      <c r="G28" s="193">
        <f>+'Bcos. Públ.'!G28+'Bcos. Priv.'!G27+'Coop.'!G28+'C. Financ.'!G28</f>
        <v>11073.313999999998</v>
      </c>
      <c r="H28" s="210">
        <f>+'Bcos. Públ.'!H28+'Bcos. Priv.'!H27+'Coop.'!H28+'C. Financ.'!H28</f>
        <v>104334.16799999999</v>
      </c>
      <c r="I28" s="192">
        <f>+'Bcos. Públ.'!I28+'Bcos. Priv.'!I27+'Coop.'!I28+'C. Financ.'!I28</f>
        <v>26035.966</v>
      </c>
      <c r="J28" s="193">
        <f>+'Bcos. Públ.'!J28+'Bcos. Priv.'!J27+'Coop.'!J28+'C. Financ.'!J28</f>
        <v>130382.02799999999</v>
      </c>
      <c r="K28" s="192">
        <f>+'Bcos. Públ.'!K28+'Bcos. Priv.'!K27+'Coop.'!K28+'C. Financ.'!K28</f>
        <v>16021.218000000001</v>
      </c>
      <c r="L28" s="192">
        <f>+'Bcos. Públ.'!L28+'Bcos. Priv.'!L27+'Coop.'!L28+'C. Financ.'!L28</f>
        <v>202.19800000000001</v>
      </c>
      <c r="M28" s="193">
        <f>+'Bcos. Públ.'!M28+'Bcos. Priv.'!M27+'Coop.'!M28+'C. Financ.'!M28</f>
        <v>16223.416000000001</v>
      </c>
      <c r="N28" s="192">
        <f>+'Bcos. Públ.'!N28+'Bcos. Priv.'!N27+'Coop.'!N28+'C. Financ.'!N28</f>
        <v>120343.492</v>
      </c>
      <c r="O28" s="192">
        <f>+'Bcos. Públ.'!O28+'Bcos. Priv.'!O27+'Coop.'!O28+'C. Financ.'!O28</f>
        <v>26238.164000000001</v>
      </c>
      <c r="P28" s="192">
        <f>+'Bcos. Públ.'!P28+'Bcos. Priv.'!P27+'Coop.'!P28+'C. Financ.'!P28</f>
        <v>146593.54999999999</v>
      </c>
      <c r="Q28" s="211">
        <f>+'Bcos. Públ.'!Q28+'Bcos. Priv.'!Q27+'Coop.'!Q28+'C. Financ.'!Q28</f>
        <v>64.03742720788965</v>
      </c>
      <c r="R28" s="208">
        <f>+'Bcos. Públ.'!R28+'Bcos. Priv.'!R27+'Coop.'!R28+'C. Financ.'!R28</f>
        <v>8.4025621596958153</v>
      </c>
      <c r="S28" s="212"/>
      <c r="T28" s="191">
        <f>+'Bcos. Públ.'!T28+'Bcos. Priv.'!T27+'Coop.'!T28+'C. Financ.'!T28</f>
        <v>34349.872000000003</v>
      </c>
      <c r="U28" s="192">
        <f>+'Bcos. Públ.'!U28+'Bcos. Priv.'!U27+'Coop.'!U28+'C. Financ.'!U28</f>
        <v>11442.028000000002</v>
      </c>
      <c r="V28" s="193">
        <f>+'Bcos. Públ.'!V28+'Bcos. Priv.'!V27+'Coop.'!V28+'C. Financ.'!V28</f>
        <v>45791.9</v>
      </c>
      <c r="W28" s="192">
        <f>+'Bcos. Públ.'!W28+'Bcos. Priv.'!W27+'Coop.'!W28+'C. Financ.'!W28</f>
        <v>5114.42</v>
      </c>
      <c r="X28" s="192">
        <f>+'Bcos. Públ.'!X28+'Bcos. Priv.'!X27+'Coop.'!X28+'C. Financ.'!X28</f>
        <v>47.576000000000001</v>
      </c>
      <c r="Y28" s="193">
        <f>+'Bcos. Públ.'!Y28+'Bcos. Priv.'!Y27+'Coop.'!Y28+'C. Financ.'!Y28</f>
        <v>5150.1019999999999</v>
      </c>
      <c r="Z28" s="192">
        <f>+'Bcos. Públ.'!Z28+'Bcos. Priv.'!Z27+'Coop.'!Z28+'C. Financ.'!Z28</f>
        <v>39464.292000000001</v>
      </c>
      <c r="AA28" s="192">
        <f>+'Bcos. Públ.'!AA28+'Bcos. Priv.'!AA27+'Coop.'!AA28+'C. Financ.'!AA28</f>
        <v>11477.710000000001</v>
      </c>
      <c r="AB28" s="192">
        <f>+'Bcos. Públ.'!AB28+'Bcos. Priv.'!AB27+'Coop.'!AB28+'C. Financ.'!AB28</f>
        <v>50942.002000000008</v>
      </c>
      <c r="AC28" s="189">
        <f>+'Bcos. Públ.'!AC28+'Bcos. Priv.'!AC27+'Coop.'!AC28+'C. Financ.'!AC28</f>
        <v>19.463389640283644</v>
      </c>
      <c r="AD28" s="191">
        <f>+'Bcos. Públ.'!AD28+'Bcos. Priv.'!AD27+'Coop.'!AD28+'C. Financ.'!AD28</f>
        <v>4972</v>
      </c>
      <c r="AE28" s="192">
        <f>+'Bcos. Públ.'!AE28+'Bcos. Priv.'!AE27+'Coop.'!AE28+'C. Financ.'!AE28</f>
        <v>1209</v>
      </c>
      <c r="AF28" s="193">
        <f>+'Bcos. Públ.'!AF28+'Bcos. Priv.'!AF27+'Coop.'!AF28+'C. Financ.'!AF28</f>
        <v>6180</v>
      </c>
      <c r="AG28" s="192">
        <f>+'Bcos. Públ.'!AG28+'Bcos. Priv.'!AG27+'Coop.'!AG28+'C. Financ.'!AG28</f>
        <v>481</v>
      </c>
      <c r="AH28" s="192">
        <f>+'Bcos. Públ.'!AH28+'Bcos. Priv.'!AH27+'Coop.'!AH28+'C. Financ.'!AH28</f>
        <v>16</v>
      </c>
      <c r="AI28" s="193">
        <f>+'Bcos. Públ.'!AI28+'Bcos. Priv.'!AI27+'Coop.'!AI28+'C. Financ.'!AI28</f>
        <v>498</v>
      </c>
      <c r="AJ28" s="192">
        <f>+'Bcos. Públ.'!AJ28+'Bcos. Priv.'!AJ27+'Coop.'!AJ28+'C. Financ.'!AJ28</f>
        <v>5453</v>
      </c>
      <c r="AK28" s="192">
        <f>+'Bcos. Públ.'!AK28+'Bcos. Priv.'!AK27+'Coop.'!AK28+'C. Financ.'!AK28</f>
        <v>1225</v>
      </c>
      <c r="AL28" s="192">
        <f>+'Bcos. Públ.'!AL28+'Bcos. Priv.'!AL27+'Coop.'!AL28+'C. Financ.'!AL28</f>
        <v>6678</v>
      </c>
      <c r="AM28" s="189">
        <f>+'Bcos. Públ.'!AM28+'Bcos. Priv.'!AM27+'Coop.'!AM28+'C. Financ.'!AM28</f>
        <v>3.7476069924000335</v>
      </c>
    </row>
    <row r="29" spans="1:39" x14ac:dyDescent="0.2">
      <c r="A29" s="120">
        <v>36647</v>
      </c>
      <c r="B29" s="213">
        <f>+'Bcos. Públ.'!B29+'Bcos. Priv.'!B28+'Coop.'!B29+'C. Financ.'!B29</f>
        <v>93774.080000000002</v>
      </c>
      <c r="C29" s="187">
        <f>+'Bcos. Públ.'!C29+'Bcos. Priv.'!C28+'Coop.'!C29+'C. Financ.'!C29</f>
        <v>26349.94</v>
      </c>
      <c r="D29" s="193">
        <f>+'Bcos. Públ.'!D29+'Bcos. Priv.'!D28+'Coop.'!D29+'C. Financ.'!D29</f>
        <v>120112.01000000001</v>
      </c>
      <c r="E29" s="187">
        <f>+'Bcos. Públ.'!E29+'Bcos. Priv.'!E28+'Coop.'!E29+'C. Financ.'!E29</f>
        <v>10604.83</v>
      </c>
      <c r="F29" s="187">
        <f>+'Bcos. Públ.'!F29+'Bcos. Priv.'!F28+'Coop.'!F29+'C. Financ.'!F29</f>
        <v>216.17999999999998</v>
      </c>
      <c r="G29" s="193">
        <f>+'Bcos. Públ.'!G29+'Bcos. Priv.'!G28+'Coop.'!G29+'C. Financ.'!G29</f>
        <v>10821.01</v>
      </c>
      <c r="H29" s="210">
        <f>+'Bcos. Públ.'!H29+'Bcos. Priv.'!H28+'Coop.'!H29+'C. Financ.'!H29</f>
        <v>104378.91</v>
      </c>
      <c r="I29" s="192">
        <f>+'Bcos. Públ.'!I29+'Bcos. Priv.'!I28+'Coop.'!I29+'C. Financ.'!I29</f>
        <v>26566.120000000003</v>
      </c>
      <c r="J29" s="193">
        <f>+'Bcos. Públ.'!J29+'Bcos. Priv.'!J28+'Coop.'!J29+'C. Financ.'!J29</f>
        <v>130933.02000000002</v>
      </c>
      <c r="K29" s="192">
        <f>+'Bcos. Públ.'!K29+'Bcos. Priv.'!K28+'Coop.'!K29+'C. Financ.'!K29</f>
        <v>16465.71</v>
      </c>
      <c r="L29" s="192">
        <f>+'Bcos. Públ.'!L29+'Bcos. Priv.'!L28+'Coop.'!L29+'C. Financ.'!L29</f>
        <v>288.23999999999995</v>
      </c>
      <c r="M29" s="193">
        <f>+'Bcos. Públ.'!M29+'Bcos. Priv.'!M28+'Coop.'!M29+'C. Financ.'!M29</f>
        <v>16741.939999999999</v>
      </c>
      <c r="N29" s="192">
        <f>+'Bcos. Públ.'!N29+'Bcos. Priv.'!N28+'Coop.'!N29+'C. Financ.'!N29</f>
        <v>120832.61000000002</v>
      </c>
      <c r="O29" s="192">
        <f>+'Bcos. Públ.'!O29+'Bcos. Priv.'!O28+'Coop.'!O29+'C. Financ.'!O29</f>
        <v>26842.350000000002</v>
      </c>
      <c r="P29" s="192">
        <f>+'Bcos. Públ.'!P29+'Bcos. Priv.'!P28+'Coop.'!P29+'C. Financ.'!P29</f>
        <v>147698.97999999998</v>
      </c>
      <c r="Q29" s="211">
        <f>+'Bcos. Públ.'!Q29+'Bcos. Priv.'!Q28+'Coop.'!Q29+'C. Financ.'!Q29</f>
        <v>76.732839893566975</v>
      </c>
      <c r="R29" s="208">
        <f>+'Bcos. Públ.'!R29+'Bcos. Priv.'!R28+'Coop.'!R29+'C. Financ.'!R29</f>
        <v>1.7880298049839927</v>
      </c>
      <c r="S29" s="212"/>
      <c r="T29" s="191">
        <f>+'Bcos. Públ.'!T29+'Bcos. Priv.'!T28+'Coop.'!T29+'C. Financ.'!T29</f>
        <v>34396.639999999999</v>
      </c>
      <c r="U29" s="192">
        <f>+'Bcos. Públ.'!U29+'Bcos. Priv.'!U28+'Coop.'!U29+'C. Financ.'!U29</f>
        <v>11457.539999999999</v>
      </c>
      <c r="V29" s="193">
        <f>+'Bcos. Públ.'!V29+'Bcos. Priv.'!V28+'Coop.'!V29+'C. Financ.'!V29</f>
        <v>45866.19</v>
      </c>
      <c r="W29" s="192">
        <f>+'Bcos. Públ.'!W29+'Bcos. Priv.'!W28+'Coop.'!W29+'C. Financ.'!W29</f>
        <v>4960.13</v>
      </c>
      <c r="X29" s="192">
        <f>+'Bcos. Públ.'!X29+'Bcos. Priv.'!X28+'Coop.'!X29+'C. Financ.'!X29</f>
        <v>24.02</v>
      </c>
      <c r="Y29" s="193">
        <f>+'Bcos. Públ.'!Y29+'Bcos. Priv.'!Y28+'Coop.'!Y29+'C. Financ.'!Y29</f>
        <v>4984.1500000000005</v>
      </c>
      <c r="Z29" s="192">
        <f>+'Bcos. Públ.'!Z29+'Bcos. Priv.'!Z28+'Coop.'!Z29+'C. Financ.'!Z29</f>
        <v>39356.769999999997</v>
      </c>
      <c r="AA29" s="192">
        <f>+'Bcos. Públ.'!AA29+'Bcos. Priv.'!AA28+'Coop.'!AA29+'C. Financ.'!AA29</f>
        <v>11469.55</v>
      </c>
      <c r="AB29" s="192">
        <f>+'Bcos. Públ.'!AB29+'Bcos. Priv.'!AB28+'Coop.'!AB29+'C. Financ.'!AB29</f>
        <v>50838.329999999994</v>
      </c>
      <c r="AC29" s="189">
        <f>+'Bcos. Públ.'!AC29+'Bcos. Priv.'!AC28+'Coop.'!AC29+'C. Financ.'!AC29</f>
        <v>30.043979969720375</v>
      </c>
      <c r="AD29" s="191">
        <f>+'Bcos. Públ.'!AD29+'Bcos. Priv.'!AD28+'Coop.'!AD29+'C. Financ.'!AD29</f>
        <v>4943</v>
      </c>
      <c r="AE29" s="192">
        <f>+'Bcos. Públ.'!AE29+'Bcos. Priv.'!AE28+'Coop.'!AE29+'C. Financ.'!AE29</f>
        <v>1240</v>
      </c>
      <c r="AF29" s="193">
        <f>+'Bcos. Públ.'!AF29+'Bcos. Priv.'!AF28+'Coop.'!AF29+'C. Financ.'!AF29</f>
        <v>6183</v>
      </c>
      <c r="AG29" s="192">
        <f>+'Bcos. Públ.'!AG29+'Bcos. Priv.'!AG28+'Coop.'!AG29+'C. Financ.'!AG29</f>
        <v>470</v>
      </c>
      <c r="AH29" s="192">
        <f>+'Bcos. Públ.'!AH29+'Bcos. Priv.'!AH28+'Coop.'!AH29+'C. Financ.'!AH29</f>
        <v>17</v>
      </c>
      <c r="AI29" s="193">
        <f>+'Bcos. Públ.'!AI29+'Bcos. Priv.'!AI28+'Coop.'!AI29+'C. Financ.'!AI29</f>
        <v>486</v>
      </c>
      <c r="AJ29" s="192">
        <f>+'Bcos. Públ.'!AJ29+'Bcos. Priv.'!AJ28+'Coop.'!AJ29+'C. Financ.'!AJ29</f>
        <v>5412</v>
      </c>
      <c r="AK29" s="192">
        <f>+'Bcos. Públ.'!AK29+'Bcos. Priv.'!AK28+'Coop.'!AK29+'C. Financ.'!AK29</f>
        <v>1256</v>
      </c>
      <c r="AL29" s="192">
        <f>+'Bcos. Públ.'!AL29+'Bcos. Priv.'!AL28+'Coop.'!AL29+'C. Financ.'!AL29</f>
        <v>6669</v>
      </c>
      <c r="AM29" s="189">
        <f>+'Bcos. Públ.'!AM29+'Bcos. Priv.'!AM28+'Coop.'!AM29+'C. Financ.'!AM29</f>
        <v>3.8874987446999665</v>
      </c>
    </row>
    <row r="30" spans="1:39" x14ac:dyDescent="0.2">
      <c r="A30" s="120">
        <v>36678</v>
      </c>
      <c r="B30" s="213">
        <f>+'Bcos. Públ.'!B30+'Bcos. Priv.'!B29+'Coop.'!B30+'C. Financ.'!B30</f>
        <v>90242.774999999994</v>
      </c>
      <c r="C30" s="187">
        <f>+'Bcos. Públ.'!C30+'Bcos. Priv.'!C29+'Coop.'!C30+'C. Financ.'!C30</f>
        <v>31315.634999999998</v>
      </c>
      <c r="D30" s="193">
        <f>+'Bcos. Públ.'!D30+'Bcos. Priv.'!D29+'Coop.'!D30+'C. Financ.'!D30</f>
        <v>121558.41</v>
      </c>
      <c r="E30" s="187">
        <f>+'Bcos. Públ.'!E30+'Bcos. Priv.'!E29+'Coop.'!E30+'C. Financ.'!E30</f>
        <v>10652.400000000001</v>
      </c>
      <c r="F30" s="187">
        <f>+'Bcos. Públ.'!F30+'Bcos. Priv.'!F29+'Coop.'!F30+'C. Financ.'!F30</f>
        <v>326.83499999999998</v>
      </c>
      <c r="G30" s="193">
        <f>+'Bcos. Públ.'!G30+'Bcos. Priv.'!G29+'Coop.'!G30+'C. Financ.'!G30</f>
        <v>10979.235000000001</v>
      </c>
      <c r="H30" s="210">
        <f>+'Bcos. Públ.'!H30+'Bcos. Priv.'!H29+'Coop.'!H30+'C. Financ.'!H30</f>
        <v>100907.28000000001</v>
      </c>
      <c r="I30" s="192">
        <f>+'Bcos. Públ.'!I30+'Bcos. Priv.'!I29+'Coop.'!I30+'C. Financ.'!I30</f>
        <v>31642.469999999998</v>
      </c>
      <c r="J30" s="193">
        <f>+'Bcos. Públ.'!J30+'Bcos. Priv.'!J29+'Coop.'!J30+'C. Financ.'!J30</f>
        <v>132525.54</v>
      </c>
      <c r="K30" s="192">
        <f>+'Bcos. Públ.'!K30+'Bcos. Priv.'!K29+'Coop.'!K30+'C. Financ.'!K30</f>
        <v>17068.050000000003</v>
      </c>
      <c r="L30" s="192">
        <f>+'Bcos. Públ.'!L30+'Bcos. Priv.'!L29+'Coop.'!L30+'C. Financ.'!L30</f>
        <v>314.73</v>
      </c>
      <c r="M30" s="193">
        <f>+'Bcos. Públ.'!M30+'Bcos. Priv.'!M29+'Coop.'!M30+'C. Financ.'!M30</f>
        <v>17382.780000000002</v>
      </c>
      <c r="N30" s="192">
        <f>+'Bcos. Públ.'!N30+'Bcos. Priv.'!N29+'Coop.'!N30+'C. Financ.'!N30</f>
        <v>117963.22500000001</v>
      </c>
      <c r="O30" s="192">
        <f>+'Bcos. Públ.'!O30+'Bcos. Priv.'!O29+'Coop.'!O30+'C. Financ.'!O30</f>
        <v>31945.094999999998</v>
      </c>
      <c r="P30" s="192">
        <f>+'Bcos. Públ.'!P30+'Bcos. Priv.'!P29+'Coop.'!P30+'C. Financ.'!P30</f>
        <v>149908.32</v>
      </c>
      <c r="Q30" s="211">
        <f>+'Bcos. Públ.'!Q30+'Bcos. Priv.'!Q29+'Coop.'!Q30+'C. Financ.'!Q30</f>
        <v>59.039002863943423</v>
      </c>
      <c r="R30" s="208">
        <f>+'Bcos. Públ.'!R30+'Bcos. Priv.'!R29+'Coop.'!R30+'C. Financ.'!R30</f>
        <v>6.1199138344498902E-2</v>
      </c>
      <c r="S30" s="212"/>
      <c r="T30" s="191">
        <f>+'Bcos. Públ.'!T30+'Bcos. Priv.'!T29+'Coop.'!T30+'C. Financ.'!T30</f>
        <v>34535.564999999995</v>
      </c>
      <c r="U30" s="192">
        <f>+'Bcos. Públ.'!U30+'Bcos. Priv.'!U29+'Coop.'!U30+'C. Financ.'!U30</f>
        <v>11669.22</v>
      </c>
      <c r="V30" s="193">
        <f>+'Bcos. Públ.'!V30+'Bcos. Priv.'!V29+'Coop.'!V30+'C. Financ.'!V30</f>
        <v>46228.994999999995</v>
      </c>
      <c r="W30" s="192">
        <f>+'Bcos. Públ.'!W30+'Bcos. Priv.'!W29+'Coop.'!W30+'C. Financ.'!W30</f>
        <v>5084.1000000000004</v>
      </c>
      <c r="X30" s="192">
        <f>+'Bcos. Públ.'!X30+'Bcos. Priv.'!X29+'Coop.'!X30+'C. Financ.'!X30</f>
        <v>24.21</v>
      </c>
      <c r="Y30" s="193">
        <f>+'Bcos. Públ.'!Y30+'Bcos. Priv.'!Y29+'Coop.'!Y30+'C. Financ.'!Y30</f>
        <v>5108.3100000000004</v>
      </c>
      <c r="Z30" s="192">
        <f>+'Bcos. Públ.'!Z30+'Bcos. Priv.'!Z29+'Coop.'!Z30+'C. Financ.'!Z30</f>
        <v>39631.769999999997</v>
      </c>
      <c r="AA30" s="192">
        <f>+'Bcos. Públ.'!AA30+'Bcos. Priv.'!AA29+'Coop.'!AA30+'C. Financ.'!AA30</f>
        <v>11681.324999999999</v>
      </c>
      <c r="AB30" s="192">
        <f>+'Bcos. Públ.'!AB30+'Bcos. Priv.'!AB29+'Coop.'!AB30+'C. Financ.'!AB30</f>
        <v>51337.305</v>
      </c>
      <c r="AC30" s="189">
        <f>+'Bcos. Públ.'!AC30+'Bcos. Priv.'!AC29+'Coop.'!AC30+'C. Financ.'!AC30</f>
        <v>31.549346649893653</v>
      </c>
      <c r="AD30" s="191">
        <f>+'Bcos. Públ.'!AD30+'Bcos. Priv.'!AD29+'Coop.'!AD30+'C. Financ.'!AD30</f>
        <v>4600</v>
      </c>
      <c r="AE30" s="192">
        <f>+'Bcos. Públ.'!AE30+'Bcos. Priv.'!AE29+'Coop.'!AE30+'C. Financ.'!AE30</f>
        <v>1623</v>
      </c>
      <c r="AF30" s="193">
        <f>+'Bcos. Públ.'!AF30+'Bcos. Priv.'!AF29+'Coop.'!AF30+'C. Financ.'!AF30</f>
        <v>6223</v>
      </c>
      <c r="AG30" s="192">
        <f>+'Bcos. Públ.'!AG30+'Bcos. Priv.'!AG29+'Coop.'!AG30+'C. Financ.'!AG30</f>
        <v>461</v>
      </c>
      <c r="AH30" s="192">
        <f>+'Bcos. Públ.'!AH30+'Bcos. Priv.'!AH29+'Coop.'!AH30+'C. Financ.'!AH30</f>
        <v>25</v>
      </c>
      <c r="AI30" s="193">
        <f>+'Bcos. Públ.'!AI30+'Bcos. Priv.'!AI29+'Coop.'!AI30+'C. Financ.'!AI30</f>
        <v>485</v>
      </c>
      <c r="AJ30" s="192">
        <f>+'Bcos. Públ.'!AJ30+'Bcos. Priv.'!AJ29+'Coop.'!AJ30+'C. Financ.'!AJ30</f>
        <v>5060</v>
      </c>
      <c r="AK30" s="192">
        <f>+'Bcos. Públ.'!AK30+'Bcos. Priv.'!AK29+'Coop.'!AK30+'C. Financ.'!AK30</f>
        <v>1647</v>
      </c>
      <c r="AL30" s="192">
        <f>+'Bcos. Públ.'!AL30+'Bcos. Priv.'!AL29+'Coop.'!AL30+'C. Financ.'!AL30</f>
        <v>6709</v>
      </c>
      <c r="AM30" s="189">
        <f>+'Bcos. Públ.'!AM30+'Bcos. Priv.'!AM29+'Coop.'!AM30+'C. Financ.'!AM30</f>
        <v>2.2709340119000219</v>
      </c>
    </row>
    <row r="31" spans="1:39" x14ac:dyDescent="0.2">
      <c r="A31" s="120">
        <v>36708</v>
      </c>
      <c r="B31" s="213">
        <f>+'Bcos. Públ.'!B31+'Bcos. Priv.'!B30+'Coop.'!B31+'C. Financ.'!B31</f>
        <v>90489.77</v>
      </c>
      <c r="C31" s="187">
        <f>+'Bcos. Públ.'!C31+'Bcos. Priv.'!C30+'Coop.'!C31+'C. Financ.'!C31</f>
        <v>32360.58</v>
      </c>
      <c r="D31" s="193">
        <f>+'Bcos. Públ.'!D31+'Bcos. Priv.'!D30+'Coop.'!D31+'C. Financ.'!D31</f>
        <v>122838.12000000001</v>
      </c>
      <c r="E31" s="187">
        <f>+'Bcos. Públ.'!E31+'Bcos. Priv.'!E30+'Coop.'!E31+'C. Financ.'!E31</f>
        <v>10860.240000000002</v>
      </c>
      <c r="F31" s="187">
        <f>+'Bcos. Públ.'!F31+'Bcos. Priv.'!F30+'Coop.'!F31+'C. Financ.'!F31</f>
        <v>366.9</v>
      </c>
      <c r="G31" s="193">
        <f>+'Bcos. Públ.'!G31+'Bcos. Priv.'!G30+'Coop.'!G31+'C. Financ.'!G31</f>
        <v>11239.37</v>
      </c>
      <c r="H31" s="210">
        <f>+'Bcos. Públ.'!H31+'Bcos. Priv.'!H30+'Coop.'!H31+'C. Financ.'!H31</f>
        <v>101350.01000000001</v>
      </c>
      <c r="I31" s="192">
        <f>+'Bcos. Públ.'!I31+'Bcos. Priv.'!I30+'Coop.'!I31+'C. Financ.'!I31</f>
        <v>32727.48</v>
      </c>
      <c r="J31" s="193">
        <f>+'Bcos. Públ.'!J31+'Bcos. Priv.'!J30+'Coop.'!J31+'C. Financ.'!J31</f>
        <v>134077.49</v>
      </c>
      <c r="K31" s="192">
        <f>+'Bcos. Públ.'!K31+'Bcos. Priv.'!K30+'Coop.'!K31+'C. Financ.'!K31</f>
        <v>16767.330000000002</v>
      </c>
      <c r="L31" s="192">
        <f>+'Bcos. Públ.'!L31+'Bcos. Priv.'!L30+'Coop.'!L31+'C. Financ.'!L31</f>
        <v>293.52000000000004</v>
      </c>
      <c r="M31" s="193">
        <f>+'Bcos. Públ.'!M31+'Bcos. Priv.'!M30+'Coop.'!M31+'C. Financ.'!M31</f>
        <v>17060.849999999999</v>
      </c>
      <c r="N31" s="192">
        <f>+'Bcos. Públ.'!N31+'Bcos. Priv.'!N30+'Coop.'!N31+'C. Financ.'!N31</f>
        <v>118117.34</v>
      </c>
      <c r="O31" s="192">
        <f>+'Bcos. Públ.'!O31+'Bcos. Priv.'!O30+'Coop.'!O31+'C. Financ.'!O31</f>
        <v>33021</v>
      </c>
      <c r="P31" s="192">
        <f>+'Bcos. Públ.'!P31+'Bcos. Priv.'!P30+'Coop.'!P31+'C. Financ.'!P31</f>
        <v>151150.57</v>
      </c>
      <c r="Q31" s="211">
        <f>+'Bcos. Públ.'!Q31+'Bcos. Priv.'!Q30+'Coop.'!Q31+'C. Financ.'!Q31</f>
        <v>70.062493552957505</v>
      </c>
      <c r="R31" s="208">
        <f>+'Bcos. Públ.'!R31+'Bcos. Priv.'!R30+'Coop.'!R31+'C. Financ.'!R31</f>
        <v>0.21338062942899277</v>
      </c>
      <c r="S31" s="212"/>
      <c r="T31" s="191">
        <f>+'Bcos. Públ.'!T31+'Bcos. Priv.'!T30+'Coop.'!T31+'C. Financ.'!T31</f>
        <v>34610.9</v>
      </c>
      <c r="U31" s="192">
        <f>+'Bcos. Públ.'!U31+'Bcos. Priv.'!U30+'Coop.'!U31+'C. Financ.'!U31</f>
        <v>11740.800000000001</v>
      </c>
      <c r="V31" s="193">
        <f>+'Bcos. Públ.'!V31+'Bcos. Priv.'!V30+'Coop.'!V31+'C. Financ.'!V31</f>
        <v>46351.700000000004</v>
      </c>
      <c r="W31" s="192">
        <f>+'Bcos. Públ.'!W31+'Bcos. Priv.'!W30+'Coop.'!W31+'C. Financ.'!W31</f>
        <v>5185.5200000000004</v>
      </c>
      <c r="X31" s="192">
        <f>+'Bcos. Públ.'!X31+'Bcos. Priv.'!X30+'Coop.'!X31+'C. Financ.'!X31</f>
        <v>36.69</v>
      </c>
      <c r="Y31" s="193">
        <f>+'Bcos. Públ.'!Y31+'Bcos. Priv.'!Y30+'Coop.'!Y31+'C. Financ.'!Y31</f>
        <v>5222.21</v>
      </c>
      <c r="Z31" s="192">
        <f>+'Bcos. Públ.'!Z31+'Bcos. Priv.'!Z30+'Coop.'!Z31+'C. Financ.'!Z31</f>
        <v>39784.19</v>
      </c>
      <c r="AA31" s="192">
        <f>+'Bcos. Públ.'!AA31+'Bcos. Priv.'!AA30+'Coop.'!AA31+'C. Financ.'!AA31</f>
        <v>11765.26</v>
      </c>
      <c r="AB31" s="192">
        <f>+'Bcos. Públ.'!AB31+'Bcos. Priv.'!AB30+'Coop.'!AB31+'C. Financ.'!AB31</f>
        <v>51561.679999999993</v>
      </c>
      <c r="AC31" s="189">
        <f>+'Bcos. Públ.'!AC31+'Bcos. Priv.'!AC30+'Coop.'!AC31+'C. Financ.'!AC31</f>
        <v>34.368829899737563</v>
      </c>
      <c r="AD31" s="191">
        <f>+'Bcos. Públ.'!AD31+'Bcos. Priv.'!AD30+'Coop.'!AD31+'C. Financ.'!AD31</f>
        <v>4569</v>
      </c>
      <c r="AE31" s="192">
        <f>+'Bcos. Públ.'!AE31+'Bcos. Priv.'!AE30+'Coop.'!AE31+'C. Financ.'!AE31</f>
        <v>1685</v>
      </c>
      <c r="AF31" s="193">
        <f>+'Bcos. Públ.'!AF31+'Bcos. Priv.'!AF30+'Coop.'!AF31+'C. Financ.'!AF31</f>
        <v>6255</v>
      </c>
      <c r="AG31" s="192">
        <f>+'Bcos. Públ.'!AG31+'Bcos. Priv.'!AG30+'Coop.'!AG31+'C. Financ.'!AG31</f>
        <v>464</v>
      </c>
      <c r="AH31" s="192">
        <f>+'Bcos. Públ.'!AH31+'Bcos. Priv.'!AH30+'Coop.'!AH31+'C. Financ.'!AH31</f>
        <v>28</v>
      </c>
      <c r="AI31" s="193">
        <f>+'Bcos. Públ.'!AI31+'Bcos. Priv.'!AI30+'Coop.'!AI31+'C. Financ.'!AI31</f>
        <v>492</v>
      </c>
      <c r="AJ31" s="192">
        <f>+'Bcos. Públ.'!AJ31+'Bcos. Priv.'!AJ30+'Coop.'!AJ31+'C. Financ.'!AJ31</f>
        <v>5033</v>
      </c>
      <c r="AK31" s="192">
        <f>+'Bcos. Públ.'!AK31+'Bcos. Priv.'!AK30+'Coop.'!AK31+'C. Financ.'!AK31</f>
        <v>1713</v>
      </c>
      <c r="AL31" s="192">
        <f>+'Bcos. Públ.'!AL31+'Bcos. Priv.'!AL30+'Coop.'!AL31+'C. Financ.'!AL31</f>
        <v>6748</v>
      </c>
      <c r="AM31" s="189">
        <f>+'Bcos. Públ.'!AM31+'Bcos. Priv.'!AM30+'Coop.'!AM31+'C. Financ.'!AM31</f>
        <v>2.9185334139999943</v>
      </c>
    </row>
    <row r="32" spans="1:39" x14ac:dyDescent="0.2">
      <c r="A32" s="120">
        <v>36739</v>
      </c>
      <c r="B32" s="213">
        <f>+'Bcos. Públ.'!B32+'Bcos. Priv.'!B31+'Coop.'!B32+'C. Financ.'!B32</f>
        <v>91896.349999999991</v>
      </c>
      <c r="C32" s="187">
        <f>+'Bcos. Públ.'!C32+'Bcos. Priv.'!C31+'Coop.'!C32+'C. Financ.'!C32</f>
        <v>32258.2</v>
      </c>
      <c r="D32" s="193">
        <f>+'Bcos. Públ.'!D32+'Bcos. Priv.'!D31+'Coop.'!D32+'C. Financ.'!D32</f>
        <v>124142.2</v>
      </c>
      <c r="E32" s="187">
        <f>+'Bcos. Públ.'!E32+'Bcos. Priv.'!E31+'Coop.'!E32+'C. Financ.'!E32</f>
        <v>7706.4000000000005</v>
      </c>
      <c r="F32" s="187">
        <f>+'Bcos. Públ.'!F32+'Bcos. Priv.'!F31+'Coop.'!F32+'C. Financ.'!F32</f>
        <v>4100.2</v>
      </c>
      <c r="G32" s="193">
        <f>+'Bcos. Públ.'!G32+'Bcos. Priv.'!G31+'Coop.'!G32+'C. Financ.'!G32</f>
        <v>11794.249999999998</v>
      </c>
      <c r="H32" s="210">
        <f>+'Bcos. Públ.'!H32+'Bcos. Priv.'!H31+'Coop.'!H32+'C. Financ.'!H32</f>
        <v>99590.399999999994</v>
      </c>
      <c r="I32" s="192">
        <f>+'Bcos. Públ.'!I32+'Bcos. Priv.'!I31+'Coop.'!I32+'C. Financ.'!I32</f>
        <v>36346.049999999996</v>
      </c>
      <c r="J32" s="193">
        <f>+'Bcos. Públ.'!J32+'Bcos. Priv.'!J31+'Coop.'!J32+'C. Financ.'!J32</f>
        <v>135948.79999999999</v>
      </c>
      <c r="K32" s="192">
        <f>+'Bcos. Públ.'!K32+'Bcos. Priv.'!K31+'Coop.'!K32+'C. Financ.'!K32</f>
        <v>16672.5</v>
      </c>
      <c r="L32" s="192">
        <f>+'Bcos. Públ.'!L32+'Bcos. Priv.'!L31+'Coop.'!L32+'C. Financ.'!L32</f>
        <v>321.09999999999997</v>
      </c>
      <c r="M32" s="193">
        <f>+'Bcos. Públ.'!M32+'Bcos. Priv.'!M31+'Coop.'!M32+'C. Financ.'!M32</f>
        <v>16993.599999999999</v>
      </c>
      <c r="N32" s="192">
        <f>+'Bcos. Públ.'!N32+'Bcos. Priv.'!N31+'Coop.'!N32+'C. Financ.'!N32</f>
        <v>116275.25</v>
      </c>
      <c r="O32" s="192">
        <f>+'Bcos. Públ.'!O32+'Bcos. Priv.'!O31+'Coop.'!O32+'C. Financ.'!O32</f>
        <v>36679.499999999993</v>
      </c>
      <c r="P32" s="192">
        <f>+'Bcos. Públ.'!P32+'Bcos. Priv.'!P31+'Coop.'!P32+'C. Financ.'!P32</f>
        <v>152942.39999999999</v>
      </c>
      <c r="Q32" s="211">
        <f>+'Bcos. Públ.'!Q32+'Bcos. Priv.'!Q31+'Coop.'!Q32+'C. Financ.'!Q32</f>
        <v>92.016372206259348</v>
      </c>
      <c r="R32" s="208">
        <f>+'Bcos. Públ.'!R32+'Bcos. Priv.'!R31+'Coop.'!R32+'C. Financ.'!R32</f>
        <v>0.11540916673001356</v>
      </c>
      <c r="S32" s="212"/>
      <c r="T32" s="191">
        <f>+'Bcos. Públ.'!T32+'Bcos. Priv.'!T31+'Coop.'!T32+'C. Financ.'!T32</f>
        <v>36444.85</v>
      </c>
      <c r="U32" s="192">
        <f>+'Bcos. Públ.'!U32+'Bcos. Priv.'!U31+'Coop.'!U32+'C. Financ.'!U32</f>
        <v>10238.15</v>
      </c>
      <c r="V32" s="193">
        <f>+'Bcos. Públ.'!V32+'Bcos. Priv.'!V31+'Coop.'!V32+'C. Financ.'!V32</f>
        <v>46682.999999999993</v>
      </c>
      <c r="W32" s="192">
        <f>+'Bcos. Públ.'!W32+'Bcos. Priv.'!W31+'Coop.'!W32+'C. Financ.'!W32</f>
        <v>5619.25</v>
      </c>
      <c r="X32" s="192">
        <f>+'Bcos. Públ.'!X32+'Bcos. Priv.'!X31+'Coop.'!X32+'C. Financ.'!X32</f>
        <v>37.049999999999997</v>
      </c>
      <c r="Y32" s="193">
        <f>+'Bcos. Públ.'!Y32+'Bcos. Priv.'!Y31+'Coop.'!Y32+'C. Financ.'!Y32</f>
        <v>5643.95</v>
      </c>
      <c r="Z32" s="192">
        <f>+'Bcos. Públ.'!Z32+'Bcos. Priv.'!Z31+'Coop.'!Z32+'C. Financ.'!Z32</f>
        <v>42051.75</v>
      </c>
      <c r="AA32" s="192">
        <f>+'Bcos. Públ.'!AA32+'Bcos. Priv.'!AA31+'Coop.'!AA32+'C. Financ.'!AA32</f>
        <v>10275.200000000001</v>
      </c>
      <c r="AB32" s="192">
        <f>+'Bcos. Públ.'!AB32+'Bcos. Priv.'!AB31+'Coop.'!AB32+'C. Financ.'!AB32</f>
        <v>52326.95</v>
      </c>
      <c r="AC32" s="189">
        <f>+'Bcos. Públ.'!AC32+'Bcos. Priv.'!AC31+'Coop.'!AC32+'C. Financ.'!AC32</f>
        <v>29.643896129439433</v>
      </c>
      <c r="AD32" s="191">
        <f>+'Bcos. Públ.'!AD32+'Bcos. Priv.'!AD31+'Coop.'!AD32+'C. Financ.'!AD32</f>
        <v>4489</v>
      </c>
      <c r="AE32" s="192">
        <f>+'Bcos. Públ.'!AE32+'Bcos. Priv.'!AE31+'Coop.'!AE32+'C. Financ.'!AE32</f>
        <v>1783</v>
      </c>
      <c r="AF32" s="193">
        <f>+'Bcos. Públ.'!AF32+'Bcos. Priv.'!AF31+'Coop.'!AF32+'C. Financ.'!AF32</f>
        <v>6272</v>
      </c>
      <c r="AG32" s="192">
        <f>+'Bcos. Públ.'!AG32+'Bcos. Priv.'!AG31+'Coop.'!AG32+'C. Financ.'!AG32</f>
        <v>170</v>
      </c>
      <c r="AH32" s="192">
        <f>+'Bcos. Públ.'!AH32+'Bcos. Priv.'!AH31+'Coop.'!AH32+'C. Financ.'!AH32</f>
        <v>328</v>
      </c>
      <c r="AI32" s="193">
        <f>+'Bcos. Públ.'!AI32+'Bcos. Priv.'!AI31+'Coop.'!AI32+'C. Financ.'!AI32</f>
        <v>498</v>
      </c>
      <c r="AJ32" s="192">
        <f>+'Bcos. Públ.'!AJ32+'Bcos. Priv.'!AJ31+'Coop.'!AJ32+'C. Financ.'!AJ32</f>
        <v>4659</v>
      </c>
      <c r="AK32" s="192">
        <f>+'Bcos. Públ.'!AK32+'Bcos. Priv.'!AK31+'Coop.'!AK32+'C. Financ.'!AK32</f>
        <v>2111</v>
      </c>
      <c r="AL32" s="192">
        <f>+'Bcos. Públ.'!AL32+'Bcos. Priv.'!AL31+'Coop.'!AL32+'C. Financ.'!AL32</f>
        <v>6770</v>
      </c>
      <c r="AM32" s="189">
        <f>+'Bcos. Públ.'!AM32+'Bcos. Priv.'!AM31+'Coop.'!AM32+'C. Financ.'!AM32</f>
        <v>5.0504029211999937</v>
      </c>
    </row>
    <row r="33" spans="1:39" x14ac:dyDescent="0.2">
      <c r="A33" s="120">
        <v>36770</v>
      </c>
      <c r="B33" s="213">
        <f>+'Bcos. Públ.'!B33+'Bcos. Priv.'!B32+'Coop.'!B33+'C. Financ.'!B33</f>
        <v>91653.065999999992</v>
      </c>
      <c r="C33" s="187">
        <f>+'Bcos. Públ.'!C33+'Bcos. Priv.'!C32+'Coop.'!C33+'C. Financ.'!C33</f>
        <v>31956.606</v>
      </c>
      <c r="D33" s="193">
        <f>+'Bcos. Públ.'!D33+'Bcos. Priv.'!D32+'Coop.'!D33+'C. Financ.'!D33</f>
        <v>123621.93</v>
      </c>
      <c r="E33" s="187">
        <f>+'Bcos. Públ.'!E33+'Bcos. Priv.'!E32+'Coop.'!E33+'C. Financ.'!E33</f>
        <v>11191.553999999998</v>
      </c>
      <c r="F33" s="187">
        <f>+'Bcos. Públ.'!F33+'Bcos. Priv.'!F32+'Coop.'!F33+'C. Financ.'!F33</f>
        <v>429.03</v>
      </c>
      <c r="G33" s="193">
        <f>+'Bcos. Públ.'!G33+'Bcos. Priv.'!G32+'Coop.'!G33+'C. Financ.'!G33</f>
        <v>11620.583999999999</v>
      </c>
      <c r="H33" s="210">
        <f>+'Bcos. Públ.'!H33+'Bcos. Priv.'!H32+'Coop.'!H33+'C. Financ.'!H33</f>
        <v>102832.36199999999</v>
      </c>
      <c r="I33" s="192">
        <f>+'Bcos. Públ.'!I33+'Bcos. Priv.'!I32+'Coop.'!I33+'C. Financ.'!I33</f>
        <v>32385.635999999999</v>
      </c>
      <c r="J33" s="193">
        <f>+'Bcos. Públ.'!J33+'Bcos. Priv.'!J32+'Coop.'!J33+'C. Financ.'!J33</f>
        <v>135230.25599999999</v>
      </c>
      <c r="K33" s="192">
        <f>+'Bcos. Públ.'!K33+'Bcos. Priv.'!K32+'Coop.'!K33+'C. Financ.'!K33</f>
        <v>16842.491999999998</v>
      </c>
      <c r="L33" s="192">
        <f>+'Bcos. Públ.'!L33+'Bcos. Priv.'!L32+'Coop.'!L33+'C. Financ.'!L33</f>
        <v>343.22399999999993</v>
      </c>
      <c r="M33" s="193">
        <f>+'Bcos. Públ.'!M33+'Bcos. Priv.'!M32+'Coop.'!M33+'C. Financ.'!M33</f>
        <v>17185.716</v>
      </c>
      <c r="N33" s="192">
        <f>+'Bcos. Públ.'!N33+'Bcos. Priv.'!N32+'Coop.'!N33+'C. Financ.'!N33</f>
        <v>119674.85399999999</v>
      </c>
      <c r="O33" s="192">
        <f>+'Bcos. Públ.'!O33+'Bcos. Priv.'!O32+'Coop.'!O33+'C. Financ.'!O33</f>
        <v>32753.375999999997</v>
      </c>
      <c r="P33" s="192">
        <f>+'Bcos. Públ.'!P33+'Bcos. Priv.'!P32+'Coop.'!P33+'C. Financ.'!P33</f>
        <v>152428.23000000001</v>
      </c>
      <c r="Q33" s="211">
        <f>+'Bcos. Públ.'!Q33+'Bcos. Priv.'!Q32+'Coop.'!Q33+'C. Financ.'!Q33</f>
        <v>128.20429467031579</v>
      </c>
      <c r="R33" s="208">
        <f>+'Bcos. Públ.'!R33+'Bcos. Priv.'!R32+'Coop.'!R33+'C. Financ.'!R33</f>
        <v>3.2465668543289916</v>
      </c>
      <c r="S33" s="212"/>
      <c r="T33" s="191">
        <f>+'Bcos. Públ.'!T33+'Bcos. Priv.'!T32+'Coop.'!T33+'C. Financ.'!T33</f>
        <v>36565.613999999994</v>
      </c>
      <c r="U33" s="192">
        <f>+'Bcos. Públ.'!U33+'Bcos. Priv.'!U32+'Coop.'!U33+'C. Financ.'!U33</f>
        <v>10333.494000000001</v>
      </c>
      <c r="V33" s="193">
        <f>+'Bcos. Públ.'!V33+'Bcos. Priv.'!V32+'Coop.'!V33+'C. Financ.'!V33</f>
        <v>46899.108000000007</v>
      </c>
      <c r="W33" s="192">
        <f>+'Bcos. Públ.'!W33+'Bcos. Priv.'!W32+'Coop.'!W33+'C. Financ.'!W33</f>
        <v>5479.3259999999991</v>
      </c>
      <c r="X33" s="192">
        <f>+'Bcos. Públ.'!X33+'Bcos. Priv.'!X32+'Coop.'!X33+'C. Financ.'!X33</f>
        <v>36.774000000000001</v>
      </c>
      <c r="Y33" s="193">
        <f>+'Bcos. Públ.'!Y33+'Bcos. Priv.'!Y32+'Coop.'!Y33+'C. Financ.'!Y33</f>
        <v>5516.0999999999995</v>
      </c>
      <c r="Z33" s="192">
        <f>+'Bcos. Públ.'!Z33+'Bcos. Priv.'!Z32+'Coop.'!Z33+'C. Financ.'!Z33</f>
        <v>42044.94</v>
      </c>
      <c r="AA33" s="192">
        <f>+'Bcos. Públ.'!AA33+'Bcos. Priv.'!AA32+'Coop.'!AA33+'C. Financ.'!AA33</f>
        <v>10345.752</v>
      </c>
      <c r="AB33" s="192">
        <f>+'Bcos. Públ.'!AB33+'Bcos. Priv.'!AB32+'Coop.'!AB33+'C. Financ.'!AB33</f>
        <v>52402.95</v>
      </c>
      <c r="AC33" s="189">
        <f>+'Bcos. Públ.'!AC33+'Bcos. Priv.'!AC32+'Coop.'!AC33+'C. Financ.'!AC33</f>
        <v>27.526662249509528</v>
      </c>
      <c r="AD33" s="191">
        <f>+'Bcos. Públ.'!AD33+'Bcos. Priv.'!AD32+'Coop.'!AD33+'C. Financ.'!AD33</f>
        <v>4494</v>
      </c>
      <c r="AE33" s="192">
        <f>+'Bcos. Públ.'!AE33+'Bcos. Priv.'!AE32+'Coop.'!AE33+'C. Financ.'!AE33</f>
        <v>1764</v>
      </c>
      <c r="AF33" s="193">
        <f>+'Bcos. Públ.'!AF33+'Bcos. Priv.'!AF32+'Coop.'!AF33+'C. Financ.'!AF33</f>
        <v>6260</v>
      </c>
      <c r="AG33" s="192">
        <f>+'Bcos. Públ.'!AG33+'Bcos. Priv.'!AG32+'Coop.'!AG33+'C. Financ.'!AG33</f>
        <v>465</v>
      </c>
      <c r="AH33" s="192">
        <f>+'Bcos. Públ.'!AH33+'Bcos. Priv.'!AH32+'Coop.'!AH33+'C. Financ.'!AH33</f>
        <v>32</v>
      </c>
      <c r="AI33" s="193">
        <f>+'Bcos. Públ.'!AI33+'Bcos. Priv.'!AI32+'Coop.'!AI33+'C. Financ.'!AI33</f>
        <v>498</v>
      </c>
      <c r="AJ33" s="192">
        <f>+'Bcos. Públ.'!AJ33+'Bcos. Priv.'!AJ32+'Coop.'!AJ33+'C. Financ.'!AJ33</f>
        <v>4959</v>
      </c>
      <c r="AK33" s="192">
        <f>+'Bcos. Públ.'!AK33+'Bcos. Priv.'!AK32+'Coop.'!AK33+'C. Financ.'!AK33</f>
        <v>1798</v>
      </c>
      <c r="AL33" s="192">
        <f>+'Bcos. Públ.'!AL33+'Bcos. Priv.'!AL32+'Coop.'!AL33+'C. Financ.'!AL33</f>
        <v>6758</v>
      </c>
      <c r="AM33" s="189">
        <f>+'Bcos. Públ.'!AM33+'Bcos. Priv.'!AM32+'Coop.'!AM33+'C. Financ.'!AM33</f>
        <v>8.2132185039000074</v>
      </c>
    </row>
    <row r="34" spans="1:39" x14ac:dyDescent="0.2">
      <c r="A34" s="120">
        <v>36800</v>
      </c>
      <c r="B34" s="213">
        <f>+'Bcos. Públ.'!B34+'Bcos. Priv.'!B33+'Coop.'!B34+'C. Financ.'!B34</f>
        <v>94101.23</v>
      </c>
      <c r="C34" s="187">
        <f>+'Bcos. Públ.'!C34+'Bcos. Priv.'!C33+'Coop.'!C34+'C. Financ.'!C34</f>
        <v>31036.809999999998</v>
      </c>
      <c r="D34" s="193">
        <f>+'Bcos. Públ.'!D34+'Bcos. Priv.'!D33+'Coop.'!D34+'C. Financ.'!D34</f>
        <v>125125.65499999998</v>
      </c>
      <c r="E34" s="187">
        <f>+'Bcos. Públ.'!E34+'Bcos. Priv.'!E33+'Coop.'!E34+'C. Financ.'!E34</f>
        <v>11357.045</v>
      </c>
      <c r="F34" s="187">
        <f>+'Bcos. Públ.'!F34+'Bcos. Priv.'!F33+'Coop.'!F34+'C. Financ.'!F34</f>
        <v>260.08500000000004</v>
      </c>
      <c r="G34" s="193">
        <f>+'Bcos. Públ.'!G34+'Bcos. Priv.'!G33+'Coop.'!G34+'C. Financ.'!G34</f>
        <v>11604.745000000001</v>
      </c>
      <c r="H34" s="210">
        <f>+'Bcos. Públ.'!H34+'Bcos. Priv.'!H33+'Coop.'!H34+'C. Financ.'!H34</f>
        <v>105433.505</v>
      </c>
      <c r="I34" s="192">
        <f>+'Bcos. Públ.'!I34+'Bcos. Priv.'!I33+'Coop.'!I34+'C. Financ.'!I34</f>
        <v>31309.279999999999</v>
      </c>
      <c r="J34" s="193">
        <f>+'Bcos. Públ.'!J34+'Bcos. Priv.'!J33+'Coop.'!J34+'C. Financ.'!J34</f>
        <v>136742.78500000003</v>
      </c>
      <c r="K34" s="192">
        <f>+'Bcos. Públ.'!K34+'Bcos. Priv.'!K33+'Coop.'!K34+'C. Financ.'!K34</f>
        <v>16211.965</v>
      </c>
      <c r="L34" s="192">
        <f>+'Bcos. Públ.'!L34+'Bcos. Priv.'!L33+'Coop.'!L34+'C. Financ.'!L34</f>
        <v>297.23999999999995</v>
      </c>
      <c r="M34" s="193">
        <f>+'Bcos. Públ.'!M34+'Bcos. Priv.'!M33+'Coop.'!M34+'C. Financ.'!M34</f>
        <v>16509.204999999998</v>
      </c>
      <c r="N34" s="192">
        <f>+'Bcos. Públ.'!N34+'Bcos. Priv.'!N33+'Coop.'!N34+'C. Financ.'!N34</f>
        <v>121645.47</v>
      </c>
      <c r="O34" s="192">
        <f>+'Bcos. Públ.'!O34+'Bcos. Priv.'!O33+'Coop.'!O34+'C. Financ.'!O34</f>
        <v>31618.905000000002</v>
      </c>
      <c r="P34" s="192">
        <f>+'Bcos. Públ.'!P34+'Bcos. Priv.'!P33+'Coop.'!P34+'C. Financ.'!P34</f>
        <v>153251.99000000002</v>
      </c>
      <c r="Q34" s="211">
        <f>+'Bcos. Públ.'!Q34+'Bcos. Priv.'!Q33+'Coop.'!Q34+'C. Financ.'!Q34</f>
        <v>131.94908525793099</v>
      </c>
      <c r="R34" s="208">
        <f>+'Bcos. Públ.'!R34+'Bcos. Priv.'!R33+'Coop.'!R34+'C. Financ.'!R34</f>
        <v>8.9404656237740152</v>
      </c>
      <c r="S34" s="212"/>
      <c r="T34" s="191">
        <f>+'Bcos. Públ.'!T34+'Bcos. Priv.'!T33+'Coop.'!T34+'C. Financ.'!T34</f>
        <v>37006.379999999997</v>
      </c>
      <c r="U34" s="192">
        <f>+'Bcos. Públ.'!U34+'Bcos. Priv.'!U33+'Coop.'!U34+'C. Financ.'!U34</f>
        <v>10378.629999999999</v>
      </c>
      <c r="V34" s="193">
        <f>+'Bcos. Públ.'!V34+'Bcos. Priv.'!V33+'Coop.'!V34+'C. Financ.'!V34</f>
        <v>47385.009999999995</v>
      </c>
      <c r="W34" s="192">
        <f>+'Bcos. Públ.'!W34+'Bcos. Priv.'!W33+'Coop.'!W34+'C. Financ.'!W34</f>
        <v>5300.78</v>
      </c>
      <c r="X34" s="192">
        <f>+'Bcos. Públ.'!X34+'Bcos. Priv.'!X33+'Coop.'!X34+'C. Financ.'!X34</f>
        <v>37.155000000000001</v>
      </c>
      <c r="Y34" s="193">
        <f>+'Bcos. Públ.'!Y34+'Bcos. Priv.'!Y33+'Coop.'!Y34+'C. Financ.'!Y34</f>
        <v>5337.9350000000004</v>
      </c>
      <c r="Z34" s="192">
        <f>+'Bcos. Públ.'!Z34+'Bcos. Priv.'!Z33+'Coop.'!Z34+'C. Financ.'!Z34</f>
        <v>42307.159999999996</v>
      </c>
      <c r="AA34" s="192">
        <f>+'Bcos. Públ.'!AA34+'Bcos. Priv.'!AA33+'Coop.'!AA34+'C. Financ.'!AA34</f>
        <v>10428.169999999998</v>
      </c>
      <c r="AB34" s="192">
        <f>+'Bcos. Públ.'!AB34+'Bcos. Priv.'!AB33+'Coop.'!AB34+'C. Financ.'!AB34</f>
        <v>52735.33</v>
      </c>
      <c r="AC34" s="189">
        <f>+'Bcos. Públ.'!AC34+'Bcos. Priv.'!AC33+'Coop.'!AC34+'C. Financ.'!AC34</f>
        <v>40.682633549113085</v>
      </c>
      <c r="AD34" s="191">
        <f>+'Bcos. Públ.'!AD34+'Bcos. Priv.'!AD33+'Coop.'!AD34+'C. Financ.'!AD34</f>
        <v>4609</v>
      </c>
      <c r="AE34" s="192">
        <f>+'Bcos. Públ.'!AE34+'Bcos. Priv.'!AE33+'Coop.'!AE34+'C. Financ.'!AE34</f>
        <v>1668</v>
      </c>
      <c r="AF34" s="193">
        <f>+'Bcos. Públ.'!AF34+'Bcos. Priv.'!AF33+'Coop.'!AF34+'C. Financ.'!AF34</f>
        <v>6277</v>
      </c>
      <c r="AG34" s="192">
        <f>+'Bcos. Públ.'!AG34+'Bcos. Priv.'!AG33+'Coop.'!AG34+'C. Financ.'!AG34</f>
        <v>488</v>
      </c>
      <c r="AH34" s="192">
        <f>+'Bcos. Públ.'!AH34+'Bcos. Priv.'!AH33+'Coop.'!AH34+'C. Financ.'!AH34</f>
        <v>18</v>
      </c>
      <c r="AI34" s="193">
        <f>+'Bcos. Públ.'!AI34+'Bcos. Priv.'!AI33+'Coop.'!AI34+'C. Financ.'!AI34</f>
        <v>506</v>
      </c>
      <c r="AJ34" s="192">
        <f>+'Bcos. Públ.'!AJ34+'Bcos. Priv.'!AJ33+'Coop.'!AJ34+'C. Financ.'!AJ34</f>
        <v>5097</v>
      </c>
      <c r="AK34" s="192">
        <f>+'Bcos. Públ.'!AK34+'Bcos. Priv.'!AK33+'Coop.'!AK34+'C. Financ.'!AK34</f>
        <v>1686</v>
      </c>
      <c r="AL34" s="192">
        <f>+'Bcos. Públ.'!AL34+'Bcos. Priv.'!AL33+'Coop.'!AL34+'C. Financ.'!AL34</f>
        <v>6783</v>
      </c>
      <c r="AM34" s="189">
        <f>+'Bcos. Públ.'!AM34+'Bcos. Priv.'!AM33+'Coop.'!AM34+'C. Financ.'!AM34</f>
        <v>7.3691119667999931</v>
      </c>
    </row>
    <row r="35" spans="1:39" x14ac:dyDescent="0.2">
      <c r="A35" s="120">
        <v>36831</v>
      </c>
      <c r="B35" s="213">
        <f>+'Bcos. Públ.'!B35+'Bcos. Priv.'!B34+'Coop.'!B35+'C. Financ.'!B35</f>
        <v>94003.007999999987</v>
      </c>
      <c r="C35" s="187">
        <f>+'Bcos. Públ.'!C35+'Bcos. Priv.'!C34+'Coop.'!C35+'C. Financ.'!C35</f>
        <v>31677.623999999996</v>
      </c>
      <c r="D35" s="193">
        <f>+'Bcos. Públ.'!D35+'Bcos. Priv.'!D34+'Coop.'!D35+'C. Financ.'!D35</f>
        <v>125680.632</v>
      </c>
      <c r="E35" s="187">
        <f>+'Bcos. Públ.'!E35+'Bcos. Priv.'!E34+'Coop.'!E35+'C. Financ.'!E35</f>
        <v>11303.688</v>
      </c>
      <c r="F35" s="187">
        <f>+'Bcos. Públ.'!F35+'Bcos. Priv.'!F34+'Coop.'!F35+'C. Financ.'!F35</f>
        <v>446.68799999999999</v>
      </c>
      <c r="G35" s="193">
        <f>+'Bcos. Públ.'!G35+'Bcos. Priv.'!G34+'Coop.'!G35+'C. Financ.'!G35</f>
        <v>11762.784</v>
      </c>
      <c r="H35" s="210">
        <f>+'Bcos. Públ.'!H35+'Bcos. Priv.'!H34+'Coop.'!H35+'C. Financ.'!H35</f>
        <v>105294.288</v>
      </c>
      <c r="I35" s="192">
        <f>+'Bcos. Públ.'!I35+'Bcos. Priv.'!I34+'Coop.'!I35+'C. Financ.'!I35</f>
        <v>32136.720000000001</v>
      </c>
      <c r="J35" s="193">
        <f>+'Bcos. Públ.'!J35+'Bcos. Priv.'!J34+'Coop.'!J35+'C. Financ.'!J35</f>
        <v>137431.008</v>
      </c>
      <c r="K35" s="192">
        <f>+'Bcos. Públ.'!K35+'Bcos. Priv.'!K34+'Coop.'!K35+'C. Financ.'!K35</f>
        <v>16713.576000000001</v>
      </c>
      <c r="L35" s="192">
        <f>+'Bcos. Públ.'!L35+'Bcos. Priv.'!L34+'Coop.'!L35+'C. Financ.'!L35</f>
        <v>359.83199999999994</v>
      </c>
      <c r="M35" s="193">
        <f>+'Bcos. Públ.'!M35+'Bcos. Priv.'!M34+'Coop.'!M35+'C. Financ.'!M35</f>
        <v>17073.407999999999</v>
      </c>
      <c r="N35" s="192">
        <f>+'Bcos. Públ.'!N35+'Bcos. Priv.'!N34+'Coop.'!N35+'C. Financ.'!N35</f>
        <v>122020.272</v>
      </c>
      <c r="O35" s="192">
        <f>+'Bcos. Públ.'!O35+'Bcos. Priv.'!O34+'Coop.'!O35+'C. Financ.'!O35</f>
        <v>32484.144</v>
      </c>
      <c r="P35" s="192">
        <f>+'Bcos. Públ.'!P35+'Bcos. Priv.'!P34+'Coop.'!P35+'C. Financ.'!P35</f>
        <v>154492.008</v>
      </c>
      <c r="Q35" s="211">
        <f>+'Bcos. Públ.'!Q35+'Bcos. Priv.'!Q34+'Coop.'!Q35+'C. Financ.'!Q35</f>
        <v>90.015842615731898</v>
      </c>
      <c r="R35" s="208">
        <f>+'Bcos. Públ.'!R35+'Bcos. Priv.'!R34+'Coop.'!R35+'C. Financ.'!R35</f>
        <v>0.29866215318718348</v>
      </c>
      <c r="S35" s="212"/>
      <c r="T35" s="191">
        <f>+'Bcos. Públ.'!T35+'Bcos. Priv.'!T34+'Coop.'!T35+'C. Financ.'!T35</f>
        <v>36740.087999999996</v>
      </c>
      <c r="U35" s="192">
        <f>+'Bcos. Públ.'!U35+'Bcos. Priv.'!U34+'Coop.'!U35+'C. Financ.'!U35</f>
        <v>10546.8</v>
      </c>
      <c r="V35" s="193">
        <f>+'Bcos. Públ.'!V35+'Bcos. Priv.'!V34+'Coop.'!V35+'C. Financ.'!V35</f>
        <v>47324.111999999994</v>
      </c>
      <c r="W35" s="192">
        <f>+'Bcos. Públ.'!W35+'Bcos. Priv.'!W34+'Coop.'!W35+'C. Financ.'!W35</f>
        <v>5496.7440000000006</v>
      </c>
      <c r="X35" s="192">
        <f>+'Bcos. Públ.'!X35+'Bcos. Priv.'!X34+'Coop.'!X35+'C. Financ.'!X35</f>
        <v>24.815999999999999</v>
      </c>
      <c r="Y35" s="193">
        <f>+'Bcos. Públ.'!Y35+'Bcos. Priv.'!Y34+'Coop.'!Y35+'C. Financ.'!Y35</f>
        <v>5521.5599999999995</v>
      </c>
      <c r="Z35" s="192">
        <f>+'Bcos. Públ.'!Z35+'Bcos. Priv.'!Z34+'Coop.'!Z35+'C. Financ.'!Z35</f>
        <v>42249.24</v>
      </c>
      <c r="AA35" s="192">
        <f>+'Bcos. Públ.'!AA35+'Bcos. Priv.'!AA34+'Coop.'!AA35+'C. Financ.'!AA35</f>
        <v>10584.024000000001</v>
      </c>
      <c r="AB35" s="192">
        <f>+'Bcos. Públ.'!AB35+'Bcos. Priv.'!AB34+'Coop.'!AB35+'C. Financ.'!AB35</f>
        <v>52845.671999999991</v>
      </c>
      <c r="AC35" s="189">
        <f>+'Bcos. Públ.'!AC35+'Bcos. Priv.'!AC34+'Coop.'!AC35+'C. Financ.'!AC35</f>
        <v>20.851989590273135</v>
      </c>
      <c r="AD35" s="191">
        <f>+'Bcos. Públ.'!AD35+'Bcos. Priv.'!AD34+'Coop.'!AD35+'C. Financ.'!AD35</f>
        <v>4613</v>
      </c>
      <c r="AE35" s="192">
        <f>+'Bcos. Públ.'!AE35+'Bcos. Priv.'!AE34+'Coop.'!AE35+'C. Financ.'!AE35</f>
        <v>1703</v>
      </c>
      <c r="AF35" s="193">
        <f>+'Bcos. Públ.'!AF35+'Bcos. Priv.'!AF34+'Coop.'!AF35+'C. Financ.'!AF35</f>
        <v>6315</v>
      </c>
      <c r="AG35" s="192">
        <f>+'Bcos. Públ.'!AG35+'Bcos. Priv.'!AG34+'Coop.'!AG35+'C. Financ.'!AG35</f>
        <v>468</v>
      </c>
      <c r="AH35" s="192">
        <f>+'Bcos. Públ.'!AH35+'Bcos. Priv.'!AH34+'Coop.'!AH35+'C. Financ.'!AH35</f>
        <v>34</v>
      </c>
      <c r="AI35" s="193">
        <f>+'Bcos. Públ.'!AI35+'Bcos. Priv.'!AI34+'Coop.'!AI35+'C. Financ.'!AI35</f>
        <v>502</v>
      </c>
      <c r="AJ35" s="192">
        <f>+'Bcos. Públ.'!AJ35+'Bcos. Priv.'!AJ34+'Coop.'!AJ35+'C. Financ.'!AJ35</f>
        <v>5081</v>
      </c>
      <c r="AK35" s="192">
        <f>+'Bcos. Públ.'!AK35+'Bcos. Priv.'!AK34+'Coop.'!AK35+'C. Financ.'!AK35</f>
        <v>1737</v>
      </c>
      <c r="AL35" s="192">
        <f>+'Bcos. Públ.'!AL35+'Bcos. Priv.'!AL34+'Coop.'!AL35+'C. Financ.'!AL35</f>
        <v>6817</v>
      </c>
      <c r="AM35" s="189">
        <f>+'Bcos. Públ.'!AM35+'Bcos. Priv.'!AM34+'Coop.'!AM35+'C. Financ.'!AM35</f>
        <v>5.5741338673000298</v>
      </c>
    </row>
    <row r="36" spans="1:39" x14ac:dyDescent="0.2">
      <c r="A36" s="120">
        <v>36861</v>
      </c>
      <c r="B36" s="213">
        <f>+'Bcos. Públ.'!B36+'Bcos. Priv.'!B35+'Coop.'!B36+'C. Financ.'!B36</f>
        <v>92223.035000000003</v>
      </c>
      <c r="C36" s="187">
        <f>+'Bcos. Públ.'!C36+'Bcos. Priv.'!C35+'Coop.'!C36+'C. Financ.'!C36</f>
        <v>30173.665000000001</v>
      </c>
      <c r="D36" s="193">
        <f>+'Bcos. Públ.'!D36+'Bcos. Priv.'!D35+'Coop.'!D36+'C. Financ.'!D36</f>
        <v>122421.73</v>
      </c>
      <c r="E36" s="187">
        <f>+'Bcos. Públ.'!E36+'Bcos. Priv.'!E35+'Coop.'!E36+'C. Financ.'!E36</f>
        <v>7108.52</v>
      </c>
      <c r="F36" s="187">
        <f>+'Bcos. Públ.'!F36+'Bcos. Priv.'!F35+'Coop.'!F36+'C. Financ.'!F36</f>
        <v>2277.7300000000005</v>
      </c>
      <c r="G36" s="193">
        <f>+'Bcos. Públ.'!G36+'Bcos. Priv.'!G35+'Coop.'!G36+'C. Financ.'!G36</f>
        <v>9386.25</v>
      </c>
      <c r="H36" s="210">
        <f>+'Bcos. Públ.'!H36+'Bcos. Priv.'!H35+'Coop.'!H36+'C. Financ.'!H36</f>
        <v>99344.069999999992</v>
      </c>
      <c r="I36" s="192">
        <f>+'Bcos. Públ.'!I36+'Bcos. Priv.'!I35+'Coop.'!I36+'C. Financ.'!I36</f>
        <v>32451.395000000004</v>
      </c>
      <c r="J36" s="193">
        <f>+'Bcos. Públ.'!J36+'Bcos. Priv.'!J35+'Coop.'!J36+'C. Financ.'!J36</f>
        <v>131795.46500000003</v>
      </c>
      <c r="K36" s="192">
        <f>+'Bcos. Públ.'!K36+'Bcos. Priv.'!K35+'Coop.'!K36+'C. Financ.'!K36</f>
        <v>16407.165000000001</v>
      </c>
      <c r="L36" s="192">
        <f>+'Bcos. Públ.'!L36+'Bcos. Priv.'!L35+'Coop.'!L36+'C. Financ.'!L36</f>
        <v>387.96500000000003</v>
      </c>
      <c r="M36" s="193">
        <f>+'Bcos. Públ.'!M36+'Bcos. Priv.'!M35+'Coop.'!M36+'C. Financ.'!M36</f>
        <v>16795.13</v>
      </c>
      <c r="N36" s="192">
        <f>+'Bcos. Públ.'!N36+'Bcos. Priv.'!N35+'Coop.'!N36+'C. Financ.'!N36</f>
        <v>115763.75000000001</v>
      </c>
      <c r="O36" s="192">
        <f>+'Bcos. Públ.'!O36+'Bcos. Priv.'!O35+'Coop.'!O36+'C. Financ.'!O36</f>
        <v>32839.360000000001</v>
      </c>
      <c r="P36" s="192">
        <f>+'Bcos. Públ.'!P36+'Bcos. Priv.'!P35+'Coop.'!P36+'C. Financ.'!P36</f>
        <v>148590.59500000003</v>
      </c>
      <c r="Q36" s="211">
        <f>+'Bcos. Públ.'!Q36+'Bcos. Priv.'!Q35+'Coop.'!Q36+'C. Financ.'!Q36</f>
        <v>3083.9204483241592</v>
      </c>
      <c r="R36" s="208">
        <f>+'Bcos. Públ.'!R36+'Bcos. Priv.'!R35+'Coop.'!R36+'C. Financ.'!R36</f>
        <v>0.27607667994200896</v>
      </c>
      <c r="S36" s="212"/>
      <c r="T36" s="191">
        <f>+'Bcos. Públ.'!T36+'Bcos. Priv.'!T35+'Coop.'!T36+'C. Financ.'!T36</f>
        <v>32764.27</v>
      </c>
      <c r="U36" s="192">
        <f>+'Bcos. Públ.'!U36+'Bcos. Priv.'!U35+'Coop.'!U36+'C. Financ.'!U36</f>
        <v>9511.4000000000015</v>
      </c>
      <c r="V36" s="193">
        <f>+'Bcos. Públ.'!V36+'Bcos. Priv.'!V35+'Coop.'!V36+'C. Financ.'!V36</f>
        <v>42263.155000000006</v>
      </c>
      <c r="W36" s="192">
        <f>+'Bcos. Públ.'!W36+'Bcos. Priv.'!W35+'Coop.'!W36+'C. Financ.'!W36</f>
        <v>1213.9550000000002</v>
      </c>
      <c r="X36" s="192">
        <f>+'Bcos. Públ.'!X36+'Bcos. Priv.'!X35+'Coop.'!X36+'C. Financ.'!X36</f>
        <v>1939.825</v>
      </c>
      <c r="Y36" s="193">
        <f>+'Bcos. Públ.'!Y36+'Bcos. Priv.'!Y35+'Coop.'!Y36+'C. Financ.'!Y36</f>
        <v>3153.78</v>
      </c>
      <c r="Z36" s="192">
        <f>+'Bcos. Públ.'!Z36+'Bcos. Priv.'!Z35+'Coop.'!Z36+'C. Financ.'!Z36</f>
        <v>33965.710000000006</v>
      </c>
      <c r="AA36" s="192">
        <f>+'Bcos. Públ.'!AA36+'Bcos. Priv.'!AA35+'Coop.'!AA36+'C. Financ.'!AA36</f>
        <v>11438.710000000001</v>
      </c>
      <c r="AB36" s="192">
        <f>+'Bcos. Públ.'!AB36+'Bcos. Priv.'!AB35+'Coop.'!AB36+'C. Financ.'!AB36</f>
        <v>45416.935000000005</v>
      </c>
      <c r="AC36" s="189">
        <f>+'Bcos. Públ.'!AC36+'Bcos. Priv.'!AC35+'Coop.'!AC36+'C. Financ.'!AC36</f>
        <v>2844.7633048104608</v>
      </c>
      <c r="AD36" s="191">
        <f>+'Bcos. Públ.'!AD36+'Bcos. Priv.'!AD35+'Coop.'!AD36+'C. Financ.'!AD36</f>
        <v>4753</v>
      </c>
      <c r="AE36" s="192">
        <f>+'Bcos. Públ.'!AE36+'Bcos. Priv.'!AE35+'Coop.'!AE36+'C. Financ.'!AE36</f>
        <v>1652</v>
      </c>
      <c r="AF36" s="193">
        <f>+'Bcos. Públ.'!AF36+'Bcos. Priv.'!AF35+'Coop.'!AF36+'C. Financ.'!AF36</f>
        <v>6404</v>
      </c>
      <c r="AG36" s="192">
        <f>+'Bcos. Públ.'!AG36+'Bcos. Priv.'!AG35+'Coop.'!AG36+'C. Financ.'!AG36</f>
        <v>471</v>
      </c>
      <c r="AH36" s="192">
        <f>+'Bcos. Públ.'!AH36+'Bcos. Priv.'!AH35+'Coop.'!AH36+'C. Financ.'!AH36</f>
        <v>27</v>
      </c>
      <c r="AI36" s="193">
        <f>+'Bcos. Públ.'!AI36+'Bcos. Priv.'!AI35+'Coop.'!AI36+'C. Financ.'!AI36</f>
        <v>498</v>
      </c>
      <c r="AJ36" s="192">
        <f>+'Bcos. Públ.'!AJ36+'Bcos. Priv.'!AJ35+'Coop.'!AJ36+'C. Financ.'!AJ36</f>
        <v>5223</v>
      </c>
      <c r="AK36" s="192">
        <f>+'Bcos. Públ.'!AK36+'Bcos. Priv.'!AK35+'Coop.'!AK36+'C. Financ.'!AK36</f>
        <v>1679</v>
      </c>
      <c r="AL36" s="192">
        <f>+'Bcos. Públ.'!AL36+'Bcos. Priv.'!AL35+'Coop.'!AL36+'C. Financ.'!AL36</f>
        <v>6902</v>
      </c>
      <c r="AM36" s="189">
        <f>+'Bcos. Públ.'!AM36+'Bcos. Priv.'!AM35+'Coop.'!AM36+'C. Financ.'!AM36</f>
        <v>19.109639913200017</v>
      </c>
    </row>
    <row r="37" spans="1:39" x14ac:dyDescent="0.2">
      <c r="A37" s="120">
        <v>36892</v>
      </c>
      <c r="B37" s="213">
        <f>+'Bcos. Públ.'!B37+'Bcos. Priv.'!B36+'Coop.'!B37+'C. Financ.'!B37</f>
        <v>91440.074000000008</v>
      </c>
      <c r="C37" s="187">
        <f>+'Bcos. Públ.'!C37+'Bcos. Priv.'!C36+'Coop.'!C37+'C. Financ.'!C37</f>
        <v>31191.588</v>
      </c>
      <c r="D37" s="193">
        <f>+'Bcos. Públ.'!D37+'Bcos. Priv.'!D36+'Coop.'!D37+'C. Financ.'!D37</f>
        <v>122619.105</v>
      </c>
      <c r="E37" s="187">
        <f>+'Bcos. Públ.'!E37+'Bcos. Priv.'!E36+'Coop.'!E37+'C. Financ.'!E37</f>
        <v>7195.1610000000001</v>
      </c>
      <c r="F37" s="187">
        <f>+'Bcos. Públ.'!F37+'Bcos. Priv.'!F36+'Coop.'!F37+'C. Financ.'!F37</f>
        <v>2272.817</v>
      </c>
      <c r="G37" s="193">
        <f>+'Bcos. Públ.'!G37+'Bcos. Priv.'!G36+'Coop.'!G37+'C. Financ.'!G37</f>
        <v>9467.978000000001</v>
      </c>
      <c r="H37" s="210">
        <f>+'Bcos. Públ.'!H37+'Bcos. Priv.'!H36+'Coop.'!H37+'C. Financ.'!H37</f>
        <v>98635.235000000001</v>
      </c>
      <c r="I37" s="192">
        <f>+'Bcos. Públ.'!I37+'Bcos. Priv.'!I36+'Coop.'!I37+'C. Financ.'!I37</f>
        <v>33464.404999999999</v>
      </c>
      <c r="J37" s="193">
        <f>+'Bcos. Públ.'!J37+'Bcos. Priv.'!J36+'Coop.'!J37+'C. Financ.'!J37</f>
        <v>132074.52599999998</v>
      </c>
      <c r="K37" s="192">
        <f>+'Bcos. Públ.'!K37+'Bcos. Priv.'!K36+'Coop.'!K37+'C. Financ.'!K37</f>
        <v>17542.129000000001</v>
      </c>
      <c r="L37" s="192">
        <f>+'Bcos. Públ.'!L37+'Bcos. Priv.'!L36+'Coop.'!L37+'C. Financ.'!L37</f>
        <v>389.267</v>
      </c>
      <c r="M37" s="193">
        <f>+'Bcos. Públ.'!M37+'Bcos. Priv.'!M36+'Coop.'!M37+'C. Financ.'!M37</f>
        <v>17931.396000000001</v>
      </c>
      <c r="N37" s="192">
        <f>+'Bcos. Públ.'!N37+'Bcos. Priv.'!N36+'Coop.'!N37+'C. Financ.'!N37</f>
        <v>116177.364</v>
      </c>
      <c r="O37" s="192">
        <f>+'Bcos. Públ.'!O37+'Bcos. Priv.'!O36+'Coop.'!O37+'C. Financ.'!O37</f>
        <v>33853.671999999991</v>
      </c>
      <c r="P37" s="192">
        <f>+'Bcos. Públ.'!P37+'Bcos. Priv.'!P36+'Coop.'!P37+'C. Financ.'!P37</f>
        <v>150043.59299999999</v>
      </c>
      <c r="Q37" s="211">
        <f>+'Bcos. Públ.'!Q37+'Bcos. Priv.'!Q36+'Coop.'!Q37+'C. Financ.'!Q37</f>
        <v>-211.7186363522467</v>
      </c>
      <c r="R37" s="208">
        <f>+'Bcos. Públ.'!R37+'Bcos. Priv.'!R36+'Coop.'!R37+'C. Financ.'!R37</f>
        <v>10.0024537901255</v>
      </c>
      <c r="S37" s="212"/>
      <c r="T37" s="191">
        <f>+'Bcos. Públ.'!T37+'Bcos. Priv.'!T36+'Coop.'!T37+'C. Financ.'!T37</f>
        <v>32535.187000000002</v>
      </c>
      <c r="U37" s="192">
        <f>+'Bcos. Públ.'!U37+'Bcos. Priv.'!U36+'Coop.'!U37+'C. Financ.'!U37</f>
        <v>10108.385</v>
      </c>
      <c r="V37" s="193">
        <f>+'Bcos. Públ.'!V37+'Bcos. Priv.'!V36+'Coop.'!V37+'C. Financ.'!V37</f>
        <v>42631.014999999999</v>
      </c>
      <c r="W37" s="192">
        <f>+'Bcos. Públ.'!W37+'Bcos. Priv.'!W36+'Coop.'!W37+'C. Financ.'!W37</f>
        <v>1130.1299999999999</v>
      </c>
      <c r="X37" s="192">
        <f>+'Bcos. Públ.'!X37+'Bcos. Priv.'!X36+'Coop.'!X37+'C. Financ.'!X37</f>
        <v>1933.778</v>
      </c>
      <c r="Y37" s="193">
        <f>+'Bcos. Públ.'!Y37+'Bcos. Priv.'!Y36+'Coop.'!Y37+'C. Financ.'!Y37</f>
        <v>3051.3509999999997</v>
      </c>
      <c r="Z37" s="192">
        <f>+'Bcos. Públ.'!Z37+'Bcos. Priv.'!Z36+'Coop.'!Z37+'C. Financ.'!Z37</f>
        <v>33652.76</v>
      </c>
      <c r="AA37" s="192">
        <f>+'Bcos. Públ.'!AA37+'Bcos. Priv.'!AA36+'Coop.'!AA37+'C. Financ.'!AA37</f>
        <v>12042.163</v>
      </c>
      <c r="AB37" s="192">
        <f>+'Bcos. Públ.'!AB37+'Bcos. Priv.'!AB36+'Coop.'!AB37+'C. Financ.'!AB37</f>
        <v>45694.923000000003</v>
      </c>
      <c r="AC37" s="189">
        <f>+'Bcos. Públ.'!AC37+'Bcos. Priv.'!AC36+'Coop.'!AC37+'C. Financ.'!AC37</f>
        <v>-272.73907719371692</v>
      </c>
      <c r="AD37" s="191">
        <f>+'Bcos. Públ.'!AD37+'Bcos. Priv.'!AD36+'Coop.'!AD37+'C. Financ.'!AD37</f>
        <v>4692</v>
      </c>
      <c r="AE37" s="192">
        <f>+'Bcos. Públ.'!AE37+'Bcos. Priv.'!AE36+'Coop.'!AE37+'C. Financ.'!AE37</f>
        <v>1679</v>
      </c>
      <c r="AF37" s="193">
        <f>+'Bcos. Públ.'!AF37+'Bcos. Priv.'!AF36+'Coop.'!AF37+'C. Financ.'!AF37</f>
        <v>6370</v>
      </c>
      <c r="AG37" s="192">
        <f>+'Bcos. Públ.'!AG37+'Bcos. Priv.'!AG36+'Coop.'!AG37+'C. Financ.'!AG37</f>
        <v>483</v>
      </c>
      <c r="AH37" s="192">
        <f>+'Bcos. Públ.'!AH37+'Bcos. Priv.'!AH36+'Coop.'!AH37+'C. Financ.'!AH37</f>
        <v>26</v>
      </c>
      <c r="AI37" s="193">
        <f>+'Bcos. Públ.'!AI37+'Bcos. Priv.'!AI36+'Coop.'!AI37+'C. Financ.'!AI37</f>
        <v>509</v>
      </c>
      <c r="AJ37" s="192">
        <f>+'Bcos. Públ.'!AJ37+'Bcos. Priv.'!AJ36+'Coop.'!AJ37+'C. Financ.'!AJ37</f>
        <v>5175</v>
      </c>
      <c r="AK37" s="192">
        <f>+'Bcos. Públ.'!AK37+'Bcos. Priv.'!AK36+'Coop.'!AK37+'C. Financ.'!AK37</f>
        <v>1705</v>
      </c>
      <c r="AL37" s="192">
        <f>+'Bcos. Públ.'!AL37+'Bcos. Priv.'!AL36+'Coop.'!AL37+'C. Financ.'!AL37</f>
        <v>6880</v>
      </c>
      <c r="AM37" s="189">
        <f>+'Bcos. Públ.'!AM37+'Bcos. Priv.'!AM36+'Coop.'!AM37+'C. Financ.'!AM37</f>
        <v>4.8594760564999806</v>
      </c>
    </row>
    <row r="38" spans="1:39" x14ac:dyDescent="0.2">
      <c r="A38" s="120">
        <v>36923</v>
      </c>
      <c r="B38" s="213">
        <f>+'Bcos. Públ.'!B38+'Bcos. Priv.'!B37+'Coop.'!B38+'C. Financ.'!B38</f>
        <v>90243.008000000002</v>
      </c>
      <c r="C38" s="187">
        <f>+'Bcos. Públ.'!C38+'Bcos. Priv.'!C37+'Coop.'!C38+'C. Financ.'!C38</f>
        <v>33045.311999999998</v>
      </c>
      <c r="D38" s="193">
        <f>+'Bcos. Públ.'!D38+'Bcos. Priv.'!D37+'Coop.'!D38+'C. Financ.'!D38</f>
        <v>123300.95199999999</v>
      </c>
      <c r="E38" s="187">
        <f>+'Bcos. Públ.'!E38+'Bcos. Priv.'!E37+'Coop.'!E38+'C. Financ.'!E38</f>
        <v>7629.7280000000001</v>
      </c>
      <c r="F38" s="187">
        <f>+'Bcos. Públ.'!F38+'Bcos. Priv.'!F37+'Coop.'!F38+'C. Financ.'!F38</f>
        <v>2362.1839999999997</v>
      </c>
      <c r="G38" s="193">
        <f>+'Bcos. Públ.'!G38+'Bcos. Priv.'!G37+'Coop.'!G38+'C. Financ.'!G38</f>
        <v>9991.9120000000003</v>
      </c>
      <c r="H38" s="210">
        <f>+'Bcos. Públ.'!H38+'Bcos. Priv.'!H37+'Coop.'!H38+'C. Financ.'!H38</f>
        <v>97872.736000000004</v>
      </c>
      <c r="I38" s="192">
        <f>+'Bcos. Públ.'!I38+'Bcos. Priv.'!I37+'Coop.'!I38+'C. Financ.'!I38</f>
        <v>35407.495999999992</v>
      </c>
      <c r="J38" s="193">
        <f>+'Bcos. Públ.'!J38+'Bcos. Priv.'!J37+'Coop.'!J38+'C. Financ.'!J38</f>
        <v>133292.864</v>
      </c>
      <c r="K38" s="192">
        <f>+'Bcos. Públ.'!K38+'Bcos. Priv.'!K37+'Coop.'!K38+'C. Financ.'!K38</f>
        <v>17710.063999999998</v>
      </c>
      <c r="L38" s="192">
        <f>+'Bcos. Públ.'!L38+'Bcos. Priv.'!L37+'Coop.'!L38+'C. Financ.'!L38</f>
        <v>328.43200000000002</v>
      </c>
      <c r="M38" s="193">
        <f>+'Bcos. Públ.'!M38+'Bcos. Priv.'!M37+'Coop.'!M38+'C. Financ.'!M38</f>
        <v>18051.128000000001</v>
      </c>
      <c r="N38" s="192">
        <f>+'Bcos. Públ.'!N38+'Bcos. Priv.'!N37+'Coop.'!N38+'C. Financ.'!N38</f>
        <v>115582.8</v>
      </c>
      <c r="O38" s="192">
        <f>+'Bcos. Públ.'!O38+'Bcos. Priv.'!O37+'Coop.'!O38+'C. Financ.'!O38</f>
        <v>35748.559999999998</v>
      </c>
      <c r="P38" s="192">
        <f>+'Bcos. Públ.'!P38+'Bcos. Priv.'!P37+'Coop.'!P38+'C. Financ.'!P38</f>
        <v>151356.62400000001</v>
      </c>
      <c r="Q38" s="211">
        <f>+'Bcos. Públ.'!Q38+'Bcos. Priv.'!Q37+'Coop.'!Q38+'C. Financ.'!Q38</f>
        <v>108.24790493929585</v>
      </c>
      <c r="R38" s="208">
        <f>+'Bcos. Públ.'!R38+'Bcos. Priv.'!R37+'Coop.'!R38+'C. Financ.'!R38</f>
        <v>27.075715394816015</v>
      </c>
      <c r="S38" s="212"/>
      <c r="T38" s="191">
        <f>+'Bcos. Públ.'!T38+'Bcos. Priv.'!T37+'Coop.'!T38+'C. Financ.'!T38</f>
        <v>31365.256000000001</v>
      </c>
      <c r="U38" s="192">
        <f>+'Bcos. Públ.'!U38+'Bcos. Priv.'!U37+'Coop.'!U38+'C. Financ.'!U38</f>
        <v>11356.168</v>
      </c>
      <c r="V38" s="193">
        <f>+'Bcos. Públ.'!V38+'Bcos. Priv.'!V37+'Coop.'!V38+'C. Financ.'!V38</f>
        <v>42721.423999999999</v>
      </c>
      <c r="W38" s="192">
        <f>+'Bcos. Públ.'!W38+'Bcos. Priv.'!W37+'Coop.'!W38+'C. Financ.'!W38</f>
        <v>1465.3119999999999</v>
      </c>
      <c r="X38" s="192">
        <f>+'Bcos. Públ.'!X38+'Bcos. Priv.'!X37+'Coop.'!X38+'C. Financ.'!X38</f>
        <v>1957.96</v>
      </c>
      <c r="Y38" s="193">
        <f>+'Bcos. Públ.'!Y38+'Bcos. Priv.'!Y37+'Coop.'!Y38+'C. Financ.'!Y38</f>
        <v>3410.64</v>
      </c>
      <c r="Z38" s="192">
        <f>+'Bcos. Públ.'!Z38+'Bcos. Priv.'!Z37+'Coop.'!Z38+'C. Financ.'!Z38</f>
        <v>32792.671999999999</v>
      </c>
      <c r="AA38" s="192">
        <f>+'Bcos. Públ.'!AA38+'Bcos. Priv.'!AA37+'Coop.'!AA38+'C. Financ.'!AA38</f>
        <v>13314.127999999999</v>
      </c>
      <c r="AB38" s="192">
        <f>+'Bcos. Públ.'!AB38+'Bcos. Priv.'!AB37+'Coop.'!AB38+'C. Financ.'!AB38</f>
        <v>46119.432000000001</v>
      </c>
      <c r="AC38" s="189">
        <f>+'Bcos. Públ.'!AC38+'Bcos. Priv.'!AC37+'Coop.'!AC38+'C. Financ.'!AC38</f>
        <v>31.850861949552687</v>
      </c>
      <c r="AD38" s="191">
        <f>+'Bcos. Públ.'!AD38+'Bcos. Priv.'!AD37+'Coop.'!AD38+'C. Financ.'!AD38</f>
        <v>4663</v>
      </c>
      <c r="AE38" s="192">
        <f>+'Bcos. Públ.'!AE38+'Bcos. Priv.'!AE37+'Coop.'!AE38+'C. Financ.'!AE38</f>
        <v>1717</v>
      </c>
      <c r="AF38" s="193">
        <f>+'Bcos. Públ.'!AF38+'Bcos. Priv.'!AF37+'Coop.'!AF38+'C. Financ.'!AF38</f>
        <v>6381</v>
      </c>
      <c r="AG38" s="192">
        <f>+'Bcos. Públ.'!AG38+'Bcos. Priv.'!AG37+'Coop.'!AG38+'C. Financ.'!AG38</f>
        <v>489</v>
      </c>
      <c r="AH38" s="192">
        <f>+'Bcos. Públ.'!AH38+'Bcos. Priv.'!AH37+'Coop.'!AH38+'C. Financ.'!AH38</f>
        <v>32</v>
      </c>
      <c r="AI38" s="193">
        <f>+'Bcos. Públ.'!AI38+'Bcos. Priv.'!AI37+'Coop.'!AI38+'C. Financ.'!AI38</f>
        <v>521</v>
      </c>
      <c r="AJ38" s="192">
        <f>+'Bcos. Públ.'!AJ38+'Bcos. Priv.'!AJ37+'Coop.'!AJ38+'C. Financ.'!AJ38</f>
        <v>5150</v>
      </c>
      <c r="AK38" s="192">
        <f>+'Bcos. Públ.'!AK38+'Bcos. Priv.'!AK37+'Coop.'!AK38+'C. Financ.'!AK38</f>
        <v>1750</v>
      </c>
      <c r="AL38" s="192">
        <f>+'Bcos. Públ.'!AL38+'Bcos. Priv.'!AL37+'Coop.'!AL38+'C. Financ.'!AL38</f>
        <v>6901</v>
      </c>
      <c r="AM38" s="189">
        <f>+'Bcos. Públ.'!AM38+'Bcos. Priv.'!AM37+'Coop.'!AM38+'C. Financ.'!AM38</f>
        <v>6.0478976400999978</v>
      </c>
    </row>
    <row r="39" spans="1:39" x14ac:dyDescent="0.2">
      <c r="A39" s="120">
        <v>36951</v>
      </c>
      <c r="B39" s="213">
        <f>+'Bcos. Públ.'!B39+'Bcos. Priv.'!B38+'Coop.'!B39+'C. Financ.'!B39</f>
        <v>90839.474999999991</v>
      </c>
      <c r="C39" s="187">
        <f>+'Bcos. Públ.'!C39+'Bcos. Priv.'!C38+'Coop.'!C39+'C. Financ.'!C39</f>
        <v>33268.050000000003</v>
      </c>
      <c r="D39" s="193">
        <f>+'Bcos. Públ.'!D39+'Bcos. Priv.'!D38+'Coop.'!D39+'C. Financ.'!D39</f>
        <v>124120.34999999999</v>
      </c>
      <c r="E39" s="187">
        <f>+'Bcos. Públ.'!E39+'Bcos. Priv.'!E38+'Coop.'!E39+'C. Financ.'!E39</f>
        <v>7438.5</v>
      </c>
      <c r="F39" s="187">
        <f>+'Bcos. Públ.'!F39+'Bcos. Priv.'!F38+'Coop.'!F39+'C. Financ.'!F39</f>
        <v>2398.2749999999996</v>
      </c>
      <c r="G39" s="193">
        <f>+'Bcos. Públ.'!G39+'Bcos. Priv.'!G38+'Coop.'!G39+'C. Financ.'!G39</f>
        <v>9836.7749999999996</v>
      </c>
      <c r="H39" s="210">
        <f>+'Bcos. Públ.'!H39+'Bcos. Priv.'!H38+'Coop.'!H39+'C. Financ.'!H39</f>
        <v>98277.974999999991</v>
      </c>
      <c r="I39" s="192">
        <f>+'Bcos. Públ.'!I39+'Bcos. Priv.'!I38+'Coop.'!I39+'C. Financ.'!I39</f>
        <v>35653.5</v>
      </c>
      <c r="J39" s="193">
        <f>+'Bcos. Públ.'!J39+'Bcos. Priv.'!J38+'Coop.'!J39+'C. Financ.'!J39</f>
        <v>133944.29999999999</v>
      </c>
      <c r="K39" s="192">
        <f>+'Bcos. Públ.'!K39+'Bcos. Priv.'!K38+'Coop.'!K39+'C. Financ.'!K39</f>
        <v>17762.625</v>
      </c>
      <c r="L39" s="192">
        <f>+'Bcos. Públ.'!L39+'Bcos. Priv.'!L38+'Coop.'!L39+'C. Financ.'!L39</f>
        <v>359.09999999999997</v>
      </c>
      <c r="M39" s="193">
        <f>+'Bcos. Públ.'!M39+'Bcos. Priv.'!M38+'Coop.'!M39+'C. Financ.'!M39</f>
        <v>18096.074999999997</v>
      </c>
      <c r="N39" s="192">
        <f>+'Bcos. Públ.'!N39+'Bcos. Priv.'!N38+'Coop.'!N39+'C. Financ.'!N39</f>
        <v>116040.6</v>
      </c>
      <c r="O39" s="192">
        <f>+'Bcos. Públ.'!O39+'Bcos. Priv.'!O38+'Coop.'!O39+'C. Financ.'!O39</f>
        <v>35999.774999999994</v>
      </c>
      <c r="P39" s="192">
        <f>+'Bcos. Públ.'!P39+'Bcos. Priv.'!P38+'Coop.'!P39+'C. Financ.'!P39</f>
        <v>152040.37499999997</v>
      </c>
      <c r="Q39" s="211">
        <f>+'Bcos. Públ.'!Q39+'Bcos. Priv.'!Q38+'Coop.'!Q39+'C. Financ.'!Q39</f>
        <v>398.66633036921792</v>
      </c>
      <c r="R39" s="208">
        <f>+'Bcos. Públ.'!R39+'Bcos. Priv.'!R38+'Coop.'!R39+'C. Financ.'!R39</f>
        <v>6.7542693787125163</v>
      </c>
      <c r="S39" s="212"/>
      <c r="T39" s="191">
        <f>+'Bcos. Públ.'!T39+'Bcos. Priv.'!T38+'Coop.'!T39+'C. Financ.'!T39</f>
        <v>31382.774999999998</v>
      </c>
      <c r="U39" s="192">
        <f>+'Bcos. Públ.'!U39+'Bcos. Priv.'!U38+'Coop.'!U39+'C. Financ.'!U39</f>
        <v>11324.474999999999</v>
      </c>
      <c r="V39" s="193">
        <f>+'Bcos. Públ.'!V39+'Bcos. Priv.'!V38+'Coop.'!V39+'C. Financ.'!V39</f>
        <v>42707.249999999993</v>
      </c>
      <c r="W39" s="192">
        <f>+'Bcos. Públ.'!W39+'Bcos. Priv.'!W38+'Coop.'!W39+'C. Financ.'!W39</f>
        <v>1102.95</v>
      </c>
      <c r="X39" s="192">
        <f>+'Bcos. Públ.'!X39+'Bcos. Priv.'!X38+'Coop.'!X39+'C. Financ.'!X39</f>
        <v>1975.05</v>
      </c>
      <c r="Y39" s="193">
        <f>+'Bcos. Públ.'!Y39+'Bcos. Priv.'!Y38+'Coop.'!Y39+'C. Financ.'!Y39</f>
        <v>3078</v>
      </c>
      <c r="Z39" s="192">
        <f>+'Bcos. Públ.'!Z39+'Bcos. Priv.'!Z38+'Coop.'!Z39+'C. Financ.'!Z39</f>
        <v>32511.374999999996</v>
      </c>
      <c r="AA39" s="192">
        <f>+'Bcos. Públ.'!AA39+'Bcos. Priv.'!AA38+'Coop.'!AA39+'C. Financ.'!AA39</f>
        <v>13299.524999999998</v>
      </c>
      <c r="AB39" s="192">
        <f>+'Bcos. Públ.'!AB39+'Bcos. Priv.'!AB38+'Coop.'!AB39+'C. Financ.'!AB39</f>
        <v>45798.075000000004</v>
      </c>
      <c r="AC39" s="189">
        <f>+'Bcos. Públ.'!AC39+'Bcos. Priv.'!AC38+'Coop.'!AC39+'C. Financ.'!AC39</f>
        <v>301.60531393389567</v>
      </c>
      <c r="AD39" s="191">
        <f>+'Bcos. Públ.'!AD39+'Bcos. Priv.'!AD38+'Coop.'!AD39+'C. Financ.'!AD39</f>
        <v>4636</v>
      </c>
      <c r="AE39" s="192">
        <f>+'Bcos. Públ.'!AE39+'Bcos. Priv.'!AE38+'Coop.'!AE39+'C. Financ.'!AE39</f>
        <v>1712</v>
      </c>
      <c r="AF39" s="193">
        <f>+'Bcos. Públ.'!AF39+'Bcos. Priv.'!AF38+'Coop.'!AF39+'C. Financ.'!AF39</f>
        <v>6346</v>
      </c>
      <c r="AG39" s="192">
        <f>+'Bcos. Públ.'!AG39+'Bcos. Priv.'!AG38+'Coop.'!AG39+'C. Financ.'!AG39</f>
        <v>493</v>
      </c>
      <c r="AH39" s="192">
        <f>+'Bcos. Públ.'!AH39+'Bcos. Priv.'!AH38+'Coop.'!AH39+'C. Financ.'!AH39</f>
        <v>33</v>
      </c>
      <c r="AI39" s="193">
        <f>+'Bcos. Públ.'!AI39+'Bcos. Priv.'!AI38+'Coop.'!AI39+'C. Financ.'!AI39</f>
        <v>527</v>
      </c>
      <c r="AJ39" s="192">
        <f>+'Bcos. Públ.'!AJ39+'Bcos. Priv.'!AJ38+'Coop.'!AJ39+'C. Financ.'!AJ39</f>
        <v>5129</v>
      </c>
      <c r="AK39" s="192">
        <f>+'Bcos. Públ.'!AK39+'Bcos. Priv.'!AK38+'Coop.'!AK39+'C. Financ.'!AK39</f>
        <v>1744</v>
      </c>
      <c r="AL39" s="192">
        <f>+'Bcos. Públ.'!AL39+'Bcos. Priv.'!AL38+'Coop.'!AL39+'C. Financ.'!AL39</f>
        <v>6873</v>
      </c>
      <c r="AM39" s="189">
        <f>+'Bcos. Públ.'!AM39+'Bcos. Priv.'!AM38+'Coop.'!AM39+'C. Financ.'!AM39</f>
        <v>7.5681104432999851</v>
      </c>
    </row>
    <row r="40" spans="1:39" x14ac:dyDescent="0.2">
      <c r="A40" s="120">
        <v>36982</v>
      </c>
      <c r="B40" s="213">
        <f>+'Bcos. Públ.'!B40+'Bcos. Priv.'!B39+'Coop.'!B40+'C. Financ.'!B40</f>
        <v>90968.2</v>
      </c>
      <c r="C40" s="187">
        <f>+'Bcos. Públ.'!C40+'Bcos. Priv.'!C39+'Coop.'!C40+'C. Financ.'!C40</f>
        <v>34303.94</v>
      </c>
      <c r="D40" s="193">
        <f>+'Bcos. Públ.'!D40+'Bcos. Priv.'!D39+'Coop.'!D40+'C. Financ.'!D40</f>
        <v>125272.14</v>
      </c>
      <c r="E40" s="187">
        <f>+'Bcos. Públ.'!E40+'Bcos. Priv.'!E39+'Coop.'!E40+'C. Financ.'!E40</f>
        <v>7453.4399999999987</v>
      </c>
      <c r="F40" s="187">
        <f>+'Bcos. Públ.'!F40+'Bcos. Priv.'!F39+'Coop.'!F40+'C. Financ.'!F40</f>
        <v>2419.7799999999997</v>
      </c>
      <c r="G40" s="193">
        <f>+'Bcos. Públ.'!G40+'Bcos. Priv.'!G39+'Coop.'!G40+'C. Financ.'!G40</f>
        <v>9873.2199999999993</v>
      </c>
      <c r="H40" s="210">
        <f>+'Bcos. Públ.'!H40+'Bcos. Priv.'!H39+'Coop.'!H40+'C. Financ.'!H40</f>
        <v>98421.64</v>
      </c>
      <c r="I40" s="192">
        <f>+'Bcos. Públ.'!I40+'Bcos. Priv.'!I39+'Coop.'!I40+'C. Financ.'!I40</f>
        <v>36723.72</v>
      </c>
      <c r="J40" s="193">
        <f>+'Bcos. Públ.'!J40+'Bcos. Priv.'!J39+'Coop.'!J40+'C. Financ.'!J40</f>
        <v>135145.35999999999</v>
      </c>
      <c r="K40" s="192">
        <f>+'Bcos. Públ.'!K40+'Bcos. Priv.'!K39+'Coop.'!K40+'C. Financ.'!K40</f>
        <v>17119.62</v>
      </c>
      <c r="L40" s="192">
        <f>+'Bcos. Públ.'!L40+'Bcos. Priv.'!L39+'Coop.'!L40+'C. Financ.'!L40</f>
        <v>439.96</v>
      </c>
      <c r="M40" s="193">
        <f>+'Bcos. Públ.'!M40+'Bcos. Priv.'!M39+'Coop.'!M40+'C. Financ.'!M40</f>
        <v>17559.579999999998</v>
      </c>
      <c r="N40" s="192">
        <f>+'Bcos. Públ.'!N40+'Bcos. Priv.'!N39+'Coop.'!N40+'C. Financ.'!N40</f>
        <v>115541.26</v>
      </c>
      <c r="O40" s="192">
        <f>+'Bcos. Públ.'!O40+'Bcos. Priv.'!O39+'Coop.'!O40+'C. Financ.'!O40</f>
        <v>37163.68</v>
      </c>
      <c r="P40" s="192">
        <f>+'Bcos. Públ.'!P40+'Bcos. Priv.'!P39+'Coop.'!P40+'C. Financ.'!P40</f>
        <v>152704.94</v>
      </c>
      <c r="Q40" s="211">
        <f>+'Bcos. Públ.'!Q40+'Bcos. Priv.'!Q39+'Coop.'!Q40+'C. Financ.'!Q40</f>
        <v>-69.483882996539506</v>
      </c>
      <c r="R40" s="208">
        <f>+'Bcos. Públ.'!R40+'Bcos. Priv.'!R39+'Coop.'!R40+'C. Financ.'!R40</f>
        <v>10.21933910705997</v>
      </c>
      <c r="S40" s="212"/>
      <c r="T40" s="191">
        <f>+'Bcos. Públ.'!T40+'Bcos. Priv.'!T39+'Coop.'!T40+'C. Financ.'!T40</f>
        <v>31107.759999999998</v>
      </c>
      <c r="U40" s="192">
        <f>+'Bcos. Públ.'!U40+'Bcos. Priv.'!U39+'Coop.'!U40+'C. Financ.'!U40</f>
        <v>11762.459999999997</v>
      </c>
      <c r="V40" s="193">
        <f>+'Bcos. Públ.'!V40+'Bcos. Priv.'!V39+'Coop.'!V40+'C. Financ.'!V40</f>
        <v>42870.22</v>
      </c>
      <c r="W40" s="192">
        <f>+'Bcos. Públ.'!W40+'Bcos. Priv.'!W39+'Coop.'!W40+'C. Financ.'!W40</f>
        <v>1099.9000000000001</v>
      </c>
      <c r="X40" s="192">
        <f>+'Bcos. Públ.'!X40+'Bcos. Priv.'!X39+'Coop.'!X40+'C. Financ.'!X40</f>
        <v>1992.76</v>
      </c>
      <c r="Y40" s="193">
        <f>+'Bcos. Públ.'!Y40+'Bcos. Priv.'!Y39+'Coop.'!Y40+'C. Financ.'!Y40</f>
        <v>3079.72</v>
      </c>
      <c r="Z40" s="192">
        <f>+'Bcos. Públ.'!Z40+'Bcos. Priv.'!Z39+'Coop.'!Z40+'C. Financ.'!Z40</f>
        <v>32181.779999999995</v>
      </c>
      <c r="AA40" s="192">
        <f>+'Bcos. Públ.'!AA40+'Bcos. Priv.'!AA39+'Coop.'!AA40+'C. Financ.'!AA40</f>
        <v>13755.22</v>
      </c>
      <c r="AB40" s="192">
        <f>+'Bcos. Públ.'!AB40+'Bcos. Priv.'!AB39+'Coop.'!AB40+'C. Financ.'!AB40</f>
        <v>45937</v>
      </c>
      <c r="AC40" s="189">
        <f>+'Bcos. Públ.'!AC40+'Bcos. Priv.'!AC39+'Coop.'!AC40+'C. Financ.'!AC40</f>
        <v>-139.24119607947597</v>
      </c>
      <c r="AD40" s="191">
        <f>+'Bcos. Públ.'!AD40+'Bcos. Priv.'!AD39+'Coop.'!AD40+'C. Financ.'!AD40</f>
        <v>4626</v>
      </c>
      <c r="AE40" s="192">
        <f>+'Bcos. Públ.'!AE40+'Bcos. Priv.'!AE39+'Coop.'!AE40+'C. Financ.'!AE40</f>
        <v>1742</v>
      </c>
      <c r="AF40" s="193">
        <f>+'Bcos. Públ.'!AF40+'Bcos. Priv.'!AF39+'Coop.'!AF40+'C. Financ.'!AF40</f>
        <v>6368</v>
      </c>
      <c r="AG40" s="192">
        <f>+'Bcos. Públ.'!AG40+'Bcos. Priv.'!AG39+'Coop.'!AG40+'C. Financ.'!AG40</f>
        <v>491</v>
      </c>
      <c r="AH40" s="192">
        <f>+'Bcos. Públ.'!AH40+'Bcos. Priv.'!AH39+'Coop.'!AH40+'C. Financ.'!AH40</f>
        <v>33</v>
      </c>
      <c r="AI40" s="193">
        <f>+'Bcos. Públ.'!AI40+'Bcos. Priv.'!AI39+'Coop.'!AI40+'C. Financ.'!AI40</f>
        <v>525</v>
      </c>
      <c r="AJ40" s="192">
        <f>+'Bcos. Públ.'!AJ40+'Bcos. Priv.'!AJ39+'Coop.'!AJ40+'C. Financ.'!AJ40</f>
        <v>5117</v>
      </c>
      <c r="AK40" s="192">
        <f>+'Bcos. Públ.'!AK40+'Bcos. Priv.'!AK39+'Coop.'!AK40+'C. Financ.'!AK40</f>
        <v>1775</v>
      </c>
      <c r="AL40" s="192">
        <f>+'Bcos. Públ.'!AL40+'Bcos. Priv.'!AL39+'Coop.'!AL40+'C. Financ.'!AL40</f>
        <v>6894</v>
      </c>
      <c r="AM40" s="189">
        <f>+'Bcos. Públ.'!AM40+'Bcos. Priv.'!AM39+'Coop.'!AM40+'C. Financ.'!AM40</f>
        <v>5.3908279044000373</v>
      </c>
    </row>
    <row r="41" spans="1:39" x14ac:dyDescent="0.2">
      <c r="A41" s="120">
        <v>37012</v>
      </c>
      <c r="B41" s="213">
        <f>+'Bcos. Públ.'!B41+'Bcos. Priv.'!B40+'Coop.'!B41+'C. Financ.'!B41</f>
        <v>91243.079999999987</v>
      </c>
      <c r="C41" s="187">
        <f>+'Bcos. Públ.'!C41+'Bcos. Priv.'!C40+'Coop.'!C41+'C. Financ.'!C41</f>
        <v>35610.584999999992</v>
      </c>
      <c r="D41" s="193">
        <f>+'Bcos. Públ.'!D41+'Bcos. Priv.'!D40+'Coop.'!D41+'C. Financ.'!D41</f>
        <v>126853.66499999999</v>
      </c>
      <c r="E41" s="187">
        <f>+'Bcos. Públ.'!E41+'Bcos. Priv.'!E40+'Coop.'!E41+'C. Financ.'!E41</f>
        <v>7419.42</v>
      </c>
      <c r="F41" s="187">
        <f>+'Bcos. Públ.'!F41+'Bcos. Priv.'!F40+'Coop.'!F41+'C. Financ.'!F41</f>
        <v>2473.14</v>
      </c>
      <c r="G41" s="193">
        <f>+'Bcos. Públ.'!G41+'Bcos. Priv.'!G40+'Coop.'!G41+'C. Financ.'!G41</f>
        <v>9879.4049999999988</v>
      </c>
      <c r="H41" s="210">
        <f>+'Bcos. Públ.'!H41+'Bcos. Priv.'!H40+'Coop.'!H41+'C. Financ.'!H41</f>
        <v>98649.345000000001</v>
      </c>
      <c r="I41" s="192">
        <f>+'Bcos. Públ.'!I41+'Bcos. Priv.'!I40+'Coop.'!I41+'C. Financ.'!I41</f>
        <v>38057.414999999994</v>
      </c>
      <c r="J41" s="193">
        <f>+'Bcos. Públ.'!J41+'Bcos. Priv.'!J40+'Coop.'!J41+'C. Financ.'!J41</f>
        <v>136733.06999999998</v>
      </c>
      <c r="K41" s="192">
        <f>+'Bcos. Públ.'!K41+'Bcos. Priv.'!K40+'Coop.'!K41+'C. Financ.'!K41</f>
        <v>16641.074999999997</v>
      </c>
      <c r="L41" s="192">
        <f>+'Bcos. Públ.'!L41+'Bcos. Priv.'!L40+'Coop.'!L41+'C. Financ.'!L41</f>
        <v>420.96</v>
      </c>
      <c r="M41" s="193">
        <f>+'Bcos. Públ.'!M41+'Bcos. Priv.'!M40+'Coop.'!M41+'C. Financ.'!M41</f>
        <v>17075.189999999999</v>
      </c>
      <c r="N41" s="192">
        <f>+'Bcos. Públ.'!N41+'Bcos. Priv.'!N40+'Coop.'!N41+'C. Financ.'!N41</f>
        <v>115316.73000000001</v>
      </c>
      <c r="O41" s="192">
        <f>+'Bcos. Públ.'!O41+'Bcos. Priv.'!O40+'Coop.'!O41+'C. Financ.'!O41</f>
        <v>38491.529999999992</v>
      </c>
      <c r="P41" s="192">
        <f>+'Bcos. Públ.'!P41+'Bcos. Priv.'!P40+'Coop.'!P41+'C. Financ.'!P41</f>
        <v>153821.41499999998</v>
      </c>
      <c r="Q41" s="211">
        <f>+'Bcos. Públ.'!Q41+'Bcos. Priv.'!Q40+'Coop.'!Q41+'C. Financ.'!Q41</f>
        <v>115.52262118663766</v>
      </c>
      <c r="R41" s="208">
        <f>+'Bcos. Públ.'!R41+'Bcos. Priv.'!R40+'Coop.'!R41+'C. Financ.'!R41</f>
        <v>1.5943668910469784</v>
      </c>
      <c r="S41" s="212"/>
      <c r="T41" s="191">
        <f>+'Bcos. Públ.'!T41+'Bcos. Priv.'!T40+'Coop.'!T41+'C. Financ.'!T41</f>
        <v>31256.28</v>
      </c>
      <c r="U41" s="192">
        <f>+'Bcos. Públ.'!U41+'Bcos. Priv.'!U40+'Coop.'!U41+'C. Financ.'!U41</f>
        <v>11931.584999999997</v>
      </c>
      <c r="V41" s="193">
        <f>+'Bcos. Públ.'!V41+'Bcos. Priv.'!V40+'Coop.'!V41+'C. Financ.'!V41</f>
        <v>43187.865000000005</v>
      </c>
      <c r="W41" s="192">
        <f>+'Bcos. Públ.'!W41+'Bcos. Priv.'!W40+'Coop.'!W41+'C. Financ.'!W41</f>
        <v>1170.7949999999998</v>
      </c>
      <c r="X41" s="192">
        <f>+'Bcos. Públ.'!X41+'Bcos. Priv.'!X40+'Coop.'!X41+'C. Financ.'!X41</f>
        <v>1999.56</v>
      </c>
      <c r="Y41" s="193">
        <f>+'Bcos. Públ.'!Y41+'Bcos. Priv.'!Y40+'Coop.'!Y41+'C. Financ.'!Y41</f>
        <v>3170.355</v>
      </c>
      <c r="Z41" s="192">
        <f>+'Bcos. Públ.'!Z41+'Bcos. Priv.'!Z40+'Coop.'!Z41+'C. Financ.'!Z41</f>
        <v>32427.074999999997</v>
      </c>
      <c r="AA41" s="192">
        <f>+'Bcos. Públ.'!AA41+'Bcos. Priv.'!AA40+'Coop.'!AA41+'C. Financ.'!AA41</f>
        <v>13944.299999999997</v>
      </c>
      <c r="AB41" s="192">
        <f>+'Bcos. Públ.'!AB41+'Bcos. Priv.'!AB40+'Coop.'!AB41+'C. Financ.'!AB41</f>
        <v>46358.22</v>
      </c>
      <c r="AC41" s="189">
        <f>+'Bcos. Públ.'!AC41+'Bcos. Priv.'!AC40+'Coop.'!AC41+'C. Financ.'!AC41</f>
        <v>38.971832250288053</v>
      </c>
      <c r="AD41" s="191">
        <f>+'Bcos. Públ.'!AD41+'Bcos. Priv.'!AD40+'Coop.'!AD41+'C. Financ.'!AD41</f>
        <v>4561</v>
      </c>
      <c r="AE41" s="192">
        <f>+'Bcos. Públ.'!AE41+'Bcos. Priv.'!AE40+'Coop.'!AE41+'C. Financ.'!AE41</f>
        <v>1799</v>
      </c>
      <c r="AF41" s="193">
        <f>+'Bcos. Públ.'!AF41+'Bcos. Priv.'!AF40+'Coop.'!AF41+'C. Financ.'!AF41</f>
        <v>6359</v>
      </c>
      <c r="AG41" s="192">
        <f>+'Bcos. Públ.'!AG41+'Bcos. Priv.'!AG40+'Coop.'!AG41+'C. Financ.'!AG41</f>
        <v>476</v>
      </c>
      <c r="AH41" s="192">
        <f>+'Bcos. Públ.'!AH41+'Bcos. Priv.'!AH40+'Coop.'!AH41+'C. Financ.'!AH41</f>
        <v>35</v>
      </c>
      <c r="AI41" s="193">
        <f>+'Bcos. Públ.'!AI41+'Bcos. Priv.'!AI40+'Coop.'!AI41+'C. Financ.'!AI41</f>
        <v>512</v>
      </c>
      <c r="AJ41" s="192">
        <f>+'Bcos. Públ.'!AJ41+'Bcos. Priv.'!AJ40+'Coop.'!AJ41+'C. Financ.'!AJ41</f>
        <v>5036</v>
      </c>
      <c r="AK41" s="192">
        <f>+'Bcos. Públ.'!AK41+'Bcos. Priv.'!AK40+'Coop.'!AK41+'C. Financ.'!AK41</f>
        <v>1835</v>
      </c>
      <c r="AL41" s="192">
        <f>+'Bcos. Públ.'!AL41+'Bcos. Priv.'!AL40+'Coop.'!AL41+'C. Financ.'!AL41</f>
        <v>6870</v>
      </c>
      <c r="AM41" s="189">
        <f>+'Bcos. Públ.'!AM41+'Bcos. Priv.'!AM40+'Coop.'!AM41+'C. Financ.'!AM41</f>
        <v>5.8191401699999696</v>
      </c>
    </row>
    <row r="42" spans="1:39" x14ac:dyDescent="0.2">
      <c r="A42" s="120">
        <v>37043</v>
      </c>
      <c r="B42" s="213">
        <f>+'Bcos. Públ.'!B42+'Bcos. Priv.'!B41+'Coop.'!B42+'C. Financ.'!B42</f>
        <v>93830.460000000021</v>
      </c>
      <c r="C42" s="187">
        <f>+'Bcos. Públ.'!C42+'Bcos. Priv.'!C41+'Coop.'!C42+'C. Financ.'!C42</f>
        <v>36672.06</v>
      </c>
      <c r="D42" s="193">
        <f>+'Bcos. Públ.'!D42+'Bcos. Priv.'!D41+'Coop.'!D42+'C. Financ.'!D42</f>
        <v>130502.52</v>
      </c>
      <c r="E42" s="187">
        <f>+'Bcos. Públ.'!E42+'Bcos. Priv.'!E41+'Coop.'!E42+'C. Financ.'!E42</f>
        <v>7873.0199999999995</v>
      </c>
      <c r="F42" s="187">
        <f>+'Bcos. Públ.'!F42+'Bcos. Priv.'!F41+'Coop.'!F42+'C. Financ.'!F42</f>
        <v>2514.42</v>
      </c>
      <c r="G42" s="193">
        <f>+'Bcos. Públ.'!G42+'Bcos. Priv.'!G41+'Coop.'!G42+'C. Financ.'!G42</f>
        <v>10387.44</v>
      </c>
      <c r="H42" s="210">
        <f>+'Bcos. Públ.'!H42+'Bcos. Priv.'!H41+'Coop.'!H42+'C. Financ.'!H42</f>
        <v>101730.96</v>
      </c>
      <c r="I42" s="192">
        <f>+'Bcos. Públ.'!I42+'Bcos. Priv.'!I41+'Coop.'!I42+'C. Financ.'!I42</f>
        <v>39172.74</v>
      </c>
      <c r="J42" s="193">
        <f>+'Bcos. Públ.'!J42+'Bcos. Priv.'!J41+'Coop.'!J42+'C. Financ.'!J42</f>
        <v>140889.96000000002</v>
      </c>
      <c r="K42" s="192">
        <f>+'Bcos. Públ.'!K42+'Bcos. Priv.'!K41+'Coop.'!K42+'C. Financ.'!K42</f>
        <v>18878.760000000002</v>
      </c>
      <c r="L42" s="192">
        <f>+'Bcos. Públ.'!L42+'Bcos. Priv.'!L41+'Coop.'!L42+'C. Financ.'!L42</f>
        <v>343.5</v>
      </c>
      <c r="M42" s="193">
        <f>+'Bcos. Públ.'!M42+'Bcos. Priv.'!M41+'Coop.'!M42+'C. Financ.'!M42</f>
        <v>19222.260000000002</v>
      </c>
      <c r="N42" s="192">
        <f>+'Bcos. Públ.'!N42+'Bcos. Priv.'!N41+'Coop.'!N42+'C. Financ.'!N42</f>
        <v>120595.98000000001</v>
      </c>
      <c r="O42" s="192">
        <f>+'Bcos. Públ.'!O42+'Bcos. Priv.'!O41+'Coop.'!O42+'C. Financ.'!O42</f>
        <v>39516.239999999998</v>
      </c>
      <c r="P42" s="192">
        <f>+'Bcos. Públ.'!P42+'Bcos. Priv.'!P41+'Coop.'!P42+'C. Financ.'!P42</f>
        <v>160125.96</v>
      </c>
      <c r="Q42" s="211">
        <f>+'Bcos. Públ.'!Q42+'Bcos. Priv.'!Q41+'Coop.'!Q42+'C. Financ.'!Q42</f>
        <v>-340.72120746775369</v>
      </c>
      <c r="R42" s="208">
        <f>+'Bcos. Públ.'!R42+'Bcos. Priv.'!R41+'Coop.'!R42+'C. Financ.'!R42</f>
        <v>-2.6619237213660116</v>
      </c>
      <c r="S42" s="212"/>
      <c r="T42" s="191">
        <f>+'Bcos. Públ.'!T42+'Bcos. Priv.'!T41+'Coop.'!T42+'C. Financ.'!T42</f>
        <v>31189.799999999996</v>
      </c>
      <c r="U42" s="192">
        <f>+'Bcos. Públ.'!U42+'Bcos. Priv.'!U41+'Coop.'!U42+'C. Financ.'!U42</f>
        <v>11967.54</v>
      </c>
      <c r="V42" s="193">
        <f>+'Bcos. Públ.'!V42+'Bcos. Priv.'!V41+'Coop.'!V42+'C. Financ.'!V42</f>
        <v>43157.340000000004</v>
      </c>
      <c r="W42" s="192">
        <f>+'Bcos. Públ.'!W42+'Bcos. Priv.'!W41+'Coop.'!W42+'C. Financ.'!W42</f>
        <v>1511.3999999999999</v>
      </c>
      <c r="X42" s="192">
        <f>+'Bcos. Públ.'!X42+'Bcos. Priv.'!X41+'Coop.'!X42+'C. Financ.'!X42</f>
        <v>2033.52</v>
      </c>
      <c r="Y42" s="193">
        <f>+'Bcos. Públ.'!Y42+'Bcos. Priv.'!Y41+'Coop.'!Y42+'C. Financ.'!Y42</f>
        <v>3544.92</v>
      </c>
      <c r="Z42" s="192">
        <f>+'Bcos. Públ.'!Z42+'Bcos. Priv.'!Z41+'Coop.'!Z42+'C. Financ.'!Z42</f>
        <v>32701.200000000001</v>
      </c>
      <c r="AA42" s="192">
        <f>+'Bcos. Públ.'!AA42+'Bcos. Priv.'!AA41+'Coop.'!AA42+'C. Financ.'!AA42</f>
        <v>14001.060000000001</v>
      </c>
      <c r="AB42" s="192">
        <f>+'Bcos. Públ.'!AB42+'Bcos. Priv.'!AB41+'Coop.'!AB42+'C. Financ.'!AB42</f>
        <v>46702.260000000009</v>
      </c>
      <c r="AC42" s="189">
        <f>+'Bcos. Públ.'!AC42+'Bcos. Priv.'!AC41+'Coop.'!AC42+'C. Financ.'!AC42</f>
        <v>-416.42758350387163</v>
      </c>
      <c r="AD42" s="191">
        <f>+'Bcos. Públ.'!AD42+'Bcos. Priv.'!AD41+'Coop.'!AD42+'C. Financ.'!AD42</f>
        <v>4558</v>
      </c>
      <c r="AE42" s="192">
        <f>+'Bcos. Públ.'!AE42+'Bcos. Priv.'!AE41+'Coop.'!AE42+'C. Financ.'!AE42</f>
        <v>1796</v>
      </c>
      <c r="AF42" s="193">
        <f>+'Bcos. Públ.'!AF42+'Bcos. Priv.'!AF41+'Coop.'!AF42+'C. Financ.'!AF42</f>
        <v>6357</v>
      </c>
      <c r="AG42" s="192">
        <f>+'Bcos. Públ.'!AG42+'Bcos. Priv.'!AG41+'Coop.'!AG42+'C. Financ.'!AG42</f>
        <v>464</v>
      </c>
      <c r="AH42" s="192">
        <f>+'Bcos. Públ.'!AH42+'Bcos. Priv.'!AH41+'Coop.'!AH42+'C. Financ.'!AH42</f>
        <v>35</v>
      </c>
      <c r="AI42" s="193">
        <f>+'Bcos. Públ.'!AI42+'Bcos. Priv.'!AI41+'Coop.'!AI42+'C. Financ.'!AI42</f>
        <v>500</v>
      </c>
      <c r="AJ42" s="192">
        <f>+'Bcos. Públ.'!AJ42+'Bcos. Priv.'!AJ41+'Coop.'!AJ42+'C. Financ.'!AJ42</f>
        <v>5024</v>
      </c>
      <c r="AK42" s="192">
        <f>+'Bcos. Públ.'!AK42+'Bcos. Priv.'!AK41+'Coop.'!AK42+'C. Financ.'!AK42</f>
        <v>1832</v>
      </c>
      <c r="AL42" s="192">
        <f>+'Bcos. Públ.'!AL42+'Bcos. Priv.'!AL41+'Coop.'!AL42+'C. Financ.'!AL42</f>
        <v>6855</v>
      </c>
      <c r="AM42" s="189">
        <f>+'Bcos. Públ.'!AM42+'Bcos. Priv.'!AM41+'Coop.'!AM42+'C. Financ.'!AM42</f>
        <v>5.5099254757000038</v>
      </c>
    </row>
    <row r="43" spans="1:39" x14ac:dyDescent="0.2">
      <c r="A43" s="120">
        <v>37073</v>
      </c>
      <c r="B43" s="213">
        <f>+'Bcos. Públ.'!B43+'Bcos. Priv.'!B42+'Coop.'!B43+'C. Financ.'!B43</f>
        <v>90188.159999999989</v>
      </c>
      <c r="C43" s="187">
        <f>+'Bcos. Públ.'!C43+'Bcos. Priv.'!C42+'Coop.'!C43+'C. Financ.'!C43</f>
        <v>36138.479999999996</v>
      </c>
      <c r="D43" s="193">
        <f>+'Bcos. Públ.'!D43+'Bcos. Priv.'!D42+'Coop.'!D43+'C. Financ.'!D43</f>
        <v>126339.80999999998</v>
      </c>
      <c r="E43" s="187">
        <f>+'Bcos. Públ.'!E43+'Bcos. Priv.'!E42+'Coop.'!E43+'C. Financ.'!E43</f>
        <v>7783.47</v>
      </c>
      <c r="F43" s="187">
        <f>+'Bcos. Públ.'!F43+'Bcos. Priv.'!F42+'Coop.'!F43+'C. Financ.'!F43</f>
        <v>2515.4699999999998</v>
      </c>
      <c r="G43" s="193">
        <f>+'Bcos. Públ.'!G43+'Bcos. Priv.'!G42+'Coop.'!G43+'C. Financ.'!G43</f>
        <v>10285.77</v>
      </c>
      <c r="H43" s="210">
        <f>+'Bcos. Públ.'!H43+'Bcos. Priv.'!H42+'Coop.'!H43+'C. Financ.'!H43</f>
        <v>97971.62999999999</v>
      </c>
      <c r="I43" s="192">
        <f>+'Bcos. Públ.'!I43+'Bcos. Priv.'!I42+'Coop.'!I43+'C. Financ.'!I43</f>
        <v>38667.119999999995</v>
      </c>
      <c r="J43" s="193">
        <f>+'Bcos. Públ.'!J43+'Bcos. Priv.'!J42+'Coop.'!J43+'C. Financ.'!J43</f>
        <v>136638.75</v>
      </c>
      <c r="K43" s="192">
        <f>+'Bcos. Públ.'!K43+'Bcos. Priv.'!K42+'Coop.'!K43+'C. Financ.'!K43</f>
        <v>23442.6</v>
      </c>
      <c r="L43" s="192">
        <f>+'Bcos. Públ.'!L43+'Bcos. Priv.'!L42+'Coop.'!L43+'C. Financ.'!L43</f>
        <v>329.25</v>
      </c>
      <c r="M43" s="193">
        <f>+'Bcos. Públ.'!M43+'Bcos. Priv.'!M42+'Coop.'!M43+'C. Financ.'!M43</f>
        <v>23758.68</v>
      </c>
      <c r="N43" s="192">
        <f>+'Bcos. Públ.'!N43+'Bcos. Priv.'!N42+'Coop.'!N43+'C. Financ.'!N43</f>
        <v>121427.40000000002</v>
      </c>
      <c r="O43" s="192">
        <f>+'Bcos. Públ.'!O43+'Bcos. Priv.'!O42+'Coop.'!O43+'C. Financ.'!O43</f>
        <v>38996.369999999995</v>
      </c>
      <c r="P43" s="192">
        <f>+'Bcos. Públ.'!P43+'Bcos. Priv.'!P42+'Coop.'!P43+'C. Financ.'!P43</f>
        <v>160423.76999999999</v>
      </c>
      <c r="Q43" s="211">
        <f>+'Bcos. Públ.'!Q43+'Bcos. Priv.'!Q42+'Coop.'!Q43+'C. Financ.'!Q43</f>
        <v>1395.7549259892703</v>
      </c>
      <c r="R43" s="208">
        <f>+'Bcos. Públ.'!R43+'Bcos. Priv.'!R42+'Coop.'!R43+'C. Financ.'!R43</f>
        <v>-18.803731047503955</v>
      </c>
      <c r="S43" s="212"/>
      <c r="T43" s="191">
        <f>+'Bcos. Públ.'!T43+'Bcos. Priv.'!T42+'Coop.'!T43+'C. Financ.'!T43</f>
        <v>31226.07</v>
      </c>
      <c r="U43" s="192">
        <f>+'Bcos. Públ.'!U43+'Bcos. Priv.'!U42+'Coop.'!U43+'C. Financ.'!U43</f>
        <v>12103.23</v>
      </c>
      <c r="V43" s="193">
        <f>+'Bcos. Públ.'!V43+'Bcos. Priv.'!V42+'Coop.'!V43+'C. Financ.'!V43</f>
        <v>43329.3</v>
      </c>
      <c r="W43" s="192">
        <f>+'Bcos. Públ.'!W43+'Bcos. Priv.'!W42+'Coop.'!W43+'C. Financ.'!W43</f>
        <v>1330.17</v>
      </c>
      <c r="X43" s="192">
        <f>+'Bcos. Públ.'!X43+'Bcos. Priv.'!X42+'Coop.'!X43+'C. Financ.'!X43</f>
        <v>2028.18</v>
      </c>
      <c r="Y43" s="193">
        <f>+'Bcos. Públ.'!Y43+'Bcos. Priv.'!Y42+'Coop.'!Y43+'C. Financ.'!Y43</f>
        <v>3358.3500000000004</v>
      </c>
      <c r="Z43" s="192">
        <f>+'Bcos. Públ.'!Z43+'Bcos. Priv.'!Z42+'Coop.'!Z43+'C. Financ.'!Z43</f>
        <v>32543.070000000003</v>
      </c>
      <c r="AA43" s="192">
        <f>+'Bcos. Públ.'!AA43+'Bcos. Priv.'!AA42+'Coop.'!AA43+'C. Financ.'!AA43</f>
        <v>14131.409999999998</v>
      </c>
      <c r="AB43" s="192">
        <f>+'Bcos. Públ.'!AB43+'Bcos. Priv.'!AB42+'Coop.'!AB43+'C. Financ.'!AB43</f>
        <v>46687.65</v>
      </c>
      <c r="AC43" s="189">
        <f>+'Bcos. Públ.'!AC43+'Bcos. Priv.'!AC42+'Coop.'!AC43+'C. Financ.'!AC43</f>
        <v>1308.013199565718</v>
      </c>
      <c r="AD43" s="191">
        <f>+'Bcos. Públ.'!AD43+'Bcos. Priv.'!AD42+'Coop.'!AD43+'C. Financ.'!AD43</f>
        <v>4478</v>
      </c>
      <c r="AE43" s="192">
        <f>+'Bcos. Públ.'!AE43+'Bcos. Priv.'!AE42+'Coop.'!AE43+'C. Financ.'!AE43</f>
        <v>1826</v>
      </c>
      <c r="AF43" s="193">
        <f>+'Bcos. Públ.'!AF43+'Bcos. Priv.'!AF42+'Coop.'!AF43+'C. Financ.'!AF43</f>
        <v>6304</v>
      </c>
      <c r="AG43" s="192">
        <f>+'Bcos. Públ.'!AG43+'Bcos. Priv.'!AG42+'Coop.'!AG43+'C. Financ.'!AG43</f>
        <v>491</v>
      </c>
      <c r="AH43" s="192">
        <f>+'Bcos. Públ.'!AH43+'Bcos. Priv.'!AH42+'Coop.'!AH43+'C. Financ.'!AH43</f>
        <v>36</v>
      </c>
      <c r="AI43" s="193">
        <f>+'Bcos. Públ.'!AI43+'Bcos. Priv.'!AI42+'Coop.'!AI43+'C. Financ.'!AI43</f>
        <v>528</v>
      </c>
      <c r="AJ43" s="192">
        <f>+'Bcos. Públ.'!AJ43+'Bcos. Priv.'!AJ42+'Coop.'!AJ43+'C. Financ.'!AJ43</f>
        <v>4969</v>
      </c>
      <c r="AK43" s="192">
        <f>+'Bcos. Públ.'!AK43+'Bcos. Priv.'!AK42+'Coop.'!AK43+'C. Financ.'!AK43</f>
        <v>1863</v>
      </c>
      <c r="AL43" s="192">
        <f>+'Bcos. Públ.'!AL43+'Bcos. Priv.'!AL42+'Coop.'!AL43+'C. Financ.'!AL43</f>
        <v>6830</v>
      </c>
      <c r="AM43" s="189">
        <f>+'Bcos. Públ.'!AM43+'Bcos. Priv.'!AM42+'Coop.'!AM43+'C. Financ.'!AM43</f>
        <v>6.6622419456000239</v>
      </c>
    </row>
    <row r="44" spans="1:39" x14ac:dyDescent="0.2">
      <c r="A44" s="120">
        <v>37104</v>
      </c>
      <c r="B44" s="213">
        <f>+'Bcos. Públ.'!B44+'Bcos. Priv.'!B43+'Coop.'!B44+'C. Financ.'!B44</f>
        <v>89425.744999999995</v>
      </c>
      <c r="C44" s="187">
        <f>+'Bcos. Públ.'!C44+'Bcos. Priv.'!C43+'Coop.'!C44+'C. Financ.'!C44</f>
        <v>38601.82</v>
      </c>
      <c r="D44" s="193">
        <f>+'Bcos. Públ.'!D44+'Bcos. Priv.'!D43+'Coop.'!D44+'C. Financ.'!D44</f>
        <v>128014.03</v>
      </c>
      <c r="E44" s="187">
        <f>+'Bcos. Públ.'!E44+'Bcos. Priv.'!E43+'Coop.'!E44+'C. Financ.'!E44</f>
        <v>7917.9750000000004</v>
      </c>
      <c r="F44" s="187">
        <f>+'Bcos. Públ.'!F44+'Bcos. Priv.'!F43+'Coop.'!F44+'C. Financ.'!F44</f>
        <v>2707</v>
      </c>
      <c r="G44" s="193">
        <f>+'Bcos. Públ.'!G44+'Bcos. Priv.'!G43+'Coop.'!G44+'C. Financ.'!G44</f>
        <v>10638.509999999998</v>
      </c>
      <c r="H44" s="210">
        <f>+'Bcos. Públ.'!H44+'Bcos. Priv.'!H43+'Coop.'!H44+'C. Financ.'!H44</f>
        <v>97357.25499999999</v>
      </c>
      <c r="I44" s="192">
        <f>+'Bcos. Públ.'!I44+'Bcos. Priv.'!I43+'Coop.'!I44+'C. Financ.'!I44</f>
        <v>41335.890000000007</v>
      </c>
      <c r="J44" s="193">
        <f>+'Bcos. Públ.'!J44+'Bcos. Priv.'!J43+'Coop.'!J44+'C. Financ.'!J44</f>
        <v>138666.07500000001</v>
      </c>
      <c r="K44" s="192">
        <f>+'Bcos. Públ.'!K44+'Bcos. Priv.'!K43+'Coop.'!K44+'C. Financ.'!K44</f>
        <v>24159.975000000002</v>
      </c>
      <c r="L44" s="192">
        <f>+'Bcos. Públ.'!L44+'Bcos. Priv.'!L43+'Coop.'!L44+'C. Financ.'!L44</f>
        <v>365.44500000000005</v>
      </c>
      <c r="M44" s="193">
        <f>+'Bcos. Públ.'!M44+'Bcos. Priv.'!M43+'Coop.'!M44+'C. Financ.'!M44</f>
        <v>24525.420000000002</v>
      </c>
      <c r="N44" s="192">
        <f>+'Bcos. Públ.'!N44+'Bcos. Priv.'!N43+'Coop.'!N44+'C. Financ.'!N44</f>
        <v>121503.69500000001</v>
      </c>
      <c r="O44" s="192">
        <f>+'Bcos. Públ.'!O44+'Bcos. Priv.'!O43+'Coop.'!O44+'C. Financ.'!O44</f>
        <v>41687.800000000003</v>
      </c>
      <c r="P44" s="192">
        <f>+'Bcos. Públ.'!P44+'Bcos. Priv.'!P43+'Coop.'!P44+'C. Financ.'!P44</f>
        <v>163191.49500000002</v>
      </c>
      <c r="Q44" s="211">
        <f>+'Bcos. Públ.'!Q44+'Bcos. Priv.'!Q43+'Coop.'!Q44+'C. Financ.'!Q44</f>
        <v>467.60595309126387</v>
      </c>
      <c r="R44" s="208">
        <f>+'Bcos. Públ.'!R44+'Bcos. Priv.'!R43+'Coop.'!R44+'C. Financ.'!R44</f>
        <v>0.22940944412895989</v>
      </c>
      <c r="S44" s="212"/>
      <c r="T44" s="191">
        <f>+'Bcos. Públ.'!T44+'Bcos. Priv.'!T43+'Coop.'!T44+'C. Financ.'!T44</f>
        <v>30210.119999999995</v>
      </c>
      <c r="U44" s="192">
        <f>+'Bcos. Públ.'!U44+'Bcos. Priv.'!U43+'Coop.'!U44+'C. Financ.'!U44</f>
        <v>12695.83</v>
      </c>
      <c r="V44" s="193">
        <f>+'Bcos. Públ.'!V44+'Bcos. Priv.'!V43+'Coop.'!V44+'C. Financ.'!V44</f>
        <v>42905.950000000004</v>
      </c>
      <c r="W44" s="192">
        <f>+'Bcos. Públ.'!W44+'Bcos. Priv.'!W43+'Coop.'!W44+'C. Financ.'!W44</f>
        <v>1434.7100000000003</v>
      </c>
      <c r="X44" s="192">
        <f>+'Bcos. Públ.'!X44+'Bcos. Priv.'!X43+'Coop.'!X44+'C. Financ.'!X44</f>
        <v>2030.25</v>
      </c>
      <c r="Y44" s="193">
        <f>+'Bcos. Públ.'!Y44+'Bcos. Priv.'!Y43+'Coop.'!Y44+'C. Financ.'!Y44</f>
        <v>3478.4949999999999</v>
      </c>
      <c r="Z44" s="192">
        <f>+'Bcos. Públ.'!Z44+'Bcos. Priv.'!Z43+'Coop.'!Z44+'C. Financ.'!Z44</f>
        <v>31644.829999999998</v>
      </c>
      <c r="AA44" s="192">
        <f>+'Bcos. Públ.'!AA44+'Bcos. Priv.'!AA43+'Coop.'!AA44+'C. Financ.'!AA44</f>
        <v>14726.08</v>
      </c>
      <c r="AB44" s="192">
        <f>+'Bcos. Públ.'!AB44+'Bcos. Priv.'!AB43+'Coop.'!AB44+'C. Financ.'!AB44</f>
        <v>46384.445</v>
      </c>
      <c r="AC44" s="189">
        <f>+'Bcos. Públ.'!AC44+'Bcos. Priv.'!AC43+'Coop.'!AC44+'C. Financ.'!AC44</f>
        <v>394.7486008413527</v>
      </c>
      <c r="AD44" s="191">
        <f>+'Bcos. Públ.'!AD44+'Bcos. Priv.'!AD43+'Coop.'!AD44+'C. Financ.'!AD44</f>
        <v>4374</v>
      </c>
      <c r="AE44" s="192">
        <f>+'Bcos. Públ.'!AE44+'Bcos. Priv.'!AE43+'Coop.'!AE44+'C. Financ.'!AE44</f>
        <v>1915</v>
      </c>
      <c r="AF44" s="193">
        <f>+'Bcos. Públ.'!AF44+'Bcos. Priv.'!AF43+'Coop.'!AF44+'C. Financ.'!AF44</f>
        <v>6289</v>
      </c>
      <c r="AG44" s="192">
        <f>+'Bcos. Públ.'!AG44+'Bcos. Priv.'!AG43+'Coop.'!AG44+'C. Financ.'!AG44</f>
        <v>479</v>
      </c>
      <c r="AH44" s="192">
        <f>+'Bcos. Públ.'!AH44+'Bcos. Priv.'!AH43+'Coop.'!AH44+'C. Financ.'!AH44</f>
        <v>50</v>
      </c>
      <c r="AI44" s="193">
        <f>+'Bcos. Públ.'!AI44+'Bcos. Priv.'!AI43+'Coop.'!AI44+'C. Financ.'!AI44</f>
        <v>529</v>
      </c>
      <c r="AJ44" s="192">
        <f>+'Bcos. Públ.'!AJ44+'Bcos. Priv.'!AJ43+'Coop.'!AJ44+'C. Financ.'!AJ44</f>
        <v>4853</v>
      </c>
      <c r="AK44" s="192">
        <f>+'Bcos. Públ.'!AK44+'Bcos. Priv.'!AK43+'Coop.'!AK44+'C. Financ.'!AK44</f>
        <v>1965</v>
      </c>
      <c r="AL44" s="192">
        <f>+'Bcos. Públ.'!AL44+'Bcos. Priv.'!AL43+'Coop.'!AL44+'C. Financ.'!AL44</f>
        <v>6819</v>
      </c>
      <c r="AM44" s="189">
        <f>+'Bcos. Públ.'!AM44+'Bcos. Priv.'!AM43+'Coop.'!AM44+'C. Financ.'!AM44</f>
        <v>5.3828852788999724</v>
      </c>
    </row>
    <row r="45" spans="1:39" x14ac:dyDescent="0.2">
      <c r="A45" s="120">
        <v>37135</v>
      </c>
      <c r="B45" s="213">
        <f>+'Bcos. Públ.'!B45+'Bcos. Priv.'!B44+'Coop.'!B45+'C. Financ.'!B45</f>
        <v>89918.505000000005</v>
      </c>
      <c r="C45" s="187">
        <f>+'Bcos. Públ.'!C45+'Bcos. Priv.'!C44+'Coop.'!C45+'C. Financ.'!C45</f>
        <v>39401.875</v>
      </c>
      <c r="D45" s="193">
        <f>+'Bcos. Públ.'!D45+'Bcos. Priv.'!D44+'Coop.'!D45+'C. Financ.'!D45</f>
        <v>129320.38</v>
      </c>
      <c r="E45" s="187">
        <f>+'Bcos. Públ.'!E45+'Bcos. Priv.'!E44+'Coop.'!E45+'C. Financ.'!E45</f>
        <v>8085.95</v>
      </c>
      <c r="F45" s="187">
        <f>+'Bcos. Públ.'!F45+'Bcos. Priv.'!F44+'Coop.'!F45+'C. Financ.'!F45</f>
        <v>2741</v>
      </c>
      <c r="G45" s="193">
        <f>+'Bcos. Públ.'!G45+'Bcos. Priv.'!G44+'Coop.'!G45+'C. Financ.'!G45</f>
        <v>10826.95</v>
      </c>
      <c r="H45" s="210">
        <f>+'Bcos. Públ.'!H45+'Bcos. Priv.'!H44+'Coop.'!H45+'C. Financ.'!H45</f>
        <v>98004.455000000002</v>
      </c>
      <c r="I45" s="192">
        <f>+'Bcos. Públ.'!I45+'Bcos. Priv.'!I44+'Coop.'!I45+'C. Financ.'!I45</f>
        <v>42142.875</v>
      </c>
      <c r="J45" s="193">
        <f>+'Bcos. Públ.'!J45+'Bcos. Priv.'!J44+'Coop.'!J45+'C. Financ.'!J45</f>
        <v>140147.32999999999</v>
      </c>
      <c r="K45" s="192">
        <f>+'Bcos. Públ.'!K45+'Bcos. Priv.'!K44+'Coop.'!K45+'C. Financ.'!K45</f>
        <v>24394.9</v>
      </c>
      <c r="L45" s="192">
        <f>+'Bcos. Públ.'!L45+'Bcos. Priv.'!L44+'Coop.'!L45+'C. Financ.'!L45</f>
        <v>356.33</v>
      </c>
      <c r="M45" s="193">
        <f>+'Bcos. Públ.'!M45+'Bcos. Priv.'!M44+'Coop.'!M45+'C. Financ.'!M45</f>
        <v>24751.230000000003</v>
      </c>
      <c r="N45" s="192">
        <f>+'Bcos. Públ.'!N45+'Bcos. Priv.'!N44+'Coop.'!N45+'C. Financ.'!N45</f>
        <v>122413.05999999998</v>
      </c>
      <c r="O45" s="192">
        <f>+'Bcos. Públ.'!O45+'Bcos. Priv.'!O44+'Coop.'!O45+'C. Financ.'!O45</f>
        <v>42485.5</v>
      </c>
      <c r="P45" s="192">
        <f>+'Bcos. Públ.'!P45+'Bcos. Priv.'!P44+'Coop.'!P45+'C. Financ.'!P45</f>
        <v>164898.56</v>
      </c>
      <c r="Q45" s="211">
        <f>+'Bcos. Públ.'!Q45+'Bcos. Priv.'!Q44+'Coop.'!Q45+'C. Financ.'!Q45</f>
        <v>334.14255932016323</v>
      </c>
      <c r="R45" s="208">
        <f>+'Bcos. Públ.'!R45+'Bcos. Priv.'!R44+'Coop.'!R45+'C. Financ.'!R45</f>
        <v>3.1398432731825743</v>
      </c>
      <c r="S45" s="212"/>
      <c r="T45" s="191">
        <f>+'Bcos. Públ.'!T45+'Bcos. Priv.'!T44+'Coop.'!T45+'C. Financ.'!T45</f>
        <v>30013.950000000004</v>
      </c>
      <c r="U45" s="192">
        <f>+'Bcos. Públ.'!U45+'Bcos. Priv.'!U44+'Coop.'!U45+'C. Financ.'!U45</f>
        <v>12786.765000000001</v>
      </c>
      <c r="V45" s="193">
        <f>+'Bcos. Públ.'!V45+'Bcos. Priv.'!V44+'Coop.'!V45+'C. Financ.'!V45</f>
        <v>42828.125</v>
      </c>
      <c r="W45" s="192">
        <f>+'Bcos. Públ.'!W45+'Bcos. Priv.'!W44+'Coop.'!W45+'C. Financ.'!W45</f>
        <v>1480.1399999999999</v>
      </c>
      <c r="X45" s="192">
        <f>+'Bcos. Públ.'!X45+'Bcos. Priv.'!X44+'Coop.'!X45+'C. Financ.'!X45</f>
        <v>2055.75</v>
      </c>
      <c r="Y45" s="193">
        <f>+'Bcos. Públ.'!Y45+'Bcos. Priv.'!Y44+'Coop.'!Y45+'C. Financ.'!Y45</f>
        <v>3535.8900000000003</v>
      </c>
      <c r="Z45" s="192">
        <f>+'Bcos. Públ.'!Z45+'Bcos. Priv.'!Z44+'Coop.'!Z45+'C. Financ.'!Z45</f>
        <v>31521.500000000004</v>
      </c>
      <c r="AA45" s="192">
        <f>+'Bcos. Públ.'!AA45+'Bcos. Priv.'!AA44+'Coop.'!AA45+'C. Financ.'!AA45</f>
        <v>14842.515000000001</v>
      </c>
      <c r="AB45" s="192">
        <f>+'Bcos. Públ.'!AB45+'Bcos. Priv.'!AB44+'Coop.'!AB45+'C. Financ.'!AB45</f>
        <v>46336.604999999996</v>
      </c>
      <c r="AC45" s="189">
        <f>+'Bcos. Públ.'!AC45+'Bcos. Priv.'!AC44+'Coop.'!AC45+'C. Financ.'!AC45</f>
        <v>195.3221921107978</v>
      </c>
      <c r="AD45" s="191">
        <f>+'Bcos. Públ.'!AD45+'Bcos. Priv.'!AD44+'Coop.'!AD45+'C. Financ.'!AD45</f>
        <v>4370</v>
      </c>
      <c r="AE45" s="192">
        <f>+'Bcos. Públ.'!AE45+'Bcos. Priv.'!AE44+'Coop.'!AE45+'C. Financ.'!AE45</f>
        <v>1942</v>
      </c>
      <c r="AF45" s="193">
        <f>+'Bcos. Públ.'!AF45+'Bcos. Priv.'!AF44+'Coop.'!AF45+'C. Financ.'!AF45</f>
        <v>6312</v>
      </c>
      <c r="AG45" s="192">
        <f>+'Bcos. Públ.'!AG45+'Bcos. Priv.'!AG44+'Coop.'!AG45+'C. Financ.'!AG45</f>
        <v>480</v>
      </c>
      <c r="AH45" s="192">
        <f>+'Bcos. Públ.'!AH45+'Bcos. Priv.'!AH44+'Coop.'!AH45+'C. Financ.'!AH45</f>
        <v>51</v>
      </c>
      <c r="AI45" s="193">
        <f>+'Bcos. Públ.'!AI45+'Bcos. Priv.'!AI44+'Coop.'!AI45+'C. Financ.'!AI45</f>
        <v>532</v>
      </c>
      <c r="AJ45" s="192">
        <f>+'Bcos. Públ.'!AJ45+'Bcos. Priv.'!AJ44+'Coop.'!AJ45+'C. Financ.'!AJ45</f>
        <v>4851</v>
      </c>
      <c r="AK45" s="192">
        <f>+'Bcos. Públ.'!AK45+'Bcos. Priv.'!AK44+'Coop.'!AK45+'C. Financ.'!AK45</f>
        <v>1994</v>
      </c>
      <c r="AL45" s="192">
        <f>+'Bcos. Públ.'!AL45+'Bcos. Priv.'!AL44+'Coop.'!AL45+'C. Financ.'!AL45</f>
        <v>6843</v>
      </c>
      <c r="AM45" s="189">
        <f>+'Bcos. Públ.'!AM45+'Bcos. Priv.'!AM44+'Coop.'!AM45+'C. Financ.'!AM45</f>
        <v>10.129176739099996</v>
      </c>
    </row>
    <row r="46" spans="1:39" x14ac:dyDescent="0.2">
      <c r="A46" s="120">
        <v>37165</v>
      </c>
      <c r="B46" s="213">
        <f>+'Bcos. Públ.'!B46+'Bcos. Priv.'!B45+'Coop.'!B46+'C. Financ.'!B46</f>
        <v>90944.29</v>
      </c>
      <c r="C46" s="187">
        <f>+'Bcos. Públ.'!C46+'Bcos. Priv.'!C45+'Coop.'!C46+'C. Financ.'!C46</f>
        <v>39930.535000000003</v>
      </c>
      <c r="D46" s="193">
        <f>+'Bcos. Públ.'!D46+'Bcos. Priv.'!D45+'Coop.'!D46+'C. Financ.'!D46</f>
        <v>130860.76000000001</v>
      </c>
      <c r="E46" s="187">
        <f>+'Bcos. Públ.'!E46+'Bcos. Priv.'!E45+'Coop.'!E46+'C. Financ.'!E46</f>
        <v>8607.7799999999988</v>
      </c>
      <c r="F46" s="187">
        <f>+'Bcos. Públ.'!F46+'Bcos. Priv.'!F45+'Coop.'!F46+'C. Financ.'!F46</f>
        <v>2784.87</v>
      </c>
      <c r="G46" s="193">
        <f>+'Bcos. Públ.'!G46+'Bcos. Priv.'!G45+'Coop.'!G46+'C. Financ.'!G46</f>
        <v>11378.584999999997</v>
      </c>
      <c r="H46" s="210">
        <f>+'Bcos. Públ.'!H46+'Bcos. Priv.'!H45+'Coop.'!H46+'C. Financ.'!H46</f>
        <v>99538.00499999999</v>
      </c>
      <c r="I46" s="192">
        <f>+'Bcos. Públ.'!I46+'Bcos. Priv.'!I45+'Coop.'!I46+'C. Financ.'!I46</f>
        <v>42715.404999999999</v>
      </c>
      <c r="J46" s="193">
        <f>+'Bcos. Públ.'!J46+'Bcos. Priv.'!J45+'Coop.'!J46+'C. Financ.'!J46</f>
        <v>142239.34499999997</v>
      </c>
      <c r="K46" s="192">
        <f>+'Bcos. Públ.'!K46+'Bcos. Priv.'!K45+'Coop.'!K46+'C. Financ.'!K46</f>
        <v>24318.384999999998</v>
      </c>
      <c r="L46" s="192">
        <f>+'Bcos. Públ.'!L46+'Bcos. Priv.'!L45+'Coop.'!L46+'C. Financ.'!L46</f>
        <v>393.82</v>
      </c>
      <c r="M46" s="193">
        <f>+'Bcos. Públ.'!M46+'Bcos. Priv.'!M45+'Coop.'!M46+'C. Financ.'!M46</f>
        <v>24712.204999999998</v>
      </c>
      <c r="N46" s="192">
        <f>+'Bcos. Públ.'!N46+'Bcos. Priv.'!N45+'Coop.'!N46+'C. Financ.'!N46</f>
        <v>123856.39</v>
      </c>
      <c r="O46" s="192">
        <f>+'Bcos. Públ.'!O46+'Bcos. Priv.'!O45+'Coop.'!O46+'C. Financ.'!O46</f>
        <v>43095.159999999996</v>
      </c>
      <c r="P46" s="192">
        <f>+'Bcos. Públ.'!P46+'Bcos. Priv.'!P45+'Coop.'!P46+'C. Financ.'!P46</f>
        <v>166951.54999999999</v>
      </c>
      <c r="Q46" s="211">
        <f>+'Bcos. Públ.'!Q46+'Bcos. Priv.'!Q45+'Coop.'!Q46+'C. Financ.'!Q46</f>
        <v>252.04972941769694</v>
      </c>
      <c r="R46" s="208">
        <f>+'Bcos. Públ.'!R46+'Bcos. Priv.'!R45+'Coop.'!R46+'C. Financ.'!R46</f>
        <v>-0.60857334002309904</v>
      </c>
      <c r="S46" s="212"/>
      <c r="T46" s="191">
        <f>+'Bcos. Públ.'!T46+'Bcos. Priv.'!T45+'Coop.'!T46+'C. Financ.'!T46</f>
        <v>29888.125</v>
      </c>
      <c r="U46" s="192">
        <f>+'Bcos. Públ.'!U46+'Bcos. Priv.'!U45+'Coop.'!U46+'C. Financ.'!U46</f>
        <v>12686.629999999997</v>
      </c>
      <c r="V46" s="193">
        <f>+'Bcos. Públ.'!V46+'Bcos. Priv.'!V45+'Coop.'!V46+'C. Financ.'!V46</f>
        <v>42574.754999999997</v>
      </c>
      <c r="W46" s="192">
        <f>+'Bcos. Públ.'!W46+'Bcos. Priv.'!W45+'Coop.'!W46+'C. Financ.'!W46</f>
        <v>1870.645</v>
      </c>
      <c r="X46" s="192">
        <f>+'Bcos. Públ.'!X46+'Bcos. Priv.'!X45+'Coop.'!X46+'C. Financ.'!X46</f>
        <v>2039.425</v>
      </c>
      <c r="Y46" s="193">
        <f>+'Bcos. Públ.'!Y46+'Bcos. Priv.'!Y45+'Coop.'!Y46+'C. Financ.'!Y46</f>
        <v>3910.0699999999997</v>
      </c>
      <c r="Z46" s="192">
        <f>+'Bcos. Públ.'!Z46+'Bcos. Priv.'!Z45+'Coop.'!Z46+'C. Financ.'!Z46</f>
        <v>31744.705000000002</v>
      </c>
      <c r="AA46" s="192">
        <f>+'Bcos. Públ.'!AA46+'Bcos. Priv.'!AA45+'Coop.'!AA46+'C. Financ.'!AA46</f>
        <v>14726.054999999998</v>
      </c>
      <c r="AB46" s="192">
        <f>+'Bcos. Públ.'!AB46+'Bcos. Priv.'!AB45+'Coop.'!AB46+'C. Financ.'!AB46</f>
        <v>46484.82499999999</v>
      </c>
      <c r="AC46" s="189">
        <f>+'Bcos. Públ.'!AC46+'Bcos. Priv.'!AC45+'Coop.'!AC46+'C. Financ.'!AC46</f>
        <v>150.03220005140375</v>
      </c>
      <c r="AD46" s="191">
        <f>+'Bcos. Públ.'!AD46+'Bcos. Priv.'!AD45+'Coop.'!AD46+'C. Financ.'!AD46</f>
        <v>4342</v>
      </c>
      <c r="AE46" s="192">
        <f>+'Bcos. Públ.'!AE46+'Bcos. Priv.'!AE45+'Coop.'!AE46+'C. Financ.'!AE46</f>
        <v>1937</v>
      </c>
      <c r="AF46" s="193">
        <f>+'Bcos. Públ.'!AF46+'Bcos. Priv.'!AF45+'Coop.'!AF46+'C. Financ.'!AF46</f>
        <v>6278</v>
      </c>
      <c r="AG46" s="192">
        <f>+'Bcos. Públ.'!AG46+'Bcos. Priv.'!AG45+'Coop.'!AG46+'C. Financ.'!AG46</f>
        <v>478</v>
      </c>
      <c r="AH46" s="192">
        <f>+'Bcos. Públ.'!AH46+'Bcos. Priv.'!AH45+'Coop.'!AH46+'C. Financ.'!AH46</f>
        <v>53</v>
      </c>
      <c r="AI46" s="193">
        <f>+'Bcos. Públ.'!AI46+'Bcos. Priv.'!AI45+'Coop.'!AI46+'C. Financ.'!AI46</f>
        <v>531</v>
      </c>
      <c r="AJ46" s="192">
        <f>+'Bcos. Públ.'!AJ46+'Bcos. Priv.'!AJ45+'Coop.'!AJ46+'C. Financ.'!AJ46</f>
        <v>4821</v>
      </c>
      <c r="AK46" s="192">
        <f>+'Bcos. Públ.'!AK46+'Bcos. Priv.'!AK45+'Coop.'!AK46+'C. Financ.'!AK46</f>
        <v>1990</v>
      </c>
      <c r="AL46" s="192">
        <f>+'Bcos. Públ.'!AL46+'Bcos. Priv.'!AL45+'Coop.'!AL46+'C. Financ.'!AL46</f>
        <v>6809</v>
      </c>
      <c r="AM46" s="189">
        <f>+'Bcos. Públ.'!AM46+'Bcos. Priv.'!AM45+'Coop.'!AM46+'C. Financ.'!AM46</f>
        <v>7.2532903922000136</v>
      </c>
    </row>
    <row r="47" spans="1:39" x14ac:dyDescent="0.2">
      <c r="A47" s="120">
        <v>37196</v>
      </c>
      <c r="B47" s="213">
        <f>+'Bcos. Públ.'!B47+'Bcos. Priv.'!B46+'Coop.'!B47+'C. Financ.'!B47</f>
        <v>89337.15</v>
      </c>
      <c r="C47" s="187">
        <f>+'Bcos. Públ.'!C47+'Bcos. Priv.'!C46+'Coop.'!C47+'C. Financ.'!C47</f>
        <v>39843.65</v>
      </c>
      <c r="D47" s="193">
        <f>+'Bcos. Públ.'!D47+'Bcos. Priv.'!D46+'Coop.'!D47+'C. Financ.'!D47</f>
        <v>129194.625</v>
      </c>
      <c r="E47" s="187">
        <f>+'Bcos. Públ.'!E47+'Bcos. Priv.'!E46+'Coop.'!E47+'C. Financ.'!E47</f>
        <v>8460.9000000000015</v>
      </c>
      <c r="F47" s="187">
        <f>+'Bcos. Públ.'!F47+'Bcos. Priv.'!F46+'Coop.'!F47+'C. Financ.'!F47</f>
        <v>2751.1749999999997</v>
      </c>
      <c r="G47" s="193">
        <f>+'Bcos. Públ.'!G47+'Bcos. Priv.'!G46+'Coop.'!G47+'C. Financ.'!G47</f>
        <v>11212.075000000001</v>
      </c>
      <c r="H47" s="210">
        <f>+'Bcos. Públ.'!H47+'Bcos. Priv.'!H46+'Coop.'!H47+'C. Financ.'!H47</f>
        <v>97811.874999999985</v>
      </c>
      <c r="I47" s="192">
        <f>+'Bcos. Públ.'!I47+'Bcos. Priv.'!I46+'Coop.'!I47+'C. Financ.'!I47</f>
        <v>42622.474999999999</v>
      </c>
      <c r="J47" s="193">
        <f>+'Bcos. Públ.'!J47+'Bcos. Priv.'!J46+'Coop.'!J47+'C. Financ.'!J47</f>
        <v>140434.35</v>
      </c>
      <c r="K47" s="192">
        <f>+'Bcos. Públ.'!K47+'Bcos. Priv.'!K46+'Coop.'!K47+'C. Financ.'!K47</f>
        <v>31714.549999999996</v>
      </c>
      <c r="L47" s="192">
        <f>+'Bcos. Públ.'!L47+'Bcos. Priv.'!L46+'Coop.'!L47+'C. Financ.'!L47</f>
        <v>373.27499999999998</v>
      </c>
      <c r="M47" s="193">
        <f>+'Bcos. Públ.'!M47+'Bcos. Priv.'!M46+'Coop.'!M47+'C. Financ.'!M47</f>
        <v>32073.999999999996</v>
      </c>
      <c r="N47" s="192">
        <f>+'Bcos. Públ.'!N47+'Bcos. Priv.'!N46+'Coop.'!N47+'C. Financ.'!N47</f>
        <v>129526.42499999999</v>
      </c>
      <c r="O47" s="192">
        <f>+'Bcos. Públ.'!O47+'Bcos. Priv.'!O46+'Coop.'!O47+'C. Financ.'!O47</f>
        <v>42981.924999999996</v>
      </c>
      <c r="P47" s="192">
        <f>+'Bcos. Públ.'!P47+'Bcos. Priv.'!P46+'Coop.'!P47+'C. Financ.'!P47</f>
        <v>172508.34999999998</v>
      </c>
      <c r="Q47" s="211">
        <f>+'Bcos. Públ.'!Q47+'Bcos. Priv.'!Q46+'Coop.'!Q47+'C. Financ.'!Q47</f>
        <v>285.37593691574602</v>
      </c>
      <c r="R47" s="208">
        <f>+'Bcos. Públ.'!R47+'Bcos. Priv.'!R46+'Coop.'!R47+'C. Financ.'!R47</f>
        <v>-7.6867873587924587</v>
      </c>
      <c r="S47" s="212"/>
      <c r="T47" s="191">
        <f>+'Bcos. Públ.'!T47+'Bcos. Priv.'!T46+'Coop.'!T47+'C. Financ.'!T47</f>
        <v>29875.825000000001</v>
      </c>
      <c r="U47" s="192">
        <f>+'Bcos. Públ.'!U47+'Bcos. Priv.'!U46+'Coop.'!U47+'C. Financ.'!U47</f>
        <v>12746.649999999998</v>
      </c>
      <c r="V47" s="193">
        <f>+'Bcos. Públ.'!V47+'Bcos. Priv.'!V46+'Coop.'!V47+'C. Financ.'!V47</f>
        <v>42608.65</v>
      </c>
      <c r="W47" s="192">
        <f>+'Bcos. Públ.'!W47+'Bcos. Priv.'!W46+'Coop.'!W47+'C. Financ.'!W47</f>
        <v>1755.7749999999999</v>
      </c>
      <c r="X47" s="192">
        <f>+'Bcos. Públ.'!X47+'Bcos. Priv.'!X46+'Coop.'!X47+'C. Financ.'!X47</f>
        <v>2046.1</v>
      </c>
      <c r="Y47" s="193">
        <f>+'Bcos. Públ.'!Y47+'Bcos. Priv.'!Y46+'Coop.'!Y47+'C. Financ.'!Y47</f>
        <v>3801.8749999999995</v>
      </c>
      <c r="Z47" s="192">
        <f>+'Bcos. Públ.'!Z47+'Bcos. Priv.'!Z46+'Coop.'!Z47+'C. Financ.'!Z47</f>
        <v>31631.599999999999</v>
      </c>
      <c r="AA47" s="192">
        <f>+'Bcos. Públ.'!AA47+'Bcos. Priv.'!AA46+'Coop.'!AA47+'C. Financ.'!AA47</f>
        <v>14778.924999999997</v>
      </c>
      <c r="AB47" s="192">
        <f>+'Bcos. Públ.'!AB47+'Bcos. Priv.'!AB46+'Coop.'!AB47+'C. Financ.'!AB47</f>
        <v>46410.525000000001</v>
      </c>
      <c r="AC47" s="189">
        <f>+'Bcos. Públ.'!AC47+'Bcos. Priv.'!AC46+'Coop.'!AC47+'C. Financ.'!AC47</f>
        <v>153.48757569716358</v>
      </c>
      <c r="AD47" s="191">
        <f>+'Bcos. Públ.'!AD47+'Bcos. Priv.'!AD46+'Coop.'!AD47+'C. Financ.'!AD47</f>
        <v>4302</v>
      </c>
      <c r="AE47" s="192">
        <f>+'Bcos. Públ.'!AE47+'Bcos. Priv.'!AE46+'Coop.'!AE47+'C. Financ.'!AE47</f>
        <v>1962</v>
      </c>
      <c r="AF47" s="193">
        <f>+'Bcos. Públ.'!AF47+'Bcos. Priv.'!AF46+'Coop.'!AF47+'C. Financ.'!AF47</f>
        <v>6264</v>
      </c>
      <c r="AG47" s="192">
        <f>+'Bcos. Públ.'!AG47+'Bcos. Priv.'!AG46+'Coop.'!AG47+'C. Financ.'!AG47</f>
        <v>485</v>
      </c>
      <c r="AH47" s="192">
        <f>+'Bcos. Públ.'!AH47+'Bcos. Priv.'!AH46+'Coop.'!AH47+'C. Financ.'!AH47</f>
        <v>52</v>
      </c>
      <c r="AI47" s="193">
        <f>+'Bcos. Públ.'!AI47+'Bcos. Priv.'!AI46+'Coop.'!AI47+'C. Financ.'!AI47</f>
        <v>536</v>
      </c>
      <c r="AJ47" s="192">
        <f>+'Bcos. Públ.'!AJ47+'Bcos. Priv.'!AJ46+'Coop.'!AJ47+'C. Financ.'!AJ47</f>
        <v>4787</v>
      </c>
      <c r="AK47" s="192">
        <f>+'Bcos. Públ.'!AK47+'Bcos. Priv.'!AK46+'Coop.'!AK47+'C. Financ.'!AK47</f>
        <v>2013</v>
      </c>
      <c r="AL47" s="192">
        <f>+'Bcos. Públ.'!AL47+'Bcos. Priv.'!AL46+'Coop.'!AL47+'C. Financ.'!AL47</f>
        <v>6800</v>
      </c>
      <c r="AM47" s="189">
        <f>+'Bcos. Públ.'!AM47+'Bcos. Priv.'!AM46+'Coop.'!AM47+'C. Financ.'!AM47</f>
        <v>9.5398452960999975</v>
      </c>
    </row>
    <row r="48" spans="1:39" x14ac:dyDescent="0.2">
      <c r="A48" s="120">
        <v>37226</v>
      </c>
      <c r="B48" s="213">
        <f>+'Bcos. Públ.'!B48+'Bcos. Priv.'!B47+'Coop.'!B48+'C. Financ.'!B48</f>
        <v>94190.304000000018</v>
      </c>
      <c r="C48" s="187">
        <f>+'Bcos. Públ.'!C48+'Bcos. Priv.'!C47+'Coop.'!C48+'C. Financ.'!C48</f>
        <v>38116.207999999991</v>
      </c>
      <c r="D48" s="193">
        <f>+'Bcos. Públ.'!D48+'Bcos. Priv.'!D47+'Coop.'!D48+'C. Financ.'!D48</f>
        <v>132276.97600000002</v>
      </c>
      <c r="E48" s="187">
        <f>+'Bcos. Públ.'!E48+'Bcos. Priv.'!E47+'Coop.'!E48+'C. Financ.'!E48</f>
        <v>9244.768</v>
      </c>
      <c r="F48" s="187">
        <f>+'Bcos. Públ.'!F48+'Bcos. Priv.'!F47+'Coop.'!F48+'C. Financ.'!F48</f>
        <v>2525.328</v>
      </c>
      <c r="G48" s="193">
        <f>+'Bcos. Públ.'!G48+'Bcos. Priv.'!G47+'Coop.'!G48+'C. Financ.'!G48</f>
        <v>11770.096000000001</v>
      </c>
      <c r="H48" s="210">
        <f>+'Bcos. Públ.'!H48+'Bcos. Priv.'!H47+'Coop.'!H48+'C. Financ.'!H48</f>
        <v>103420.304</v>
      </c>
      <c r="I48" s="192">
        <f>+'Bcos. Públ.'!I48+'Bcos. Priv.'!I47+'Coop.'!I48+'C. Financ.'!I48</f>
        <v>40641.536</v>
      </c>
      <c r="J48" s="193">
        <f>+'Bcos. Públ.'!J48+'Bcos. Priv.'!J47+'Coop.'!J48+'C. Financ.'!J48</f>
        <v>144047.07200000001</v>
      </c>
      <c r="K48" s="192">
        <f>+'Bcos. Públ.'!K48+'Bcos. Priv.'!K47+'Coop.'!K48+'C. Financ.'!K48</f>
        <v>31470.608000000004</v>
      </c>
      <c r="L48" s="192">
        <f>+'Bcos. Públ.'!L48+'Bcos. Priv.'!L47+'Coop.'!L48+'C. Financ.'!L48</f>
        <v>383.96800000000007</v>
      </c>
      <c r="M48" s="193">
        <f>+'Bcos. Públ.'!M48+'Bcos. Priv.'!M47+'Coop.'!M48+'C. Financ.'!M48</f>
        <v>31839.808000000005</v>
      </c>
      <c r="N48" s="192">
        <f>+'Bcos. Públ.'!N48+'Bcos. Priv.'!N47+'Coop.'!N48+'C. Financ.'!N48</f>
        <v>134876.144</v>
      </c>
      <c r="O48" s="192">
        <f>+'Bcos. Públ.'!O48+'Bcos. Priv.'!O47+'Coop.'!O48+'C. Financ.'!O48</f>
        <v>41010.735999999997</v>
      </c>
      <c r="P48" s="192">
        <f>+'Bcos. Públ.'!P48+'Bcos. Priv.'!P47+'Coop.'!P48+'C. Financ.'!P48</f>
        <v>175886.88</v>
      </c>
      <c r="Q48" s="211">
        <f>+'Bcos. Públ.'!Q48+'Bcos. Priv.'!Q47+'Coop.'!Q48+'C. Financ.'!Q48</f>
        <v>3041.3089088907582</v>
      </c>
      <c r="R48" s="208">
        <f>+'Bcos. Públ.'!R48+'Bcos. Priv.'!R47+'Coop.'!R48+'C. Financ.'!R48</f>
        <v>4.2277847781936426</v>
      </c>
      <c r="S48" s="212"/>
      <c r="T48" s="191">
        <f>+'Bcos. Públ.'!T48+'Bcos. Priv.'!T47+'Coop.'!T48+'C. Financ.'!T48</f>
        <v>29536.000000000004</v>
      </c>
      <c r="U48" s="192">
        <f>+'Bcos. Públ.'!U48+'Bcos. Priv.'!U47+'Coop.'!U48+'C. Financ.'!U48</f>
        <v>11799.632000000001</v>
      </c>
      <c r="V48" s="193">
        <f>+'Bcos. Públ.'!V48+'Bcos. Priv.'!V47+'Coop.'!V48+'C. Financ.'!V48</f>
        <v>41350.400000000009</v>
      </c>
      <c r="W48" s="192">
        <f>+'Bcos. Públ.'!W48+'Bcos. Priv.'!W47+'Coop.'!W48+'C. Financ.'!W48</f>
        <v>1698.3200000000002</v>
      </c>
      <c r="X48" s="192">
        <f>+'Bcos. Públ.'!X48+'Bcos. Priv.'!X47+'Coop.'!X48+'C. Financ.'!X48</f>
        <v>1934.6080000000002</v>
      </c>
      <c r="Y48" s="193">
        <f>+'Bcos. Públ.'!Y48+'Bcos. Priv.'!Y47+'Coop.'!Y48+'C. Financ.'!Y48</f>
        <v>3618.16</v>
      </c>
      <c r="Z48" s="192">
        <f>+'Bcos. Públ.'!Z48+'Bcos. Priv.'!Z47+'Coop.'!Z48+'C. Financ.'!Z48</f>
        <v>31249.088000000003</v>
      </c>
      <c r="AA48" s="192">
        <f>+'Bcos. Públ.'!AA48+'Bcos. Priv.'!AA47+'Coop.'!AA48+'C. Financ.'!AA48</f>
        <v>13719.472000000002</v>
      </c>
      <c r="AB48" s="192">
        <f>+'Bcos. Públ.'!AB48+'Bcos. Priv.'!AB47+'Coop.'!AB48+'C. Financ.'!AB48</f>
        <v>44968.560000000012</v>
      </c>
      <c r="AC48" s="189">
        <f>+'Bcos. Públ.'!AC48+'Bcos. Priv.'!AC47+'Coop.'!AC48+'C. Financ.'!AC48</f>
        <v>228.43177865143664</v>
      </c>
      <c r="AD48" s="191">
        <f>+'Bcos. Públ.'!AD48+'Bcos. Priv.'!AD47+'Coop.'!AD48+'C. Financ.'!AD48</f>
        <v>4377</v>
      </c>
      <c r="AE48" s="192">
        <f>+'Bcos. Públ.'!AE48+'Bcos. Priv.'!AE47+'Coop.'!AE48+'C. Financ.'!AE48</f>
        <v>1783</v>
      </c>
      <c r="AF48" s="193">
        <f>+'Bcos. Públ.'!AF48+'Bcos. Priv.'!AF47+'Coop.'!AF48+'C. Financ.'!AF48</f>
        <v>6158</v>
      </c>
      <c r="AG48" s="192">
        <f>+'Bcos. Públ.'!AG48+'Bcos. Priv.'!AG47+'Coop.'!AG48+'C. Financ.'!AG48</f>
        <v>510</v>
      </c>
      <c r="AH48" s="192">
        <f>+'Bcos. Públ.'!AH48+'Bcos. Priv.'!AH47+'Coop.'!AH48+'C. Financ.'!AH48</f>
        <v>40</v>
      </c>
      <c r="AI48" s="193">
        <f>+'Bcos. Públ.'!AI48+'Bcos. Priv.'!AI47+'Coop.'!AI48+'C. Financ.'!AI48</f>
        <v>552</v>
      </c>
      <c r="AJ48" s="192">
        <f>+'Bcos. Públ.'!AJ48+'Bcos. Priv.'!AJ47+'Coop.'!AJ48+'C. Financ.'!AJ48</f>
        <v>4887</v>
      </c>
      <c r="AK48" s="192">
        <f>+'Bcos. Públ.'!AK48+'Bcos. Priv.'!AK47+'Coop.'!AK48+'C. Financ.'!AK48</f>
        <v>1823</v>
      </c>
      <c r="AL48" s="192">
        <f>+'Bcos. Públ.'!AL48+'Bcos. Priv.'!AL47+'Coop.'!AL48+'C. Financ.'!AL48</f>
        <v>6709</v>
      </c>
      <c r="AM48" s="189">
        <f>+'Bcos. Públ.'!AM48+'Bcos. Priv.'!AM47+'Coop.'!AM48+'C. Financ.'!AM48</f>
        <v>190.4710949512</v>
      </c>
    </row>
    <row r="49" spans="1:39" x14ac:dyDescent="0.2">
      <c r="A49" s="120">
        <v>37257</v>
      </c>
      <c r="B49" s="213">
        <f>+'Bcos. Públ.'!B49+'Bcos. Priv.'!B48+'Coop.'!B49+'C. Financ.'!B49</f>
        <v>90074.95</v>
      </c>
      <c r="C49" s="187">
        <f>+'Bcos. Públ.'!C49+'Bcos. Priv.'!C48+'Coop.'!C49+'C. Financ.'!C49</f>
        <v>38802.400000000001</v>
      </c>
      <c r="D49" s="193">
        <f>+'Bcos. Públ.'!D49+'Bcos. Priv.'!D48+'Coop.'!D49+'C. Financ.'!D49</f>
        <v>128863.00000000001</v>
      </c>
      <c r="E49" s="187">
        <f>+'Bcos. Públ.'!E49+'Bcos. Priv.'!E48+'Coop.'!E49+'C. Financ.'!E49</f>
        <v>8710.4500000000007</v>
      </c>
      <c r="F49" s="187">
        <f>+'Bcos. Públ.'!F49+'Bcos. Priv.'!F48+'Coop.'!F49+'C. Financ.'!F49</f>
        <v>2626.05</v>
      </c>
      <c r="G49" s="193">
        <f>+'Bcos. Públ.'!G49+'Bcos. Priv.'!G48+'Coop.'!G49+'C. Financ.'!G49</f>
        <v>11336.5</v>
      </c>
      <c r="H49" s="210">
        <f>+'Bcos. Públ.'!H49+'Bcos. Priv.'!H48+'Coop.'!H49+'C. Financ.'!H49</f>
        <v>98799.749999999985</v>
      </c>
      <c r="I49" s="192">
        <f>+'Bcos. Públ.'!I49+'Bcos. Priv.'!I48+'Coop.'!I49+'C. Financ.'!I49</f>
        <v>41442.800000000003</v>
      </c>
      <c r="J49" s="193">
        <f>+'Bcos. Públ.'!J49+'Bcos. Priv.'!J48+'Coop.'!J49+'C. Financ.'!J49</f>
        <v>140199.5</v>
      </c>
      <c r="K49" s="192">
        <f>+'Bcos. Públ.'!K49+'Bcos. Priv.'!K48+'Coop.'!K49+'C. Financ.'!K49</f>
        <v>29317.05</v>
      </c>
      <c r="L49" s="192">
        <f>+'Bcos. Públ.'!L49+'Bcos. Priv.'!L48+'Coop.'!L49+'C. Financ.'!L49</f>
        <v>516.6</v>
      </c>
      <c r="M49" s="193">
        <f>+'Bcos. Públ.'!M49+'Bcos. Priv.'!M48+'Coop.'!M49+'C. Financ.'!M49</f>
        <v>29804.95</v>
      </c>
      <c r="N49" s="192">
        <f>+'Bcos. Públ.'!N49+'Bcos. Priv.'!N48+'Coop.'!N49+'C. Financ.'!N49</f>
        <v>128088.09999999999</v>
      </c>
      <c r="O49" s="192">
        <f>+'Bcos. Públ.'!O49+'Bcos. Priv.'!O48+'Coop.'!O49+'C. Financ.'!O49</f>
        <v>41930.699999999997</v>
      </c>
      <c r="P49" s="192">
        <f>+'Bcos. Públ.'!P49+'Bcos. Priv.'!P48+'Coop.'!P49+'C. Financ.'!P49</f>
        <v>170018.80000000002</v>
      </c>
      <c r="Q49" s="211">
        <f>+'Bcos. Públ.'!Q49+'Bcos. Priv.'!Q48+'Coop.'!Q49+'C. Financ.'!Q49</f>
        <v>151.29883554290657</v>
      </c>
      <c r="R49" s="208">
        <f>+'Bcos. Públ.'!R49+'Bcos. Priv.'!R48+'Coop.'!R49+'C. Financ.'!R49</f>
        <v>5.5646797517849667</v>
      </c>
      <c r="S49" s="212"/>
      <c r="T49" s="191">
        <f>+'Bcos. Públ.'!T49+'Bcos. Priv.'!T48+'Coop.'!T49+'C. Financ.'!T49</f>
        <v>28872.199999999997</v>
      </c>
      <c r="U49" s="192">
        <f>+'Bcos. Públ.'!U49+'Bcos. Priv.'!U48+'Coop.'!U49+'C. Financ.'!U49</f>
        <v>12613.65</v>
      </c>
      <c r="V49" s="193">
        <f>+'Bcos. Públ.'!V49+'Bcos. Priv.'!V48+'Coop.'!V49+'C. Financ.'!V49</f>
        <v>41485.849999999991</v>
      </c>
      <c r="W49" s="192">
        <f>+'Bcos. Públ.'!W49+'Bcos. Priv.'!W48+'Coop.'!W49+'C. Financ.'!W49</f>
        <v>1478.0499999999997</v>
      </c>
      <c r="X49" s="192">
        <f>+'Bcos. Públ.'!X49+'Bcos. Priv.'!X48+'Coop.'!X49+'C. Financ.'!X49</f>
        <v>1937.2499999999998</v>
      </c>
      <c r="Y49" s="193">
        <f>+'Bcos. Públ.'!Y49+'Bcos. Priv.'!Y48+'Coop.'!Y49+'C. Financ.'!Y49</f>
        <v>3400.95</v>
      </c>
      <c r="Z49" s="192">
        <f>+'Bcos. Públ.'!Z49+'Bcos. Priv.'!Z48+'Coop.'!Z49+'C. Financ.'!Z49</f>
        <v>30364.6</v>
      </c>
      <c r="AA49" s="192">
        <f>+'Bcos. Públ.'!AA49+'Bcos. Priv.'!AA48+'Coop.'!AA49+'C. Financ.'!AA49</f>
        <v>14550.900000000001</v>
      </c>
      <c r="AB49" s="192">
        <f>+'Bcos. Públ.'!AB49+'Bcos. Priv.'!AB48+'Coop.'!AB49+'C. Financ.'!AB49</f>
        <v>44901.149999999994</v>
      </c>
      <c r="AC49" s="189">
        <f>+'Bcos. Públ.'!AC49+'Bcos. Priv.'!AC48+'Coop.'!AC49+'C. Financ.'!AC49</f>
        <v>25.39464228008697</v>
      </c>
      <c r="AD49" s="191">
        <f>+'Bcos. Públ.'!AD49+'Bcos. Priv.'!AD48+'Coop.'!AD49+'C. Financ.'!AD49</f>
        <v>4264</v>
      </c>
      <c r="AE49" s="192">
        <f>+'Bcos. Públ.'!AE49+'Bcos. Priv.'!AE48+'Coop.'!AE49+'C. Financ.'!AE49</f>
        <v>1824</v>
      </c>
      <c r="AF49" s="193">
        <f>+'Bcos. Públ.'!AF49+'Bcos. Priv.'!AF48+'Coop.'!AF49+'C. Financ.'!AF49</f>
        <v>6089</v>
      </c>
      <c r="AG49" s="192">
        <f>+'Bcos. Públ.'!AG49+'Bcos. Priv.'!AG48+'Coop.'!AG49+'C. Financ.'!AG49</f>
        <v>503</v>
      </c>
      <c r="AH49" s="192">
        <f>+'Bcos. Públ.'!AH49+'Bcos. Priv.'!AH48+'Coop.'!AH49+'C. Financ.'!AH49</f>
        <v>48</v>
      </c>
      <c r="AI49" s="193">
        <f>+'Bcos. Públ.'!AI49+'Bcos. Priv.'!AI48+'Coop.'!AI49+'C. Financ.'!AI49</f>
        <v>552</v>
      </c>
      <c r="AJ49" s="192">
        <f>+'Bcos. Públ.'!AJ49+'Bcos. Priv.'!AJ48+'Coop.'!AJ49+'C. Financ.'!AJ49</f>
        <v>4768</v>
      </c>
      <c r="AK49" s="192">
        <f>+'Bcos. Públ.'!AK49+'Bcos. Priv.'!AK48+'Coop.'!AK49+'C. Financ.'!AK49</f>
        <v>1874</v>
      </c>
      <c r="AL49" s="192">
        <f>+'Bcos. Públ.'!AL49+'Bcos. Priv.'!AL48+'Coop.'!AL49+'C. Financ.'!AL49</f>
        <v>6642</v>
      </c>
      <c r="AM49" s="189">
        <f>+'Bcos. Públ.'!AM49+'Bcos. Priv.'!AM48+'Coop.'!AM49+'C. Financ.'!AM49</f>
        <v>8.7738113771999746</v>
      </c>
    </row>
    <row r="50" spans="1:39" x14ac:dyDescent="0.2">
      <c r="A50" s="120">
        <v>37288</v>
      </c>
      <c r="B50" s="213">
        <f>+'Bcos. Públ.'!B50+'Bcos. Priv.'!B49+'Coop.'!B50+'C. Financ.'!B50</f>
        <v>91138.32</v>
      </c>
      <c r="C50" s="187">
        <f>+'Bcos. Públ.'!C50+'Bcos. Priv.'!C49+'Coop.'!C50+'C. Financ.'!C50</f>
        <v>41015.240000000005</v>
      </c>
      <c r="D50" s="193">
        <f>+'Bcos. Públ.'!D50+'Bcos. Priv.'!D49+'Coop.'!D50+'C. Financ.'!D50</f>
        <v>132153.56000000003</v>
      </c>
      <c r="E50" s="187">
        <f>+'Bcos. Públ.'!E50+'Bcos. Priv.'!E49+'Coop.'!E50+'C. Financ.'!E50</f>
        <v>9302.58</v>
      </c>
      <c r="F50" s="187">
        <f>+'Bcos. Públ.'!F50+'Bcos. Priv.'!F49+'Coop.'!F50+'C. Financ.'!F50</f>
        <v>2546.6000000000004</v>
      </c>
      <c r="G50" s="193">
        <f>+'Bcos. Públ.'!G50+'Bcos. Priv.'!G49+'Coop.'!G50+'C. Financ.'!G50</f>
        <v>11849.18</v>
      </c>
      <c r="H50" s="210">
        <f>+'Bcos. Públ.'!H50+'Bcos. Priv.'!H49+'Coop.'!H50+'C. Financ.'!H50</f>
        <v>100440.90000000001</v>
      </c>
      <c r="I50" s="192">
        <f>+'Bcos. Públ.'!I50+'Bcos. Priv.'!I49+'Coop.'!I50+'C. Financ.'!I50</f>
        <v>43561.840000000004</v>
      </c>
      <c r="J50" s="193">
        <f>+'Bcos. Públ.'!J50+'Bcos. Priv.'!J49+'Coop.'!J50+'C. Financ.'!J50</f>
        <v>143987.76</v>
      </c>
      <c r="K50" s="192">
        <f>+'Bcos. Públ.'!K50+'Bcos. Priv.'!K49+'Coop.'!K50+'C. Financ.'!K50</f>
        <v>29495.620000000003</v>
      </c>
      <c r="L50" s="192">
        <f>+'Bcos. Públ.'!L50+'Bcos. Priv.'!L49+'Coop.'!L50+'C. Financ.'!L50</f>
        <v>1587.88</v>
      </c>
      <c r="M50" s="193">
        <f>+'Bcos. Públ.'!M50+'Bcos. Priv.'!M49+'Coop.'!M50+'C. Financ.'!M50</f>
        <v>31083.5</v>
      </c>
      <c r="N50" s="192">
        <f>+'Bcos. Públ.'!N50+'Bcos. Priv.'!N49+'Coop.'!N50+'C. Financ.'!N50</f>
        <v>129921.54</v>
      </c>
      <c r="O50" s="192">
        <f>+'Bcos. Públ.'!O50+'Bcos. Priv.'!O49+'Coop.'!O50+'C. Financ.'!O50</f>
        <v>45134.740000000005</v>
      </c>
      <c r="P50" s="192">
        <f>+'Bcos. Públ.'!P50+'Bcos. Priv.'!P49+'Coop.'!P50+'C. Financ.'!P50</f>
        <v>175056.28000000003</v>
      </c>
      <c r="Q50" s="211">
        <f>+'Bcos. Públ.'!Q50+'Bcos. Priv.'!Q49+'Coop.'!Q50+'C. Financ.'!Q50</f>
        <v>107.92603562450283</v>
      </c>
      <c r="R50" s="208">
        <f>+'Bcos. Públ.'!R50+'Bcos. Priv.'!R49+'Coop.'!R50+'C. Financ.'!R50</f>
        <v>7.101334486568061</v>
      </c>
      <c r="S50" s="212"/>
      <c r="T50" s="191">
        <f>+'Bcos. Públ.'!T50+'Bcos. Priv.'!T49+'Coop.'!T50+'C. Financ.'!T50</f>
        <v>28207.340000000004</v>
      </c>
      <c r="U50" s="192">
        <f>+'Bcos. Públ.'!U50+'Bcos. Priv.'!U49+'Coop.'!U50+'C. Financ.'!U50</f>
        <v>12792.92</v>
      </c>
      <c r="V50" s="193">
        <f>+'Bcos. Públ.'!V50+'Bcos. Priv.'!V49+'Coop.'!V50+'C. Financ.'!V50</f>
        <v>41000.26</v>
      </c>
      <c r="W50" s="192">
        <f>+'Bcos. Públ.'!W50+'Bcos. Priv.'!W49+'Coop.'!W50+'C. Financ.'!W50</f>
        <v>1348.2</v>
      </c>
      <c r="X50" s="192">
        <f>+'Bcos. Públ.'!X50+'Bcos. Priv.'!X49+'Coop.'!X50+'C. Financ.'!X50</f>
        <v>1932.42</v>
      </c>
      <c r="Y50" s="193">
        <f>+'Bcos. Públ.'!Y50+'Bcos. Priv.'!Y49+'Coop.'!Y50+'C. Financ.'!Y50</f>
        <v>3280.62</v>
      </c>
      <c r="Z50" s="192">
        <f>+'Bcos. Públ.'!Z50+'Bcos. Priv.'!Z49+'Coop.'!Z50+'C. Financ.'!Z50</f>
        <v>29570.52</v>
      </c>
      <c r="AA50" s="192">
        <f>+'Bcos. Públ.'!AA50+'Bcos. Priv.'!AA49+'Coop.'!AA50+'C. Financ.'!AA50</f>
        <v>14725.339999999998</v>
      </c>
      <c r="AB50" s="192">
        <f>+'Bcos. Públ.'!AB50+'Bcos. Priv.'!AB49+'Coop.'!AB50+'C. Financ.'!AB50</f>
        <v>44295.86</v>
      </c>
      <c r="AC50" s="189">
        <f>+'Bcos. Públ.'!AC50+'Bcos. Priv.'!AC49+'Coop.'!AC50+'C. Financ.'!AC50</f>
        <v>22.702829510190902</v>
      </c>
      <c r="AD50" s="191">
        <f>+'Bcos. Públ.'!AD50+'Bcos. Priv.'!AD49+'Coop.'!AD50+'C. Financ.'!AD50</f>
        <v>4200</v>
      </c>
      <c r="AE50" s="192">
        <f>+'Bcos. Públ.'!AE50+'Bcos. Priv.'!AE49+'Coop.'!AE50+'C. Financ.'!AE50</f>
        <v>1883</v>
      </c>
      <c r="AF50" s="193">
        <f>+'Bcos. Públ.'!AF50+'Bcos. Priv.'!AF49+'Coop.'!AF50+'C. Financ.'!AF50</f>
        <v>6084</v>
      </c>
      <c r="AG50" s="192">
        <f>+'Bcos. Públ.'!AG50+'Bcos. Priv.'!AG49+'Coop.'!AG50+'C. Financ.'!AG50</f>
        <v>531</v>
      </c>
      <c r="AH50" s="192">
        <f>+'Bcos. Públ.'!AH50+'Bcos. Priv.'!AH49+'Coop.'!AH50+'C. Financ.'!AH50</f>
        <v>40</v>
      </c>
      <c r="AI50" s="193">
        <f>+'Bcos. Públ.'!AI50+'Bcos. Priv.'!AI49+'Coop.'!AI50+'C. Financ.'!AI50</f>
        <v>571</v>
      </c>
      <c r="AJ50" s="192">
        <f>+'Bcos. Públ.'!AJ50+'Bcos. Priv.'!AJ49+'Coop.'!AJ50+'C. Financ.'!AJ50</f>
        <v>4731</v>
      </c>
      <c r="AK50" s="192">
        <f>+'Bcos. Públ.'!AK50+'Bcos. Priv.'!AK49+'Coop.'!AK50+'C. Financ.'!AK50</f>
        <v>1924</v>
      </c>
      <c r="AL50" s="192">
        <f>+'Bcos. Públ.'!AL50+'Bcos. Priv.'!AL49+'Coop.'!AL50+'C. Financ.'!AL50</f>
        <v>6654</v>
      </c>
      <c r="AM50" s="189">
        <f>+'Bcos. Públ.'!AM50+'Bcos. Priv.'!AM49+'Coop.'!AM50+'C. Financ.'!AM50</f>
        <v>5.689132584399994</v>
      </c>
    </row>
    <row r="51" spans="1:39" x14ac:dyDescent="0.2">
      <c r="A51" s="120">
        <v>37316</v>
      </c>
      <c r="B51" s="213">
        <f>+'Bcos. Públ.'!B51+'Bcos. Priv.'!B50+'Coop.'!B51+'C. Financ.'!B51</f>
        <v>92342.04</v>
      </c>
      <c r="C51" s="187">
        <f>+'Bcos. Públ.'!C51+'Bcos. Priv.'!C50+'Coop.'!C51+'C. Financ.'!C51</f>
        <v>43279.47</v>
      </c>
      <c r="D51" s="193">
        <f>+'Bcos. Públ.'!D51+'Bcos. Priv.'!D50+'Coop.'!D51+'C. Financ.'!D51</f>
        <v>135621.51</v>
      </c>
      <c r="E51" s="187">
        <f>+'Bcos. Públ.'!E51+'Bcos. Priv.'!E50+'Coop.'!E51+'C. Financ.'!E51</f>
        <v>10065.719999999999</v>
      </c>
      <c r="F51" s="187">
        <f>+'Bcos. Públ.'!F51+'Bcos. Priv.'!F50+'Coop.'!F51+'C. Financ.'!F51</f>
        <v>2344.5</v>
      </c>
      <c r="G51" s="193">
        <f>+'Bcos. Públ.'!G51+'Bcos. Priv.'!G50+'Coop.'!G51+'C. Financ.'!G51</f>
        <v>12410.22</v>
      </c>
      <c r="H51" s="210">
        <f>+'Bcos. Públ.'!H51+'Bcos. Priv.'!H50+'Coop.'!H51+'C. Financ.'!H51</f>
        <v>102407.76000000001</v>
      </c>
      <c r="I51" s="192">
        <f>+'Bcos. Públ.'!I51+'Bcos. Priv.'!I50+'Coop.'!I51+'C. Financ.'!I51</f>
        <v>45608.34</v>
      </c>
      <c r="J51" s="193">
        <f>+'Bcos. Públ.'!J51+'Bcos. Priv.'!J50+'Coop.'!J51+'C. Financ.'!J51</f>
        <v>148016.1</v>
      </c>
      <c r="K51" s="192">
        <f>+'Bcos. Públ.'!K51+'Bcos. Priv.'!K50+'Coop.'!K51+'C. Financ.'!K51</f>
        <v>15848.82</v>
      </c>
      <c r="L51" s="192">
        <f>+'Bcos. Públ.'!L51+'Bcos. Priv.'!L50+'Coop.'!L51+'C. Financ.'!L51</f>
        <v>1422.3300000000002</v>
      </c>
      <c r="M51" s="193">
        <f>+'Bcos. Públ.'!M51+'Bcos. Priv.'!M50+'Coop.'!M51+'C. Financ.'!M51</f>
        <v>17271.150000000001</v>
      </c>
      <c r="N51" s="192">
        <f>+'Bcos. Públ.'!N51+'Bcos. Priv.'!N50+'Coop.'!N51+'C. Financ.'!N51</f>
        <v>118240.95000000001</v>
      </c>
      <c r="O51" s="192">
        <f>+'Bcos. Públ.'!O51+'Bcos. Priv.'!O50+'Coop.'!O51+'C. Financ.'!O51</f>
        <v>47046.3</v>
      </c>
      <c r="P51" s="192">
        <f>+'Bcos. Públ.'!P51+'Bcos. Priv.'!P50+'Coop.'!P51+'C. Financ.'!P51</f>
        <v>165302.88</v>
      </c>
      <c r="Q51" s="211">
        <f>+'Bcos. Públ.'!Q51+'Bcos. Priv.'!Q50+'Coop.'!Q51+'C. Financ.'!Q51</f>
        <v>127.61092862396815</v>
      </c>
      <c r="R51" s="208">
        <f>+'Bcos. Públ.'!R51+'Bcos. Priv.'!R50+'Coop.'!R51+'C. Financ.'!R51</f>
        <v>0.63348578966698388</v>
      </c>
      <c r="S51" s="212"/>
      <c r="T51" s="191">
        <f>+'Bcos. Públ.'!T51+'Bcos. Priv.'!T50+'Coop.'!T51+'C. Financ.'!T51</f>
        <v>27383.759999999998</v>
      </c>
      <c r="U51" s="192">
        <f>+'Bcos. Públ.'!U51+'Bcos. Priv.'!U50+'Coop.'!U51+'C. Financ.'!U51</f>
        <v>13019.79</v>
      </c>
      <c r="V51" s="193">
        <f>+'Bcos. Públ.'!V51+'Bcos. Priv.'!V50+'Coop.'!V51+'C. Financ.'!V51</f>
        <v>40419.180000000008</v>
      </c>
      <c r="W51" s="192">
        <f>+'Bcos. Públ.'!W51+'Bcos. Priv.'!W50+'Coop.'!W51+'C. Financ.'!W51</f>
        <v>1516.1100000000001</v>
      </c>
      <c r="X51" s="192">
        <f>+'Bcos. Públ.'!X51+'Bcos. Priv.'!X50+'Coop.'!X51+'C. Financ.'!X51</f>
        <v>1938.1200000000001</v>
      </c>
      <c r="Y51" s="193">
        <f>+'Bcos. Públ.'!Y51+'Bcos. Priv.'!Y50+'Coop.'!Y51+'C. Financ.'!Y51</f>
        <v>3438.6000000000004</v>
      </c>
      <c r="Z51" s="192">
        <f>+'Bcos. Públ.'!Z51+'Bcos. Priv.'!Z50+'Coop.'!Z51+'C. Financ.'!Z51</f>
        <v>28899.87</v>
      </c>
      <c r="AA51" s="192">
        <f>+'Bcos. Públ.'!AA51+'Bcos. Priv.'!AA50+'Coop.'!AA51+'C. Financ.'!AA51</f>
        <v>14957.91</v>
      </c>
      <c r="AB51" s="192">
        <f>+'Bcos. Públ.'!AB51+'Bcos. Priv.'!AB50+'Coop.'!AB51+'C. Financ.'!AB51</f>
        <v>43857.780000000006</v>
      </c>
      <c r="AC51" s="189">
        <f>+'Bcos. Públ.'!AC51+'Bcos. Priv.'!AC50+'Coop.'!AC51+'C. Financ.'!AC51</f>
        <v>38.609557819571734</v>
      </c>
      <c r="AD51" s="191">
        <f>+'Bcos. Públ.'!AD51+'Bcos. Priv.'!AD50+'Coop.'!AD51+'C. Financ.'!AD51</f>
        <v>4155</v>
      </c>
      <c r="AE51" s="192">
        <f>+'Bcos. Públ.'!AE51+'Bcos. Priv.'!AE50+'Coop.'!AE51+'C. Financ.'!AE51</f>
        <v>1937</v>
      </c>
      <c r="AF51" s="193">
        <f>+'Bcos. Públ.'!AF51+'Bcos. Priv.'!AF50+'Coop.'!AF51+'C. Financ.'!AF51</f>
        <v>6091</v>
      </c>
      <c r="AG51" s="192">
        <f>+'Bcos. Públ.'!AG51+'Bcos. Priv.'!AG50+'Coop.'!AG51+'C. Financ.'!AG51</f>
        <v>547</v>
      </c>
      <c r="AH51" s="192">
        <f>+'Bcos. Públ.'!AH51+'Bcos. Priv.'!AH50+'Coop.'!AH51+'C. Financ.'!AH51</f>
        <v>25</v>
      </c>
      <c r="AI51" s="193">
        <f>+'Bcos. Públ.'!AI51+'Bcos. Priv.'!AI50+'Coop.'!AI51+'C. Financ.'!AI51</f>
        <v>572</v>
      </c>
      <c r="AJ51" s="192">
        <f>+'Bcos. Públ.'!AJ51+'Bcos. Priv.'!AJ50+'Coop.'!AJ51+'C. Financ.'!AJ51</f>
        <v>4702</v>
      </c>
      <c r="AK51" s="192">
        <f>+'Bcos. Públ.'!AK51+'Bcos. Priv.'!AK50+'Coop.'!AK51+'C. Financ.'!AK51</f>
        <v>1962</v>
      </c>
      <c r="AL51" s="192">
        <f>+'Bcos. Públ.'!AL51+'Bcos. Priv.'!AL50+'Coop.'!AL51+'C. Financ.'!AL51</f>
        <v>6664</v>
      </c>
      <c r="AM51" s="189">
        <f>+'Bcos. Públ.'!AM51+'Bcos. Priv.'!AM50+'Coop.'!AM51+'C. Financ.'!AM51</f>
        <v>5.6942655665000892</v>
      </c>
    </row>
    <row r="52" spans="1:39" x14ac:dyDescent="0.2">
      <c r="A52" s="120">
        <v>37347</v>
      </c>
      <c r="B52" s="213">
        <f>+'Bcos. Públ.'!B52+'Bcos. Priv.'!B51+'Coop.'!B52+'C. Financ.'!B52</f>
        <v>93895.199999999983</v>
      </c>
      <c r="C52" s="187">
        <f>+'Bcos. Públ.'!C52+'Bcos. Priv.'!C51+'Coop.'!C52+'C. Financ.'!C52</f>
        <v>45904.32</v>
      </c>
      <c r="D52" s="193">
        <f>+'Bcos. Públ.'!D52+'Bcos. Priv.'!D51+'Coop.'!D52+'C. Financ.'!D52</f>
        <v>139782.96</v>
      </c>
      <c r="E52" s="187">
        <f>+'Bcos. Públ.'!E52+'Bcos. Priv.'!E51+'Coop.'!E52+'C. Financ.'!E52</f>
        <v>10432.799999999999</v>
      </c>
      <c r="F52" s="187">
        <f>+'Bcos. Públ.'!F52+'Bcos. Priv.'!F51+'Coop.'!F52+'C. Financ.'!F52</f>
        <v>2368.08</v>
      </c>
      <c r="G52" s="193">
        <f>+'Bcos. Públ.'!G52+'Bcos. Priv.'!G51+'Coop.'!G52+'C. Financ.'!G52</f>
        <v>12784.319999999998</v>
      </c>
      <c r="H52" s="210">
        <f>+'Bcos. Públ.'!H52+'Bcos. Priv.'!H51+'Coop.'!H52+'C. Financ.'!H52</f>
        <v>104311.43999999999</v>
      </c>
      <c r="I52" s="192">
        <f>+'Bcos. Públ.'!I52+'Bcos. Priv.'!I51+'Coop.'!I52+'C. Financ.'!I52</f>
        <v>48255.839999999997</v>
      </c>
      <c r="J52" s="193">
        <f>+'Bcos. Públ.'!J52+'Bcos. Priv.'!J51+'Coop.'!J52+'C. Financ.'!J52</f>
        <v>152583.84</v>
      </c>
      <c r="K52" s="192">
        <f>+'Bcos. Públ.'!K52+'Bcos. Priv.'!K51+'Coop.'!K52+'C. Financ.'!K52</f>
        <v>16129.439999999999</v>
      </c>
      <c r="L52" s="192">
        <f>+'Bcos. Públ.'!L52+'Bcos. Priv.'!L51+'Coop.'!L52+'C. Financ.'!L52</f>
        <v>2020.3199999999997</v>
      </c>
      <c r="M52" s="193">
        <f>+'Bcos. Públ.'!M52+'Bcos. Priv.'!M51+'Coop.'!M52+'C. Financ.'!M52</f>
        <v>18149.760000000002</v>
      </c>
      <c r="N52" s="192">
        <f>+'Bcos. Públ.'!N52+'Bcos. Priv.'!N51+'Coop.'!N52+'C. Financ.'!N52</f>
        <v>120457.44</v>
      </c>
      <c r="O52" s="192">
        <f>+'Bcos. Públ.'!O52+'Bcos. Priv.'!O51+'Coop.'!O52+'C. Financ.'!O52</f>
        <v>50276.159999999989</v>
      </c>
      <c r="P52" s="192">
        <f>+'Bcos. Públ.'!P52+'Bcos. Priv.'!P51+'Coop.'!P52+'C. Financ.'!P52</f>
        <v>170717.03999999998</v>
      </c>
      <c r="Q52" s="211">
        <f>+'Bcos. Públ.'!Q52+'Bcos. Priv.'!Q51+'Coop.'!Q52+'C. Financ.'!Q52</f>
        <v>400.0168509627797</v>
      </c>
      <c r="R52" s="208">
        <f>+'Bcos. Públ.'!R52+'Bcos. Priv.'!R51+'Coop.'!R52+'C. Financ.'!R52</f>
        <v>3.9989998799999706</v>
      </c>
      <c r="S52" s="212"/>
      <c r="T52" s="191">
        <f>+'Bcos. Públ.'!T52+'Bcos. Priv.'!T51+'Coop.'!T52+'C. Financ.'!T52</f>
        <v>26777.519999999997</v>
      </c>
      <c r="U52" s="192">
        <f>+'Bcos. Públ.'!U52+'Bcos. Priv.'!U51+'Coop.'!U52+'C. Financ.'!U52</f>
        <v>13148.64</v>
      </c>
      <c r="V52" s="193">
        <f>+'Bcos. Públ.'!V52+'Bcos. Priv.'!V51+'Coop.'!V52+'C. Financ.'!V52</f>
        <v>39942.719999999994</v>
      </c>
      <c r="W52" s="192">
        <f>+'Bcos. Públ.'!W52+'Bcos. Priv.'!W51+'Coop.'!W52+'C. Financ.'!W52</f>
        <v>1308.24</v>
      </c>
      <c r="X52" s="192">
        <f>+'Bcos. Públ.'!X52+'Bcos. Priv.'!X51+'Coop.'!X52+'C. Financ.'!X52</f>
        <v>1954.0799999999997</v>
      </c>
      <c r="Y52" s="193">
        <f>+'Bcos. Públ.'!Y52+'Bcos. Priv.'!Y51+'Coop.'!Y52+'C. Financ.'!Y52</f>
        <v>3262.3199999999997</v>
      </c>
      <c r="Z52" s="192">
        <f>+'Bcos. Públ.'!Z52+'Bcos. Priv.'!Z51+'Coop.'!Z52+'C. Financ.'!Z52</f>
        <v>28085.759999999998</v>
      </c>
      <c r="AA52" s="192">
        <f>+'Bcos. Públ.'!AA52+'Bcos. Priv.'!AA51+'Coop.'!AA52+'C. Financ.'!AA52</f>
        <v>15102.72</v>
      </c>
      <c r="AB52" s="192">
        <f>+'Bcos. Públ.'!AB52+'Bcos. Priv.'!AB51+'Coop.'!AB52+'C. Financ.'!AB52</f>
        <v>43221.599999999999</v>
      </c>
      <c r="AC52" s="189">
        <f>+'Bcos. Públ.'!AC52+'Bcos. Priv.'!AC51+'Coop.'!AC52+'C. Financ.'!AC52</f>
        <v>210.28291787608461</v>
      </c>
      <c r="AD52" s="191">
        <f>+'Bcos. Públ.'!AD52+'Bcos. Priv.'!AD51+'Coop.'!AD52+'C. Financ.'!AD52</f>
        <v>4052</v>
      </c>
      <c r="AE52" s="192">
        <f>+'Bcos. Públ.'!AE52+'Bcos. Priv.'!AE51+'Coop.'!AE52+'C. Financ.'!AE52</f>
        <v>1977</v>
      </c>
      <c r="AF52" s="193">
        <f>+'Bcos. Públ.'!AF52+'Bcos. Priv.'!AF51+'Coop.'!AF52+'C. Financ.'!AF52</f>
        <v>6029</v>
      </c>
      <c r="AG52" s="192">
        <f>+'Bcos. Públ.'!AG52+'Bcos. Priv.'!AG51+'Coop.'!AG52+'C. Financ.'!AG52</f>
        <v>549</v>
      </c>
      <c r="AH52" s="192">
        <f>+'Bcos. Públ.'!AH52+'Bcos. Priv.'!AH51+'Coop.'!AH52+'C. Financ.'!AH52</f>
        <v>25</v>
      </c>
      <c r="AI52" s="193">
        <f>+'Bcos. Públ.'!AI52+'Bcos. Priv.'!AI51+'Coop.'!AI52+'C. Financ.'!AI52</f>
        <v>574</v>
      </c>
      <c r="AJ52" s="192">
        <f>+'Bcos. Públ.'!AJ52+'Bcos. Priv.'!AJ51+'Coop.'!AJ52+'C. Financ.'!AJ52</f>
        <v>4602</v>
      </c>
      <c r="AK52" s="192">
        <f>+'Bcos. Públ.'!AK52+'Bcos. Priv.'!AK51+'Coop.'!AK52+'C. Financ.'!AK52</f>
        <v>2003</v>
      </c>
      <c r="AL52" s="192">
        <f>+'Bcos. Públ.'!AL52+'Bcos. Priv.'!AL51+'Coop.'!AL52+'C. Financ.'!AL52</f>
        <v>6604</v>
      </c>
      <c r="AM52" s="189">
        <f>+'Bcos. Públ.'!AM52+'Bcos. Priv.'!AM51+'Coop.'!AM52+'C. Financ.'!AM52</f>
        <v>11.457363109099941</v>
      </c>
    </row>
    <row r="53" spans="1:39" x14ac:dyDescent="0.2">
      <c r="A53" s="120">
        <v>37377</v>
      </c>
      <c r="B53" s="213">
        <f>+'Bcos. Públ.'!B53+'Bcos. Priv.'!B52+'Coop.'!B53+'C. Financ.'!B53</f>
        <v>91648.67</v>
      </c>
      <c r="C53" s="187">
        <f>+'Bcos. Públ.'!C53+'Bcos. Priv.'!C52+'Coop.'!C53+'C. Financ.'!C53</f>
        <v>46329.719999999994</v>
      </c>
      <c r="D53" s="193">
        <f>+'Bcos. Públ.'!D53+'Bcos. Priv.'!D52+'Coop.'!D53+'C. Financ.'!D53</f>
        <v>137994.96</v>
      </c>
      <c r="E53" s="187">
        <f>+'Bcos. Públ.'!E53+'Bcos. Priv.'!E52+'Coop.'!E53+'C. Financ.'!E53</f>
        <v>10057.99</v>
      </c>
      <c r="F53" s="187">
        <f>+'Bcos. Públ.'!F53+'Bcos. Priv.'!F52+'Coop.'!F53+'C. Financ.'!F53</f>
        <v>2468.9300000000003</v>
      </c>
      <c r="G53" s="193">
        <f>+'Bcos. Públ.'!G53+'Bcos. Priv.'!G52+'Coop.'!G53+'C. Financ.'!G53</f>
        <v>12526.920000000002</v>
      </c>
      <c r="H53" s="210">
        <f>+'Bcos. Públ.'!H53+'Bcos. Priv.'!H52+'Coop.'!H53+'C. Financ.'!H53</f>
        <v>101706.66000000002</v>
      </c>
      <c r="I53" s="192">
        <f>+'Bcos. Públ.'!I53+'Bcos. Priv.'!I52+'Coop.'!I53+'C. Financ.'!I53</f>
        <v>48782.080000000002</v>
      </c>
      <c r="J53" s="193">
        <f>+'Bcos. Públ.'!J53+'Bcos. Priv.'!J52+'Coop.'!J53+'C. Financ.'!J53</f>
        <v>150521.88</v>
      </c>
      <c r="K53" s="192">
        <f>+'Bcos. Públ.'!K53+'Bcos. Priv.'!K52+'Coop.'!K53+'C. Financ.'!K53</f>
        <v>15161.55</v>
      </c>
      <c r="L53" s="192">
        <f>+'Bcos. Públ.'!L53+'Bcos. Priv.'!L52+'Coop.'!L53+'C. Financ.'!L53</f>
        <v>2203.81</v>
      </c>
      <c r="M53" s="193">
        <f>+'Bcos. Públ.'!M53+'Bcos. Priv.'!M52+'Coop.'!M53+'C. Financ.'!M53</f>
        <v>17365.36</v>
      </c>
      <c r="N53" s="192">
        <f>+'Bcos. Públ.'!N53+'Bcos. Priv.'!N52+'Coop.'!N53+'C. Financ.'!N53</f>
        <v>116868.20999999999</v>
      </c>
      <c r="O53" s="192">
        <f>+'Bcos. Públ.'!O53+'Bcos. Priv.'!O52+'Coop.'!O53+'C. Financ.'!O53</f>
        <v>50985.89</v>
      </c>
      <c r="P53" s="192">
        <f>+'Bcos. Públ.'!P53+'Bcos. Priv.'!P52+'Coop.'!P53+'C. Financ.'!P53</f>
        <v>167837.53</v>
      </c>
      <c r="Q53" s="211">
        <f>+'Bcos. Públ.'!Q53+'Bcos. Priv.'!Q52+'Coop.'!Q53+'C. Financ.'!Q53</f>
        <v>165.09678508568595</v>
      </c>
      <c r="R53" s="208">
        <f>+'Bcos. Públ.'!R53+'Bcos. Priv.'!R52+'Coop.'!R53+'C. Financ.'!R53</f>
        <v>0.27044811001204516</v>
      </c>
      <c r="S53" s="212"/>
      <c r="T53" s="191">
        <f>+'Bcos. Públ.'!T53+'Bcos. Priv.'!T52+'Coop.'!T53+'C. Financ.'!T53</f>
        <v>25749.780000000002</v>
      </c>
      <c r="U53" s="192">
        <f>+'Bcos. Públ.'!U53+'Bcos. Priv.'!U52+'Coop.'!U53+'C. Financ.'!U53</f>
        <v>13338.85</v>
      </c>
      <c r="V53" s="193">
        <f>+'Bcos. Públ.'!V53+'Bcos. Priv.'!V52+'Coop.'!V53+'C. Financ.'!V53</f>
        <v>39088.629999999997</v>
      </c>
      <c r="W53" s="192">
        <f>+'Bcos. Públ.'!W53+'Bcos. Priv.'!W52+'Coop.'!W53+'C. Financ.'!W53</f>
        <v>1209.6099999999999</v>
      </c>
      <c r="X53" s="192">
        <f>+'Bcos. Públ.'!X53+'Bcos. Priv.'!X52+'Coop.'!X53+'C. Financ.'!X53</f>
        <v>1955.26</v>
      </c>
      <c r="Y53" s="193">
        <f>+'Bcos. Públ.'!Y53+'Bcos. Priv.'!Y52+'Coop.'!Y53+'C. Financ.'!Y53</f>
        <v>3164.8700000000003</v>
      </c>
      <c r="Z53" s="192">
        <f>+'Bcos. Públ.'!Z53+'Bcos. Priv.'!Z52+'Coop.'!Z53+'C. Financ.'!Z53</f>
        <v>26975.960000000003</v>
      </c>
      <c r="AA53" s="192">
        <f>+'Bcos. Públ.'!AA53+'Bcos. Priv.'!AA52+'Coop.'!AA53+'C. Financ.'!AA53</f>
        <v>15277.54</v>
      </c>
      <c r="AB53" s="192">
        <f>+'Bcos. Públ.'!AB53+'Bcos. Priv.'!AB52+'Coop.'!AB53+'C. Financ.'!AB53</f>
        <v>42253.5</v>
      </c>
      <c r="AC53" s="189">
        <f>+'Bcos. Públ.'!AC53+'Bcos. Priv.'!AC52+'Coop.'!AC53+'C. Financ.'!AC53</f>
        <v>54.126208571001563</v>
      </c>
      <c r="AD53" s="191">
        <f>+'Bcos. Públ.'!AD53+'Bcos. Priv.'!AD52+'Coop.'!AD53+'C. Financ.'!AD53</f>
        <v>3977</v>
      </c>
      <c r="AE53" s="192">
        <f>+'Bcos. Públ.'!AE53+'Bcos. Priv.'!AE52+'Coop.'!AE53+'C. Financ.'!AE53</f>
        <v>1990</v>
      </c>
      <c r="AF53" s="193">
        <f>+'Bcos. Públ.'!AF53+'Bcos. Priv.'!AF52+'Coop.'!AF53+'C. Financ.'!AF53</f>
        <v>5968</v>
      </c>
      <c r="AG53" s="192">
        <f>+'Bcos. Públ.'!AG53+'Bcos. Priv.'!AG52+'Coop.'!AG53+'C. Financ.'!AG53</f>
        <v>534</v>
      </c>
      <c r="AH53" s="192">
        <f>+'Bcos. Públ.'!AH53+'Bcos. Priv.'!AH52+'Coop.'!AH53+'C. Financ.'!AH53</f>
        <v>31</v>
      </c>
      <c r="AI53" s="193">
        <f>+'Bcos. Públ.'!AI53+'Bcos. Priv.'!AI52+'Coop.'!AI53+'C. Financ.'!AI53</f>
        <v>565</v>
      </c>
      <c r="AJ53" s="192">
        <f>+'Bcos. Públ.'!AJ53+'Bcos. Priv.'!AJ52+'Coop.'!AJ53+'C. Financ.'!AJ53</f>
        <v>4511</v>
      </c>
      <c r="AK53" s="192">
        <f>+'Bcos. Públ.'!AK53+'Bcos. Priv.'!AK52+'Coop.'!AK53+'C. Financ.'!AK53</f>
        <v>2022</v>
      </c>
      <c r="AL53" s="192">
        <f>+'Bcos. Públ.'!AL53+'Bcos. Priv.'!AL52+'Coop.'!AL53+'C. Financ.'!AL53</f>
        <v>6533</v>
      </c>
      <c r="AM53" s="189">
        <f>+'Bcos. Públ.'!AM53+'Bcos. Priv.'!AM52+'Coop.'!AM53+'C. Financ.'!AM53</f>
        <v>6.6970776412000248</v>
      </c>
    </row>
    <row r="54" spans="1:39" x14ac:dyDescent="0.2">
      <c r="A54" s="120">
        <v>37408</v>
      </c>
      <c r="B54" s="213">
        <f>+'Bcos. Públ.'!B54+'Bcos. Priv.'!B53+'Coop.'!B54+'C. Financ.'!B54</f>
        <v>95164</v>
      </c>
      <c r="C54" s="187">
        <f>+'Bcos. Públ.'!C54+'Bcos. Priv.'!C53+'Coop.'!C54+'C. Financ.'!C54</f>
        <v>51300.5</v>
      </c>
      <c r="D54" s="193">
        <f>+'Bcos. Públ.'!D54+'Bcos. Priv.'!D53+'Coop.'!D54+'C. Financ.'!D54</f>
        <v>146483</v>
      </c>
      <c r="E54" s="187">
        <f>+'Bcos. Públ.'!E54+'Bcos. Priv.'!E53+'Coop.'!E54+'C. Financ.'!E54</f>
        <v>10878</v>
      </c>
      <c r="F54" s="187">
        <f>+'Bcos. Públ.'!F54+'Bcos. Priv.'!F53+'Coop.'!F54+'C. Financ.'!F54</f>
        <v>2497.5</v>
      </c>
      <c r="G54" s="193">
        <f>+'Bcos. Públ.'!G54+'Bcos. Priv.'!G53+'Coop.'!G54+'C. Financ.'!G54</f>
        <v>13375.5</v>
      </c>
      <c r="H54" s="210">
        <f>+'Bcos. Públ.'!H54+'Bcos. Priv.'!H53+'Coop.'!H54+'C. Financ.'!H54</f>
        <v>106042</v>
      </c>
      <c r="I54" s="192">
        <f>+'Bcos. Públ.'!I54+'Bcos. Priv.'!I53+'Coop.'!I54+'C. Financ.'!I54</f>
        <v>53816.5</v>
      </c>
      <c r="J54" s="193">
        <f>+'Bcos. Públ.'!J54+'Bcos. Priv.'!J53+'Coop.'!J54+'C. Financ.'!J54</f>
        <v>159840</v>
      </c>
      <c r="K54" s="192">
        <f>+'Bcos. Públ.'!K54+'Bcos. Priv.'!K53+'Coop.'!K54+'C. Financ.'!K54</f>
        <v>15355</v>
      </c>
      <c r="L54" s="192">
        <f>+'Bcos. Públ.'!L54+'Bcos. Priv.'!L53+'Coop.'!L54+'C. Financ.'!L54</f>
        <v>3052.5</v>
      </c>
      <c r="M54" s="193">
        <f>+'Bcos. Públ.'!M54+'Bcos. Priv.'!M53+'Coop.'!M54+'C. Financ.'!M54</f>
        <v>18407.5</v>
      </c>
      <c r="N54" s="192">
        <f>+'Bcos. Públ.'!N54+'Bcos. Priv.'!N53+'Coop.'!N54+'C. Financ.'!N54</f>
        <v>121378.5</v>
      </c>
      <c r="O54" s="192">
        <f>+'Bcos. Públ.'!O54+'Bcos. Priv.'!O53+'Coop.'!O54+'C. Financ.'!O54</f>
        <v>56887.5</v>
      </c>
      <c r="P54" s="192">
        <f>+'Bcos. Públ.'!P54+'Bcos. Priv.'!P53+'Coop.'!P54+'C. Financ.'!P54</f>
        <v>178247.5</v>
      </c>
      <c r="Q54" s="211">
        <f>+'Bcos. Públ.'!Q54+'Bcos. Priv.'!Q53+'Coop.'!Q54+'C. Financ.'!Q54</f>
        <v>575.79524453617705</v>
      </c>
      <c r="R54" s="208">
        <f>+'Bcos. Públ.'!R54+'Bcos. Priv.'!R53+'Coop.'!R54+'C. Financ.'!R54</f>
        <v>6.2461901943999516</v>
      </c>
      <c r="S54" s="212"/>
      <c r="T54" s="191">
        <f>+'Bcos. Públ.'!T54+'Bcos. Priv.'!T53+'Coop.'!T54+'C. Financ.'!T54</f>
        <v>24956.5</v>
      </c>
      <c r="U54" s="192">
        <f>+'Bcos. Públ.'!U54+'Bcos. Priv.'!U53+'Coop.'!U54+'C. Financ.'!U54</f>
        <v>13560.5</v>
      </c>
      <c r="V54" s="193">
        <f>+'Bcos. Públ.'!V54+'Bcos. Priv.'!V53+'Coop.'!V54+'C. Financ.'!V54</f>
        <v>38517</v>
      </c>
      <c r="W54" s="192">
        <f>+'Bcos. Públ.'!W54+'Bcos. Priv.'!W53+'Coop.'!W54+'C. Financ.'!W54</f>
        <v>758.5</v>
      </c>
      <c r="X54" s="192">
        <f>+'Bcos. Públ.'!X54+'Bcos. Priv.'!X53+'Coop.'!X54+'C. Financ.'!X54</f>
        <v>1942.5</v>
      </c>
      <c r="Y54" s="193">
        <f>+'Bcos. Públ.'!Y54+'Bcos. Priv.'!Y53+'Coop.'!Y54+'C. Financ.'!Y54</f>
        <v>2682.5</v>
      </c>
      <c r="Z54" s="192">
        <f>+'Bcos. Públ.'!Z54+'Bcos. Priv.'!Z53+'Coop.'!Z54+'C. Financ.'!Z54</f>
        <v>25696.5</v>
      </c>
      <c r="AA54" s="192">
        <f>+'Bcos. Públ.'!AA54+'Bcos. Priv.'!AA53+'Coop.'!AA54+'C. Financ.'!AA54</f>
        <v>15503</v>
      </c>
      <c r="AB54" s="192">
        <f>+'Bcos. Públ.'!AB54+'Bcos. Priv.'!AB53+'Coop.'!AB54+'C. Financ.'!AB54</f>
        <v>41199.5</v>
      </c>
      <c r="AC54" s="189">
        <f>+'Bcos. Públ.'!AC54+'Bcos. Priv.'!AC53+'Coop.'!AC54+'C. Financ.'!AC54</f>
        <v>282.75311526942721</v>
      </c>
      <c r="AD54" s="191">
        <f>+'Bcos. Públ.'!AD54+'Bcos. Priv.'!AD53+'Coop.'!AD54+'C. Financ.'!AD54</f>
        <v>3796</v>
      </c>
      <c r="AE54" s="192">
        <f>+'Bcos. Públ.'!AE54+'Bcos. Priv.'!AE53+'Coop.'!AE54+'C. Financ.'!AE54</f>
        <v>2041</v>
      </c>
      <c r="AF54" s="193">
        <f>+'Bcos. Públ.'!AF54+'Bcos. Priv.'!AF53+'Coop.'!AF54+'C. Financ.'!AF54</f>
        <v>5836</v>
      </c>
      <c r="AG54" s="192">
        <f>+'Bcos. Públ.'!AG54+'Bcos. Priv.'!AG53+'Coop.'!AG54+'C. Financ.'!AG54</f>
        <v>547</v>
      </c>
      <c r="AH54" s="192">
        <f>+'Bcos. Públ.'!AH54+'Bcos. Priv.'!AH53+'Coop.'!AH54+'C. Financ.'!AH54</f>
        <v>29</v>
      </c>
      <c r="AI54" s="193">
        <f>+'Bcos. Públ.'!AI54+'Bcos. Priv.'!AI53+'Coop.'!AI54+'C. Financ.'!AI54</f>
        <v>577</v>
      </c>
      <c r="AJ54" s="192">
        <f>+'Bcos. Públ.'!AJ54+'Bcos. Priv.'!AJ53+'Coop.'!AJ54+'C. Financ.'!AJ54</f>
        <v>4342</v>
      </c>
      <c r="AK54" s="192">
        <f>+'Bcos. Públ.'!AK54+'Bcos. Priv.'!AK53+'Coop.'!AK54+'C. Financ.'!AK54</f>
        <v>2071</v>
      </c>
      <c r="AL54" s="192">
        <f>+'Bcos. Públ.'!AL54+'Bcos. Priv.'!AL53+'Coop.'!AL54+'C. Financ.'!AL54</f>
        <v>6413</v>
      </c>
      <c r="AM54" s="189">
        <f>+'Bcos. Públ.'!AM54+'Bcos. Priv.'!AM53+'Coop.'!AM54+'C. Financ.'!AM54</f>
        <v>15.840115095499995</v>
      </c>
    </row>
    <row r="55" spans="1:39" x14ac:dyDescent="0.2">
      <c r="A55" s="120">
        <v>37438</v>
      </c>
      <c r="B55" s="213">
        <f>+'Bcos. Públ.'!B55+'Bcos. Priv.'!B54+'Coop.'!B55+'C. Financ.'!B55</f>
        <v>113575</v>
      </c>
      <c r="C55" s="187">
        <f>+'Bcos. Públ.'!C55+'Bcos. Priv.'!C54+'Coop.'!C55+'C. Financ.'!C55</f>
        <v>67775</v>
      </c>
      <c r="D55" s="193">
        <f>+'Bcos. Públ.'!D55+'Bcos. Priv.'!D54+'Coop.'!D55+'C. Financ.'!D55</f>
        <v>181325</v>
      </c>
      <c r="E55" s="187">
        <f>+'Bcos. Públ.'!E55+'Bcos. Priv.'!E54+'Coop.'!E55+'C. Financ.'!E55</f>
        <v>14000</v>
      </c>
      <c r="F55" s="187">
        <f>+'Bcos. Públ.'!F55+'Bcos. Priv.'!F54+'Coop.'!F55+'C. Financ.'!F55</f>
        <v>2675</v>
      </c>
      <c r="G55" s="193">
        <f>+'Bcos. Públ.'!G55+'Bcos. Priv.'!G54+'Coop.'!G55+'C. Financ.'!G55</f>
        <v>16700</v>
      </c>
      <c r="H55" s="210">
        <f>+'Bcos. Públ.'!H55+'Bcos. Priv.'!H54+'Coop.'!H55+'C. Financ.'!H55</f>
        <v>127550</v>
      </c>
      <c r="I55" s="192">
        <f>+'Bcos. Públ.'!I55+'Bcos. Priv.'!I54+'Coop.'!I55+'C. Financ.'!I55</f>
        <v>70450</v>
      </c>
      <c r="J55" s="193">
        <f>+'Bcos. Públ.'!J55+'Bcos. Priv.'!J54+'Coop.'!J55+'C. Financ.'!J55</f>
        <v>198000</v>
      </c>
      <c r="K55" s="192">
        <f>+'Bcos. Públ.'!K55+'Bcos. Priv.'!K54+'Coop.'!K55+'C. Financ.'!K55</f>
        <v>19750</v>
      </c>
      <c r="L55" s="192">
        <f>+'Bcos. Públ.'!L55+'Bcos. Priv.'!L54+'Coop.'!L55+'C. Financ.'!L55</f>
        <v>5200</v>
      </c>
      <c r="M55" s="193">
        <f>+'Bcos. Públ.'!M55+'Bcos. Priv.'!M54+'Coop.'!M55+'C. Financ.'!M55</f>
        <v>24925</v>
      </c>
      <c r="N55" s="192">
        <f>+'Bcos. Públ.'!N55+'Bcos. Priv.'!N54+'Coop.'!N55+'C. Financ.'!N55</f>
        <v>147350</v>
      </c>
      <c r="O55" s="192">
        <f>+'Bcos. Públ.'!O55+'Bcos. Priv.'!O54+'Coop.'!O55+'C. Financ.'!O55</f>
        <v>75650</v>
      </c>
      <c r="P55" s="192">
        <f>+'Bcos. Públ.'!P55+'Bcos. Priv.'!P54+'Coop.'!P55+'C. Financ.'!P55</f>
        <v>222975</v>
      </c>
      <c r="Q55" s="211">
        <f>+'Bcos. Públ.'!Q55+'Bcos. Priv.'!Q54+'Coop.'!Q55+'C. Financ.'!Q55</f>
        <v>60.050887057609252</v>
      </c>
      <c r="R55" s="208">
        <f>+'Bcos. Públ.'!R55+'Bcos. Priv.'!R54+'Coop.'!R55+'C. Financ.'!R55</f>
        <v>7.2189374675000311</v>
      </c>
      <c r="S55" s="212"/>
      <c r="T55" s="191">
        <f>+'Bcos. Públ.'!T55+'Bcos. Priv.'!T54+'Coop.'!T55+'C. Financ.'!T55</f>
        <v>23925</v>
      </c>
      <c r="U55" s="192">
        <f>+'Bcos. Públ.'!U55+'Bcos. Priv.'!U54+'Coop.'!U55+'C. Financ.'!U55</f>
        <v>13700</v>
      </c>
      <c r="V55" s="193">
        <f>+'Bcos. Públ.'!V55+'Bcos. Priv.'!V54+'Coop.'!V55+'C. Financ.'!V55</f>
        <v>37600</v>
      </c>
      <c r="W55" s="192">
        <f>+'Bcos. Públ.'!W55+'Bcos. Priv.'!W54+'Coop.'!W55+'C. Financ.'!W55</f>
        <v>625</v>
      </c>
      <c r="X55" s="192">
        <f>+'Bcos. Públ.'!X55+'Bcos. Priv.'!X54+'Coop.'!X55+'C. Financ.'!X55</f>
        <v>1925</v>
      </c>
      <c r="Y55" s="193">
        <f>+'Bcos. Públ.'!Y55+'Bcos. Priv.'!Y54+'Coop.'!Y55+'C. Financ.'!Y55</f>
        <v>2550</v>
      </c>
      <c r="Z55" s="192">
        <f>+'Bcos. Públ.'!Z55+'Bcos. Priv.'!Z54+'Coop.'!Z55+'C. Financ.'!Z55</f>
        <v>24550</v>
      </c>
      <c r="AA55" s="192">
        <f>+'Bcos. Públ.'!AA55+'Bcos. Priv.'!AA54+'Coop.'!AA55+'C. Financ.'!AA55</f>
        <v>15600</v>
      </c>
      <c r="AB55" s="192">
        <f>+'Bcos. Públ.'!AB55+'Bcos. Priv.'!AB54+'Coop.'!AB55+'C. Financ.'!AB55</f>
        <v>40125</v>
      </c>
      <c r="AC55" s="189">
        <f>+'Bcos. Públ.'!AC55+'Bcos. Priv.'!AC54+'Coop.'!AC55+'C. Financ.'!AC55</f>
        <v>-71.82282383989039</v>
      </c>
      <c r="AD55" s="191">
        <f>+'Bcos. Públ.'!AD55+'Bcos. Priv.'!AD54+'Coop.'!AD55+'C. Financ.'!AD55</f>
        <v>3586</v>
      </c>
      <c r="AE55" s="192">
        <f>+'Bcos. Públ.'!AE55+'Bcos. Priv.'!AE54+'Coop.'!AE55+'C. Financ.'!AE55</f>
        <v>2163</v>
      </c>
      <c r="AF55" s="193">
        <f>+'Bcos. Públ.'!AF55+'Bcos. Priv.'!AF54+'Coop.'!AF55+'C. Financ.'!AF55</f>
        <v>5750</v>
      </c>
      <c r="AG55" s="192">
        <f>+'Bcos. Públ.'!AG55+'Bcos. Priv.'!AG54+'Coop.'!AG55+'C. Financ.'!AG55</f>
        <v>535</v>
      </c>
      <c r="AH55" s="192">
        <f>+'Bcos. Públ.'!AH55+'Bcos. Priv.'!AH54+'Coop.'!AH55+'C. Financ.'!AH55</f>
        <v>30</v>
      </c>
      <c r="AI55" s="193">
        <f>+'Bcos. Públ.'!AI55+'Bcos. Priv.'!AI54+'Coop.'!AI55+'C. Financ.'!AI55</f>
        <v>565</v>
      </c>
      <c r="AJ55" s="192">
        <f>+'Bcos. Públ.'!AJ55+'Bcos. Priv.'!AJ54+'Coop.'!AJ55+'C. Financ.'!AJ55</f>
        <v>4122</v>
      </c>
      <c r="AK55" s="192">
        <f>+'Bcos. Públ.'!AK55+'Bcos. Priv.'!AK54+'Coop.'!AK55+'C. Financ.'!AK55</f>
        <v>2195</v>
      </c>
      <c r="AL55" s="192">
        <f>+'Bcos. Públ.'!AL55+'Bcos. Priv.'!AL54+'Coop.'!AL55+'C. Financ.'!AL55</f>
        <v>6315</v>
      </c>
      <c r="AM55" s="189">
        <f>+'Bcos. Públ.'!AM55+'Bcos. Priv.'!AM54+'Coop.'!AM55+'C. Financ.'!AM55</f>
        <v>5.2749484358999847</v>
      </c>
    </row>
    <row r="56" spans="1:39" x14ac:dyDescent="0.2">
      <c r="A56" s="120">
        <v>37469</v>
      </c>
      <c r="B56" s="213">
        <f>+'Bcos. Públ.'!B56+'Bcos. Priv.'!B55+'Coop.'!B56+'C. Financ.'!B56</f>
        <v>114508.79999999999</v>
      </c>
      <c r="C56" s="187">
        <f>+'Bcos. Públ.'!C56+'Bcos. Priv.'!C55+'Coop.'!C56+'C. Financ.'!C56</f>
        <v>84816</v>
      </c>
      <c r="D56" s="193">
        <f>+'Bcos. Públ.'!D56+'Bcos. Priv.'!D55+'Coop.'!D56+'C. Financ.'!D56</f>
        <v>199296.00000000003</v>
      </c>
      <c r="E56" s="187">
        <f>+'Bcos. Públ.'!E56+'Bcos. Priv.'!E55+'Coop.'!E56+'C. Financ.'!E56</f>
        <v>16819.2</v>
      </c>
      <c r="F56" s="187">
        <f>+'Bcos. Públ.'!F56+'Bcos. Priv.'!F55+'Coop.'!F56+'C. Financ.'!F56</f>
        <v>2793.6000000000004</v>
      </c>
      <c r="G56" s="193">
        <f>+'Bcos. Públ.'!G56+'Bcos. Priv.'!G55+'Coop.'!G56+'C. Financ.'!G56</f>
        <v>19612.8</v>
      </c>
      <c r="H56" s="210">
        <f>+'Bcos. Públ.'!H56+'Bcos. Priv.'!H55+'Coop.'!H56+'C. Financ.'!H56</f>
        <v>131299.20000000001</v>
      </c>
      <c r="I56" s="192">
        <f>+'Bcos. Públ.'!I56+'Bcos. Priv.'!I55+'Coop.'!I56+'C. Financ.'!I56</f>
        <v>87609.600000000006</v>
      </c>
      <c r="J56" s="193">
        <f>+'Bcos. Públ.'!J56+'Bcos. Priv.'!J55+'Coop.'!J56+'C. Financ.'!J56</f>
        <v>218937.60000000003</v>
      </c>
      <c r="K56" s="192">
        <f>+'Bcos. Públ.'!K56+'Bcos. Priv.'!K55+'Coop.'!K56+'C. Financ.'!K56</f>
        <v>12700.800000000001</v>
      </c>
      <c r="L56" s="192">
        <f>+'Bcos. Públ.'!L56+'Bcos. Priv.'!L55+'Coop.'!L56+'C. Financ.'!L56</f>
        <v>7920</v>
      </c>
      <c r="M56" s="193">
        <f>+'Bcos. Públ.'!M56+'Bcos. Priv.'!M55+'Coop.'!M56+'C. Financ.'!M56</f>
        <v>20563.2</v>
      </c>
      <c r="N56" s="192">
        <f>+'Bcos. Públ.'!N56+'Bcos. Priv.'!N55+'Coop.'!N56+'C. Financ.'!N56</f>
        <v>144000</v>
      </c>
      <c r="O56" s="192">
        <f>+'Bcos. Públ.'!O56+'Bcos. Priv.'!O55+'Coop.'!O56+'C. Financ.'!O56</f>
        <v>95529.60000000002</v>
      </c>
      <c r="P56" s="192">
        <f>+'Bcos. Públ.'!P56+'Bcos. Priv.'!P55+'Coop.'!P56+'C. Financ.'!P56</f>
        <v>239529.60000000003</v>
      </c>
      <c r="Q56" s="211">
        <f>+'Bcos. Públ.'!Q56+'Bcos. Priv.'!Q55+'Coop.'!Q56+'C. Financ.'!Q56</f>
        <v>287.83055141791442</v>
      </c>
      <c r="R56" s="208">
        <f>+'Bcos. Públ.'!R56+'Bcos. Priv.'!R55+'Coop.'!R56+'C. Financ.'!R56</f>
        <v>3.7878200553599846</v>
      </c>
      <c r="S56" s="212"/>
      <c r="T56" s="191">
        <f>+'Bcos. Públ.'!T56+'Bcos. Priv.'!T55+'Coop.'!T56+'C. Financ.'!T56</f>
        <v>22809.600000000002</v>
      </c>
      <c r="U56" s="192">
        <f>+'Bcos. Públ.'!U56+'Bcos. Priv.'!U55+'Coop.'!U56+'C. Financ.'!U56</f>
        <v>14198.4</v>
      </c>
      <c r="V56" s="193">
        <f>+'Bcos. Públ.'!V56+'Bcos. Priv.'!V55+'Coop.'!V56+'C. Financ.'!V56</f>
        <v>37036.800000000003</v>
      </c>
      <c r="W56" s="192">
        <f>+'Bcos. Públ.'!W56+'Bcos. Priv.'!W55+'Coop.'!W56+'C. Financ.'!W56</f>
        <v>1440</v>
      </c>
      <c r="X56" s="192">
        <f>+'Bcos. Públ.'!X56+'Bcos. Priv.'!X55+'Coop.'!X56+'C. Financ.'!X56</f>
        <v>1929.6</v>
      </c>
      <c r="Y56" s="193">
        <f>+'Bcos. Públ.'!Y56+'Bcos. Priv.'!Y55+'Coop.'!Y56+'C. Financ.'!Y56</f>
        <v>3340.8</v>
      </c>
      <c r="Z56" s="192">
        <f>+'Bcos. Públ.'!Z56+'Bcos. Priv.'!Z55+'Coop.'!Z56+'C. Financ.'!Z56</f>
        <v>24249.600000000002</v>
      </c>
      <c r="AA56" s="192">
        <f>+'Bcos. Públ.'!AA56+'Bcos. Priv.'!AA55+'Coop.'!AA56+'C. Financ.'!AA56</f>
        <v>16128</v>
      </c>
      <c r="AB56" s="192">
        <f>+'Bcos. Públ.'!AB56+'Bcos. Priv.'!AB55+'Coop.'!AB56+'C. Financ.'!AB56</f>
        <v>40377.599999999999</v>
      </c>
      <c r="AC56" s="189">
        <f>+'Bcos. Públ.'!AC56+'Bcos. Priv.'!AC55+'Coop.'!AC56+'C. Financ.'!AC56</f>
        <v>50.709425330235291</v>
      </c>
      <c r="AD56" s="191">
        <f>+'Bcos. Públ.'!AD56+'Bcos. Priv.'!AD55+'Coop.'!AD56+'C. Financ.'!AD56</f>
        <v>3505.294117647059</v>
      </c>
      <c r="AE56" s="192">
        <f>+'Bcos. Públ.'!AE56+'Bcos. Priv.'!AE55+'Coop.'!AE56+'C. Financ.'!AE56</f>
        <v>2451</v>
      </c>
      <c r="AF56" s="193">
        <f>+'Bcos. Públ.'!AF56+'Bcos. Priv.'!AF55+'Coop.'!AF56+'C. Financ.'!AF56</f>
        <v>5956.2941176470595</v>
      </c>
      <c r="AG56" s="192">
        <f>+'Bcos. Públ.'!AG56+'Bcos. Priv.'!AG55+'Coop.'!AG56+'C. Financ.'!AG56</f>
        <v>534</v>
      </c>
      <c r="AH56" s="192">
        <f>+'Bcos. Públ.'!AH56+'Bcos. Priv.'!AH55+'Coop.'!AH56+'C. Financ.'!AH56</f>
        <v>32</v>
      </c>
      <c r="AI56" s="193">
        <f>+'Bcos. Públ.'!AI56+'Bcos. Priv.'!AI55+'Coop.'!AI56+'C. Financ.'!AI56</f>
        <v>564</v>
      </c>
      <c r="AJ56" s="192">
        <f>+'Bcos. Públ.'!AJ56+'Bcos. Priv.'!AJ55+'Coop.'!AJ56+'C. Financ.'!AJ56</f>
        <v>3717</v>
      </c>
      <c r="AK56" s="192">
        <f>+'Bcos. Públ.'!AK56+'Bcos. Priv.'!AK55+'Coop.'!AK56+'C. Financ.'!AK56</f>
        <v>2483</v>
      </c>
      <c r="AL56" s="192">
        <f>+'Bcos. Públ.'!AL56+'Bcos. Priv.'!AL55+'Coop.'!AL56+'C. Financ.'!AL56</f>
        <v>6200</v>
      </c>
      <c r="AM56" s="189">
        <f>+'Bcos. Públ.'!AM56+'Bcos. Priv.'!AM55+'Coop.'!AM56+'C. Financ.'!AM56</f>
        <v>8.2333724335999712</v>
      </c>
    </row>
    <row r="57" spans="1:39" x14ac:dyDescent="0.2">
      <c r="A57" s="120">
        <v>37500</v>
      </c>
      <c r="B57" s="213">
        <f>+'Bcos. Públ.'!B57+'Bcos. Priv.'!B56+'Coop.'!B57+'C. Financ.'!B57</f>
        <v>99549</v>
      </c>
      <c r="C57" s="187">
        <f>+'Bcos. Públ.'!C57+'Bcos. Priv.'!C56+'Coop.'!C57+'C. Financ.'!C57</f>
        <v>83565</v>
      </c>
      <c r="D57" s="193">
        <f>+'Bcos. Públ.'!D57+'Bcos. Priv.'!D56+'Coop.'!D57+'C. Financ.'!D57</f>
        <v>183141</v>
      </c>
      <c r="E57" s="187">
        <f>+'Bcos. Públ.'!E57+'Bcos. Priv.'!E56+'Coop.'!E57+'C. Financ.'!E57</f>
        <v>15633</v>
      </c>
      <c r="F57" s="187">
        <f>+'Bcos. Públ.'!F57+'Bcos. Priv.'!F56+'Coop.'!F57+'C. Financ.'!F57</f>
        <v>2889</v>
      </c>
      <c r="G57" s="193">
        <f>+'Bcos. Públ.'!G57+'Bcos. Priv.'!G56+'Coop.'!G57+'C. Financ.'!G57</f>
        <v>18522</v>
      </c>
      <c r="H57" s="210">
        <f>+'Bcos. Públ.'!H57+'Bcos. Priv.'!H56+'Coop.'!H57+'C. Financ.'!H57</f>
        <v>115209</v>
      </c>
      <c r="I57" s="192">
        <f>+'Bcos. Públ.'!I57+'Bcos. Priv.'!I56+'Coop.'!I57+'C. Financ.'!I57</f>
        <v>86508</v>
      </c>
      <c r="J57" s="193">
        <f>+'Bcos. Públ.'!J57+'Bcos. Priv.'!J56+'Coop.'!J57+'C. Financ.'!J57</f>
        <v>201690</v>
      </c>
      <c r="K57" s="192">
        <f>+'Bcos. Públ.'!K57+'Bcos. Priv.'!K56+'Coop.'!K57+'C. Financ.'!K57</f>
        <v>9882</v>
      </c>
      <c r="L57" s="192">
        <f>+'Bcos. Públ.'!L57+'Bcos. Priv.'!L56+'Coop.'!L57+'C. Financ.'!L57</f>
        <v>7209</v>
      </c>
      <c r="M57" s="193">
        <f>+'Bcos. Públ.'!M57+'Bcos. Priv.'!M56+'Coop.'!M57+'C. Financ.'!M57</f>
        <v>17091</v>
      </c>
      <c r="N57" s="192">
        <f>+'Bcos. Públ.'!N57+'Bcos. Priv.'!N56+'Coop.'!N57+'C. Financ.'!N57</f>
        <v>125091</v>
      </c>
      <c r="O57" s="192">
        <f>+'Bcos. Públ.'!O57+'Bcos. Priv.'!O56+'Coop.'!O57+'C. Financ.'!O57</f>
        <v>93717</v>
      </c>
      <c r="P57" s="192">
        <f>+'Bcos. Públ.'!P57+'Bcos. Priv.'!P56+'Coop.'!P57+'C. Financ.'!P57</f>
        <v>218781</v>
      </c>
      <c r="Q57" s="211">
        <f>+'Bcos. Públ.'!Q57+'Bcos. Priv.'!Q56+'Coop.'!Q57+'C. Financ.'!Q57</f>
        <v>1749.1544035103202</v>
      </c>
      <c r="R57" s="208">
        <f>+'Bcos. Públ.'!R57+'Bcos. Priv.'!R56+'Coop.'!R57+'C. Financ.'!R57</f>
        <v>7.9828178967000429</v>
      </c>
      <c r="S57" s="212"/>
      <c r="T57" s="191">
        <f>+'Bcos. Públ.'!T57+'Bcos. Priv.'!T56+'Coop.'!T57+'C. Financ.'!T57</f>
        <v>21897</v>
      </c>
      <c r="U57" s="192">
        <f>+'Bcos. Públ.'!U57+'Bcos. Priv.'!U56+'Coop.'!U57+'C. Financ.'!U57</f>
        <v>14256</v>
      </c>
      <c r="V57" s="193">
        <f>+'Bcos. Públ.'!V57+'Bcos. Priv.'!V56+'Coop.'!V57+'C. Financ.'!V57</f>
        <v>36153</v>
      </c>
      <c r="W57" s="192">
        <f>+'Bcos. Públ.'!W57+'Bcos. Priv.'!W56+'Coop.'!W57+'C. Financ.'!W57</f>
        <v>1350</v>
      </c>
      <c r="X57" s="192">
        <f>+'Bcos. Públ.'!X57+'Bcos. Priv.'!X56+'Coop.'!X57+'C. Financ.'!X57</f>
        <v>1917</v>
      </c>
      <c r="Y57" s="193">
        <f>+'Bcos. Públ.'!Y57+'Bcos. Priv.'!Y56+'Coop.'!Y57+'C. Financ.'!Y57</f>
        <v>3294</v>
      </c>
      <c r="Z57" s="192">
        <f>+'Bcos. Públ.'!Z57+'Bcos. Priv.'!Z56+'Coop.'!Z57+'C. Financ.'!Z57</f>
        <v>23274</v>
      </c>
      <c r="AA57" s="192">
        <f>+'Bcos. Públ.'!AA57+'Bcos. Priv.'!AA56+'Coop.'!AA57+'C. Financ.'!AA57</f>
        <v>16173</v>
      </c>
      <c r="AB57" s="192">
        <f>+'Bcos. Públ.'!AB57+'Bcos. Priv.'!AB56+'Coop.'!AB57+'C. Financ.'!AB57</f>
        <v>39420</v>
      </c>
      <c r="AC57" s="189">
        <f>+'Bcos. Públ.'!AC57+'Bcos. Priv.'!AC56+'Coop.'!AC57+'C. Financ.'!AC57</f>
        <v>99.26617613961831</v>
      </c>
      <c r="AD57" s="191">
        <f>+'Bcos. Públ.'!AD57+'Bcos. Priv.'!AD56+'Coop.'!AD57+'C. Financ.'!AD57</f>
        <v>3550.588235294118</v>
      </c>
      <c r="AE57" s="192">
        <f>+'Bcos. Públ.'!AE57+'Bcos. Priv.'!AE56+'Coop.'!AE57+'C. Financ.'!AE57</f>
        <v>2568</v>
      </c>
      <c r="AF57" s="193">
        <f>+'Bcos. Públ.'!AF57+'Bcos. Priv.'!AF56+'Coop.'!AF57+'C. Financ.'!AF57</f>
        <v>6118.588235294118</v>
      </c>
      <c r="AG57" s="192">
        <f>+'Bcos. Públ.'!AG57+'Bcos. Priv.'!AG56+'Coop.'!AG57+'C. Financ.'!AG57</f>
        <v>529</v>
      </c>
      <c r="AH57" s="192">
        <f>+'Bcos. Públ.'!AH57+'Bcos. Priv.'!AH56+'Coop.'!AH57+'C. Financ.'!AH57</f>
        <v>37</v>
      </c>
      <c r="AI57" s="193">
        <f>+'Bcos. Públ.'!AI57+'Bcos. Priv.'!AI56+'Coop.'!AI57+'C. Financ.'!AI57</f>
        <v>564</v>
      </c>
      <c r="AJ57" s="192">
        <f>+'Bcos. Públ.'!AJ57+'Bcos. Priv.'!AJ56+'Coop.'!AJ57+'C. Financ.'!AJ57</f>
        <v>3405</v>
      </c>
      <c r="AK57" s="192">
        <f>+'Bcos. Públ.'!AK57+'Bcos. Priv.'!AK56+'Coop.'!AK57+'C. Financ.'!AK57</f>
        <v>2604</v>
      </c>
      <c r="AL57" s="192">
        <f>+'Bcos. Públ.'!AL57+'Bcos. Priv.'!AL56+'Coop.'!AL57+'C. Financ.'!AL57</f>
        <v>6009</v>
      </c>
      <c r="AM57" s="189">
        <f>+'Bcos. Públ.'!AM57+'Bcos. Priv.'!AM56+'Coop.'!AM57+'C. Financ.'!AM57</f>
        <v>61.106971384100063</v>
      </c>
    </row>
    <row r="58" spans="1:39" x14ac:dyDescent="0.2">
      <c r="A58" s="120">
        <v>37530</v>
      </c>
      <c r="B58" s="213">
        <f>+'Bcos. Públ.'!B58+'Bcos. Priv.'!B57+'Coop.'!B58+'C. Financ.'!B58</f>
        <v>93133.150000000009</v>
      </c>
      <c r="C58" s="187">
        <f>+'Bcos. Públ.'!C58+'Bcos. Priv.'!C57+'Coop.'!C58+'C. Financ.'!C58</f>
        <v>85288.65</v>
      </c>
      <c r="D58" s="193">
        <f>+'Bcos. Públ.'!D58+'Bcos. Priv.'!D57+'Coop.'!D58+'C. Financ.'!D58</f>
        <v>178421.8</v>
      </c>
      <c r="E58" s="187">
        <f>+'Bcos. Públ.'!E58+'Bcos. Priv.'!E57+'Coop.'!E58+'C. Financ.'!E58</f>
        <v>15743.1</v>
      </c>
      <c r="F58" s="187">
        <f>+'Bcos. Públ.'!F58+'Bcos. Priv.'!F57+'Coop.'!F58+'C. Financ.'!F58</f>
        <v>3056.65</v>
      </c>
      <c r="G58" s="193">
        <f>+'Bcos. Públ.'!G58+'Bcos. Priv.'!G57+'Coop.'!G58+'C. Financ.'!G58</f>
        <v>18799.75</v>
      </c>
      <c r="H58" s="210">
        <f>+'Bcos. Públ.'!H58+'Bcos. Priv.'!H57+'Coop.'!H58+'C. Financ.'!H58</f>
        <v>108903.3</v>
      </c>
      <c r="I58" s="192">
        <f>+'Bcos. Públ.'!I58+'Bcos. Priv.'!I57+'Coop.'!I58+'C. Financ.'!I58</f>
        <v>88318.25</v>
      </c>
      <c r="J58" s="193">
        <f>+'Bcos. Públ.'!J58+'Bcos. Priv.'!J57+'Coop.'!J58+'C. Financ.'!J58</f>
        <v>197221.55000000002</v>
      </c>
      <c r="K58" s="192">
        <f>+'Bcos. Públ.'!K58+'Bcos. Priv.'!K57+'Coop.'!K58+'C. Financ.'!K58</f>
        <v>8060.9000000000005</v>
      </c>
      <c r="L58" s="192">
        <f>+'Bcos. Públ.'!L58+'Bcos. Priv.'!L57+'Coop.'!L58+'C. Financ.'!L58</f>
        <v>7628.1</v>
      </c>
      <c r="M58" s="193">
        <f>+'Bcos. Públ.'!M58+'Bcos. Priv.'!M57+'Coop.'!M58+'C. Financ.'!M58</f>
        <v>15716.05</v>
      </c>
      <c r="N58" s="192">
        <f>+'Bcos. Públ.'!N58+'Bcos. Priv.'!N57+'Coop.'!N58+'C. Financ.'!N58</f>
        <v>116991.24999999999</v>
      </c>
      <c r="O58" s="192">
        <f>+'Bcos. Públ.'!O58+'Bcos. Priv.'!O57+'Coop.'!O58+'C. Financ.'!O58</f>
        <v>95973.400000000009</v>
      </c>
      <c r="P58" s="192">
        <f>+'Bcos. Públ.'!P58+'Bcos. Priv.'!P57+'Coop.'!P58+'C. Financ.'!P58</f>
        <v>212937.60000000001</v>
      </c>
      <c r="Q58" s="211">
        <f>+'Bcos. Públ.'!Q58+'Bcos. Priv.'!Q57+'Coop.'!Q58+'C. Financ.'!Q58</f>
        <v>1093.1658296774469</v>
      </c>
      <c r="R58" s="208">
        <f>+'Bcos. Públ.'!R58+'Bcos. Priv.'!R57+'Coop.'!R58+'C. Financ.'!R58</f>
        <v>1.9424411592500945</v>
      </c>
      <c r="S58" s="212"/>
      <c r="T58" s="191">
        <f>+'Bcos. Públ.'!T58+'Bcos. Priv.'!T57+'Coop.'!T58+'C. Financ.'!T58</f>
        <v>20882.599999999999</v>
      </c>
      <c r="U58" s="192">
        <f>+'Bcos. Públ.'!U58+'Bcos. Priv.'!U57+'Coop.'!U58+'C. Financ.'!U58</f>
        <v>14931.6</v>
      </c>
      <c r="V58" s="193">
        <f>+'Bcos. Públ.'!V58+'Bcos. Priv.'!V57+'Coop.'!V58+'C. Financ.'!V58</f>
        <v>35787.15</v>
      </c>
      <c r="W58" s="192">
        <f>+'Bcos. Públ.'!W58+'Bcos. Priv.'!W57+'Coop.'!W58+'C. Financ.'!W58</f>
        <v>1731.2</v>
      </c>
      <c r="X58" s="192">
        <f>+'Bcos. Públ.'!X58+'Bcos. Priv.'!X57+'Coop.'!X58+'C. Financ.'!X58</f>
        <v>1920.55</v>
      </c>
      <c r="Y58" s="193">
        <f>+'Bcos. Públ.'!Y58+'Bcos. Priv.'!Y57+'Coop.'!Y58+'C. Financ.'!Y58</f>
        <v>3678.8</v>
      </c>
      <c r="Z58" s="192">
        <f>+'Bcos. Públ.'!Z58+'Bcos. Priv.'!Z57+'Coop.'!Z58+'C. Financ.'!Z58</f>
        <v>22640.850000000002</v>
      </c>
      <c r="AA58" s="192">
        <f>+'Bcos. Públ.'!AA58+'Bcos. Priv.'!AA57+'Coop.'!AA58+'C. Financ.'!AA58</f>
        <v>16852.149999999998</v>
      </c>
      <c r="AB58" s="192">
        <f>+'Bcos. Públ.'!AB58+'Bcos. Priv.'!AB57+'Coop.'!AB58+'C. Financ.'!AB58</f>
        <v>39465.950000000004</v>
      </c>
      <c r="AC58" s="189">
        <f>+'Bcos. Públ.'!AC58+'Bcos. Priv.'!AC57+'Coop.'!AC58+'C. Financ.'!AC58</f>
        <v>131.44335332962854</v>
      </c>
      <c r="AD58" s="191">
        <f>+'Bcos. Públ.'!AD58+'Bcos. Priv.'!AD57+'Coop.'!AD58+'C. Financ.'!AD58</f>
        <v>3622.882352941177</v>
      </c>
      <c r="AE58" s="192">
        <f>+'Bcos. Públ.'!AE58+'Bcos. Priv.'!AE57+'Coop.'!AE58+'C. Financ.'!AE58</f>
        <v>2602</v>
      </c>
      <c r="AF58" s="193">
        <f>+'Bcos. Públ.'!AF58+'Bcos. Priv.'!AF57+'Coop.'!AF58+'C. Financ.'!AF58</f>
        <v>6223.8823529411766</v>
      </c>
      <c r="AG58" s="192">
        <f>+'Bcos. Públ.'!AG58+'Bcos. Priv.'!AG57+'Coop.'!AG58+'C. Financ.'!AG58</f>
        <v>518</v>
      </c>
      <c r="AH58" s="192">
        <f>+'Bcos. Públ.'!AH58+'Bcos. Priv.'!AH57+'Coop.'!AH58+'C. Financ.'!AH58</f>
        <v>42</v>
      </c>
      <c r="AI58" s="193">
        <f>+'Bcos. Públ.'!AI58+'Bcos. Priv.'!AI57+'Coop.'!AI58+'C. Financ.'!AI58</f>
        <v>560</v>
      </c>
      <c r="AJ58" s="192">
        <f>+'Bcos. Públ.'!AJ58+'Bcos. Priv.'!AJ57+'Coop.'!AJ58+'C. Financ.'!AJ58</f>
        <v>3190</v>
      </c>
      <c r="AK58" s="192">
        <f>+'Bcos. Públ.'!AK58+'Bcos. Priv.'!AK57+'Coop.'!AK58+'C. Financ.'!AK58</f>
        <v>2644</v>
      </c>
      <c r="AL58" s="192">
        <f>+'Bcos. Públ.'!AL58+'Bcos. Priv.'!AL57+'Coop.'!AL58+'C. Financ.'!AL58</f>
        <v>5832</v>
      </c>
      <c r="AM58" s="189">
        <f>+'Bcos. Públ.'!AM58+'Bcos. Priv.'!AM57+'Coop.'!AM58+'C. Financ.'!AM58</f>
        <v>35.553511140399948</v>
      </c>
    </row>
    <row r="59" spans="1:39" x14ac:dyDescent="0.2">
      <c r="A59" s="120">
        <v>37561</v>
      </c>
      <c r="B59" s="213">
        <f>+'Bcos. Públ.'!B59+'Bcos. Priv.'!B58+'Coop.'!B59+'C. Financ.'!B59</f>
        <v>86426</v>
      </c>
      <c r="C59" s="187">
        <f>+'Bcos. Públ.'!C59+'Bcos. Priv.'!C58+'Coop.'!C59+'C. Financ.'!C59</f>
        <v>87930.25</v>
      </c>
      <c r="D59" s="193">
        <f>+'Bcos. Públ.'!D59+'Bcos. Priv.'!D58+'Coop.'!D59+'C. Financ.'!D59</f>
        <v>174328.90000000002</v>
      </c>
      <c r="E59" s="187">
        <f>+'Bcos. Públ.'!E59+'Bcos. Priv.'!E58+'Coop.'!E59+'C. Financ.'!E59</f>
        <v>15452.75</v>
      </c>
      <c r="F59" s="187">
        <f>+'Bcos. Públ.'!F59+'Bcos. Priv.'!F58+'Coop.'!F59+'C. Financ.'!F59</f>
        <v>3227.3</v>
      </c>
      <c r="G59" s="193">
        <f>+'Bcos. Públ.'!G59+'Bcos. Priv.'!G58+'Coop.'!G59+'C. Financ.'!G59</f>
        <v>18707.400000000001</v>
      </c>
      <c r="H59" s="210">
        <f>+'Bcos. Públ.'!H59+'Bcos. Priv.'!H58+'Coop.'!H59+'C. Financ.'!H59</f>
        <v>101851.40000000001</v>
      </c>
      <c r="I59" s="192">
        <f>+'Bcos. Públ.'!I59+'Bcos. Priv.'!I58+'Coop.'!I59+'C. Financ.'!I59</f>
        <v>91184.9</v>
      </c>
      <c r="J59" s="193">
        <f>+'Bcos. Públ.'!J59+'Bcos. Priv.'!J58+'Coop.'!J59+'C. Financ.'!J59</f>
        <v>193036.30000000005</v>
      </c>
      <c r="K59" s="192">
        <f>+'Bcos. Públ.'!K59+'Bcos. Priv.'!K58+'Coop.'!K59+'C. Financ.'!K59</f>
        <v>7439.2000000000007</v>
      </c>
      <c r="L59" s="192">
        <f>+'Bcos. Públ.'!L59+'Bcos. Priv.'!L58+'Coop.'!L59+'C. Financ.'!L59</f>
        <v>7740.0500000000011</v>
      </c>
      <c r="M59" s="193">
        <f>+'Bcos. Públ.'!M59+'Bcos. Priv.'!M58+'Coop.'!M59+'C. Financ.'!M59</f>
        <v>15179.250000000002</v>
      </c>
      <c r="N59" s="192">
        <f>+'Bcos. Públ.'!N59+'Bcos. Priv.'!N58+'Coop.'!N59+'C. Financ.'!N59</f>
        <v>109290.59999999999</v>
      </c>
      <c r="O59" s="192">
        <f>+'Bcos. Públ.'!O59+'Bcos. Priv.'!O58+'Coop.'!O59+'C. Financ.'!O59</f>
        <v>98952.3</v>
      </c>
      <c r="P59" s="192">
        <f>+'Bcos. Públ.'!P59+'Bcos. Priv.'!P58+'Coop.'!P59+'C. Financ.'!P59</f>
        <v>208242.90000000002</v>
      </c>
      <c r="Q59" s="211">
        <f>+'Bcos. Públ.'!Q59+'Bcos. Priv.'!Q58+'Coop.'!Q59+'C. Financ.'!Q59</f>
        <v>965.13767140872676</v>
      </c>
      <c r="R59" s="208">
        <f>+'Bcos. Públ.'!R59+'Bcos. Priv.'!R58+'Coop.'!R59+'C. Financ.'!R59</f>
        <v>141.92263507374986</v>
      </c>
      <c r="S59" s="212"/>
      <c r="T59" s="191">
        <f>+'Bcos. Públ.'!T59+'Bcos. Priv.'!T58+'Coop.'!T59+'C. Financ.'!T59</f>
        <v>19609.95</v>
      </c>
      <c r="U59" s="192">
        <f>+'Bcos. Públ.'!U59+'Bcos. Priv.'!U58+'Coop.'!U59+'C. Financ.'!U59</f>
        <v>14769.000000000002</v>
      </c>
      <c r="V59" s="193">
        <f>+'Bcos. Públ.'!V59+'Bcos. Priv.'!V58+'Coop.'!V59+'C. Financ.'!V59</f>
        <v>34406.300000000003</v>
      </c>
      <c r="W59" s="192">
        <f>+'Bcos. Públ.'!W59+'Bcos. Priv.'!W58+'Coop.'!W59+'C. Financ.'!W59</f>
        <v>1914.5</v>
      </c>
      <c r="X59" s="192">
        <f>+'Bcos. Públ.'!X59+'Bcos. Priv.'!X58+'Coop.'!X59+'C. Financ.'!X59</f>
        <v>1941.85</v>
      </c>
      <c r="Y59" s="193">
        <f>+'Bcos. Públ.'!Y59+'Bcos. Priv.'!Y58+'Coop.'!Y59+'C. Financ.'!Y59</f>
        <v>3883.7000000000003</v>
      </c>
      <c r="Z59" s="192">
        <f>+'Bcos. Públ.'!Z59+'Bcos. Priv.'!Z58+'Coop.'!Z59+'C. Financ.'!Z59</f>
        <v>21524.45</v>
      </c>
      <c r="AA59" s="192">
        <f>+'Bcos. Públ.'!AA59+'Bcos. Priv.'!AA58+'Coop.'!AA59+'C. Financ.'!AA59</f>
        <v>16738.200000000004</v>
      </c>
      <c r="AB59" s="192">
        <f>+'Bcos. Públ.'!AB59+'Bcos. Priv.'!AB58+'Coop.'!AB59+'C. Financ.'!AB59</f>
        <v>38262.65</v>
      </c>
      <c r="AC59" s="189">
        <f>+'Bcos. Públ.'!AC59+'Bcos. Priv.'!AC58+'Coop.'!AC59+'C. Financ.'!AC59</f>
        <v>456.88501164318626</v>
      </c>
      <c r="AD59" s="191">
        <f>+'Bcos. Públ.'!AD59+'Bcos. Priv.'!AD58+'Coop.'!AD59+'C. Financ.'!AD59</f>
        <v>3685.176470588236</v>
      </c>
      <c r="AE59" s="192">
        <f>+'Bcos. Públ.'!AE59+'Bcos. Priv.'!AE58+'Coop.'!AE59+'C. Financ.'!AE59</f>
        <v>2675</v>
      </c>
      <c r="AF59" s="193">
        <f>+'Bcos. Públ.'!AF59+'Bcos. Priv.'!AF58+'Coop.'!AF59+'C. Financ.'!AF59</f>
        <v>6360.176470588236</v>
      </c>
      <c r="AG59" s="192">
        <f>+'Bcos. Públ.'!AG59+'Bcos. Priv.'!AG58+'Coop.'!AG59+'C. Financ.'!AG59</f>
        <v>495</v>
      </c>
      <c r="AH59" s="192">
        <f>+'Bcos. Públ.'!AH59+'Bcos. Priv.'!AH58+'Coop.'!AH59+'C. Financ.'!AH59</f>
        <v>47</v>
      </c>
      <c r="AI59" s="193">
        <f>+'Bcos. Públ.'!AI59+'Bcos. Priv.'!AI58+'Coop.'!AI59+'C. Financ.'!AI59</f>
        <v>542</v>
      </c>
      <c r="AJ59" s="192">
        <f>+'Bcos. Públ.'!AJ59+'Bcos. Priv.'!AJ58+'Coop.'!AJ59+'C. Financ.'!AJ59</f>
        <v>2936</v>
      </c>
      <c r="AK59" s="192">
        <f>+'Bcos. Públ.'!AK59+'Bcos. Priv.'!AK58+'Coop.'!AK59+'C. Financ.'!AK59</f>
        <v>2722</v>
      </c>
      <c r="AL59" s="192">
        <f>+'Bcos. Públ.'!AL59+'Bcos. Priv.'!AL58+'Coop.'!AL59+'C. Financ.'!AL59</f>
        <v>5658</v>
      </c>
      <c r="AM59" s="189">
        <f>+'Bcos. Públ.'!AM59+'Bcos. Priv.'!AM58+'Coop.'!AM59+'C. Financ.'!AM59</f>
        <v>18.583278236400012</v>
      </c>
    </row>
    <row r="60" spans="1:39" x14ac:dyDescent="0.2">
      <c r="A60" s="120">
        <v>37591</v>
      </c>
      <c r="B60" s="213">
        <f>+'Bcos. Públ.'!B60+'Bcos. Priv.'!B59+'Coop.'!B60+'C. Financ.'!B60</f>
        <v>77628.800000000003</v>
      </c>
      <c r="C60" s="187">
        <f>+'Bcos. Públ.'!C60+'Bcos. Priv.'!C59+'Coop.'!C60+'C. Financ.'!C60</f>
        <v>92534.399999999994</v>
      </c>
      <c r="D60" s="193">
        <f>+'Bcos. Públ.'!D60+'Bcos. Priv.'!D59+'Coop.'!D60+'C. Financ.'!D60</f>
        <v>170190.4</v>
      </c>
      <c r="E60" s="187">
        <f>+'Bcos. Públ.'!E60+'Bcos. Priv.'!E59+'Coop.'!E60+'C. Financ.'!E60</f>
        <v>17788.8</v>
      </c>
      <c r="F60" s="187">
        <f>+'Bcos. Públ.'!F60+'Bcos. Priv.'!F59+'Coop.'!F60+'C. Financ.'!F60</f>
        <v>2448</v>
      </c>
      <c r="G60" s="193">
        <f>+'Bcos. Públ.'!G60+'Bcos. Priv.'!G59+'Coop.'!G60+'C. Financ.'!G60</f>
        <v>20236.8</v>
      </c>
      <c r="H60" s="210">
        <f>+'Bcos. Públ.'!H60+'Bcos. Priv.'!H59+'Coop.'!H60+'C. Financ.'!H60</f>
        <v>95417.599999999991</v>
      </c>
      <c r="I60" s="192">
        <f>+'Bcos. Públ.'!I60+'Bcos. Priv.'!I59+'Coop.'!I60+'C. Financ.'!I60</f>
        <v>94955.199999999983</v>
      </c>
      <c r="J60" s="193">
        <f>+'Bcos. Públ.'!J60+'Bcos. Priv.'!J59+'Coop.'!J60+'C. Financ.'!J60</f>
        <v>190427.2</v>
      </c>
      <c r="K60" s="192">
        <f>+'Bcos. Públ.'!K60+'Bcos. Priv.'!K59+'Coop.'!K60+'C. Financ.'!K60</f>
        <v>7534.4</v>
      </c>
      <c r="L60" s="192">
        <f>+'Bcos. Públ.'!L60+'Bcos. Priv.'!L59+'Coop.'!L60+'C. Financ.'!L60</f>
        <v>6854.4</v>
      </c>
      <c r="M60" s="193">
        <f>+'Bcos. Públ.'!M60+'Bcos. Priv.'!M59+'Coop.'!M60+'C. Financ.'!M60</f>
        <v>14388.8</v>
      </c>
      <c r="N60" s="192">
        <f>+'Bcos. Públ.'!N60+'Bcos. Priv.'!N59+'Coop.'!N60+'C. Financ.'!N60</f>
        <v>102979.2</v>
      </c>
      <c r="O60" s="192">
        <f>+'Bcos. Públ.'!O60+'Bcos. Priv.'!O59+'Coop.'!O60+'C. Financ.'!O60</f>
        <v>101809.59999999999</v>
      </c>
      <c r="P60" s="192">
        <f>+'Bcos. Públ.'!P60+'Bcos. Priv.'!P59+'Coop.'!P60+'C. Financ.'!P60</f>
        <v>204788.8</v>
      </c>
      <c r="Q60" s="211">
        <f>+'Bcos. Públ.'!Q60+'Bcos. Priv.'!Q59+'Coop.'!Q60+'C. Financ.'!Q60</f>
        <v>767.05986659722601</v>
      </c>
      <c r="R60" s="208">
        <f>+'Bcos. Públ.'!R60+'Bcos. Priv.'!R59+'Coop.'!R60+'C. Financ.'!R60</f>
        <v>29.118485819680032</v>
      </c>
      <c r="S60" s="212"/>
      <c r="T60" s="191">
        <f>+'Bcos. Públ.'!T60+'Bcos. Priv.'!T59+'Coop.'!T60+'C. Financ.'!T60</f>
        <v>18876.799999999996</v>
      </c>
      <c r="U60" s="192">
        <f>+'Bcos. Públ.'!U60+'Bcos. Priv.'!U59+'Coop.'!U60+'C. Financ.'!U60</f>
        <v>14633.599999999999</v>
      </c>
      <c r="V60" s="193">
        <f>+'Bcos. Públ.'!V60+'Bcos. Priv.'!V59+'Coop.'!V60+'C. Financ.'!V60</f>
        <v>33483.200000000004</v>
      </c>
      <c r="W60" s="192">
        <f>+'Bcos. Públ.'!W60+'Bcos. Priv.'!W59+'Coop.'!W60+'C. Financ.'!W60</f>
        <v>2012.8</v>
      </c>
      <c r="X60" s="192">
        <f>+'Bcos. Públ.'!X60+'Bcos. Priv.'!X59+'Coop.'!X60+'C. Financ.'!X60</f>
        <v>1876.8</v>
      </c>
      <c r="Y60" s="193">
        <f>+'Bcos. Públ.'!Y60+'Bcos. Priv.'!Y59+'Coop.'!Y60+'C. Financ.'!Y60</f>
        <v>3889.6</v>
      </c>
      <c r="Z60" s="192">
        <f>+'Bcos. Públ.'!Z60+'Bcos. Priv.'!Z59+'Coop.'!Z60+'C. Financ.'!Z60</f>
        <v>20862.399999999998</v>
      </c>
      <c r="AA60" s="192">
        <f>+'Bcos. Públ.'!AA60+'Bcos. Priv.'!AA59+'Coop.'!AA60+'C. Financ.'!AA60</f>
        <v>16483.2</v>
      </c>
      <c r="AB60" s="192">
        <f>+'Bcos. Públ.'!AB60+'Bcos. Priv.'!AB59+'Coop.'!AB60+'C. Financ.'!AB60</f>
        <v>37318.400000000001</v>
      </c>
      <c r="AC60" s="189">
        <f>+'Bcos. Públ.'!AC60+'Bcos. Priv.'!AC59+'Coop.'!AC60+'C. Financ.'!AC60</f>
        <v>59.3114831893852</v>
      </c>
      <c r="AD60" s="191">
        <f>+'Bcos. Públ.'!AD60+'Bcos. Priv.'!AD59+'Coop.'!AD60+'C. Financ.'!AD60</f>
        <v>3630.4705882352951</v>
      </c>
      <c r="AE60" s="192">
        <f>+'Bcos. Públ.'!AE60+'Bcos. Priv.'!AE59+'Coop.'!AE60+'C. Financ.'!AE60</f>
        <v>2864</v>
      </c>
      <c r="AF60" s="193">
        <f>+'Bcos. Públ.'!AF60+'Bcos. Priv.'!AF59+'Coop.'!AF60+'C. Financ.'!AF60</f>
        <v>6494.4705882352955</v>
      </c>
      <c r="AG60" s="192">
        <f>+'Bcos. Públ.'!AG60+'Bcos. Priv.'!AG59+'Coop.'!AG60+'C. Financ.'!AG60</f>
        <v>580</v>
      </c>
      <c r="AH60" s="192">
        <f>+'Bcos. Públ.'!AH60+'Bcos. Priv.'!AH59+'Coop.'!AH60+'C. Financ.'!AH60</f>
        <v>21</v>
      </c>
      <c r="AI60" s="193">
        <f>+'Bcos. Públ.'!AI60+'Bcos. Priv.'!AI59+'Coop.'!AI60+'C. Financ.'!AI60</f>
        <v>601</v>
      </c>
      <c r="AJ60" s="192">
        <f>+'Bcos. Públ.'!AJ60+'Bcos. Priv.'!AJ59+'Coop.'!AJ60+'C. Financ.'!AJ60</f>
        <v>2741</v>
      </c>
      <c r="AK60" s="192">
        <f>+'Bcos. Públ.'!AK60+'Bcos. Priv.'!AK59+'Coop.'!AK60+'C. Financ.'!AK60</f>
        <v>2885</v>
      </c>
      <c r="AL60" s="192">
        <f>+'Bcos. Públ.'!AL60+'Bcos. Priv.'!AL59+'Coop.'!AL60+'C. Financ.'!AL60</f>
        <v>5627</v>
      </c>
      <c r="AM60" s="189">
        <f>+'Bcos. Públ.'!AM60+'Bcos. Priv.'!AM59+'Coop.'!AM60+'C. Financ.'!AM60</f>
        <v>26.020161154700027</v>
      </c>
    </row>
    <row r="61" spans="1:39" x14ac:dyDescent="0.2">
      <c r="A61" s="120">
        <v>37622</v>
      </c>
      <c r="B61" s="213">
        <f>+'Bcos. Públ.'!B61+'Bcos. Priv.'!B60+'Coop.'!B61+'C. Financ.'!B61</f>
        <v>77253.750000000015</v>
      </c>
      <c r="C61" s="187">
        <f>+'Bcos. Públ.'!C61+'Bcos. Priv.'!C60+'Coop.'!C61+'C. Financ.'!C61</f>
        <v>96645.150000000009</v>
      </c>
      <c r="D61" s="193">
        <f>+'Bcos. Públ.'!D61+'Bcos. Priv.'!D60+'Coop.'!D61+'C. Financ.'!D61</f>
        <v>173870.55000000002</v>
      </c>
      <c r="E61" s="187">
        <f>+'Bcos. Públ.'!E61+'Bcos. Priv.'!E60+'Coop.'!E61+'C. Financ.'!E61</f>
        <v>17945.55</v>
      </c>
      <c r="F61" s="187">
        <f>+'Bcos. Públ.'!F61+'Bcos. Priv.'!F60+'Coop.'!F61+'C. Financ.'!F61</f>
        <v>2920.05</v>
      </c>
      <c r="G61" s="193">
        <f>+'Bcos. Públ.'!G61+'Bcos. Priv.'!G60+'Coop.'!G61+'C. Financ.'!G61</f>
        <v>20922.3</v>
      </c>
      <c r="H61" s="210">
        <f>+'Bcos. Públ.'!H61+'Bcos. Priv.'!H60+'Coop.'!H61+'C. Financ.'!H61</f>
        <v>95199.3</v>
      </c>
      <c r="I61" s="192">
        <f>+'Bcos. Públ.'!I61+'Bcos. Priv.'!I60+'Coop.'!I61+'C. Financ.'!I61</f>
        <v>99565.200000000012</v>
      </c>
      <c r="J61" s="193">
        <f>+'Bcos. Públ.'!J61+'Bcos. Priv.'!J60+'Coop.'!J61+'C. Financ.'!J61</f>
        <v>194792.85</v>
      </c>
      <c r="K61" s="192">
        <f>+'Bcos. Públ.'!K61+'Bcos. Priv.'!K60+'Coop.'!K61+'C. Financ.'!K61</f>
        <v>8079.7500000000009</v>
      </c>
      <c r="L61" s="192">
        <f>+'Bcos. Públ.'!L61+'Bcos. Priv.'!L60+'Coop.'!L61+'C. Financ.'!L61</f>
        <v>7087.5</v>
      </c>
      <c r="M61" s="193">
        <f>+'Bcos. Públ.'!M61+'Bcos. Priv.'!M60+'Coop.'!M61+'C. Financ.'!M61</f>
        <v>15167.250000000002</v>
      </c>
      <c r="N61" s="192">
        <f>+'Bcos. Públ.'!N61+'Bcos. Priv.'!N60+'Coop.'!N61+'C. Financ.'!N61</f>
        <v>103279.05</v>
      </c>
      <c r="O61" s="192">
        <f>+'Bcos. Públ.'!O61+'Bcos. Priv.'!O60+'Coop.'!O61+'C. Financ.'!O61</f>
        <v>106681.05</v>
      </c>
      <c r="P61" s="192">
        <f>+'Bcos. Públ.'!P61+'Bcos. Priv.'!P60+'Coop.'!P61+'C. Financ.'!P61</f>
        <v>209931.75</v>
      </c>
      <c r="Q61" s="211">
        <f>+'Bcos. Públ.'!Q61+'Bcos. Priv.'!Q60+'Coop.'!Q61+'C. Financ.'!Q61</f>
        <v>-3479.3818981560453</v>
      </c>
      <c r="R61" s="208">
        <f>+'Bcos. Públ.'!R61+'Bcos. Priv.'!R60+'Coop.'!R61+'C. Financ.'!R61</f>
        <v>-191.55027119571002</v>
      </c>
      <c r="S61" s="212"/>
      <c r="T61" s="191">
        <f>+'Bcos. Públ.'!T61+'Bcos. Priv.'!T60+'Coop.'!T61+'C. Financ.'!T61</f>
        <v>18711</v>
      </c>
      <c r="U61" s="192">
        <f>+'Bcos. Públ.'!U61+'Bcos. Priv.'!U60+'Coop.'!U61+'C. Financ.'!U61</f>
        <v>15819.3</v>
      </c>
      <c r="V61" s="193">
        <f>+'Bcos. Públ.'!V61+'Bcos. Priv.'!V60+'Coop.'!V61+'C. Financ.'!V61</f>
        <v>34530.300000000003</v>
      </c>
      <c r="W61" s="192">
        <f>+'Bcos. Públ.'!W61+'Bcos. Priv.'!W60+'Coop.'!W61+'C. Financ.'!W61</f>
        <v>1190.7</v>
      </c>
      <c r="X61" s="192">
        <f>+'Bcos. Públ.'!X61+'Bcos. Priv.'!X60+'Coop.'!X61+'C. Financ.'!X61</f>
        <v>1871.1000000000001</v>
      </c>
      <c r="Y61" s="193">
        <f>+'Bcos. Públ.'!Y61+'Bcos. Priv.'!Y60+'Coop.'!Y61+'C. Financ.'!Y61</f>
        <v>3061.8</v>
      </c>
      <c r="Z61" s="192">
        <f>+'Bcos. Públ.'!Z61+'Bcos. Priv.'!Z60+'Coop.'!Z61+'C. Financ.'!Z61</f>
        <v>19901.7</v>
      </c>
      <c r="AA61" s="192">
        <f>+'Bcos. Públ.'!AA61+'Bcos. Priv.'!AA60+'Coop.'!AA61+'C. Financ.'!AA61</f>
        <v>17718.75</v>
      </c>
      <c r="AB61" s="192">
        <f>+'Bcos. Públ.'!AB61+'Bcos. Priv.'!AB60+'Coop.'!AB61+'C. Financ.'!AB61</f>
        <v>37563.750000000007</v>
      </c>
      <c r="AC61" s="189">
        <f>+'Bcos. Públ.'!AC61+'Bcos. Priv.'!AC60+'Coop.'!AC61+'C. Financ.'!AC61</f>
        <v>-338.81168031889445</v>
      </c>
      <c r="AD61" s="191">
        <f>+'Bcos. Públ.'!AD61+'Bcos. Priv.'!AD60+'Coop.'!AD61+'C. Financ.'!AD61</f>
        <v>3680.7647058823541</v>
      </c>
      <c r="AE61" s="192">
        <f>+'Bcos. Públ.'!AE61+'Bcos. Priv.'!AE60+'Coop.'!AE61+'C. Financ.'!AE61</f>
        <v>2848</v>
      </c>
      <c r="AF61" s="193">
        <f>+'Bcos. Públ.'!AF61+'Bcos. Priv.'!AF60+'Coop.'!AF61+'C. Financ.'!AF61</f>
        <v>6528.7647058823541</v>
      </c>
      <c r="AG61" s="192">
        <f>+'Bcos. Públ.'!AG61+'Bcos. Priv.'!AG60+'Coop.'!AG61+'C. Financ.'!AG61</f>
        <v>592</v>
      </c>
      <c r="AH61" s="192">
        <f>+'Bcos. Públ.'!AH61+'Bcos. Priv.'!AH60+'Coop.'!AH61+'C. Financ.'!AH61</f>
        <v>38</v>
      </c>
      <c r="AI61" s="193">
        <f>+'Bcos. Públ.'!AI61+'Bcos. Priv.'!AI60+'Coop.'!AI61+'C. Financ.'!AI61</f>
        <v>630</v>
      </c>
      <c r="AJ61" s="192">
        <f>+'Bcos. Públ.'!AJ61+'Bcos. Priv.'!AJ60+'Coop.'!AJ61+'C. Financ.'!AJ61</f>
        <v>2657</v>
      </c>
      <c r="AK61" s="192">
        <f>+'Bcos. Públ.'!AK61+'Bcos. Priv.'!AK60+'Coop.'!AK61+'C. Financ.'!AK61</f>
        <v>2887</v>
      </c>
      <c r="AL61" s="192">
        <f>+'Bcos. Públ.'!AL61+'Bcos. Priv.'!AL60+'Coop.'!AL61+'C. Financ.'!AL61</f>
        <v>5544</v>
      </c>
      <c r="AM61" s="189">
        <f>+'Bcos. Públ.'!AM61+'Bcos. Priv.'!AM60+'Coop.'!AM61+'C. Financ.'!AM61</f>
        <v>-110.77849092900003</v>
      </c>
    </row>
    <row r="62" spans="1:39" x14ac:dyDescent="0.2">
      <c r="A62" s="120">
        <v>37653</v>
      </c>
      <c r="B62" s="213">
        <f>+'Bcos. Públ.'!B62+'Bcos. Priv.'!B61+'Coop.'!B62+'C. Financ.'!B62</f>
        <v>74556</v>
      </c>
      <c r="C62" s="187">
        <f>+'Bcos. Públ.'!C62+'Bcos. Priv.'!C61+'Coop.'!C62+'C. Financ.'!C62</f>
        <v>96928.5</v>
      </c>
      <c r="D62" s="193">
        <f>+'Bcos. Públ.'!D62+'Bcos. Priv.'!D61+'Coop.'!D62+'C. Financ.'!D62</f>
        <v>171456</v>
      </c>
      <c r="E62" s="187">
        <f>+'Bcos. Públ.'!E62+'Bcos. Priv.'!E61+'Coop.'!E62+'C. Financ.'!E62</f>
        <v>17926.5</v>
      </c>
      <c r="F62" s="187">
        <f>+'Bcos. Públ.'!F62+'Bcos. Priv.'!F61+'Coop.'!F62+'C. Financ.'!F62</f>
        <v>3477</v>
      </c>
      <c r="G62" s="193">
        <f>+'Bcos. Públ.'!G62+'Bcos. Priv.'!G61+'Coop.'!G62+'C. Financ.'!G62</f>
        <v>21432</v>
      </c>
      <c r="H62" s="210">
        <f>+'Bcos. Públ.'!H62+'Bcos. Priv.'!H61+'Coop.'!H62+'C. Financ.'!H62</f>
        <v>92482.5</v>
      </c>
      <c r="I62" s="192">
        <f>+'Bcos. Públ.'!I62+'Bcos. Priv.'!I61+'Coop.'!I62+'C. Financ.'!I62</f>
        <v>100405.5</v>
      </c>
      <c r="J62" s="193">
        <f>+'Bcos. Públ.'!J62+'Bcos. Priv.'!J61+'Coop.'!J62+'C. Financ.'!J62</f>
        <v>192888</v>
      </c>
      <c r="K62" s="192">
        <f>+'Bcos. Públ.'!K62+'Bcos. Priv.'!K61+'Coop.'!K62+'C. Financ.'!K62</f>
        <v>6811.5</v>
      </c>
      <c r="L62" s="192">
        <f>+'Bcos. Públ.'!L62+'Bcos. Priv.'!L61+'Coop.'!L62+'C. Financ.'!L62</f>
        <v>8436</v>
      </c>
      <c r="M62" s="193">
        <f>+'Bcos. Públ.'!M62+'Bcos. Priv.'!M61+'Coop.'!M62+'C. Financ.'!M62</f>
        <v>15247.5</v>
      </c>
      <c r="N62" s="192">
        <f>+'Bcos. Públ.'!N62+'Bcos. Priv.'!N61+'Coop.'!N62+'C. Financ.'!N62</f>
        <v>99294</v>
      </c>
      <c r="O62" s="192">
        <f>+'Bcos. Públ.'!O62+'Bcos. Priv.'!O61+'Coop.'!O62+'C. Financ.'!O62</f>
        <v>108841.5</v>
      </c>
      <c r="P62" s="192">
        <f>+'Bcos. Públ.'!P62+'Bcos. Priv.'!P61+'Coop.'!P62+'C. Financ.'!P62</f>
        <v>208135.5</v>
      </c>
      <c r="Q62" s="211">
        <f>+'Bcos. Públ.'!Q62+'Bcos. Priv.'!Q61+'Coop.'!Q62+'C. Financ.'!Q62</f>
        <v>1366.9367650819258</v>
      </c>
      <c r="R62" s="208">
        <f>+'Bcos. Públ.'!R62+'Bcos. Priv.'!R61+'Coop.'!R62+'C. Financ.'!R62</f>
        <v>65.203138928850066</v>
      </c>
      <c r="S62" s="212"/>
      <c r="T62" s="191">
        <f>+'Bcos. Públ.'!T62+'Bcos. Priv.'!T61+'Coop.'!T62+'C. Financ.'!T62</f>
        <v>18382.5</v>
      </c>
      <c r="U62" s="192">
        <f>+'Bcos. Públ.'!U62+'Bcos. Priv.'!U61+'Coop.'!U62+'C. Financ.'!U62</f>
        <v>14877</v>
      </c>
      <c r="V62" s="193">
        <f>+'Bcos. Públ.'!V62+'Bcos. Priv.'!V61+'Coop.'!V62+'C. Financ.'!V62</f>
        <v>33259.5</v>
      </c>
      <c r="W62" s="192">
        <f>+'Bcos. Públ.'!W62+'Bcos. Priv.'!W61+'Coop.'!W62+'C. Financ.'!W62</f>
        <v>1567.5</v>
      </c>
      <c r="X62" s="192">
        <f>+'Bcos. Públ.'!X62+'Bcos. Priv.'!X61+'Coop.'!X62+'C. Financ.'!X62</f>
        <v>1881</v>
      </c>
      <c r="Y62" s="193">
        <f>+'Bcos. Públ.'!Y62+'Bcos. Priv.'!Y61+'Coop.'!Y62+'C. Financ.'!Y62</f>
        <v>3448.5</v>
      </c>
      <c r="Z62" s="192">
        <f>+'Bcos. Públ.'!Z62+'Bcos. Priv.'!Z61+'Coop.'!Z62+'C. Financ.'!Z62</f>
        <v>19950</v>
      </c>
      <c r="AA62" s="192">
        <f>+'Bcos. Públ.'!AA62+'Bcos. Priv.'!AA61+'Coop.'!AA62+'C. Financ.'!AA62</f>
        <v>16758</v>
      </c>
      <c r="AB62" s="192">
        <f>+'Bcos. Públ.'!AB62+'Bcos. Priv.'!AB61+'Coop.'!AB62+'C. Financ.'!AB62</f>
        <v>36708</v>
      </c>
      <c r="AC62" s="189">
        <f>+'Bcos. Públ.'!AC62+'Bcos. Priv.'!AC61+'Coop.'!AC62+'C. Financ.'!AC62</f>
        <v>1110.5173594168248</v>
      </c>
      <c r="AD62" s="191">
        <f>+'Bcos. Públ.'!AD62+'Bcos. Priv.'!AD61+'Coop.'!AD62+'C. Financ.'!AD62</f>
        <v>3746.0588235294131</v>
      </c>
      <c r="AE62" s="192">
        <f>+'Bcos. Públ.'!AE62+'Bcos. Priv.'!AE61+'Coop.'!AE62+'C. Financ.'!AE62</f>
        <v>2878</v>
      </c>
      <c r="AF62" s="193">
        <f>+'Bcos. Públ.'!AF62+'Bcos. Priv.'!AF61+'Coop.'!AF62+'C. Financ.'!AF62</f>
        <v>6625.0588235294126</v>
      </c>
      <c r="AG62" s="192">
        <f>+'Bcos. Públ.'!AG62+'Bcos. Priv.'!AG61+'Coop.'!AG62+'C. Financ.'!AG62</f>
        <v>575</v>
      </c>
      <c r="AH62" s="192">
        <f>+'Bcos. Públ.'!AH62+'Bcos. Priv.'!AH61+'Coop.'!AH62+'C. Financ.'!AH62</f>
        <v>56</v>
      </c>
      <c r="AI62" s="193">
        <f>+'Bcos. Públ.'!AI62+'Bcos. Priv.'!AI61+'Coop.'!AI62+'C. Financ.'!AI62</f>
        <v>632</v>
      </c>
      <c r="AJ62" s="192">
        <f>+'Bcos. Públ.'!AJ62+'Bcos. Priv.'!AJ61+'Coop.'!AJ62+'C. Financ.'!AJ62</f>
        <v>2545</v>
      </c>
      <c r="AK62" s="192">
        <f>+'Bcos. Públ.'!AK62+'Bcos. Priv.'!AK61+'Coop.'!AK62+'C. Financ.'!AK62</f>
        <v>2935</v>
      </c>
      <c r="AL62" s="192">
        <f>+'Bcos. Públ.'!AL62+'Bcos. Priv.'!AL61+'Coop.'!AL62+'C. Financ.'!AL62</f>
        <v>5480</v>
      </c>
      <c r="AM62" s="189">
        <f>+'Bcos. Públ.'!AM62+'Bcos. Priv.'!AM61+'Coop.'!AM62+'C. Financ.'!AM62</f>
        <v>8.9971721286000452</v>
      </c>
    </row>
    <row r="63" spans="1:39" x14ac:dyDescent="0.2">
      <c r="A63" s="120">
        <v>37681</v>
      </c>
      <c r="B63" s="213">
        <f>+'Bcos. Públ.'!B63+'Bcos. Priv.'!B62+'Coop.'!B63+'C. Financ.'!B63</f>
        <v>71643.099999999991</v>
      </c>
      <c r="C63" s="187">
        <f>+'Bcos. Públ.'!C63+'Bcos. Priv.'!C62+'Coop.'!C63+'C. Financ.'!C63</f>
        <v>88578.499999999985</v>
      </c>
      <c r="D63" s="193">
        <f>+'Bcos. Públ.'!D63+'Bcos. Priv.'!D62+'Coop.'!D63+'C. Financ.'!D63</f>
        <v>160192.69999999998</v>
      </c>
      <c r="E63" s="187">
        <f>+'Bcos. Públ.'!E63+'Bcos. Priv.'!E62+'Coop.'!E63+'C. Financ.'!E63</f>
        <v>9219.0999999999985</v>
      </c>
      <c r="F63" s="187">
        <f>+'Bcos. Públ.'!F63+'Bcos. Priv.'!F62+'Coop.'!F63+'C. Financ.'!F63</f>
        <v>3410.2</v>
      </c>
      <c r="G63" s="193">
        <f>+'Bcos. Públ.'!G63+'Bcos. Priv.'!G62+'Coop.'!G63+'C. Financ.'!G63</f>
        <v>12658.199999999999</v>
      </c>
      <c r="H63" s="210">
        <f>+'Bcos. Públ.'!H63+'Bcos. Priv.'!H62+'Coop.'!H63+'C. Financ.'!H63</f>
        <v>80862.199999999983</v>
      </c>
      <c r="I63" s="192">
        <f>+'Bcos. Públ.'!I63+'Bcos. Priv.'!I62+'Coop.'!I63+'C. Financ.'!I63</f>
        <v>91988.7</v>
      </c>
      <c r="J63" s="193">
        <f>+'Bcos. Públ.'!J63+'Bcos. Priv.'!J62+'Coop.'!J63+'C. Financ.'!J63</f>
        <v>172850.9</v>
      </c>
      <c r="K63" s="192">
        <f>+'Bcos. Públ.'!K63+'Bcos. Priv.'!K62+'Coop.'!K63+'C. Financ.'!K63</f>
        <v>6762.6</v>
      </c>
      <c r="L63" s="192">
        <f>+'Bcos. Públ.'!L63+'Bcos. Priv.'!L62+'Coop.'!L63+'C. Financ.'!L63</f>
        <v>7167.1999999999989</v>
      </c>
      <c r="M63" s="193">
        <f>+'Bcos. Públ.'!M63+'Bcos. Priv.'!M62+'Coop.'!M63+'C. Financ.'!M63</f>
        <v>13900.9</v>
      </c>
      <c r="N63" s="192">
        <f>+'Bcos. Públ.'!N63+'Bcos. Priv.'!N62+'Coop.'!N63+'C. Financ.'!N63</f>
        <v>87624.799999999988</v>
      </c>
      <c r="O63" s="192">
        <f>+'Bcos. Públ.'!O63+'Bcos. Priv.'!O62+'Coop.'!O63+'C. Financ.'!O63</f>
        <v>99155.9</v>
      </c>
      <c r="P63" s="192">
        <f>+'Bcos. Públ.'!P63+'Bcos. Priv.'!P62+'Coop.'!P63+'C. Financ.'!P63</f>
        <v>186751.8</v>
      </c>
      <c r="Q63" s="211">
        <f>+'Bcos. Públ.'!Q63+'Bcos. Priv.'!Q62+'Coop.'!Q63+'C. Financ.'!Q63</f>
        <v>-1347.2450308432201</v>
      </c>
      <c r="R63" s="208">
        <f>+'Bcos. Públ.'!R63+'Bcos. Priv.'!R62+'Coop.'!R63+'C. Financ.'!R63</f>
        <v>130.23739665726001</v>
      </c>
      <c r="S63" s="212"/>
      <c r="T63" s="191">
        <f>+'Bcos. Públ.'!T63+'Bcos. Priv.'!T62+'Coop.'!T63+'C. Financ.'!T63</f>
        <v>18293.699999999997</v>
      </c>
      <c r="U63" s="192">
        <f>+'Bcos. Públ.'!U63+'Bcos. Priv.'!U62+'Coop.'!U63+'C. Financ.'!U63</f>
        <v>14334.399999999998</v>
      </c>
      <c r="V63" s="193">
        <f>+'Bcos. Públ.'!V63+'Bcos. Priv.'!V62+'Coop.'!V63+'C. Financ.'!V63</f>
        <v>32714.799999999996</v>
      </c>
      <c r="W63" s="192">
        <f>+'Bcos. Públ.'!W63+'Bcos. Priv.'!W62+'Coop.'!W63+'C. Financ.'!W63</f>
        <v>1791.8</v>
      </c>
      <c r="X63" s="192">
        <f>+'Bcos. Públ.'!X63+'Bcos. Priv.'!X62+'Coop.'!X63+'C. Financ.'!X63</f>
        <v>1907.3999999999999</v>
      </c>
      <c r="Y63" s="193">
        <f>+'Bcos. Públ.'!Y63+'Bcos. Priv.'!Y62+'Coop.'!Y63+'C. Financ.'!Y63</f>
        <v>3699.2</v>
      </c>
      <c r="Z63" s="192">
        <f>+'Bcos. Públ.'!Z63+'Bcos. Priv.'!Z62+'Coop.'!Z63+'C. Financ.'!Z63</f>
        <v>20114.400000000001</v>
      </c>
      <c r="AA63" s="192">
        <f>+'Bcos. Públ.'!AA63+'Bcos. Priv.'!AA62+'Coop.'!AA63+'C. Financ.'!AA63</f>
        <v>16270.699999999999</v>
      </c>
      <c r="AB63" s="192">
        <f>+'Bcos. Públ.'!AB63+'Bcos. Priv.'!AB62+'Coop.'!AB63+'C. Financ.'!AB63</f>
        <v>36413.999999999993</v>
      </c>
      <c r="AC63" s="189">
        <f>+'Bcos. Públ.'!AC63+'Bcos. Priv.'!AC62+'Coop.'!AC63+'C. Financ.'!AC63</f>
        <v>91.646482240010343</v>
      </c>
      <c r="AD63" s="191">
        <f>+'Bcos. Públ.'!AD63+'Bcos. Priv.'!AD62+'Coop.'!AD63+'C. Financ.'!AD63</f>
        <v>3810.3529411764721</v>
      </c>
      <c r="AE63" s="192">
        <f>+'Bcos. Públ.'!AE63+'Bcos. Priv.'!AE62+'Coop.'!AE63+'C. Financ.'!AE63</f>
        <v>2567</v>
      </c>
      <c r="AF63" s="193">
        <f>+'Bcos. Públ.'!AF63+'Bcos. Priv.'!AF62+'Coop.'!AF63+'C. Financ.'!AF63</f>
        <v>6376.3529411764721</v>
      </c>
      <c r="AG63" s="192">
        <f>+'Bcos. Públ.'!AG63+'Bcos. Priv.'!AG62+'Coop.'!AG63+'C. Financ.'!AG63</f>
        <v>256</v>
      </c>
      <c r="AH63" s="192">
        <f>+'Bcos. Públ.'!AH63+'Bcos. Priv.'!AH62+'Coop.'!AH63+'C. Financ.'!AH63</f>
        <v>52</v>
      </c>
      <c r="AI63" s="193">
        <f>+'Bcos. Públ.'!AI63+'Bcos. Priv.'!AI62+'Coop.'!AI63+'C. Financ.'!AI63</f>
        <v>310</v>
      </c>
      <c r="AJ63" s="192">
        <f>+'Bcos. Públ.'!AJ63+'Bcos. Priv.'!AJ62+'Coop.'!AJ63+'C. Financ.'!AJ63</f>
        <v>2102</v>
      </c>
      <c r="AK63" s="192">
        <f>+'Bcos. Públ.'!AK63+'Bcos. Priv.'!AK62+'Coop.'!AK63+'C. Financ.'!AK63</f>
        <v>2619</v>
      </c>
      <c r="AL63" s="192">
        <f>+'Bcos. Públ.'!AL63+'Bcos. Priv.'!AL62+'Coop.'!AL63+'C. Financ.'!AL63</f>
        <v>4721</v>
      </c>
      <c r="AM63" s="189">
        <f>+'Bcos. Públ.'!AM63+'Bcos. Priv.'!AM62+'Coop.'!AM63+'C. Financ.'!AM63</f>
        <v>-49.788633670700023</v>
      </c>
    </row>
    <row r="64" spans="1:39" x14ac:dyDescent="0.2">
      <c r="A64" s="120">
        <v>37712</v>
      </c>
      <c r="B64" s="213">
        <f>+'Bcos. Públ.'!B64+'Bcos. Priv.'!B63+'Coop.'!B64+'C. Financ.'!B64</f>
        <v>71794.8</v>
      </c>
      <c r="C64" s="187">
        <f>+'Bcos. Públ.'!C64+'Bcos. Priv.'!C63+'Coop.'!C64+'C. Financ.'!C64</f>
        <v>88788</v>
      </c>
      <c r="D64" s="193">
        <f>+'Bcos. Públ.'!D64+'Bcos. Priv.'!D63+'Coop.'!D64+'C. Financ.'!D64</f>
        <v>160582.79999999999</v>
      </c>
      <c r="E64" s="187">
        <f>+'Bcos. Públ.'!E64+'Bcos. Priv.'!E63+'Coop.'!E64+'C. Financ.'!E64</f>
        <v>9966.5999999999985</v>
      </c>
      <c r="F64" s="187">
        <f>+'Bcos. Públ.'!F64+'Bcos. Priv.'!F63+'Coop.'!F64+'C. Financ.'!F64</f>
        <v>3263.3999999999996</v>
      </c>
      <c r="G64" s="193">
        <f>+'Bcos. Públ.'!G64+'Bcos. Priv.'!G63+'Coop.'!G64+'C. Financ.'!G64</f>
        <v>13259.399999999998</v>
      </c>
      <c r="H64" s="210">
        <f>+'Bcos. Públ.'!H64+'Bcos. Priv.'!H63+'Coop.'!H64+'C. Financ.'!H64</f>
        <v>81790.799999999988</v>
      </c>
      <c r="I64" s="192">
        <f>+'Bcos. Públ.'!I64+'Bcos. Priv.'!I63+'Coop.'!I64+'C. Financ.'!I64</f>
        <v>92080.799999999988</v>
      </c>
      <c r="J64" s="193">
        <f>+'Bcos. Públ.'!J64+'Bcos. Priv.'!J63+'Coop.'!J64+'C. Financ.'!J64</f>
        <v>173871.59999999998</v>
      </c>
      <c r="K64" s="192">
        <f>+'Bcos. Públ.'!K64+'Bcos. Priv.'!K63+'Coop.'!K64+'C. Financ.'!K64</f>
        <v>6879.5999999999995</v>
      </c>
      <c r="L64" s="192">
        <f>+'Bcos. Públ.'!L64+'Bcos. Priv.'!L63+'Coop.'!L64+'C. Financ.'!L64</f>
        <v>7114.7999999999993</v>
      </c>
      <c r="M64" s="193">
        <f>+'Bcos. Públ.'!M64+'Bcos. Priv.'!M63+'Coop.'!M64+'C. Financ.'!M64</f>
        <v>14023.8</v>
      </c>
      <c r="N64" s="192">
        <f>+'Bcos. Públ.'!N64+'Bcos. Priv.'!N63+'Coop.'!N64+'C. Financ.'!N64</f>
        <v>88670.399999999994</v>
      </c>
      <c r="O64" s="192">
        <f>+'Bcos. Públ.'!O64+'Bcos. Priv.'!O63+'Coop.'!O64+'C. Financ.'!O64</f>
        <v>99195.599999999991</v>
      </c>
      <c r="P64" s="192">
        <f>+'Bcos. Públ.'!P64+'Bcos. Priv.'!P63+'Coop.'!P64+'C. Financ.'!P64</f>
        <v>187895.40000000002</v>
      </c>
      <c r="Q64" s="211">
        <f>+'Bcos. Públ.'!Q64+'Bcos. Priv.'!Q63+'Coop.'!Q64+'C. Financ.'!Q64</f>
        <v>1007.8629851050443</v>
      </c>
      <c r="R64" s="208">
        <f>+'Bcos. Públ.'!R64+'Bcos. Priv.'!R63+'Coop.'!R64+'C. Financ.'!R64</f>
        <v>0.19390212281997196</v>
      </c>
      <c r="S64" s="212"/>
      <c r="T64" s="191">
        <f>+'Bcos. Públ.'!T64+'Bcos. Priv.'!T63+'Coop.'!T64+'C. Financ.'!T64</f>
        <v>18110.399999999998</v>
      </c>
      <c r="U64" s="192">
        <f>+'Bcos. Públ.'!U64+'Bcos. Priv.'!U63+'Coop.'!U64+'C. Financ.'!U64</f>
        <v>14347.199999999999</v>
      </c>
      <c r="V64" s="193">
        <f>+'Bcos. Públ.'!V64+'Bcos. Priv.'!V63+'Coop.'!V64+'C. Financ.'!V64</f>
        <v>32428.199999999997</v>
      </c>
      <c r="W64" s="192">
        <f>+'Bcos. Públ.'!W64+'Bcos. Priv.'!W63+'Coop.'!W64+'C. Financ.'!W64</f>
        <v>2410.7999999999997</v>
      </c>
      <c r="X64" s="192">
        <f>+'Bcos. Públ.'!X64+'Bcos. Priv.'!X63+'Coop.'!X64+'C. Financ.'!X64</f>
        <v>1910.9999999999998</v>
      </c>
      <c r="Y64" s="193">
        <f>+'Bcos. Públ.'!Y64+'Bcos. Priv.'!Y63+'Coop.'!Y64+'C. Financ.'!Y64</f>
        <v>4292.3999999999996</v>
      </c>
      <c r="Z64" s="192">
        <f>+'Bcos. Públ.'!Z64+'Bcos. Priv.'!Z63+'Coop.'!Z64+'C. Financ.'!Z64</f>
        <v>20491.8</v>
      </c>
      <c r="AA64" s="192">
        <f>+'Bcos. Públ.'!AA64+'Bcos. Priv.'!AA63+'Coop.'!AA64+'C. Financ.'!AA64</f>
        <v>16228.799999999997</v>
      </c>
      <c r="AB64" s="192">
        <f>+'Bcos. Públ.'!AB64+'Bcos. Priv.'!AB63+'Coop.'!AB64+'C. Financ.'!AB64</f>
        <v>36750</v>
      </c>
      <c r="AC64" s="189">
        <f>+'Bcos. Públ.'!AC64+'Bcos. Priv.'!AC63+'Coop.'!AC64+'C. Financ.'!AC64</f>
        <v>315.87388524284432</v>
      </c>
      <c r="AD64" s="191">
        <f>+'Bcos. Públ.'!AD64+'Bcos. Priv.'!AD63+'Coop.'!AD64+'C. Financ.'!AD64</f>
        <v>3885.6470588235311</v>
      </c>
      <c r="AE64" s="192">
        <f>+'Bcos. Públ.'!AE64+'Bcos. Priv.'!AE63+'Coop.'!AE64+'C. Financ.'!AE64</f>
        <v>2532</v>
      </c>
      <c r="AF64" s="193">
        <f>+'Bcos. Públ.'!AF64+'Bcos. Priv.'!AF63+'Coop.'!AF64+'C. Financ.'!AF64</f>
        <v>6416.6470588235316</v>
      </c>
      <c r="AG64" s="192">
        <f>+'Bcos. Públ.'!AG64+'Bcos. Priv.'!AG63+'Coop.'!AG64+'C. Financ.'!AG64</f>
        <v>258</v>
      </c>
      <c r="AH64" s="192">
        <f>+'Bcos. Públ.'!AH64+'Bcos. Priv.'!AH63+'Coop.'!AH64+'C. Financ.'!AH64</f>
        <v>46</v>
      </c>
      <c r="AI64" s="193">
        <f>+'Bcos. Públ.'!AI64+'Bcos. Priv.'!AI63+'Coop.'!AI64+'C. Financ.'!AI64</f>
        <v>305</v>
      </c>
      <c r="AJ64" s="192">
        <f>+'Bcos. Públ.'!AJ64+'Bcos. Priv.'!AJ63+'Coop.'!AJ64+'C. Financ.'!AJ64</f>
        <v>2085</v>
      </c>
      <c r="AK64" s="192">
        <f>+'Bcos. Públ.'!AK64+'Bcos. Priv.'!AK63+'Coop.'!AK64+'C. Financ.'!AK64</f>
        <v>2578</v>
      </c>
      <c r="AL64" s="192">
        <f>+'Bcos. Públ.'!AL64+'Bcos. Priv.'!AL63+'Coop.'!AL64+'C. Financ.'!AL64</f>
        <v>4663</v>
      </c>
      <c r="AM64" s="189">
        <f>+'Bcos. Públ.'!AM64+'Bcos. Priv.'!AM63+'Coop.'!AM64+'C. Financ.'!AM64</f>
        <v>23.537044212999998</v>
      </c>
    </row>
    <row r="65" spans="1:39" x14ac:dyDescent="0.2">
      <c r="A65" s="120">
        <v>37742</v>
      </c>
      <c r="B65" s="213">
        <f>+'Bcos. Públ.'!B65+'Bcos. Priv.'!B64+'Coop.'!B65+'C. Financ.'!B65</f>
        <v>66310.850000000006</v>
      </c>
      <c r="C65" s="187">
        <f>+'Bcos. Públ.'!C65+'Bcos. Priv.'!C64+'Coop.'!C65+'C. Financ.'!C65</f>
        <v>75529.2</v>
      </c>
      <c r="D65" s="193">
        <f>+'Bcos. Públ.'!D65+'Bcos. Priv.'!D64+'Coop.'!D65+'C. Financ.'!D65</f>
        <v>141867.90000000002</v>
      </c>
      <c r="E65" s="187">
        <f>+'Bcos. Públ.'!E65+'Bcos. Priv.'!E64+'Coop.'!E65+'C. Financ.'!E65</f>
        <v>9608.25</v>
      </c>
      <c r="F65" s="187">
        <f>+'Bcos. Públ.'!F65+'Bcos. Priv.'!F64+'Coop.'!F65+'C. Financ.'!F65</f>
        <v>3286.3</v>
      </c>
      <c r="G65" s="193">
        <f>+'Bcos. Públ.'!G65+'Bcos. Priv.'!G64+'Coop.'!G65+'C. Financ.'!G65</f>
        <v>12950.250000000002</v>
      </c>
      <c r="H65" s="210">
        <f>+'Bcos. Públ.'!H65+'Bcos. Priv.'!H64+'Coop.'!H65+'C. Financ.'!H65</f>
        <v>75946.95</v>
      </c>
      <c r="I65" s="192">
        <f>+'Bcos. Públ.'!I65+'Bcos. Priv.'!I64+'Coop.'!I65+'C. Financ.'!I65</f>
        <v>78871.199999999997</v>
      </c>
      <c r="J65" s="193">
        <f>+'Bcos. Públ.'!J65+'Bcos. Priv.'!J64+'Coop.'!J65+'C. Financ.'!J65</f>
        <v>154790.30000000002</v>
      </c>
      <c r="K65" s="192">
        <f>+'Bcos. Públ.'!K65+'Bcos. Priv.'!K64+'Coop.'!K65+'C. Financ.'!K65</f>
        <v>4539.55</v>
      </c>
      <c r="L65" s="192">
        <f>+'Bcos. Públ.'!L65+'Bcos. Priv.'!L64+'Coop.'!L65+'C. Financ.'!L65</f>
        <v>3954.7000000000003</v>
      </c>
      <c r="M65" s="193">
        <f>+'Bcos. Públ.'!M65+'Bcos. Priv.'!M64+'Coop.'!M65+'C. Financ.'!M65</f>
        <v>8522.1</v>
      </c>
      <c r="N65" s="192">
        <f>+'Bcos. Públ.'!N65+'Bcos. Priv.'!N64+'Coop.'!N65+'C. Financ.'!N65</f>
        <v>80514.350000000006</v>
      </c>
      <c r="O65" s="192">
        <f>+'Bcos. Públ.'!O65+'Bcos. Priv.'!O64+'Coop.'!O65+'C. Financ.'!O65</f>
        <v>82798.049999999988</v>
      </c>
      <c r="P65" s="192">
        <f>+'Bcos. Públ.'!P65+'Bcos. Priv.'!P64+'Coop.'!P65+'C. Financ.'!P65</f>
        <v>163312.4</v>
      </c>
      <c r="Q65" s="211">
        <f>+'Bcos. Públ.'!Q65+'Bcos. Priv.'!Q64+'Coop.'!Q65+'C. Financ.'!Q65</f>
        <v>418.09407111319518</v>
      </c>
      <c r="R65" s="208">
        <f>+'Bcos. Públ.'!R65+'Bcos. Priv.'!R64+'Coop.'!R65+'C. Financ.'!R65</f>
        <v>3.9348155428149512</v>
      </c>
      <c r="S65" s="212"/>
      <c r="T65" s="191">
        <f>+'Bcos. Públ.'!T65+'Bcos. Priv.'!T64+'Coop.'!T65+'C. Financ.'!T65</f>
        <v>17573.349999999999</v>
      </c>
      <c r="U65" s="192">
        <f>+'Bcos. Públ.'!U65+'Bcos. Priv.'!U64+'Coop.'!U65+'C. Financ.'!U65</f>
        <v>13674.35</v>
      </c>
      <c r="V65" s="193">
        <f>+'Bcos. Públ.'!V65+'Bcos. Priv.'!V64+'Coop.'!V65+'C. Financ.'!V65</f>
        <v>31219.850000000002</v>
      </c>
      <c r="W65" s="192">
        <f>+'Bcos. Públ.'!W65+'Bcos. Priv.'!W64+'Coop.'!W65+'C. Financ.'!W65</f>
        <v>2701.4500000000003</v>
      </c>
      <c r="X65" s="192">
        <f>+'Bcos. Públ.'!X65+'Bcos. Priv.'!X64+'Coop.'!X65+'C. Financ.'!X65</f>
        <v>1921.65</v>
      </c>
      <c r="Y65" s="193">
        <f>+'Bcos. Públ.'!Y65+'Bcos. Priv.'!Y64+'Coop.'!Y65+'C. Financ.'!Y65</f>
        <v>4623.1000000000004</v>
      </c>
      <c r="Z65" s="192">
        <f>+'Bcos. Públ.'!Z65+'Bcos. Priv.'!Z64+'Coop.'!Z65+'C. Financ.'!Z65</f>
        <v>20274.8</v>
      </c>
      <c r="AA65" s="192">
        <f>+'Bcos. Públ.'!AA65+'Bcos. Priv.'!AA64+'Coop.'!AA65+'C. Financ.'!AA65</f>
        <v>15623.850000000002</v>
      </c>
      <c r="AB65" s="192">
        <f>+'Bcos. Públ.'!AB65+'Bcos. Priv.'!AB64+'Coop.'!AB65+'C. Financ.'!AB65</f>
        <v>35870.80000000001</v>
      </c>
      <c r="AC65" s="189">
        <f>+'Bcos. Públ.'!AC65+'Bcos. Priv.'!AC64+'Coop.'!AC65+'C. Financ.'!AC65</f>
        <v>221.38489942797636</v>
      </c>
      <c r="AD65" s="191">
        <f>+'Bcos. Públ.'!AD65+'Bcos. Priv.'!AD64+'Coop.'!AD65+'C. Financ.'!AD65</f>
        <v>3947.9411764705901</v>
      </c>
      <c r="AE65" s="192">
        <f>+'Bcos. Públ.'!AE65+'Bcos. Priv.'!AE64+'Coop.'!AE65+'C. Financ.'!AE65</f>
        <v>2220</v>
      </c>
      <c r="AF65" s="193">
        <f>+'Bcos. Públ.'!AF65+'Bcos. Priv.'!AF64+'Coop.'!AF65+'C. Financ.'!AF65</f>
        <v>6167.9411764705901</v>
      </c>
      <c r="AG65" s="192">
        <f>+'Bcos. Públ.'!AG65+'Bcos. Priv.'!AG64+'Coop.'!AG65+'C. Financ.'!AG65</f>
        <v>249</v>
      </c>
      <c r="AH65" s="192">
        <f>+'Bcos. Públ.'!AH65+'Bcos. Priv.'!AH64+'Coop.'!AH65+'C. Financ.'!AH65</f>
        <v>49</v>
      </c>
      <c r="AI65" s="193">
        <f>+'Bcos. Públ.'!AI65+'Bcos. Priv.'!AI64+'Coop.'!AI65+'C. Financ.'!AI65</f>
        <v>299</v>
      </c>
      <c r="AJ65" s="192">
        <f>+'Bcos. Públ.'!AJ65+'Bcos. Priv.'!AJ64+'Coop.'!AJ65+'C. Financ.'!AJ65</f>
        <v>1999</v>
      </c>
      <c r="AK65" s="192">
        <f>+'Bcos. Públ.'!AK65+'Bcos. Priv.'!AK64+'Coop.'!AK65+'C. Financ.'!AK65</f>
        <v>2269</v>
      </c>
      <c r="AL65" s="192">
        <f>+'Bcos. Públ.'!AL65+'Bcos. Priv.'!AL64+'Coop.'!AL65+'C. Financ.'!AL65</f>
        <v>4269</v>
      </c>
      <c r="AM65" s="189">
        <f>+'Bcos. Públ.'!AM65+'Bcos. Priv.'!AM64+'Coop.'!AM65+'C. Financ.'!AM65</f>
        <v>7.0631659491999574</v>
      </c>
    </row>
    <row r="66" spans="1:39" x14ac:dyDescent="0.2">
      <c r="A66" s="120">
        <v>37773</v>
      </c>
      <c r="B66" s="213">
        <f>+'Bcos. Públ.'!B66+'Bcos. Priv.'!B65+'Coop.'!B66+'C. Financ.'!B66</f>
        <v>57618</v>
      </c>
      <c r="C66" s="187">
        <f>+'Bcos. Públ.'!C66+'Bcos. Priv.'!C65+'Coop.'!C66+'C. Financ.'!C66</f>
        <v>77274</v>
      </c>
      <c r="D66" s="193">
        <f>+'Bcos. Públ.'!D66+'Bcos. Priv.'!D65+'Coop.'!D66+'C. Financ.'!D66</f>
        <v>134865</v>
      </c>
      <c r="E66" s="187">
        <f>+'Bcos. Públ.'!E66+'Bcos. Priv.'!E65+'Coop.'!E66+'C. Financ.'!E66</f>
        <v>9612</v>
      </c>
      <c r="F66" s="187">
        <f>+'Bcos. Públ.'!F66+'Bcos. Priv.'!F65+'Coop.'!F66+'C. Financ.'!F66</f>
        <v>3186</v>
      </c>
      <c r="G66" s="193">
        <f>+'Bcos. Públ.'!G66+'Bcos. Priv.'!G65+'Coop.'!G66+'C. Financ.'!G66</f>
        <v>12825</v>
      </c>
      <c r="H66" s="210">
        <f>+'Bcos. Públ.'!H66+'Bcos. Priv.'!H65+'Coop.'!H66+'C. Financ.'!H66</f>
        <v>67257</v>
      </c>
      <c r="I66" s="192">
        <f>+'Bcos. Públ.'!I66+'Bcos. Priv.'!I65+'Coop.'!I66+'C. Financ.'!I66</f>
        <v>80460</v>
      </c>
      <c r="J66" s="193">
        <f>+'Bcos. Públ.'!J66+'Bcos. Priv.'!J65+'Coop.'!J66+'C. Financ.'!J66</f>
        <v>147690</v>
      </c>
      <c r="K66" s="192">
        <f>+'Bcos. Públ.'!K66+'Bcos. Priv.'!K65+'Coop.'!K66+'C. Financ.'!K66</f>
        <v>3996</v>
      </c>
      <c r="L66" s="192">
        <f>+'Bcos. Públ.'!L66+'Bcos. Priv.'!L65+'Coop.'!L66+'C. Financ.'!L66</f>
        <v>2997</v>
      </c>
      <c r="M66" s="193">
        <f>+'Bcos. Públ.'!M66+'Bcos. Priv.'!M65+'Coop.'!M66+'C. Financ.'!M66</f>
        <v>6993</v>
      </c>
      <c r="N66" s="192">
        <f>+'Bcos. Públ.'!N66+'Bcos. Priv.'!N65+'Coop.'!N66+'C. Financ.'!N66</f>
        <v>71226</v>
      </c>
      <c r="O66" s="192">
        <f>+'Bcos. Públ.'!O66+'Bcos. Priv.'!O65+'Coop.'!O66+'C. Financ.'!O66</f>
        <v>83484</v>
      </c>
      <c r="P66" s="192">
        <f>+'Bcos. Públ.'!P66+'Bcos. Priv.'!P65+'Coop.'!P66+'C. Financ.'!P66</f>
        <v>154656</v>
      </c>
      <c r="Q66" s="211">
        <f>+'Bcos. Públ.'!Q66+'Bcos. Priv.'!Q65+'Coop.'!Q66+'C. Financ.'!Q66</f>
        <v>1522.497999131338</v>
      </c>
      <c r="R66" s="208">
        <f>+'Bcos. Públ.'!R66+'Bcos. Priv.'!R65+'Coop.'!R66+'C. Financ.'!R66</f>
        <v>153.53223074549999</v>
      </c>
      <c r="S66" s="212"/>
      <c r="T66" s="191">
        <f>+'Bcos. Públ.'!T66+'Bcos. Priv.'!T65+'Coop.'!T66+'C. Financ.'!T66</f>
        <v>16983</v>
      </c>
      <c r="U66" s="192">
        <f>+'Bcos. Públ.'!U66+'Bcos. Priv.'!U65+'Coop.'!U66+'C. Financ.'!U66</f>
        <v>13176</v>
      </c>
      <c r="V66" s="193">
        <f>+'Bcos. Públ.'!V66+'Bcos. Priv.'!V65+'Coop.'!V66+'C. Financ.'!V66</f>
        <v>30132</v>
      </c>
      <c r="W66" s="192">
        <f>+'Bcos. Públ.'!W66+'Bcos. Priv.'!W65+'Coop.'!W66+'C. Financ.'!W66</f>
        <v>2781</v>
      </c>
      <c r="X66" s="192">
        <f>+'Bcos. Públ.'!X66+'Bcos. Priv.'!X65+'Coop.'!X66+'C. Financ.'!X66</f>
        <v>2025</v>
      </c>
      <c r="Y66" s="193">
        <f>+'Bcos. Públ.'!Y66+'Bcos. Priv.'!Y65+'Coop.'!Y66+'C. Financ.'!Y66</f>
        <v>4779</v>
      </c>
      <c r="Z66" s="192">
        <f>+'Bcos. Públ.'!Z66+'Bcos. Priv.'!Z65+'Coop.'!Z66+'C. Financ.'!Z66</f>
        <v>19737</v>
      </c>
      <c r="AA66" s="192">
        <f>+'Bcos. Públ.'!AA66+'Bcos. Priv.'!AA65+'Coop.'!AA66+'C. Financ.'!AA66</f>
        <v>15201</v>
      </c>
      <c r="AB66" s="192">
        <f>+'Bcos. Públ.'!AB66+'Bcos. Priv.'!AB65+'Coop.'!AB66+'C. Financ.'!AB66</f>
        <v>34911</v>
      </c>
      <c r="AC66" s="189">
        <f>+'Bcos. Públ.'!AC66+'Bcos. Priv.'!AC65+'Coop.'!AC66+'C. Financ.'!AC66</f>
        <v>756.30942278483656</v>
      </c>
      <c r="AD66" s="191">
        <f>+'Bcos. Públ.'!AD66+'Bcos. Priv.'!AD65+'Coop.'!AD66+'C. Financ.'!AD66</f>
        <v>3982.2352941176491</v>
      </c>
      <c r="AE66" s="192">
        <f>+'Bcos. Públ.'!AE66+'Bcos. Priv.'!AE65+'Coop.'!AE66+'C. Financ.'!AE66</f>
        <v>2373</v>
      </c>
      <c r="AF66" s="193">
        <f>+'Bcos. Públ.'!AF66+'Bcos. Priv.'!AF65+'Coop.'!AF66+'C. Financ.'!AF66</f>
        <v>6355.2352941176487</v>
      </c>
      <c r="AG66" s="192">
        <f>+'Bcos. Públ.'!AG66+'Bcos. Priv.'!AG65+'Coop.'!AG66+'C. Financ.'!AG66</f>
        <v>254</v>
      </c>
      <c r="AH66" s="192">
        <f>+'Bcos. Públ.'!AH66+'Bcos. Priv.'!AH65+'Coop.'!AH66+'C. Financ.'!AH66</f>
        <v>43</v>
      </c>
      <c r="AI66" s="193">
        <f>+'Bcos. Públ.'!AI66+'Bcos. Priv.'!AI65+'Coop.'!AI66+'C. Financ.'!AI66</f>
        <v>298</v>
      </c>
      <c r="AJ66" s="192">
        <f>+'Bcos. Públ.'!AJ66+'Bcos. Priv.'!AJ65+'Coop.'!AJ66+'C. Financ.'!AJ66</f>
        <v>1758</v>
      </c>
      <c r="AK66" s="192">
        <f>+'Bcos. Públ.'!AK66+'Bcos. Priv.'!AK65+'Coop.'!AK66+'C. Financ.'!AK66</f>
        <v>2416</v>
      </c>
      <c r="AL66" s="192">
        <f>+'Bcos. Públ.'!AL66+'Bcos. Priv.'!AL65+'Coop.'!AL66+'C. Financ.'!AL66</f>
        <v>4176</v>
      </c>
      <c r="AM66" s="189">
        <f>+'Bcos. Públ.'!AM66+'Bcos. Priv.'!AM65+'Coop.'!AM66+'C. Financ.'!AM66</f>
        <v>28.377354679500044</v>
      </c>
    </row>
    <row r="67" spans="1:39" x14ac:dyDescent="0.2">
      <c r="A67" s="120">
        <v>37803</v>
      </c>
      <c r="B67" s="213">
        <f>+'Bcos. Públ.'!B67+'Bcos. Priv.'!B66+'Coop.'!B67+'C. Financ.'!B67</f>
        <v>58855.199999999997</v>
      </c>
      <c r="C67" s="187">
        <f>+'Bcos. Públ.'!C67+'Bcos. Priv.'!C66+'Coop.'!C67+'C. Financ.'!C67</f>
        <v>75295.199999999997</v>
      </c>
      <c r="D67" s="193">
        <f>+'Bcos. Públ.'!D67+'Bcos. Priv.'!D66+'Coop.'!D67+'C. Financ.'!D67</f>
        <v>134177.79999999999</v>
      </c>
      <c r="E67" s="187">
        <f>+'Bcos. Públ.'!E67+'Bcos. Priv.'!E66+'Coop.'!E67+'C. Financ.'!E67</f>
        <v>9014.5999999999985</v>
      </c>
      <c r="F67" s="187">
        <f>+'Bcos. Públ.'!F67+'Bcos. Priv.'!F66+'Coop.'!F67+'C. Financ.'!F67</f>
        <v>3534.5999999999995</v>
      </c>
      <c r="G67" s="193">
        <f>+'Bcos. Públ.'!G67+'Bcos. Priv.'!G66+'Coop.'!G67+'C. Financ.'!G67</f>
        <v>12549.199999999999</v>
      </c>
      <c r="H67" s="210">
        <f>+'Bcos. Públ.'!H67+'Bcos. Priv.'!H66+'Coop.'!H67+'C. Financ.'!H67</f>
        <v>67897.2</v>
      </c>
      <c r="I67" s="192">
        <f>+'Bcos. Públ.'!I67+'Bcos. Priv.'!I66+'Coop.'!I67+'C. Financ.'!I67</f>
        <v>78829.8</v>
      </c>
      <c r="J67" s="193">
        <f>+'Bcos. Públ.'!J67+'Bcos. Priv.'!J66+'Coop.'!J67+'C. Financ.'!J67</f>
        <v>146727</v>
      </c>
      <c r="K67" s="192">
        <f>+'Bcos. Públ.'!K67+'Bcos. Priv.'!K66+'Coop.'!K67+'C. Financ.'!K67</f>
        <v>3863.3999999999996</v>
      </c>
      <c r="L67" s="192">
        <f>+'Bcos. Públ.'!L67+'Bcos. Priv.'!L66+'Coop.'!L67+'C. Financ.'!L67</f>
        <v>2849.6</v>
      </c>
      <c r="M67" s="193">
        <f>+'Bcos. Públ.'!M67+'Bcos. Priv.'!M66+'Coop.'!M67+'C. Financ.'!M67</f>
        <v>6740.3999999999987</v>
      </c>
      <c r="N67" s="192">
        <f>+'Bcos. Públ.'!N67+'Bcos. Priv.'!N66+'Coop.'!N67+'C. Financ.'!N67</f>
        <v>71760.599999999991</v>
      </c>
      <c r="O67" s="192">
        <f>+'Bcos. Públ.'!O67+'Bcos. Priv.'!O66+'Coop.'!O67+'C. Financ.'!O67</f>
        <v>81679.399999999994</v>
      </c>
      <c r="P67" s="192">
        <f>+'Bcos. Públ.'!P67+'Bcos. Priv.'!P66+'Coop.'!P67+'C. Financ.'!P67</f>
        <v>153412.59999999998</v>
      </c>
      <c r="Q67" s="211">
        <f>+'Bcos. Públ.'!Q67+'Bcos. Priv.'!Q66+'Coop.'!Q67+'C. Financ.'!Q67</f>
        <v>696.39081537298898</v>
      </c>
      <c r="R67" s="208">
        <f>+'Bcos. Públ.'!R67+'Bcos. Priv.'!R66+'Coop.'!R67+'C. Financ.'!R67</f>
        <v>31.106900987280007</v>
      </c>
      <c r="S67" s="212"/>
      <c r="T67" s="191">
        <f>+'Bcos. Públ.'!T67+'Bcos. Priv.'!T66+'Coop.'!T67+'C. Financ.'!T67</f>
        <v>16741.399999999998</v>
      </c>
      <c r="U67" s="192">
        <f>+'Bcos. Públ.'!U67+'Bcos. Priv.'!U66+'Coop.'!U67+'C. Financ.'!U67</f>
        <v>13069.799999999997</v>
      </c>
      <c r="V67" s="193">
        <f>+'Bcos. Públ.'!V67+'Bcos. Priv.'!V66+'Coop.'!V67+'C. Financ.'!V67</f>
        <v>29838.599999999995</v>
      </c>
      <c r="W67" s="192">
        <f>+'Bcos. Públ.'!W67+'Bcos. Priv.'!W66+'Coop.'!W67+'C. Financ.'!W67</f>
        <v>2685.2</v>
      </c>
      <c r="X67" s="192">
        <f>+'Bcos. Públ.'!X67+'Bcos. Priv.'!X66+'Coop.'!X67+'C. Financ.'!X67</f>
        <v>2055</v>
      </c>
      <c r="Y67" s="193">
        <f>+'Bcos. Públ.'!Y67+'Bcos. Priv.'!Y66+'Coop.'!Y67+'C. Financ.'!Y67</f>
        <v>4740.2</v>
      </c>
      <c r="Z67" s="192">
        <f>+'Bcos. Públ.'!Z67+'Bcos. Priv.'!Z66+'Coop.'!Z67+'C. Financ.'!Z67</f>
        <v>19399.199999999997</v>
      </c>
      <c r="AA67" s="192">
        <f>+'Bcos. Públ.'!AA67+'Bcos. Priv.'!AA66+'Coop.'!AA67+'C. Financ.'!AA67</f>
        <v>15152.199999999999</v>
      </c>
      <c r="AB67" s="192">
        <f>+'Bcos. Públ.'!AB67+'Bcos. Priv.'!AB66+'Coop.'!AB67+'C. Financ.'!AB67</f>
        <v>34578.800000000003</v>
      </c>
      <c r="AC67" s="189">
        <f>+'Bcos. Públ.'!AC67+'Bcos. Priv.'!AC66+'Coop.'!AC67+'C. Financ.'!AC67</f>
        <v>435.6073906654907</v>
      </c>
      <c r="AD67" s="191">
        <f>+'Bcos. Públ.'!AD67+'Bcos. Priv.'!AD66+'Coop.'!AD67+'C. Financ.'!AD67</f>
        <v>4062.5294117647081</v>
      </c>
      <c r="AE67" s="192">
        <f>+'Bcos. Públ.'!AE67+'Bcos. Priv.'!AE66+'Coop.'!AE67+'C. Financ.'!AE67</f>
        <v>2270</v>
      </c>
      <c r="AF67" s="193">
        <f>+'Bcos. Públ.'!AF67+'Bcos. Priv.'!AF66+'Coop.'!AF67+'C. Financ.'!AF67</f>
        <v>6331.5294117647081</v>
      </c>
      <c r="AG67" s="192">
        <f>+'Bcos. Públ.'!AG67+'Bcos. Priv.'!AG66+'Coop.'!AG67+'C. Financ.'!AG67</f>
        <v>231</v>
      </c>
      <c r="AH67" s="192">
        <f>+'Bcos. Públ.'!AH67+'Bcos. Priv.'!AH66+'Coop.'!AH67+'C. Financ.'!AH67</f>
        <v>54</v>
      </c>
      <c r="AI67" s="193">
        <f>+'Bcos. Públ.'!AI67+'Bcos. Priv.'!AI66+'Coop.'!AI67+'C. Financ.'!AI67</f>
        <v>285</v>
      </c>
      <c r="AJ67" s="192">
        <f>+'Bcos. Públ.'!AJ67+'Bcos. Priv.'!AJ66+'Coop.'!AJ67+'C. Financ.'!AJ67</f>
        <v>1769</v>
      </c>
      <c r="AK67" s="192">
        <f>+'Bcos. Públ.'!AK67+'Bcos. Priv.'!AK66+'Coop.'!AK67+'C. Financ.'!AK67</f>
        <v>2324</v>
      </c>
      <c r="AL67" s="192">
        <f>+'Bcos. Públ.'!AL67+'Bcos. Priv.'!AL66+'Coop.'!AL67+'C. Financ.'!AL67</f>
        <v>4092</v>
      </c>
      <c r="AM67" s="189">
        <f>+'Bcos. Públ.'!AM67+'Bcos. Priv.'!AM66+'Coop.'!AM67+'C. Financ.'!AM67</f>
        <v>9.5176432374999411</v>
      </c>
    </row>
    <row r="68" spans="1:39" x14ac:dyDescent="0.2">
      <c r="A68" s="120">
        <v>37834</v>
      </c>
      <c r="B68" s="213">
        <f>+'Bcos. Públ.'!B68+'Bcos. Priv.'!B67+'Coop.'!B68+'C. Financ.'!B68</f>
        <v>57490.400000000009</v>
      </c>
      <c r="C68" s="187">
        <f>+'Bcos. Públ.'!C68+'Bcos. Priv.'!C67+'Coop.'!C68+'C. Financ.'!C68</f>
        <v>77395.199999999997</v>
      </c>
      <c r="D68" s="193">
        <f>+'Bcos. Públ.'!D68+'Bcos. Priv.'!D67+'Coop.'!D68+'C. Financ.'!D68</f>
        <v>134885.6</v>
      </c>
      <c r="E68" s="187">
        <f>+'Bcos. Públ.'!E68+'Bcos. Priv.'!E67+'Coop.'!E68+'C. Financ.'!E68</f>
        <v>8896</v>
      </c>
      <c r="F68" s="187">
        <f>+'Bcos. Públ.'!F68+'Bcos. Priv.'!F67+'Coop.'!F68+'C. Financ.'!F68</f>
        <v>3808.6</v>
      </c>
      <c r="G68" s="193">
        <f>+'Bcos. Públ.'!G68+'Bcos. Priv.'!G67+'Coop.'!G68+'C. Financ.'!G68</f>
        <v>12676.800000000001</v>
      </c>
      <c r="H68" s="210">
        <f>+'Bcos. Públ.'!H68+'Bcos. Priv.'!H67+'Coop.'!H68+'C. Financ.'!H68</f>
        <v>66414.200000000012</v>
      </c>
      <c r="I68" s="192">
        <f>+'Bcos. Públ.'!I68+'Bcos. Priv.'!I67+'Coop.'!I68+'C. Financ.'!I68</f>
        <v>81203.8</v>
      </c>
      <c r="J68" s="193">
        <f>+'Bcos. Públ.'!J68+'Bcos. Priv.'!J67+'Coop.'!J68+'C. Financ.'!J68</f>
        <v>147562.4</v>
      </c>
      <c r="K68" s="192">
        <f>+'Bcos. Públ.'!K68+'Bcos. Priv.'!K67+'Coop.'!K68+'C. Financ.'!K68</f>
        <v>3780.8000000000006</v>
      </c>
      <c r="L68" s="192">
        <f>+'Bcos. Públ.'!L68+'Bcos. Priv.'!L67+'Coop.'!L68+'C. Financ.'!L68</f>
        <v>2835.6</v>
      </c>
      <c r="M68" s="193">
        <f>+'Bcos. Públ.'!M68+'Bcos. Priv.'!M67+'Coop.'!M68+'C. Financ.'!M68</f>
        <v>6644.2000000000007</v>
      </c>
      <c r="N68" s="192">
        <f>+'Bcos. Públ.'!N68+'Bcos. Priv.'!N67+'Coop.'!N68+'C. Financ.'!N68</f>
        <v>70195</v>
      </c>
      <c r="O68" s="192">
        <f>+'Bcos. Públ.'!O68+'Bcos. Priv.'!O67+'Coop.'!O68+'C. Financ.'!O68</f>
        <v>84039.4</v>
      </c>
      <c r="P68" s="192">
        <f>+'Bcos. Públ.'!P68+'Bcos. Priv.'!P67+'Coop.'!P68+'C. Financ.'!P68</f>
        <v>154206.6</v>
      </c>
      <c r="Q68" s="211">
        <f>+'Bcos. Públ.'!Q68+'Bcos. Priv.'!Q67+'Coop.'!Q68+'C. Financ.'!Q68</f>
        <v>463.38076870704583</v>
      </c>
      <c r="R68" s="208">
        <f>+'Bcos. Públ.'!R68+'Bcos. Priv.'!R67+'Coop.'!R68+'C. Financ.'!R68</f>
        <v>67.642925558580046</v>
      </c>
      <c r="S68" s="212"/>
      <c r="T68" s="191">
        <f>+'Bcos. Públ.'!T68+'Bcos. Priv.'!T67+'Coop.'!T68+'C. Financ.'!T68</f>
        <v>16402</v>
      </c>
      <c r="U68" s="192">
        <f>+'Bcos. Públ.'!U68+'Bcos. Priv.'!U67+'Coop.'!U68+'C. Financ.'!U68</f>
        <v>13316.2</v>
      </c>
      <c r="V68" s="193">
        <f>+'Bcos. Públ.'!V68+'Bcos. Priv.'!V67+'Coop.'!V68+'C. Financ.'!V68</f>
        <v>29746</v>
      </c>
      <c r="W68" s="192">
        <f>+'Bcos. Públ.'!W68+'Bcos. Priv.'!W67+'Coop.'!W68+'C. Financ.'!W68</f>
        <v>2112.8000000000002</v>
      </c>
      <c r="X68" s="192">
        <f>+'Bcos. Públ.'!X68+'Bcos. Priv.'!X67+'Coop.'!X68+'C. Financ.'!X68</f>
        <v>2335.1999999999998</v>
      </c>
      <c r="Y68" s="193">
        <f>+'Bcos. Públ.'!Y68+'Bcos. Priv.'!Y67+'Coop.'!Y68+'C. Financ.'!Y68</f>
        <v>4448</v>
      </c>
      <c r="Z68" s="192">
        <f>+'Bcos. Públ.'!Z68+'Bcos. Priv.'!Z67+'Coop.'!Z68+'C. Financ.'!Z68</f>
        <v>18487.000000000004</v>
      </c>
      <c r="AA68" s="192">
        <f>+'Bcos. Públ.'!AA68+'Bcos. Priv.'!AA67+'Coop.'!AA68+'C. Financ.'!AA68</f>
        <v>15679.2</v>
      </c>
      <c r="AB68" s="192">
        <f>+'Bcos. Públ.'!AB68+'Bcos. Priv.'!AB67+'Coop.'!AB68+'C. Financ.'!AB68</f>
        <v>34221.800000000003</v>
      </c>
      <c r="AC68" s="189">
        <f>+'Bcos. Públ.'!AC68+'Bcos. Priv.'!AC67+'Coop.'!AC68+'C. Financ.'!AC68</f>
        <v>249.03360894342134</v>
      </c>
      <c r="AD68" s="191">
        <f>+'Bcos. Públ.'!AD68+'Bcos. Priv.'!AD67+'Coop.'!AD68+'C. Financ.'!AD68</f>
        <v>4063.8235294117671</v>
      </c>
      <c r="AE68" s="192">
        <f>+'Bcos. Públ.'!AE68+'Bcos. Priv.'!AE67+'Coop.'!AE68+'C. Financ.'!AE68</f>
        <v>2304</v>
      </c>
      <c r="AF68" s="193">
        <f>+'Bcos. Públ.'!AF68+'Bcos. Priv.'!AF67+'Coop.'!AF68+'C. Financ.'!AF68</f>
        <v>6367.8235294117676</v>
      </c>
      <c r="AG68" s="192">
        <f>+'Bcos. Públ.'!AG68+'Bcos. Priv.'!AG67+'Coop.'!AG68+'C. Financ.'!AG68</f>
        <v>244</v>
      </c>
      <c r="AH68" s="192">
        <f>+'Bcos. Públ.'!AH68+'Bcos. Priv.'!AH67+'Coop.'!AH68+'C. Financ.'!AH68</f>
        <v>53</v>
      </c>
      <c r="AI68" s="193">
        <f>+'Bcos. Públ.'!AI68+'Bcos. Priv.'!AI67+'Coop.'!AI68+'C. Financ.'!AI68</f>
        <v>297</v>
      </c>
      <c r="AJ68" s="192">
        <f>+'Bcos. Públ.'!AJ68+'Bcos. Priv.'!AJ67+'Coop.'!AJ68+'C. Financ.'!AJ68</f>
        <v>1721</v>
      </c>
      <c r="AK68" s="192">
        <f>+'Bcos. Públ.'!AK68+'Bcos. Priv.'!AK67+'Coop.'!AK68+'C. Financ.'!AK68</f>
        <v>2357</v>
      </c>
      <c r="AL68" s="192">
        <f>+'Bcos. Públ.'!AL68+'Bcos. Priv.'!AL67+'Coop.'!AL68+'C. Financ.'!AL68</f>
        <v>4078</v>
      </c>
      <c r="AM68" s="189">
        <f>+'Bcos. Públ.'!AM68+'Bcos. Priv.'!AM67+'Coop.'!AM68+'C. Financ.'!AM68</f>
        <v>7.7103294879001627</v>
      </c>
    </row>
    <row r="69" spans="1:39" x14ac:dyDescent="0.2">
      <c r="A69" s="120">
        <v>37865</v>
      </c>
      <c r="B69" s="213">
        <f>+'Bcos. Públ.'!B69+'Bcos. Priv.'!B68+'Coop.'!B69+'C. Financ.'!B69</f>
        <v>59108</v>
      </c>
      <c r="C69" s="187">
        <f>+'Bcos. Públ.'!C69+'Bcos. Priv.'!C68+'Coop.'!C69+'C. Financ.'!C69</f>
        <v>74760</v>
      </c>
      <c r="D69" s="193">
        <f>+'Bcos. Públ.'!D69+'Bcos. Priv.'!D68+'Coop.'!D69+'C. Financ.'!D69</f>
        <v>133868</v>
      </c>
      <c r="E69" s="187">
        <f>+'Bcos. Públ.'!E69+'Bcos. Priv.'!E68+'Coop.'!E69+'C. Financ.'!E69</f>
        <v>9436</v>
      </c>
      <c r="F69" s="187">
        <f>+'Bcos. Públ.'!F69+'Bcos. Priv.'!F68+'Coop.'!F69+'C. Financ.'!F69</f>
        <v>3528</v>
      </c>
      <c r="G69" s="193">
        <f>+'Bcos. Públ.'!G69+'Bcos. Priv.'!G68+'Coop.'!G69+'C. Financ.'!G69</f>
        <v>12964</v>
      </c>
      <c r="H69" s="210">
        <f>+'Bcos. Públ.'!H69+'Bcos. Priv.'!H68+'Coop.'!H69+'C. Financ.'!H69</f>
        <v>68572</v>
      </c>
      <c r="I69" s="192">
        <f>+'Bcos. Públ.'!I69+'Bcos. Priv.'!I68+'Coop.'!I69+'C. Financ.'!I69</f>
        <v>78288</v>
      </c>
      <c r="J69" s="193">
        <f>+'Bcos. Públ.'!J69+'Bcos. Priv.'!J68+'Coop.'!J69+'C. Financ.'!J69</f>
        <v>146804</v>
      </c>
      <c r="K69" s="192">
        <f>+'Bcos. Públ.'!K69+'Bcos. Priv.'!K68+'Coop.'!K69+'C. Financ.'!K69</f>
        <v>4508</v>
      </c>
      <c r="L69" s="192">
        <f>+'Bcos. Públ.'!L69+'Bcos. Priv.'!L68+'Coop.'!L69+'C. Financ.'!L69</f>
        <v>2156</v>
      </c>
      <c r="M69" s="193">
        <f>+'Bcos. Públ.'!M69+'Bcos. Priv.'!M68+'Coop.'!M69+'C. Financ.'!M69</f>
        <v>6720</v>
      </c>
      <c r="N69" s="192">
        <f>+'Bcos. Públ.'!N69+'Bcos. Priv.'!N68+'Coop.'!N69+'C. Financ.'!N69</f>
        <v>73080</v>
      </c>
      <c r="O69" s="192">
        <f>+'Bcos. Públ.'!O69+'Bcos. Priv.'!O68+'Coop.'!O69+'C. Financ.'!O69</f>
        <v>80444</v>
      </c>
      <c r="P69" s="192">
        <f>+'Bcos. Públ.'!P69+'Bcos. Priv.'!P68+'Coop.'!P69+'C. Financ.'!P69</f>
        <v>153524</v>
      </c>
      <c r="Q69" s="211">
        <f>+'Bcos. Públ.'!Q69+'Bcos. Priv.'!Q68+'Coop.'!Q69+'C. Financ.'!Q69</f>
        <v>356.34080412376517</v>
      </c>
      <c r="R69" s="208">
        <f>+'Bcos. Públ.'!R69+'Bcos. Priv.'!R68+'Coop.'!R69+'C. Financ.'!R69</f>
        <v>-8.4620162508000973</v>
      </c>
      <c r="S69" s="212"/>
      <c r="T69" s="191">
        <f>+'Bcos. Públ.'!T69+'Bcos. Priv.'!T68+'Coop.'!T69+'C. Financ.'!T69</f>
        <v>16352</v>
      </c>
      <c r="U69" s="192">
        <f>+'Bcos. Públ.'!U69+'Bcos. Priv.'!U68+'Coop.'!U69+'C. Financ.'!U69</f>
        <v>13160</v>
      </c>
      <c r="V69" s="193">
        <f>+'Bcos. Públ.'!V69+'Bcos. Priv.'!V68+'Coop.'!V69+'C. Financ.'!V69</f>
        <v>29540</v>
      </c>
      <c r="W69" s="192">
        <f>+'Bcos. Públ.'!W69+'Bcos. Priv.'!W68+'Coop.'!W69+'C. Financ.'!W69</f>
        <v>2660</v>
      </c>
      <c r="X69" s="192">
        <f>+'Bcos. Públ.'!X69+'Bcos. Priv.'!X68+'Coop.'!X69+'C. Financ.'!X69</f>
        <v>2016</v>
      </c>
      <c r="Y69" s="193">
        <f>+'Bcos. Públ.'!Y69+'Bcos. Priv.'!Y68+'Coop.'!Y69+'C. Financ.'!Y69</f>
        <v>4704</v>
      </c>
      <c r="Z69" s="192">
        <f>+'Bcos. Públ.'!Z69+'Bcos. Priv.'!Z68+'Coop.'!Z69+'C. Financ.'!Z69</f>
        <v>18984</v>
      </c>
      <c r="AA69" s="192">
        <f>+'Bcos. Públ.'!AA69+'Bcos. Priv.'!AA68+'Coop.'!AA69+'C. Financ.'!AA69</f>
        <v>15176</v>
      </c>
      <c r="AB69" s="192">
        <f>+'Bcos. Públ.'!AB69+'Bcos. Priv.'!AB68+'Coop.'!AB69+'C. Financ.'!AB69</f>
        <v>34216</v>
      </c>
      <c r="AC69" s="189">
        <f>+'Bcos. Públ.'!AC69+'Bcos. Priv.'!AC68+'Coop.'!AC69+'C. Financ.'!AC69</f>
        <v>62.334921141768881</v>
      </c>
      <c r="AD69" s="191">
        <f>+'Bcos. Públ.'!AD69+'Bcos. Priv.'!AD68+'Coop.'!AD69+'C. Financ.'!AD69</f>
        <v>4141.1176470588262</v>
      </c>
      <c r="AE69" s="192">
        <f>+'Bcos. Públ.'!AE69+'Bcos. Priv.'!AE68+'Coop.'!AE69+'C. Financ.'!AE69</f>
        <v>2200</v>
      </c>
      <c r="AF69" s="193">
        <f>+'Bcos. Públ.'!AF69+'Bcos. Priv.'!AF68+'Coop.'!AF69+'C. Financ.'!AF69</f>
        <v>6340.1176470588262</v>
      </c>
      <c r="AG69" s="192">
        <f>+'Bcos. Públ.'!AG69+'Bcos. Priv.'!AG68+'Coop.'!AG69+'C. Financ.'!AG69</f>
        <v>242</v>
      </c>
      <c r="AH69" s="192">
        <f>+'Bcos. Públ.'!AH69+'Bcos. Priv.'!AH68+'Coop.'!AH69+'C. Financ.'!AH69</f>
        <v>53</v>
      </c>
      <c r="AI69" s="193">
        <f>+'Bcos. Públ.'!AI69+'Bcos. Priv.'!AI68+'Coop.'!AI69+'C. Financ.'!AI69</f>
        <v>295</v>
      </c>
      <c r="AJ69" s="192">
        <f>+'Bcos. Públ.'!AJ69+'Bcos. Priv.'!AJ68+'Coop.'!AJ69+'C. Financ.'!AJ69</f>
        <v>1769</v>
      </c>
      <c r="AK69" s="192">
        <f>+'Bcos. Públ.'!AK69+'Bcos. Priv.'!AK68+'Coop.'!AK69+'C. Financ.'!AK69</f>
        <v>2252</v>
      </c>
      <c r="AL69" s="192">
        <f>+'Bcos. Públ.'!AL69+'Bcos. Priv.'!AL68+'Coop.'!AL69+'C. Financ.'!AL69</f>
        <v>4022</v>
      </c>
      <c r="AM69" s="189">
        <f>+'Bcos. Públ.'!AM69+'Bcos. Priv.'!AM68+'Coop.'!AM69+'C. Financ.'!AM69</f>
        <v>10.500210106499869</v>
      </c>
    </row>
    <row r="70" spans="1:39" x14ac:dyDescent="0.2">
      <c r="A70" s="120">
        <v>37895</v>
      </c>
      <c r="B70" s="213">
        <f>+'Bcos. Públ.'!B70+'Bcos. Priv.'!B69+'Coop.'!B70+'C. Financ.'!B70</f>
        <v>60705</v>
      </c>
      <c r="C70" s="187">
        <f>+'Bcos. Públ.'!C70+'Bcos. Priv.'!C69+'Coop.'!C70+'C. Financ.'!C70</f>
        <v>73957.5</v>
      </c>
      <c r="D70" s="193">
        <f>+'Bcos. Públ.'!D70+'Bcos. Priv.'!D69+'Coop.'!D70+'C. Financ.'!D70</f>
        <v>134662.5</v>
      </c>
      <c r="E70" s="187">
        <f>+'Bcos. Públ.'!E70+'Bcos. Priv.'!E69+'Coop.'!E70+'C. Financ.'!E70</f>
        <v>9889.5</v>
      </c>
      <c r="F70" s="187">
        <f>+'Bcos. Públ.'!F70+'Bcos. Priv.'!F69+'Coop.'!F70+'C. Financ.'!F70</f>
        <v>3505.5</v>
      </c>
      <c r="G70" s="193">
        <f>+'Bcos. Públ.'!G70+'Bcos. Priv.'!G69+'Coop.'!G70+'C. Financ.'!G70</f>
        <v>13452</v>
      </c>
      <c r="H70" s="210">
        <f>+'Bcos. Públ.'!H70+'Bcos. Priv.'!H69+'Coop.'!H70+'C. Financ.'!H70</f>
        <v>70623</v>
      </c>
      <c r="I70" s="192">
        <f>+'Bcos. Públ.'!I70+'Bcos. Priv.'!I69+'Coop.'!I70+'C. Financ.'!I70</f>
        <v>77463</v>
      </c>
      <c r="J70" s="193">
        <f>+'Bcos. Públ.'!J70+'Bcos. Priv.'!J69+'Coop.'!J70+'C. Financ.'!J70</f>
        <v>148086</v>
      </c>
      <c r="K70" s="192">
        <f>+'Bcos. Públ.'!K70+'Bcos. Priv.'!K69+'Coop.'!K70+'C. Financ.'!K70</f>
        <v>4588.5</v>
      </c>
      <c r="L70" s="192">
        <f>+'Bcos. Públ.'!L70+'Bcos. Priv.'!L69+'Coop.'!L70+'C. Financ.'!L70</f>
        <v>1881</v>
      </c>
      <c r="M70" s="193">
        <f>+'Bcos. Públ.'!M70+'Bcos. Priv.'!M69+'Coop.'!M70+'C. Financ.'!M70</f>
        <v>6498</v>
      </c>
      <c r="N70" s="192">
        <f>+'Bcos. Públ.'!N70+'Bcos. Priv.'!N69+'Coop.'!N70+'C. Financ.'!N70</f>
        <v>75183</v>
      </c>
      <c r="O70" s="192">
        <f>+'Bcos. Públ.'!O70+'Bcos. Priv.'!O69+'Coop.'!O70+'C. Financ.'!O70</f>
        <v>79372.5</v>
      </c>
      <c r="P70" s="192">
        <f>+'Bcos. Públ.'!P70+'Bcos. Priv.'!P69+'Coop.'!P70+'C. Financ.'!P70</f>
        <v>154555.5</v>
      </c>
      <c r="Q70" s="211">
        <f>+'Bcos. Públ.'!Q70+'Bcos. Priv.'!Q69+'Coop.'!Q70+'C. Financ.'!Q70</f>
        <v>405.35338157081634</v>
      </c>
      <c r="R70" s="208">
        <f>+'Bcos. Públ.'!R70+'Bcos. Priv.'!R69+'Coop.'!R70+'C. Financ.'!R70</f>
        <v>6.9321716391000301</v>
      </c>
      <c r="S70" s="212"/>
      <c r="T70" s="191">
        <f>+'Bcos. Públ.'!T70+'Bcos. Priv.'!T69+'Coop.'!T70+'C. Financ.'!T70</f>
        <v>16302</v>
      </c>
      <c r="U70" s="192">
        <f>+'Bcos. Públ.'!U70+'Bcos. Priv.'!U69+'Coop.'!U70+'C. Financ.'!U70</f>
        <v>13224</v>
      </c>
      <c r="V70" s="193">
        <f>+'Bcos. Públ.'!V70+'Bcos. Priv.'!V69+'Coop.'!V70+'C. Financ.'!V70</f>
        <v>29526</v>
      </c>
      <c r="W70" s="192">
        <f>+'Bcos. Públ.'!W70+'Bcos. Priv.'!W69+'Coop.'!W70+'C. Financ.'!W70</f>
        <v>2907</v>
      </c>
      <c r="X70" s="192">
        <f>+'Bcos. Públ.'!X70+'Bcos. Priv.'!X69+'Coop.'!X70+'C. Financ.'!X70</f>
        <v>2023.5</v>
      </c>
      <c r="Y70" s="193">
        <f>+'Bcos. Públ.'!Y70+'Bcos. Priv.'!Y69+'Coop.'!Y70+'C. Financ.'!Y70</f>
        <v>4930.5</v>
      </c>
      <c r="Z70" s="192">
        <f>+'Bcos. Públ.'!Z70+'Bcos. Priv.'!Z69+'Coop.'!Z70+'C. Financ.'!Z70</f>
        <v>19209</v>
      </c>
      <c r="AA70" s="192">
        <f>+'Bcos. Públ.'!AA70+'Bcos. Priv.'!AA69+'Coop.'!AA70+'C. Financ.'!AA70</f>
        <v>15247.5</v>
      </c>
      <c r="AB70" s="192">
        <f>+'Bcos. Públ.'!AB70+'Bcos. Priv.'!AB69+'Coop.'!AB70+'C. Financ.'!AB70</f>
        <v>34456.5</v>
      </c>
      <c r="AC70" s="189">
        <f>+'Bcos. Públ.'!AC70+'Bcos. Priv.'!AC69+'Coop.'!AC70+'C. Financ.'!AC70</f>
        <v>99.73528542011681</v>
      </c>
      <c r="AD70" s="191">
        <f>+'Bcos. Públ.'!AD70+'Bcos. Priv.'!AD69+'Coop.'!AD70+'C. Financ.'!AD70</f>
        <v>4216.4117647058847</v>
      </c>
      <c r="AE70" s="192">
        <f>+'Bcos. Públ.'!AE70+'Bcos. Priv.'!AE69+'Coop.'!AE70+'C. Financ.'!AE70</f>
        <v>2131</v>
      </c>
      <c r="AF70" s="193">
        <f>+'Bcos. Públ.'!AF70+'Bcos. Priv.'!AF69+'Coop.'!AF70+'C. Financ.'!AF70</f>
        <v>6348.4117647058847</v>
      </c>
      <c r="AG70" s="192">
        <f>+'Bcos. Públ.'!AG70+'Bcos. Priv.'!AG69+'Coop.'!AG70+'C. Financ.'!AG70</f>
        <v>246</v>
      </c>
      <c r="AH70" s="192">
        <f>+'Bcos. Públ.'!AH70+'Bcos. Priv.'!AH69+'Coop.'!AH70+'C. Financ.'!AH70</f>
        <v>52</v>
      </c>
      <c r="AI70" s="193">
        <f>+'Bcos. Públ.'!AI70+'Bcos. Priv.'!AI69+'Coop.'!AI70+'C. Financ.'!AI70</f>
        <v>298</v>
      </c>
      <c r="AJ70" s="192">
        <f>+'Bcos. Públ.'!AJ70+'Bcos. Priv.'!AJ69+'Coop.'!AJ70+'C. Financ.'!AJ70</f>
        <v>1803</v>
      </c>
      <c r="AK70" s="192">
        <f>+'Bcos. Públ.'!AK70+'Bcos. Priv.'!AK69+'Coop.'!AK70+'C. Financ.'!AK70</f>
        <v>2184</v>
      </c>
      <c r="AL70" s="192">
        <f>+'Bcos. Públ.'!AL70+'Bcos. Priv.'!AL69+'Coop.'!AL70+'C. Financ.'!AL70</f>
        <v>3988</v>
      </c>
      <c r="AM70" s="189">
        <f>+'Bcos. Públ.'!AM70+'Bcos. Priv.'!AM69+'Coop.'!AM70+'C. Financ.'!AM70</f>
        <v>10.723441970199984</v>
      </c>
    </row>
    <row r="71" spans="1:39" x14ac:dyDescent="0.2">
      <c r="A71" s="120">
        <v>37926</v>
      </c>
      <c r="B71" s="213">
        <f>+'Bcos. Públ.'!B71+'Bcos. Priv.'!B70+'Coop.'!B71+'C. Financ.'!B71</f>
        <v>63059.799999999996</v>
      </c>
      <c r="C71" s="187">
        <f>+'Bcos. Públ.'!C71+'Bcos. Priv.'!C70+'Coop.'!C71+'C. Financ.'!C71</f>
        <v>72336.7</v>
      </c>
      <c r="D71" s="193">
        <f>+'Bcos. Públ.'!D71+'Bcos. Priv.'!D70+'Coop.'!D71+'C. Financ.'!D71</f>
        <v>135396.5</v>
      </c>
      <c r="E71" s="187">
        <f>+'Bcos. Públ.'!E71+'Bcos. Priv.'!E70+'Coop.'!E71+'C. Financ.'!E71</f>
        <v>9999.4</v>
      </c>
      <c r="F71" s="187">
        <f>+'Bcos. Públ.'!F71+'Bcos. Priv.'!F70+'Coop.'!F71+'C. Financ.'!F71</f>
        <v>3496.8999999999996</v>
      </c>
      <c r="G71" s="193">
        <f>+'Bcos. Públ.'!G71+'Bcos. Priv.'!G70+'Coop.'!G71+'C. Financ.'!G71</f>
        <v>13525.199999999999</v>
      </c>
      <c r="H71" s="210">
        <f>+'Bcos. Públ.'!H71+'Bcos. Priv.'!H70+'Coop.'!H71+'C. Financ.'!H71</f>
        <v>73088.099999999991</v>
      </c>
      <c r="I71" s="192">
        <f>+'Bcos. Públ.'!I71+'Bcos. Priv.'!I70+'Coop.'!I71+'C. Financ.'!I71</f>
        <v>75833.599999999991</v>
      </c>
      <c r="J71" s="193">
        <f>+'Bcos. Públ.'!J71+'Bcos. Priv.'!J70+'Coop.'!J71+'C. Financ.'!J71</f>
        <v>148921.69999999998</v>
      </c>
      <c r="K71" s="192">
        <f>+'Bcos. Públ.'!K71+'Bcos. Priv.'!K70+'Coop.'!K71+'C. Financ.'!K71</f>
        <v>4681.7999999999993</v>
      </c>
      <c r="L71" s="192">
        <f>+'Bcos. Públ.'!L71+'Bcos. Priv.'!L70+'Coop.'!L71+'C. Financ.'!L71</f>
        <v>1791.8</v>
      </c>
      <c r="M71" s="193">
        <f>+'Bcos. Públ.'!M71+'Bcos. Priv.'!M70+'Coop.'!M71+'C. Financ.'!M71</f>
        <v>6531.4</v>
      </c>
      <c r="N71" s="192">
        <f>+'Bcos. Públ.'!N71+'Bcos. Priv.'!N70+'Coop.'!N71+'C. Financ.'!N71</f>
        <v>77827.7</v>
      </c>
      <c r="O71" s="192">
        <f>+'Bcos. Públ.'!O71+'Bcos. Priv.'!O70+'Coop.'!O71+'C. Financ.'!O71</f>
        <v>77683.199999999997</v>
      </c>
      <c r="P71" s="192">
        <f>+'Bcos. Públ.'!P71+'Bcos. Priv.'!P70+'Coop.'!P71+'C. Financ.'!P71</f>
        <v>155453.09999999998</v>
      </c>
      <c r="Q71" s="211">
        <f>+'Bcos. Públ.'!Q71+'Bcos. Priv.'!Q70+'Coop.'!Q71+'C. Financ.'!Q71</f>
        <v>379.6900638818708</v>
      </c>
      <c r="R71" s="208">
        <f>+'Bcos. Públ.'!R71+'Bcos. Priv.'!R70+'Coop.'!R71+'C. Financ.'!R71</f>
        <v>58.029805661700053</v>
      </c>
      <c r="S71" s="212"/>
      <c r="T71" s="191">
        <f>+'Bcos. Públ.'!T71+'Bcos. Priv.'!T70+'Coop.'!T71+'C. Financ.'!T71</f>
        <v>16675.299999999996</v>
      </c>
      <c r="U71" s="192">
        <f>+'Bcos. Públ.'!U71+'Bcos. Priv.'!U70+'Coop.'!U71+'C. Financ.'!U71</f>
        <v>13120.599999999999</v>
      </c>
      <c r="V71" s="193">
        <f>+'Bcos. Públ.'!V71+'Bcos. Priv.'!V70+'Coop.'!V71+'C. Financ.'!V71</f>
        <v>29824.799999999999</v>
      </c>
      <c r="W71" s="192">
        <f>+'Bcos. Públ.'!W71+'Bcos. Priv.'!W70+'Coop.'!W71+'C. Financ.'!W71</f>
        <v>3005.6</v>
      </c>
      <c r="X71" s="192">
        <f>+'Bcos. Públ.'!X71+'Bcos. Priv.'!X70+'Coop.'!X71+'C. Financ.'!X71</f>
        <v>2051.9</v>
      </c>
      <c r="Y71" s="193">
        <f>+'Bcos. Públ.'!Y71+'Bcos. Priv.'!Y70+'Coop.'!Y71+'C. Financ.'!Y71</f>
        <v>5057.4999999999991</v>
      </c>
      <c r="Z71" s="192">
        <f>+'Bcos. Públ.'!Z71+'Bcos. Priv.'!Z70+'Coop.'!Z71+'C. Financ.'!Z71</f>
        <v>19709.799999999996</v>
      </c>
      <c r="AA71" s="192">
        <f>+'Bcos. Públ.'!AA71+'Bcos. Priv.'!AA70+'Coop.'!AA71+'C. Financ.'!AA71</f>
        <v>15172.5</v>
      </c>
      <c r="AB71" s="192">
        <f>+'Bcos. Públ.'!AB71+'Bcos. Priv.'!AB70+'Coop.'!AB71+'C. Financ.'!AB71</f>
        <v>34853.4</v>
      </c>
      <c r="AC71" s="189">
        <f>+'Bcos. Públ.'!AC71+'Bcos. Priv.'!AC70+'Coop.'!AC71+'C. Financ.'!AC71</f>
        <v>176.94347701395017</v>
      </c>
      <c r="AD71" s="191">
        <f>+'Bcos. Públ.'!AD71+'Bcos. Priv.'!AD70+'Coop.'!AD71+'C. Financ.'!AD71</f>
        <v>4297.7058823529442</v>
      </c>
      <c r="AE71" s="192">
        <f>+'Bcos. Públ.'!AE71+'Bcos. Priv.'!AE70+'Coop.'!AE71+'C. Financ.'!AE71</f>
        <v>2048</v>
      </c>
      <c r="AF71" s="193">
        <f>+'Bcos. Públ.'!AF71+'Bcos. Priv.'!AF70+'Coop.'!AF71+'C. Financ.'!AF71</f>
        <v>6344.7058823529442</v>
      </c>
      <c r="AG71" s="192">
        <f>+'Bcos. Públ.'!AG71+'Bcos. Priv.'!AG70+'Coop.'!AG71+'C. Financ.'!AG71</f>
        <v>242</v>
      </c>
      <c r="AH71" s="192">
        <f>+'Bcos. Públ.'!AH71+'Bcos. Priv.'!AH70+'Coop.'!AH71+'C. Financ.'!AH71</f>
        <v>51</v>
      </c>
      <c r="AI71" s="193">
        <f>+'Bcos. Públ.'!AI71+'Bcos. Priv.'!AI70+'Coop.'!AI71+'C. Financ.'!AI71</f>
        <v>293</v>
      </c>
      <c r="AJ71" s="192">
        <f>+'Bcos. Públ.'!AJ71+'Bcos. Priv.'!AJ70+'Coop.'!AJ71+'C. Financ.'!AJ71</f>
        <v>1849</v>
      </c>
      <c r="AK71" s="192">
        <f>+'Bcos. Públ.'!AK71+'Bcos. Priv.'!AK70+'Coop.'!AK71+'C. Financ.'!AK71</f>
        <v>2098</v>
      </c>
      <c r="AL71" s="192">
        <f>+'Bcos. Públ.'!AL71+'Bcos. Priv.'!AL70+'Coop.'!AL71+'C. Financ.'!AL71</f>
        <v>3946</v>
      </c>
      <c r="AM71" s="189">
        <f>+'Bcos. Públ.'!AM71+'Bcos. Priv.'!AM70+'Coop.'!AM71+'C. Financ.'!AM71</f>
        <v>7.0154528328000225</v>
      </c>
    </row>
    <row r="72" spans="1:39" x14ac:dyDescent="0.2">
      <c r="A72" s="120">
        <v>37956</v>
      </c>
      <c r="B72" s="213">
        <f>+'Bcos. Públ.'!B72+'Bcos. Priv.'!B71+'Coop.'!B72+'C. Financ.'!B72</f>
        <v>82333.000000000015</v>
      </c>
      <c r="C72" s="187">
        <f>+'Bcos. Públ.'!C72+'Bcos. Priv.'!C71+'Coop.'!C72+'C. Financ.'!C72</f>
        <v>32786.699999999997</v>
      </c>
      <c r="D72" s="193">
        <f>+'Bcos. Públ.'!D72+'Bcos. Priv.'!D71+'Coop.'!D72+'C. Financ.'!D72</f>
        <v>115149</v>
      </c>
      <c r="E72" s="187">
        <f>+'Bcos. Públ.'!E72+'Bcos. Priv.'!E71+'Coop.'!E72+'C. Financ.'!E72</f>
        <v>10284.300000000001</v>
      </c>
      <c r="F72" s="187">
        <f>+'Bcos. Públ.'!F72+'Bcos. Priv.'!F71+'Coop.'!F72+'C. Financ.'!F72</f>
        <v>3076.5</v>
      </c>
      <c r="G72" s="193">
        <f>+'Bcos. Públ.'!G72+'Bcos. Priv.'!G71+'Coop.'!G72+'C. Financ.'!G72</f>
        <v>13331.5</v>
      </c>
      <c r="H72" s="210">
        <f>+'Bcos. Públ.'!H72+'Bcos. Priv.'!H71+'Coop.'!H72+'C. Financ.'!H72</f>
        <v>92617.3</v>
      </c>
      <c r="I72" s="192">
        <f>+'Bcos. Públ.'!I72+'Bcos. Priv.'!I71+'Coop.'!I72+'C. Financ.'!I72</f>
        <v>35892.5</v>
      </c>
      <c r="J72" s="193">
        <f>+'Bcos. Públ.'!J72+'Bcos. Priv.'!J71+'Coop.'!J72+'C. Financ.'!J72</f>
        <v>128480.49999999999</v>
      </c>
      <c r="K72" s="192">
        <f>+'Bcos. Públ.'!K72+'Bcos. Priv.'!K71+'Coop.'!K72+'C. Financ.'!K72</f>
        <v>5039.6000000000004</v>
      </c>
      <c r="L72" s="192">
        <f>+'Bcos. Públ.'!L72+'Bcos. Priv.'!L71+'Coop.'!L72+'C. Financ.'!L72</f>
        <v>439.5</v>
      </c>
      <c r="M72" s="193">
        <f>+'Bcos. Públ.'!M72+'Bcos. Priv.'!M71+'Coop.'!M72+'C. Financ.'!M72</f>
        <v>5508.4000000000005</v>
      </c>
      <c r="N72" s="192">
        <f>+'Bcos. Públ.'!N72+'Bcos. Priv.'!N71+'Coop.'!N72+'C. Financ.'!N72</f>
        <v>97656.9</v>
      </c>
      <c r="O72" s="192">
        <f>+'Bcos. Públ.'!O72+'Bcos. Priv.'!O71+'Coop.'!O72+'C. Financ.'!O72</f>
        <v>36332</v>
      </c>
      <c r="P72" s="192">
        <f>+'Bcos. Públ.'!P72+'Bcos. Priv.'!P71+'Coop.'!P72+'C. Financ.'!P72</f>
        <v>134018.20000000001</v>
      </c>
      <c r="Q72" s="211">
        <f>+'Bcos. Públ.'!Q72+'Bcos. Priv.'!Q71+'Coop.'!Q72+'C. Financ.'!Q72</f>
        <v>-4772.4114604228607</v>
      </c>
      <c r="R72" s="208">
        <f>+'Bcos. Públ.'!R72+'Bcos. Priv.'!R71+'Coop.'!R72+'C. Financ.'!R72</f>
        <v>234.26153672922976</v>
      </c>
      <c r="S72" s="212"/>
      <c r="T72" s="191">
        <f>+'Bcos. Públ.'!T72+'Bcos. Priv.'!T71+'Coop.'!T72+'C. Financ.'!T72</f>
        <v>16935.400000000001</v>
      </c>
      <c r="U72" s="192">
        <f>+'Bcos. Públ.'!U72+'Bcos. Priv.'!U71+'Coop.'!U72+'C. Financ.'!U72</f>
        <v>12100.9</v>
      </c>
      <c r="V72" s="193">
        <f>+'Bcos. Públ.'!V72+'Bcos. Priv.'!V71+'Coop.'!V72+'C. Financ.'!V72</f>
        <v>29036.299999999996</v>
      </c>
      <c r="W72" s="192">
        <f>+'Bcos. Públ.'!W72+'Bcos. Priv.'!W71+'Coop.'!W72+'C. Financ.'!W72</f>
        <v>2871.4</v>
      </c>
      <c r="X72" s="192">
        <f>+'Bcos. Públ.'!X72+'Bcos. Priv.'!X71+'Coop.'!X72+'C. Financ.'!X72</f>
        <v>2344</v>
      </c>
      <c r="Y72" s="193">
        <f>+'Bcos. Públ.'!Y72+'Bcos. Priv.'!Y71+'Coop.'!Y72+'C. Financ.'!Y72</f>
        <v>5274</v>
      </c>
      <c r="Z72" s="192">
        <f>+'Bcos. Públ.'!Z72+'Bcos. Priv.'!Z71+'Coop.'!Z72+'C. Financ.'!Z72</f>
        <v>19836.099999999999</v>
      </c>
      <c r="AA72" s="192">
        <f>+'Bcos. Públ.'!AA72+'Bcos. Priv.'!AA71+'Coop.'!AA72+'C. Financ.'!AA72</f>
        <v>14503.5</v>
      </c>
      <c r="AB72" s="192">
        <f>+'Bcos. Públ.'!AB72+'Bcos. Priv.'!AB71+'Coop.'!AB72+'C. Financ.'!AB72</f>
        <v>34310.300000000003</v>
      </c>
      <c r="AC72" s="189">
        <f>+'Bcos. Públ.'!AC72+'Bcos. Priv.'!AC71+'Coop.'!AC72+'C. Financ.'!AC72</f>
        <v>-1129.9324941177199</v>
      </c>
      <c r="AD72" s="191">
        <f>+'Bcos. Públ.'!AD72+'Bcos. Priv.'!AD71+'Coop.'!AD72+'C. Financ.'!AD72</f>
        <v>2233</v>
      </c>
      <c r="AE72" s="192">
        <f>+'Bcos. Públ.'!AE72+'Bcos. Priv.'!AE71+'Coop.'!AE72+'C. Financ.'!AE72</f>
        <v>706</v>
      </c>
      <c r="AF72" s="193">
        <f>+'Bcos. Públ.'!AF72+'Bcos. Priv.'!AF71+'Coop.'!AF72+'C. Financ.'!AF72</f>
        <v>2939</v>
      </c>
      <c r="AG72" s="192">
        <f>+'Bcos. Públ.'!AG72+'Bcos. Priv.'!AG71+'Coop.'!AG72+'C. Financ.'!AG72</f>
        <v>250</v>
      </c>
      <c r="AH72" s="192">
        <f>+'Bcos. Públ.'!AH72+'Bcos. Priv.'!AH71+'Coop.'!AH72+'C. Financ.'!AH72</f>
        <v>24</v>
      </c>
      <c r="AI72" s="193">
        <f>+'Bcos. Públ.'!AI72+'Bcos. Priv.'!AI71+'Coop.'!AI72+'C. Financ.'!AI72</f>
        <v>276</v>
      </c>
      <c r="AJ72" s="192">
        <f>+'Bcos. Públ.'!AJ72+'Bcos. Priv.'!AJ71+'Coop.'!AJ72+'C. Financ.'!AJ72</f>
        <v>2484</v>
      </c>
      <c r="AK72" s="192">
        <f>+'Bcos. Públ.'!AK72+'Bcos. Priv.'!AK71+'Coop.'!AK72+'C. Financ.'!AK72</f>
        <v>730</v>
      </c>
      <c r="AL72" s="192">
        <f>+'Bcos. Públ.'!AL72+'Bcos. Priv.'!AL71+'Coop.'!AL72+'C. Financ.'!AL72</f>
        <v>3215</v>
      </c>
      <c r="AM72" s="189">
        <f>+'Bcos. Públ.'!AM72+'Bcos. Priv.'!AM71+'Coop.'!AM72+'C. Financ.'!AM72</f>
        <v>-124.31668826980003</v>
      </c>
    </row>
    <row r="73" spans="1:39" x14ac:dyDescent="0.2">
      <c r="A73" s="120">
        <v>37987</v>
      </c>
      <c r="B73" s="213">
        <f>+'Bcos. Públ.'!B73+'Bcos. Priv.'!B72+'Coop.'!B73+'C. Financ.'!B73</f>
        <v>83055</v>
      </c>
      <c r="C73" s="187">
        <f>+'Bcos. Públ.'!C73+'Bcos. Priv.'!C72+'Coop.'!C73+'C. Financ.'!C73</f>
        <v>32310.599999999995</v>
      </c>
      <c r="D73" s="193">
        <f>+'Bcos. Públ.'!D73+'Bcos. Priv.'!D72+'Coop.'!D73+'C. Financ.'!D73</f>
        <v>115365.59999999999</v>
      </c>
      <c r="E73" s="187">
        <f>+'Bcos. Públ.'!E73+'Bcos. Priv.'!E72+'Coop.'!E73+'C. Financ.'!E73</f>
        <v>9613.7999999999993</v>
      </c>
      <c r="F73" s="187">
        <f>+'Bcos. Públ.'!F73+'Bcos. Priv.'!F72+'Coop.'!F73+'C. Financ.'!F73</f>
        <v>3116.4</v>
      </c>
      <c r="G73" s="193">
        <f>+'Bcos. Públ.'!G73+'Bcos. Priv.'!G72+'Coop.'!G73+'C. Financ.'!G73</f>
        <v>12759.599999999999</v>
      </c>
      <c r="H73" s="210">
        <f>+'Bcos. Públ.'!H73+'Bcos. Priv.'!H72+'Coop.'!H73+'C. Financ.'!H73</f>
        <v>92698.199999999983</v>
      </c>
      <c r="I73" s="192">
        <f>+'Bcos. Públ.'!I73+'Bcos. Priv.'!I72+'Coop.'!I73+'C. Financ.'!I73</f>
        <v>35427</v>
      </c>
      <c r="J73" s="193">
        <f>+'Bcos. Públ.'!J73+'Bcos. Priv.'!J72+'Coop.'!J73+'C. Financ.'!J73</f>
        <v>128154.59999999999</v>
      </c>
      <c r="K73" s="192">
        <f>+'Bcos. Públ.'!K73+'Bcos. Priv.'!K72+'Coop.'!K73+'C. Financ.'!K73</f>
        <v>4498.2</v>
      </c>
      <c r="L73" s="192">
        <f>+'Bcos. Públ.'!L73+'Bcos. Priv.'!L72+'Coop.'!L73+'C. Financ.'!L73</f>
        <v>441</v>
      </c>
      <c r="M73" s="193">
        <f>+'Bcos. Públ.'!M73+'Bcos. Priv.'!M72+'Coop.'!M73+'C. Financ.'!M73</f>
        <v>4909.7999999999993</v>
      </c>
      <c r="N73" s="192">
        <f>+'Bcos. Públ.'!N73+'Bcos. Priv.'!N72+'Coop.'!N73+'C. Financ.'!N73</f>
        <v>97196.4</v>
      </c>
      <c r="O73" s="192">
        <f>+'Bcos. Públ.'!O73+'Bcos. Priv.'!O72+'Coop.'!O73+'C. Financ.'!O73</f>
        <v>35897.4</v>
      </c>
      <c r="P73" s="192">
        <f>+'Bcos. Públ.'!P73+'Bcos. Priv.'!P72+'Coop.'!P73+'C. Financ.'!P73</f>
        <v>133064.4</v>
      </c>
      <c r="Q73" s="211">
        <f>+'Bcos. Públ.'!Q73+'Bcos. Priv.'!Q72+'Coop.'!Q73+'C. Financ.'!Q73</f>
        <v>359.43855661806708</v>
      </c>
      <c r="R73" s="208">
        <f>+'Bcos. Públ.'!R73+'Bcos. Priv.'!R72+'Coop.'!R73+'C. Financ.'!R73</f>
        <v>266.85864520979987</v>
      </c>
      <c r="S73" s="212"/>
      <c r="T73" s="191">
        <f>+'Bcos. Públ.'!T73+'Bcos. Priv.'!T72+'Coop.'!T73+'C. Financ.'!T73</f>
        <v>16875.599999999999</v>
      </c>
      <c r="U73" s="192">
        <f>+'Bcos. Públ.'!U73+'Bcos. Priv.'!U72+'Coop.'!U73+'C. Financ.'!U73</f>
        <v>12436.2</v>
      </c>
      <c r="V73" s="193">
        <f>+'Bcos. Públ.'!V73+'Bcos. Priv.'!V72+'Coop.'!V73+'C. Financ.'!V73</f>
        <v>29341.199999999997</v>
      </c>
      <c r="W73" s="192">
        <f>+'Bcos. Públ.'!W73+'Bcos. Priv.'!W72+'Coop.'!W73+'C. Financ.'!W73</f>
        <v>2910.6</v>
      </c>
      <c r="X73" s="192">
        <f>+'Bcos. Públ.'!X73+'Bcos. Priv.'!X72+'Coop.'!X73+'C. Financ.'!X73</f>
        <v>2322.6</v>
      </c>
      <c r="Y73" s="193">
        <f>+'Bcos. Públ.'!Y73+'Bcos. Priv.'!Y72+'Coop.'!Y73+'C. Financ.'!Y73</f>
        <v>5262.5999999999995</v>
      </c>
      <c r="Z73" s="192">
        <f>+'Bcos. Públ.'!Z73+'Bcos. Priv.'!Z72+'Coop.'!Z73+'C. Financ.'!Z73</f>
        <v>19786.199999999997</v>
      </c>
      <c r="AA73" s="192">
        <f>+'Bcos. Públ.'!AA73+'Bcos. Priv.'!AA72+'Coop.'!AA73+'C. Financ.'!AA73</f>
        <v>14817.6</v>
      </c>
      <c r="AB73" s="192">
        <f>+'Bcos. Públ.'!AB73+'Bcos. Priv.'!AB72+'Coop.'!AB73+'C. Financ.'!AB73</f>
        <v>34603.800000000003</v>
      </c>
      <c r="AC73" s="189">
        <f>+'Bcos. Públ.'!AC73+'Bcos. Priv.'!AC72+'Coop.'!AC73+'C. Financ.'!AC73</f>
        <v>292.01826004590595</v>
      </c>
      <c r="AD73" s="191">
        <f>+'Bcos. Públ.'!AD73+'Bcos. Priv.'!AD72+'Coop.'!AD73+'C. Financ.'!AD73</f>
        <v>2250</v>
      </c>
      <c r="AE73" s="192">
        <f>+'Bcos. Públ.'!AE73+'Bcos. Priv.'!AE72+'Coop.'!AE73+'C. Financ.'!AE73</f>
        <v>675</v>
      </c>
      <c r="AF73" s="193">
        <f>+'Bcos. Públ.'!AF73+'Bcos. Priv.'!AF72+'Coop.'!AF73+'C. Financ.'!AF73</f>
        <v>2926</v>
      </c>
      <c r="AG73" s="192">
        <f>+'Bcos. Públ.'!AG73+'Bcos. Priv.'!AG72+'Coop.'!AG73+'C. Financ.'!AG73</f>
        <v>229</v>
      </c>
      <c r="AH73" s="192">
        <f>+'Bcos. Públ.'!AH73+'Bcos. Priv.'!AH72+'Coop.'!AH73+'C. Financ.'!AH73</f>
        <v>26</v>
      </c>
      <c r="AI73" s="193">
        <f>+'Bcos. Públ.'!AI73+'Bcos. Priv.'!AI72+'Coop.'!AI73+'C. Financ.'!AI73</f>
        <v>255</v>
      </c>
      <c r="AJ73" s="192">
        <f>+'Bcos. Públ.'!AJ73+'Bcos. Priv.'!AJ72+'Coop.'!AJ73+'C. Financ.'!AJ73</f>
        <v>2480</v>
      </c>
      <c r="AK73" s="192">
        <f>+'Bcos. Públ.'!AK73+'Bcos. Priv.'!AK72+'Coop.'!AK73+'C. Financ.'!AK73</f>
        <v>701</v>
      </c>
      <c r="AL73" s="192">
        <f>+'Bcos. Públ.'!AL73+'Bcos. Priv.'!AL72+'Coop.'!AL73+'C. Financ.'!AL73</f>
        <v>3181</v>
      </c>
      <c r="AM73" s="189">
        <f>+'Bcos. Públ.'!AM73+'Bcos. Priv.'!AM72+'Coop.'!AM73+'C. Financ.'!AM73</f>
        <v>2.2932073664000399</v>
      </c>
    </row>
    <row r="74" spans="1:39" x14ac:dyDescent="0.2">
      <c r="A74" s="120">
        <v>38018</v>
      </c>
      <c r="B74" s="213">
        <f>+'Bcos. Públ.'!B74+'Bcos. Priv.'!B73+'Coop.'!B74+'C. Financ.'!B74</f>
        <v>83078.45</v>
      </c>
      <c r="C74" s="187">
        <f>+'Bcos. Públ.'!C74+'Bcos. Priv.'!C73+'Coop.'!C74+'C. Financ.'!C74</f>
        <v>32895.65</v>
      </c>
      <c r="D74" s="193">
        <f>+'Bcos. Públ.'!D74+'Bcos. Priv.'!D73+'Coop.'!D74+'C. Financ.'!D74</f>
        <v>116003.55</v>
      </c>
      <c r="E74" s="187">
        <f>+'Bcos. Públ.'!E74+'Bcos. Priv.'!E73+'Coop.'!E74+'C. Financ.'!E74</f>
        <v>9836.3000000000011</v>
      </c>
      <c r="F74" s="187">
        <f>+'Bcos. Públ.'!F74+'Bcos. Priv.'!F73+'Coop.'!F74+'C. Financ.'!F74</f>
        <v>3121.7</v>
      </c>
      <c r="G74" s="193">
        <f>+'Bcos. Públ.'!G74+'Bcos. Priv.'!G73+'Coop.'!G74+'C. Financ.'!G74</f>
        <v>13046.35</v>
      </c>
      <c r="H74" s="210">
        <f>+'Bcos. Públ.'!H74+'Bcos. Priv.'!H73+'Coop.'!H74+'C. Financ.'!H74</f>
        <v>92944.2</v>
      </c>
      <c r="I74" s="192">
        <f>+'Bcos. Públ.'!I74+'Bcos. Priv.'!I73+'Coop.'!I74+'C. Financ.'!I74</f>
        <v>36076.25</v>
      </c>
      <c r="J74" s="193">
        <f>+'Bcos. Públ.'!J74+'Bcos. Priv.'!J73+'Coop.'!J74+'C. Financ.'!J74</f>
        <v>129020.45</v>
      </c>
      <c r="K74" s="192">
        <f>+'Bcos. Públ.'!K74+'Bcos. Priv.'!K73+'Coop.'!K74+'C. Financ.'!K74</f>
        <v>4152.45</v>
      </c>
      <c r="L74" s="192">
        <f>+'Bcos. Públ.'!L74+'Bcos. Priv.'!L73+'Coop.'!L74+'C. Financ.'!L74</f>
        <v>471.2</v>
      </c>
      <c r="M74" s="193">
        <f>+'Bcos. Públ.'!M74+'Bcos. Priv.'!M73+'Coop.'!M74+'C. Financ.'!M74</f>
        <v>4653.1000000000004</v>
      </c>
      <c r="N74" s="192">
        <f>+'Bcos. Públ.'!N74+'Bcos. Priv.'!N73+'Coop.'!N74+'C. Financ.'!N74</f>
        <v>97126.1</v>
      </c>
      <c r="O74" s="192">
        <f>+'Bcos. Públ.'!O74+'Bcos. Priv.'!O73+'Coop.'!O74+'C. Financ.'!O74</f>
        <v>36547.449999999997</v>
      </c>
      <c r="P74" s="192">
        <f>+'Bcos. Públ.'!P74+'Bcos. Priv.'!P73+'Coop.'!P74+'C. Financ.'!P74</f>
        <v>133673.54999999999</v>
      </c>
      <c r="Q74" s="211">
        <f>+'Bcos. Públ.'!Q74+'Bcos. Priv.'!Q73+'Coop.'!Q74+'C. Financ.'!Q74</f>
        <v>515.39997285894844</v>
      </c>
      <c r="R74" s="208">
        <f>+'Bcos. Públ.'!R74+'Bcos. Priv.'!R73+'Coop.'!R74+'C. Financ.'!R74</f>
        <v>70.588727090445119</v>
      </c>
      <c r="S74" s="212"/>
      <c r="T74" s="191">
        <f>+'Bcos. Públ.'!T74+'Bcos. Priv.'!T73+'Coop.'!T74+'C. Financ.'!T74</f>
        <v>17022.099999999999</v>
      </c>
      <c r="U74" s="192">
        <f>+'Bcos. Públ.'!U74+'Bcos. Priv.'!U73+'Coop.'!U74+'C. Financ.'!U74</f>
        <v>12899.1</v>
      </c>
      <c r="V74" s="193">
        <f>+'Bcos. Públ.'!V74+'Bcos. Priv.'!V73+'Coop.'!V74+'C. Financ.'!V74</f>
        <v>29891.75</v>
      </c>
      <c r="W74" s="192">
        <f>+'Bcos. Públ.'!W74+'Bcos. Priv.'!W73+'Coop.'!W74+'C. Financ.'!W74</f>
        <v>3033.35</v>
      </c>
      <c r="X74" s="192">
        <f>+'Bcos. Públ.'!X74+'Bcos. Priv.'!X73+'Coop.'!X74+'C. Financ.'!X74</f>
        <v>2385.4499999999998</v>
      </c>
      <c r="Y74" s="193">
        <f>+'Bcos. Públ.'!Y74+'Bcos. Priv.'!Y73+'Coop.'!Y74+'C. Financ.'!Y74</f>
        <v>5448.25</v>
      </c>
      <c r="Z74" s="192">
        <f>+'Bcos. Públ.'!Z74+'Bcos. Priv.'!Z73+'Coop.'!Z74+'C. Financ.'!Z74</f>
        <v>20084.899999999998</v>
      </c>
      <c r="AA74" s="192">
        <f>+'Bcos. Públ.'!AA74+'Bcos. Priv.'!AA73+'Coop.'!AA74+'C. Financ.'!AA74</f>
        <v>15284.550000000001</v>
      </c>
      <c r="AB74" s="192">
        <f>+'Bcos. Públ.'!AB74+'Bcos. Priv.'!AB73+'Coop.'!AB74+'C. Financ.'!AB74</f>
        <v>35340</v>
      </c>
      <c r="AC74" s="189">
        <f>+'Bcos. Públ.'!AC74+'Bcos. Priv.'!AC73+'Coop.'!AC74+'C. Financ.'!AC74</f>
        <v>136.94284065218432</v>
      </c>
      <c r="AD74" s="191">
        <f>+'Bcos. Públ.'!AD74+'Bcos. Priv.'!AD73+'Coop.'!AD74+'C. Financ.'!AD74</f>
        <v>2243</v>
      </c>
      <c r="AE74" s="192">
        <f>+'Bcos. Públ.'!AE74+'Bcos. Priv.'!AE73+'Coop.'!AE74+'C. Financ.'!AE74</f>
        <v>680</v>
      </c>
      <c r="AF74" s="193">
        <f>+'Bcos. Públ.'!AF74+'Bcos. Priv.'!AF73+'Coop.'!AF74+'C. Financ.'!AF74</f>
        <v>2923</v>
      </c>
      <c r="AG74" s="192">
        <f>+'Bcos. Públ.'!AG74+'Bcos. Priv.'!AG73+'Coop.'!AG74+'C. Financ.'!AG74</f>
        <v>231</v>
      </c>
      <c r="AH74" s="192">
        <f>+'Bcos. Públ.'!AH74+'Bcos. Priv.'!AH73+'Coop.'!AH74+'C. Financ.'!AH74</f>
        <v>26</v>
      </c>
      <c r="AI74" s="193">
        <f>+'Bcos. Públ.'!AI74+'Bcos. Priv.'!AI73+'Coop.'!AI74+'C. Financ.'!AI74</f>
        <v>257</v>
      </c>
      <c r="AJ74" s="192">
        <f>+'Bcos. Públ.'!AJ74+'Bcos. Priv.'!AJ73+'Coop.'!AJ74+'C. Financ.'!AJ74</f>
        <v>2475</v>
      </c>
      <c r="AK74" s="192">
        <f>+'Bcos. Públ.'!AK74+'Bcos. Priv.'!AK73+'Coop.'!AK74+'C. Financ.'!AK74</f>
        <v>705</v>
      </c>
      <c r="AL74" s="192">
        <f>+'Bcos. Públ.'!AL74+'Bcos. Priv.'!AL73+'Coop.'!AL74+'C. Financ.'!AL74</f>
        <v>3180</v>
      </c>
      <c r="AM74" s="189">
        <f>+'Bcos. Públ.'!AM74+'Bcos. Priv.'!AM73+'Coop.'!AM74+'C. Financ.'!AM74</f>
        <v>12.850836407699971</v>
      </c>
    </row>
    <row r="75" spans="1:39" x14ac:dyDescent="0.2">
      <c r="A75" s="120">
        <v>38047</v>
      </c>
      <c r="B75" s="213">
        <f>+'Bcos. Públ.'!B75+'Bcos. Priv.'!B74+'Coop.'!B75+'C. Financ.'!B75</f>
        <v>82041.549999999988</v>
      </c>
      <c r="C75" s="187">
        <f>+'Bcos. Públ.'!C75+'Bcos. Priv.'!C74+'Coop.'!C75+'C. Financ.'!C75</f>
        <v>34038.199999999997</v>
      </c>
      <c r="D75" s="193">
        <f>+'Bcos. Públ.'!D75+'Bcos. Priv.'!D74+'Coop.'!D75+'C. Financ.'!D75</f>
        <v>116050.1</v>
      </c>
      <c r="E75" s="187">
        <f>+'Bcos. Públ.'!E75+'Bcos. Priv.'!E74+'Coop.'!E75+'C. Financ.'!E75</f>
        <v>9487.9999999999982</v>
      </c>
      <c r="F75" s="187">
        <f>+'Bcos. Públ.'!F75+'Bcos. Priv.'!F74+'Coop.'!F75+'C. Financ.'!F75</f>
        <v>3024.2999999999997</v>
      </c>
      <c r="G75" s="193">
        <f>+'Bcos. Públ.'!G75+'Bcos. Priv.'!G74+'Coop.'!G75+'C. Financ.'!G75</f>
        <v>12541.949999999999</v>
      </c>
      <c r="H75" s="210">
        <f>+'Bcos. Públ.'!H75+'Bcos. Priv.'!H74+'Coop.'!H75+'C. Financ.'!H75</f>
        <v>91529.549999999988</v>
      </c>
      <c r="I75" s="192">
        <f>+'Bcos. Públ.'!I75+'Bcos. Priv.'!I74+'Coop.'!I75+'C. Financ.'!I75</f>
        <v>37092.15</v>
      </c>
      <c r="J75" s="193">
        <f>+'Bcos. Públ.'!J75+'Bcos. Priv.'!J74+'Coop.'!J75+'C. Financ.'!J75</f>
        <v>128621.7</v>
      </c>
      <c r="K75" s="192">
        <f>+'Bcos. Públ.'!K75+'Bcos. Priv.'!K74+'Coop.'!K75+'C. Financ.'!K75</f>
        <v>4151</v>
      </c>
      <c r="L75" s="192">
        <f>+'Bcos. Públ.'!L75+'Bcos. Priv.'!L74+'Coop.'!L75+'C. Financ.'!L75</f>
        <v>296.5</v>
      </c>
      <c r="M75" s="193">
        <f>+'Bcos. Públ.'!M75+'Bcos. Priv.'!M74+'Coop.'!M75+'C. Financ.'!M75</f>
        <v>4447.5</v>
      </c>
      <c r="N75" s="192">
        <f>+'Bcos. Públ.'!N75+'Bcos. Priv.'!N74+'Coop.'!N75+'C. Financ.'!N75</f>
        <v>95680.55</v>
      </c>
      <c r="O75" s="192">
        <f>+'Bcos. Públ.'!O75+'Bcos. Priv.'!O74+'Coop.'!O75+'C. Financ.'!O75</f>
        <v>37388.65</v>
      </c>
      <c r="P75" s="192">
        <f>+'Bcos. Públ.'!P75+'Bcos. Priv.'!P74+'Coop.'!P75+'C. Financ.'!P75</f>
        <v>133069.20000000001</v>
      </c>
      <c r="Q75" s="211">
        <f>+'Bcos. Públ.'!Q75+'Bcos. Priv.'!Q74+'Coop.'!Q75+'C. Financ.'!Q75</f>
        <v>680.73407118059424</v>
      </c>
      <c r="R75" s="208">
        <f>+'Bcos. Públ.'!R75+'Bcos. Priv.'!R74+'Coop.'!R75+'C. Financ.'!R75</f>
        <v>175.37001140412991</v>
      </c>
      <c r="S75" s="212"/>
      <c r="T75" s="191">
        <f>+'Bcos. Públ.'!T75+'Bcos. Priv.'!T74+'Coop.'!T75+'C. Financ.'!T75</f>
        <v>16841.199999999997</v>
      </c>
      <c r="U75" s="192">
        <f>+'Bcos. Públ.'!U75+'Bcos. Priv.'!U74+'Coop.'!U75+'C. Financ.'!U75</f>
        <v>13461.099999999997</v>
      </c>
      <c r="V75" s="193">
        <f>+'Bcos. Públ.'!V75+'Bcos. Priv.'!V74+'Coop.'!V75+'C. Financ.'!V75</f>
        <v>30302.299999999996</v>
      </c>
      <c r="W75" s="192">
        <f>+'Bcos. Públ.'!W75+'Bcos. Priv.'!W74+'Coop.'!W75+'C. Financ.'!W75</f>
        <v>2698.1499999999996</v>
      </c>
      <c r="X75" s="192">
        <f>+'Bcos. Públ.'!X75+'Bcos. Priv.'!X74+'Coop.'!X75+'C. Financ.'!X75</f>
        <v>2431.3000000000002</v>
      </c>
      <c r="Y75" s="193">
        <f>+'Bcos. Públ.'!Y75+'Bcos. Priv.'!Y74+'Coop.'!Y75+'C. Financ.'!Y75</f>
        <v>5099.8</v>
      </c>
      <c r="Z75" s="192">
        <f>+'Bcos. Públ.'!Z75+'Bcos. Priv.'!Z74+'Coop.'!Z75+'C. Financ.'!Z75</f>
        <v>19509.699999999997</v>
      </c>
      <c r="AA75" s="192">
        <f>+'Bcos. Públ.'!AA75+'Bcos. Priv.'!AA74+'Coop.'!AA75+'C. Financ.'!AA75</f>
        <v>15892.399999999998</v>
      </c>
      <c r="AB75" s="192">
        <f>+'Bcos. Públ.'!AB75+'Bcos. Priv.'!AB74+'Coop.'!AB75+'C. Financ.'!AB75</f>
        <v>35402.1</v>
      </c>
      <c r="AC75" s="189">
        <f>+'Bcos. Públ.'!AC75+'Bcos. Priv.'!AC74+'Coop.'!AC75+'C. Financ.'!AC75</f>
        <v>167.09884726210973</v>
      </c>
      <c r="AD75" s="191">
        <f>+'Bcos. Públ.'!AD75+'Bcos. Priv.'!AD74+'Coop.'!AD75+'C. Financ.'!AD75</f>
        <v>2200</v>
      </c>
      <c r="AE75" s="192">
        <f>+'Bcos. Públ.'!AE75+'Bcos. Priv.'!AE74+'Coop.'!AE75+'C. Financ.'!AE75</f>
        <v>694</v>
      </c>
      <c r="AF75" s="193">
        <f>+'Bcos. Públ.'!AF75+'Bcos. Priv.'!AF74+'Coop.'!AF75+'C. Financ.'!AF75</f>
        <v>2894</v>
      </c>
      <c r="AG75" s="192">
        <f>+'Bcos. Públ.'!AG75+'Bcos. Priv.'!AG74+'Coop.'!AG75+'C. Financ.'!AG75</f>
        <v>230</v>
      </c>
      <c r="AH75" s="192">
        <f>+'Bcos. Públ.'!AH75+'Bcos. Priv.'!AH74+'Coop.'!AH75+'C. Financ.'!AH75</f>
        <v>20</v>
      </c>
      <c r="AI75" s="193">
        <f>+'Bcos. Públ.'!AI75+'Bcos. Priv.'!AI74+'Coop.'!AI75+'C. Financ.'!AI75</f>
        <v>250</v>
      </c>
      <c r="AJ75" s="192">
        <f>+'Bcos. Públ.'!AJ75+'Bcos. Priv.'!AJ74+'Coop.'!AJ75+'C. Financ.'!AJ75</f>
        <v>2429</v>
      </c>
      <c r="AK75" s="192">
        <f>+'Bcos. Públ.'!AK75+'Bcos. Priv.'!AK74+'Coop.'!AK75+'C. Financ.'!AK75</f>
        <v>715</v>
      </c>
      <c r="AL75" s="192">
        <f>+'Bcos. Públ.'!AL75+'Bcos. Priv.'!AL74+'Coop.'!AL75+'C. Financ.'!AL75</f>
        <v>3144</v>
      </c>
      <c r="AM75" s="189">
        <f>+'Bcos. Públ.'!AM75+'Bcos. Priv.'!AM74+'Coop.'!AM75+'C. Financ.'!AM75</f>
        <v>17.323279052899984</v>
      </c>
    </row>
    <row r="76" spans="1:39" x14ac:dyDescent="0.2">
      <c r="A76" s="120">
        <v>38078</v>
      </c>
      <c r="B76" s="213">
        <f>+'Bcos. Públ.'!B76+'Bcos. Priv.'!B75+'Coop.'!B76+'C. Financ.'!B76</f>
        <v>82595.7</v>
      </c>
      <c r="C76" s="187">
        <f>+'Bcos. Públ.'!C76+'Bcos. Priv.'!C75+'Coop.'!C76+'C. Financ.'!C76</f>
        <v>33353.1</v>
      </c>
      <c r="D76" s="193">
        <f>+'Bcos. Públ.'!D76+'Bcos. Priv.'!D75+'Coop.'!D76+'C. Financ.'!D76</f>
        <v>115948.8</v>
      </c>
      <c r="E76" s="187">
        <f>+'Bcos. Públ.'!E76+'Bcos. Priv.'!E75+'Coop.'!E76+'C. Financ.'!E76</f>
        <v>10068.300000000001</v>
      </c>
      <c r="F76" s="187">
        <f>+'Bcos. Públ.'!F76+'Bcos. Priv.'!F75+'Coop.'!F76+'C. Financ.'!F76</f>
        <v>3029.3999999999996</v>
      </c>
      <c r="G76" s="193">
        <f>+'Bcos. Públ.'!G76+'Bcos. Priv.'!G75+'Coop.'!G76+'C. Financ.'!G76</f>
        <v>13127.4</v>
      </c>
      <c r="H76" s="210">
        <f>+'Bcos. Públ.'!H76+'Bcos. Priv.'!H75+'Coop.'!H76+'C. Financ.'!H76</f>
        <v>92663.999999999985</v>
      </c>
      <c r="I76" s="192">
        <f>+'Bcos. Públ.'!I76+'Bcos. Priv.'!I75+'Coop.'!I76+'C. Financ.'!I76</f>
        <v>36382.5</v>
      </c>
      <c r="J76" s="193">
        <f>+'Bcos. Públ.'!J76+'Bcos. Priv.'!J75+'Coop.'!J76+'C. Financ.'!J76</f>
        <v>129076.2</v>
      </c>
      <c r="K76" s="192">
        <f>+'Bcos. Públ.'!K76+'Bcos. Priv.'!K75+'Coop.'!K76+'C. Financ.'!K76</f>
        <v>4187.7</v>
      </c>
      <c r="L76" s="192">
        <f>+'Bcos. Públ.'!L76+'Bcos. Priv.'!L75+'Coop.'!L76+'C. Financ.'!L76</f>
        <v>297</v>
      </c>
      <c r="M76" s="193">
        <f>+'Bcos. Públ.'!M76+'Bcos. Priv.'!M75+'Coop.'!M76+'C. Financ.'!M76</f>
        <v>4484.7</v>
      </c>
      <c r="N76" s="192">
        <f>+'Bcos. Públ.'!N76+'Bcos. Priv.'!N75+'Coop.'!N76+'C. Financ.'!N76</f>
        <v>96881.4</v>
      </c>
      <c r="O76" s="192">
        <f>+'Bcos. Públ.'!O76+'Bcos. Priv.'!O75+'Coop.'!O76+'C. Financ.'!O76</f>
        <v>36709.200000000004</v>
      </c>
      <c r="P76" s="192">
        <f>+'Bcos. Públ.'!P76+'Bcos. Priv.'!P75+'Coop.'!P76+'C. Financ.'!P76</f>
        <v>133590.6</v>
      </c>
      <c r="Q76" s="211">
        <f>+'Bcos. Públ.'!Q76+'Bcos. Priv.'!Q75+'Coop.'!Q76+'C. Financ.'!Q76</f>
        <v>368.79353719188407</v>
      </c>
      <c r="R76" s="208">
        <f>+'Bcos. Públ.'!R76+'Bcos. Priv.'!R75+'Coop.'!R76+'C. Financ.'!R76</f>
        <v>9.718559476560003</v>
      </c>
      <c r="S76" s="212"/>
      <c r="T76" s="191">
        <f>+'Bcos. Públ.'!T76+'Bcos. Priv.'!T75+'Coop.'!T76+'C. Financ.'!T76</f>
        <v>16988.399999999998</v>
      </c>
      <c r="U76" s="192">
        <f>+'Bcos. Públ.'!U76+'Bcos. Priv.'!U75+'Coop.'!U76+'C. Financ.'!U76</f>
        <v>13365</v>
      </c>
      <c r="V76" s="193">
        <f>+'Bcos. Públ.'!V76+'Bcos. Priv.'!V75+'Coop.'!V76+'C. Financ.'!V76</f>
        <v>30353.399999999998</v>
      </c>
      <c r="W76" s="192">
        <f>+'Bcos. Públ.'!W76+'Bcos. Priv.'!W75+'Coop.'!W76+'C. Financ.'!W76</f>
        <v>3356.1</v>
      </c>
      <c r="X76" s="192">
        <f>+'Bcos. Públ.'!X76+'Bcos. Priv.'!X75+'Coop.'!X76+'C. Financ.'!X76</f>
        <v>2435.4</v>
      </c>
      <c r="Y76" s="193">
        <f>+'Bcos. Públ.'!Y76+'Bcos. Priv.'!Y75+'Coop.'!Y76+'C. Financ.'!Y76</f>
        <v>5761.8</v>
      </c>
      <c r="Z76" s="192">
        <f>+'Bcos. Públ.'!Z76+'Bcos. Priv.'!Z75+'Coop.'!Z76+'C. Financ.'!Z76</f>
        <v>20285.099999999999</v>
      </c>
      <c r="AA76" s="192">
        <f>+'Bcos. Públ.'!AA76+'Bcos. Priv.'!AA75+'Coop.'!AA76+'C. Financ.'!AA76</f>
        <v>15800.4</v>
      </c>
      <c r="AB76" s="192">
        <f>+'Bcos. Públ.'!AB76+'Bcos. Priv.'!AB75+'Coop.'!AB76+'C. Financ.'!AB76</f>
        <v>36115.199999999997</v>
      </c>
      <c r="AC76" s="189">
        <f>+'Bcos. Públ.'!AC76+'Bcos. Priv.'!AC75+'Coop.'!AC76+'C. Financ.'!AC76</f>
        <v>98.2003800009347</v>
      </c>
      <c r="AD76" s="191">
        <f>+'Bcos. Públ.'!AD76+'Bcos. Priv.'!AD75+'Coop.'!AD76+'C. Financ.'!AD76</f>
        <v>2209</v>
      </c>
      <c r="AE76" s="192">
        <f>+'Bcos. Públ.'!AE76+'Bcos. Priv.'!AE75+'Coop.'!AE76+'C. Financ.'!AE76</f>
        <v>673</v>
      </c>
      <c r="AF76" s="193">
        <f>+'Bcos. Públ.'!AF76+'Bcos. Priv.'!AF75+'Coop.'!AF76+'C. Financ.'!AF76</f>
        <v>2882</v>
      </c>
      <c r="AG76" s="192">
        <f>+'Bcos. Públ.'!AG76+'Bcos. Priv.'!AG75+'Coop.'!AG76+'C. Financ.'!AG76</f>
        <v>226</v>
      </c>
      <c r="AH76" s="192">
        <f>+'Bcos. Públ.'!AH76+'Bcos. Priv.'!AH75+'Coop.'!AH76+'C. Financ.'!AH76</f>
        <v>21</v>
      </c>
      <c r="AI76" s="193">
        <f>+'Bcos. Públ.'!AI76+'Bcos. Priv.'!AI75+'Coop.'!AI76+'C. Financ.'!AI76</f>
        <v>247</v>
      </c>
      <c r="AJ76" s="192">
        <f>+'Bcos. Públ.'!AJ76+'Bcos. Priv.'!AJ75+'Coop.'!AJ76+'C. Financ.'!AJ76</f>
        <v>2437</v>
      </c>
      <c r="AK76" s="192">
        <f>+'Bcos. Públ.'!AK76+'Bcos. Priv.'!AK75+'Coop.'!AK76+'C. Financ.'!AK76</f>
        <v>693</v>
      </c>
      <c r="AL76" s="192">
        <f>+'Bcos. Públ.'!AL76+'Bcos. Priv.'!AL75+'Coop.'!AL76+'C. Financ.'!AL76</f>
        <v>3130</v>
      </c>
      <c r="AM76" s="189">
        <f>+'Bcos. Públ.'!AM76+'Bcos. Priv.'!AM75+'Coop.'!AM76+'C. Financ.'!AM76</f>
        <v>9.1108807134999772</v>
      </c>
    </row>
    <row r="77" spans="1:39" x14ac:dyDescent="0.2">
      <c r="A77" s="120">
        <v>38108</v>
      </c>
      <c r="B77" s="213">
        <f>+'Bcos. Públ.'!B77+'Bcos. Priv.'!B76+'Coop.'!B77+'C. Financ.'!B77</f>
        <v>84324.6</v>
      </c>
      <c r="C77" s="187">
        <f>+'Bcos. Públ.'!C77+'Bcos. Priv.'!C76+'Coop.'!C77+'C. Financ.'!C77</f>
        <v>31310.399999999998</v>
      </c>
      <c r="D77" s="193">
        <f>+'Bcos. Públ.'!D77+'Bcos. Priv.'!D76+'Coop.'!D77+'C. Financ.'!D77</f>
        <v>115664.65</v>
      </c>
      <c r="E77" s="187">
        <f>+'Bcos. Públ.'!E77+'Bcos. Priv.'!E76+'Coop.'!E77+'C. Financ.'!E77</f>
        <v>8598.5</v>
      </c>
      <c r="F77" s="187">
        <f>+'Bcos. Públ.'!F77+'Bcos. Priv.'!F76+'Coop.'!F77+'C. Financ.'!F77</f>
        <v>2816.75</v>
      </c>
      <c r="G77" s="193">
        <f>+'Bcos. Públ.'!G77+'Bcos. Priv.'!G76+'Coop.'!G77+'C. Financ.'!G77</f>
        <v>11415.249999999998</v>
      </c>
      <c r="H77" s="210">
        <f>+'Bcos. Públ.'!H77+'Bcos. Priv.'!H76+'Coop.'!H77+'C. Financ.'!H77</f>
        <v>92923.1</v>
      </c>
      <c r="I77" s="192">
        <f>+'Bcos. Públ.'!I77+'Bcos. Priv.'!I76+'Coop.'!I77+'C. Financ.'!I77</f>
        <v>34156.799999999996</v>
      </c>
      <c r="J77" s="193">
        <f>+'Bcos. Públ.'!J77+'Bcos. Priv.'!J76+'Coop.'!J77+'C. Financ.'!J77</f>
        <v>127050.25</v>
      </c>
      <c r="K77" s="192">
        <f>+'Bcos. Públ.'!K77+'Bcos. Priv.'!K76+'Coop.'!K77+'C. Financ.'!K77</f>
        <v>4180.6499999999996</v>
      </c>
      <c r="L77" s="192">
        <f>+'Bcos. Públ.'!L77+'Bcos. Priv.'!L76+'Coop.'!L77+'C. Financ.'!L77</f>
        <v>296.49999999999994</v>
      </c>
      <c r="M77" s="193">
        <f>+'Bcos. Públ.'!M77+'Bcos. Priv.'!M76+'Coop.'!M77+'C. Financ.'!M77</f>
        <v>4477.1499999999996</v>
      </c>
      <c r="N77" s="192">
        <f>+'Bcos. Públ.'!N77+'Bcos. Priv.'!N76+'Coop.'!N77+'C. Financ.'!N77</f>
        <v>97133.4</v>
      </c>
      <c r="O77" s="192">
        <f>+'Bcos. Públ.'!O77+'Bcos. Priv.'!O76+'Coop.'!O77+'C. Financ.'!O77</f>
        <v>34453.299999999996</v>
      </c>
      <c r="P77" s="192">
        <f>+'Bcos. Públ.'!P77+'Bcos. Priv.'!P76+'Coop.'!P77+'C. Financ.'!P77</f>
        <v>131557.04999999999</v>
      </c>
      <c r="Q77" s="211">
        <f>+'Bcos. Públ.'!Q77+'Bcos. Priv.'!Q76+'Coop.'!Q77+'C. Financ.'!Q77</f>
        <v>529.66637718276741</v>
      </c>
      <c r="R77" s="208">
        <f>+'Bcos. Públ.'!R77+'Bcos. Priv.'!R76+'Coop.'!R77+'C. Financ.'!R77</f>
        <v>-15.525342081794893</v>
      </c>
      <c r="S77" s="212"/>
      <c r="T77" s="191">
        <f>+'Bcos. Públ.'!T77+'Bcos. Priv.'!T76+'Coop.'!T77+'C. Financ.'!T77</f>
        <v>17493.499999999996</v>
      </c>
      <c r="U77" s="192">
        <f>+'Bcos. Públ.'!U77+'Bcos. Priv.'!U76+'Coop.'!U77+'C. Financ.'!U77</f>
        <v>13164.599999999999</v>
      </c>
      <c r="V77" s="193">
        <f>+'Bcos. Públ.'!V77+'Bcos. Priv.'!V76+'Coop.'!V77+'C. Financ.'!V77</f>
        <v>30628.449999999997</v>
      </c>
      <c r="W77" s="192">
        <f>+'Bcos. Públ.'!W77+'Bcos. Priv.'!W76+'Coop.'!W77+'C. Financ.'!W77</f>
        <v>2105.1499999999996</v>
      </c>
      <c r="X77" s="192">
        <f>+'Bcos. Públ.'!X77+'Bcos. Priv.'!X76+'Coop.'!X77+'C. Financ.'!X77</f>
        <v>2223.75</v>
      </c>
      <c r="Y77" s="193">
        <f>+'Bcos. Públ.'!Y77+'Bcos. Priv.'!Y76+'Coop.'!Y77+'C. Financ.'!Y77</f>
        <v>4299.25</v>
      </c>
      <c r="Z77" s="192">
        <f>+'Bcos. Públ.'!Z77+'Bcos. Priv.'!Z76+'Coop.'!Z77+'C. Financ.'!Z77</f>
        <v>19569</v>
      </c>
      <c r="AA77" s="192">
        <f>+'Bcos. Públ.'!AA77+'Bcos. Priv.'!AA76+'Coop.'!AA77+'C. Financ.'!AA77</f>
        <v>15329.049999999997</v>
      </c>
      <c r="AB77" s="192">
        <f>+'Bcos. Públ.'!AB77+'Bcos. Priv.'!AB76+'Coop.'!AB77+'C. Financ.'!AB77</f>
        <v>34957.350000000006</v>
      </c>
      <c r="AC77" s="189">
        <f>+'Bcos. Públ.'!AC77+'Bcos. Priv.'!AC76+'Coop.'!AC77+'C. Financ.'!AC77</f>
        <v>124.23682651865464</v>
      </c>
      <c r="AD77" s="191">
        <f>+'Bcos. Públ.'!AD77+'Bcos. Priv.'!AD76+'Coop.'!AD77+'C. Financ.'!AD77</f>
        <v>2254</v>
      </c>
      <c r="AE77" s="192">
        <f>+'Bcos. Públ.'!AE77+'Bcos. Priv.'!AE76+'Coop.'!AE77+'C. Financ.'!AE77</f>
        <v>614</v>
      </c>
      <c r="AF77" s="193">
        <f>+'Bcos. Públ.'!AF77+'Bcos. Priv.'!AF76+'Coop.'!AF77+'C. Financ.'!AF77</f>
        <v>2867</v>
      </c>
      <c r="AG77" s="192">
        <f>+'Bcos. Públ.'!AG77+'Bcos. Priv.'!AG76+'Coop.'!AG77+'C. Financ.'!AG77</f>
        <v>219</v>
      </c>
      <c r="AH77" s="192">
        <f>+'Bcos. Públ.'!AH77+'Bcos. Priv.'!AH76+'Coop.'!AH77+'C. Financ.'!AH77</f>
        <v>21</v>
      </c>
      <c r="AI77" s="193">
        <f>+'Bcos. Públ.'!AI77+'Bcos. Priv.'!AI76+'Coop.'!AI77+'C. Financ.'!AI77</f>
        <v>239</v>
      </c>
      <c r="AJ77" s="192">
        <f>+'Bcos. Públ.'!AJ77+'Bcos. Priv.'!AJ76+'Coop.'!AJ77+'C. Financ.'!AJ77</f>
        <v>2472</v>
      </c>
      <c r="AK77" s="192">
        <f>+'Bcos. Públ.'!AK77+'Bcos. Priv.'!AK76+'Coop.'!AK77+'C. Financ.'!AK77</f>
        <v>633</v>
      </c>
      <c r="AL77" s="192">
        <f>+'Bcos. Públ.'!AL77+'Bcos. Priv.'!AL76+'Coop.'!AL77+'C. Financ.'!AL77</f>
        <v>3107</v>
      </c>
      <c r="AM77" s="189">
        <f>+'Bcos. Públ.'!AM77+'Bcos. Priv.'!AM76+'Coop.'!AM77+'C. Financ.'!AM77</f>
        <v>13.673846565400096</v>
      </c>
    </row>
    <row r="78" spans="1:39" x14ac:dyDescent="0.2">
      <c r="A78" s="120">
        <v>38139</v>
      </c>
      <c r="B78" s="213">
        <f>+'Bcos. Públ.'!B78+'Bcos. Priv.'!B77+'Coop.'!B78+'C. Financ.'!B78</f>
        <v>86311.150000000009</v>
      </c>
      <c r="C78" s="187">
        <f>+'Bcos. Públ.'!C78+'Bcos. Priv.'!C77+'Coop.'!C78+'C. Financ.'!C78</f>
        <v>23868.250000000004</v>
      </c>
      <c r="D78" s="193">
        <f>+'Bcos. Públ.'!D78+'Bcos. Priv.'!D77+'Coop.'!D78+'C. Financ.'!D78</f>
        <v>110209.05</v>
      </c>
      <c r="E78" s="187">
        <f>+'Bcos. Públ.'!E78+'Bcos. Priv.'!E77+'Coop.'!E78+'C. Financ.'!E78</f>
        <v>8361.2999999999993</v>
      </c>
      <c r="F78" s="187">
        <f>+'Bcos. Públ.'!F78+'Bcos. Priv.'!F77+'Coop.'!F78+'C. Financ.'!F78</f>
        <v>2787.1</v>
      </c>
      <c r="G78" s="193">
        <f>+'Bcos. Públ.'!G78+'Bcos. Priv.'!G77+'Coop.'!G78+'C. Financ.'!G78</f>
        <v>11148.4</v>
      </c>
      <c r="H78" s="210">
        <f>+'Bcos. Públ.'!H78+'Bcos. Priv.'!H77+'Coop.'!H78+'C. Financ.'!H78</f>
        <v>94702.1</v>
      </c>
      <c r="I78" s="192">
        <f>+'Bcos. Públ.'!I78+'Bcos. Priv.'!I77+'Coop.'!I78+'C. Financ.'!I78</f>
        <v>26714.649999999998</v>
      </c>
      <c r="J78" s="193">
        <f>+'Bcos. Públ.'!J78+'Bcos. Priv.'!J77+'Coop.'!J78+'C. Financ.'!J78</f>
        <v>121387.1</v>
      </c>
      <c r="K78" s="192">
        <f>+'Bcos. Públ.'!K78+'Bcos. Priv.'!K77+'Coop.'!K78+'C. Financ.'!K78</f>
        <v>4447.5</v>
      </c>
      <c r="L78" s="192">
        <f>+'Bcos. Públ.'!L78+'Bcos. Priv.'!L77+'Coop.'!L78+'C. Financ.'!L78</f>
        <v>266.84999999999997</v>
      </c>
      <c r="M78" s="193">
        <f>+'Bcos. Públ.'!M78+'Bcos. Priv.'!M77+'Coop.'!M78+'C. Financ.'!M78</f>
        <v>4743.9999999999991</v>
      </c>
      <c r="N78" s="192">
        <f>+'Bcos. Públ.'!N78+'Bcos. Priv.'!N77+'Coop.'!N78+'C. Financ.'!N78</f>
        <v>99149.6</v>
      </c>
      <c r="O78" s="192">
        <f>+'Bcos. Públ.'!O78+'Bcos. Priv.'!O77+'Coop.'!O78+'C. Financ.'!O78</f>
        <v>26981.5</v>
      </c>
      <c r="P78" s="192">
        <f>+'Bcos. Públ.'!P78+'Bcos. Priv.'!P77+'Coop.'!P78+'C. Financ.'!P78</f>
        <v>126101.45</v>
      </c>
      <c r="Q78" s="211">
        <f>+'Bcos. Públ.'!Q78+'Bcos. Priv.'!Q77+'Coop.'!Q78+'C. Financ.'!Q78</f>
        <v>-1188.2500325321739</v>
      </c>
      <c r="R78" s="208">
        <f>+'Bcos. Públ.'!R78+'Bcos. Priv.'!R77+'Coop.'!R78+'C. Financ.'!R78</f>
        <v>13.171180286765209</v>
      </c>
      <c r="S78" s="212"/>
      <c r="T78" s="191">
        <f>+'Bcos. Públ.'!T78+'Bcos. Priv.'!T77+'Coop.'!T78+'C. Financ.'!T78</f>
        <v>17167.349999999999</v>
      </c>
      <c r="U78" s="192">
        <f>+'Bcos. Públ.'!U78+'Bcos. Priv.'!U77+'Coop.'!U78+'C. Financ.'!U78</f>
        <v>11533.849999999999</v>
      </c>
      <c r="V78" s="193">
        <f>+'Bcos. Públ.'!V78+'Bcos. Priv.'!V77+'Coop.'!V78+'C. Financ.'!V78</f>
        <v>28730.849999999995</v>
      </c>
      <c r="W78" s="192">
        <f>+'Bcos. Públ.'!W78+'Bcos. Priv.'!W77+'Coop.'!W78+'C. Financ.'!W78</f>
        <v>2253.4</v>
      </c>
      <c r="X78" s="192">
        <f>+'Bcos. Públ.'!X78+'Bcos. Priv.'!X77+'Coop.'!X78+'C. Financ.'!X78</f>
        <v>2253.4</v>
      </c>
      <c r="Y78" s="193">
        <f>+'Bcos. Públ.'!Y78+'Bcos. Priv.'!Y77+'Coop.'!Y78+'C. Financ.'!Y78</f>
        <v>4536.45</v>
      </c>
      <c r="Z78" s="192">
        <f>+'Bcos. Públ.'!Z78+'Bcos. Priv.'!Z77+'Coop.'!Z78+'C. Financ.'!Z78</f>
        <v>19450.399999999998</v>
      </c>
      <c r="AA78" s="192">
        <f>+'Bcos. Públ.'!AA78+'Bcos. Priv.'!AA77+'Coop.'!AA78+'C. Financ.'!AA78</f>
        <v>13787.249999999998</v>
      </c>
      <c r="AB78" s="192">
        <f>+'Bcos. Públ.'!AB78+'Bcos. Priv.'!AB77+'Coop.'!AB78+'C. Financ.'!AB78</f>
        <v>33267.300000000003</v>
      </c>
      <c r="AC78" s="189">
        <f>+'Bcos. Públ.'!AC78+'Bcos. Priv.'!AC77+'Coop.'!AC78+'C. Financ.'!AC78</f>
        <v>0.88022791002661593</v>
      </c>
      <c r="AD78" s="191">
        <f>+'Bcos. Públ.'!AD78+'Bcos. Priv.'!AD77+'Coop.'!AD78+'C. Financ.'!AD78</f>
        <v>2330</v>
      </c>
      <c r="AE78" s="192">
        <f>+'Bcos. Públ.'!AE78+'Bcos. Priv.'!AE77+'Coop.'!AE78+'C. Financ.'!AE78</f>
        <v>417</v>
      </c>
      <c r="AF78" s="193">
        <f>+'Bcos. Públ.'!AF78+'Bcos. Priv.'!AF77+'Coop.'!AF78+'C. Financ.'!AF78</f>
        <v>2748</v>
      </c>
      <c r="AG78" s="192">
        <f>+'Bcos. Públ.'!AG78+'Bcos. Priv.'!AG77+'Coop.'!AG78+'C. Financ.'!AG78</f>
        <v>206</v>
      </c>
      <c r="AH78" s="192">
        <f>+'Bcos. Públ.'!AH78+'Bcos. Priv.'!AH77+'Coop.'!AH78+'C. Financ.'!AH78</f>
        <v>19</v>
      </c>
      <c r="AI78" s="193">
        <f>+'Bcos. Públ.'!AI78+'Bcos. Priv.'!AI77+'Coop.'!AI78+'C. Financ.'!AI78</f>
        <v>225</v>
      </c>
      <c r="AJ78" s="192">
        <f>+'Bcos. Públ.'!AJ78+'Bcos. Priv.'!AJ77+'Coop.'!AJ78+'C. Financ.'!AJ78</f>
        <v>2536</v>
      </c>
      <c r="AK78" s="192">
        <f>+'Bcos. Públ.'!AK78+'Bcos. Priv.'!AK77+'Coop.'!AK78+'C. Financ.'!AK78</f>
        <v>436</v>
      </c>
      <c r="AL78" s="192">
        <f>+'Bcos. Públ.'!AL78+'Bcos. Priv.'!AL77+'Coop.'!AL78+'C. Financ.'!AL78</f>
        <v>2972</v>
      </c>
      <c r="AM78" s="189">
        <f>+'Bcos. Públ.'!AM78+'Bcos. Priv.'!AM77+'Coop.'!AM78+'C. Financ.'!AM78</f>
        <v>-40.105573708000016</v>
      </c>
    </row>
    <row r="79" spans="1:39" x14ac:dyDescent="0.2">
      <c r="A79" s="120">
        <v>38169</v>
      </c>
      <c r="B79" s="213">
        <f>+'Bcos. Públ.'!B79+'Bcos. Priv.'!B78+'Coop.'!B79+'C. Financ.'!B79</f>
        <v>85083.6</v>
      </c>
      <c r="C79" s="187">
        <f>+'Bcos. Públ.'!C79+'Bcos. Priv.'!C78+'Coop.'!C79+'C. Financ.'!C79</f>
        <v>23372.999999999996</v>
      </c>
      <c r="D79" s="193">
        <f>+'Bcos. Públ.'!D79+'Bcos. Priv.'!D78+'Coop.'!D79+'C. Financ.'!D79</f>
        <v>108456.6</v>
      </c>
      <c r="E79" s="187">
        <f>+'Bcos. Públ.'!E79+'Bcos. Priv.'!E78+'Coop.'!E79+'C. Financ.'!E79</f>
        <v>8378.9999999999982</v>
      </c>
      <c r="F79" s="187">
        <f>+'Bcos. Públ.'!F79+'Bcos. Priv.'!F78+'Coop.'!F79+'C. Financ.'!F79</f>
        <v>2704.7999999999997</v>
      </c>
      <c r="G79" s="193">
        <f>+'Bcos. Públ.'!G79+'Bcos. Priv.'!G78+'Coop.'!G79+'C. Financ.'!G79</f>
        <v>11113.199999999999</v>
      </c>
      <c r="H79" s="210">
        <f>+'Bcos. Públ.'!H79+'Bcos. Priv.'!H78+'Coop.'!H79+'C. Financ.'!H79</f>
        <v>93462.599999999991</v>
      </c>
      <c r="I79" s="192">
        <f>+'Bcos. Públ.'!I79+'Bcos. Priv.'!I78+'Coop.'!I79+'C. Financ.'!I79</f>
        <v>26077.799999999996</v>
      </c>
      <c r="J79" s="193">
        <f>+'Bcos. Públ.'!J79+'Bcos. Priv.'!J78+'Coop.'!J79+'C. Financ.'!J79</f>
        <v>119628.59999999999</v>
      </c>
      <c r="K79" s="192">
        <f>+'Bcos. Públ.'!K79+'Bcos. Priv.'!K78+'Coop.'!K79+'C. Financ.'!K79</f>
        <v>4527.5999999999995</v>
      </c>
      <c r="L79" s="192">
        <f>+'Bcos. Públ.'!L79+'Bcos. Priv.'!L78+'Coop.'!L79+'C. Financ.'!L79</f>
        <v>264.59999999999997</v>
      </c>
      <c r="M79" s="193">
        <f>+'Bcos. Públ.'!M79+'Bcos. Priv.'!M78+'Coop.'!M79+'C. Financ.'!M79</f>
        <v>4792.2</v>
      </c>
      <c r="N79" s="192">
        <f>+'Bcos. Públ.'!N79+'Bcos. Priv.'!N78+'Coop.'!N79+'C. Financ.'!N79</f>
        <v>98019.599999999991</v>
      </c>
      <c r="O79" s="192">
        <f>+'Bcos. Públ.'!O79+'Bcos. Priv.'!O78+'Coop.'!O79+'C. Financ.'!O79</f>
        <v>26371.8</v>
      </c>
      <c r="P79" s="192">
        <f>+'Bcos. Públ.'!P79+'Bcos. Priv.'!P78+'Coop.'!P79+'C. Financ.'!P79</f>
        <v>124420.80000000002</v>
      </c>
      <c r="Q79" s="211">
        <f>+'Bcos. Públ.'!Q79+'Bcos. Priv.'!Q78+'Coop.'!Q79+'C. Financ.'!Q79</f>
        <v>829.62143610850922</v>
      </c>
      <c r="R79" s="208">
        <f>+'Bcos. Públ.'!R79+'Bcos. Priv.'!R78+'Coop.'!R79+'C. Financ.'!R79</f>
        <v>9.3467951417400883</v>
      </c>
      <c r="S79" s="212"/>
      <c r="T79" s="191">
        <f>+'Bcos. Públ.'!T79+'Bcos. Priv.'!T78+'Coop.'!T79+'C. Financ.'!T79</f>
        <v>17169.599999999999</v>
      </c>
      <c r="U79" s="192">
        <f>+'Bcos. Públ.'!U79+'Bcos. Priv.'!U78+'Coop.'!U79+'C. Financ.'!U79</f>
        <v>11759.999999999998</v>
      </c>
      <c r="V79" s="193">
        <f>+'Bcos. Públ.'!V79+'Bcos. Priv.'!V78+'Coop.'!V79+'C. Financ.'!V79</f>
        <v>28958.999999999996</v>
      </c>
      <c r="W79" s="192">
        <f>+'Bcos. Públ.'!W79+'Bcos. Priv.'!W78+'Coop.'!W79+'C. Financ.'!W79</f>
        <v>2087.4</v>
      </c>
      <c r="X79" s="192">
        <f>+'Bcos. Públ.'!X79+'Bcos. Priv.'!X78+'Coop.'!X79+'C. Financ.'!X79</f>
        <v>2175.6</v>
      </c>
      <c r="Y79" s="193">
        <f>+'Bcos. Públ.'!Y79+'Bcos. Priv.'!Y78+'Coop.'!Y79+'C. Financ.'!Y79</f>
        <v>4263</v>
      </c>
      <c r="Z79" s="192">
        <f>+'Bcos. Públ.'!Z79+'Bcos. Priv.'!Z78+'Coop.'!Z79+'C. Financ.'!Z79</f>
        <v>19286.400000000001</v>
      </c>
      <c r="AA79" s="192">
        <f>+'Bcos. Públ.'!AA79+'Bcos. Priv.'!AA78+'Coop.'!AA79+'C. Financ.'!AA79</f>
        <v>13935.599999999999</v>
      </c>
      <c r="AB79" s="192">
        <f>+'Bcos. Públ.'!AB79+'Bcos. Priv.'!AB78+'Coop.'!AB79+'C. Financ.'!AB79</f>
        <v>33222</v>
      </c>
      <c r="AC79" s="189">
        <f>+'Bcos. Públ.'!AC79+'Bcos. Priv.'!AC78+'Coop.'!AC79+'C. Financ.'!AC79</f>
        <v>303.90416731150924</v>
      </c>
      <c r="AD79" s="191">
        <f>+'Bcos. Públ.'!AD79+'Bcos. Priv.'!AD78+'Coop.'!AD79+'C. Financ.'!AD79</f>
        <v>2309</v>
      </c>
      <c r="AE79" s="192">
        <f>+'Bcos. Públ.'!AE79+'Bcos. Priv.'!AE78+'Coop.'!AE79+'C. Financ.'!AE79</f>
        <v>395</v>
      </c>
      <c r="AF79" s="193">
        <f>+'Bcos. Públ.'!AF79+'Bcos. Priv.'!AF78+'Coop.'!AF79+'C. Financ.'!AF79</f>
        <v>2704</v>
      </c>
      <c r="AG79" s="192">
        <f>+'Bcos. Públ.'!AG79+'Bcos. Priv.'!AG78+'Coop.'!AG79+'C. Financ.'!AG79</f>
        <v>214</v>
      </c>
      <c r="AH79" s="192">
        <f>+'Bcos. Públ.'!AH79+'Bcos. Priv.'!AH78+'Coop.'!AH79+'C. Financ.'!AH79</f>
        <v>19</v>
      </c>
      <c r="AI79" s="193">
        <f>+'Bcos. Públ.'!AI79+'Bcos. Priv.'!AI78+'Coop.'!AI79+'C. Financ.'!AI79</f>
        <v>234</v>
      </c>
      <c r="AJ79" s="192">
        <f>+'Bcos. Públ.'!AJ79+'Bcos. Priv.'!AJ78+'Coop.'!AJ79+'C. Financ.'!AJ79</f>
        <v>2523</v>
      </c>
      <c r="AK79" s="192">
        <f>+'Bcos. Públ.'!AK79+'Bcos. Priv.'!AK78+'Coop.'!AK79+'C. Financ.'!AK79</f>
        <v>414</v>
      </c>
      <c r="AL79" s="192">
        <f>+'Bcos. Públ.'!AL79+'Bcos. Priv.'!AL78+'Coop.'!AL79+'C. Financ.'!AL79</f>
        <v>2938</v>
      </c>
      <c r="AM79" s="189">
        <f>+'Bcos. Públ.'!AM79+'Bcos. Priv.'!AM78+'Coop.'!AM79+'C. Financ.'!AM79</f>
        <v>17.881539754999999</v>
      </c>
    </row>
    <row r="80" spans="1:39" x14ac:dyDescent="0.2">
      <c r="A80" s="120">
        <v>38200</v>
      </c>
      <c r="B80" s="213">
        <f>+'Bcos. Públ.'!B80+'Bcos. Priv.'!B79+'Coop.'!B80+'C. Financ.'!B80</f>
        <v>83231.25</v>
      </c>
      <c r="C80" s="187">
        <f>+'Bcos. Públ.'!C80+'Bcos. Priv.'!C79+'Coop.'!C80+'C. Financ.'!C80</f>
        <v>23230</v>
      </c>
      <c r="D80" s="193">
        <f>+'Bcos. Públ.'!D80+'Bcos. Priv.'!D79+'Coop.'!D80+'C. Financ.'!D80</f>
        <v>106490</v>
      </c>
      <c r="E80" s="187">
        <f>+'Bcos. Públ.'!E80+'Bcos. Priv.'!E79+'Coop.'!E80+'C. Financ.'!E80</f>
        <v>8395</v>
      </c>
      <c r="F80" s="187">
        <f>+'Bcos. Públ.'!F80+'Bcos. Priv.'!F79+'Coop.'!F80+'C. Financ.'!F80</f>
        <v>2731.25</v>
      </c>
      <c r="G80" s="193">
        <f>+'Bcos. Públ.'!G80+'Bcos. Priv.'!G79+'Coop.'!G80+'C. Financ.'!G80</f>
        <v>11155</v>
      </c>
      <c r="H80" s="210">
        <f>+'Bcos. Públ.'!H80+'Bcos. Priv.'!H79+'Coop.'!H80+'C. Financ.'!H80</f>
        <v>91655</v>
      </c>
      <c r="I80" s="192">
        <f>+'Bcos. Públ.'!I80+'Bcos. Priv.'!I79+'Coop.'!I80+'C. Financ.'!I80</f>
        <v>25961.25</v>
      </c>
      <c r="J80" s="193">
        <f>+'Bcos. Públ.'!J80+'Bcos. Priv.'!J79+'Coop.'!J80+'C. Financ.'!J80</f>
        <v>117673.75</v>
      </c>
      <c r="K80" s="192">
        <f>+'Bcos. Públ.'!K80+'Bcos. Priv.'!K79+'Coop.'!K80+'C. Financ.'!K80</f>
        <v>4398.75</v>
      </c>
      <c r="L80" s="192">
        <f>+'Bcos. Públ.'!L80+'Bcos. Priv.'!L79+'Coop.'!L80+'C. Financ.'!L80</f>
        <v>201.25</v>
      </c>
      <c r="M80" s="193">
        <f>+'Bcos. Públ.'!M80+'Bcos. Priv.'!M79+'Coop.'!M80+'C. Financ.'!M80</f>
        <v>4600</v>
      </c>
      <c r="N80" s="192">
        <f>+'Bcos. Públ.'!N80+'Bcos. Priv.'!N79+'Coop.'!N80+'C. Financ.'!N80</f>
        <v>96053.75</v>
      </c>
      <c r="O80" s="192">
        <f>+'Bcos. Públ.'!O80+'Bcos. Priv.'!O79+'Coop.'!O80+'C. Financ.'!O80</f>
        <v>26162.5</v>
      </c>
      <c r="P80" s="192">
        <f>+'Bcos. Públ.'!P80+'Bcos. Priv.'!P79+'Coop.'!P80+'C. Financ.'!P80</f>
        <v>122273.75</v>
      </c>
      <c r="Q80" s="211">
        <f>+'Bcos. Públ.'!Q80+'Bcos. Priv.'!Q79+'Coop.'!Q80+'C. Financ.'!Q80</f>
        <v>122.40094664989741</v>
      </c>
      <c r="R80" s="208">
        <f>+'Bcos. Públ.'!R80+'Bcos. Priv.'!R79+'Coop.'!R80+'C. Financ.'!R80</f>
        <v>8.8060350211246892</v>
      </c>
      <c r="S80" s="212"/>
      <c r="T80" s="191">
        <f>+'Bcos. Públ.'!T80+'Bcos. Priv.'!T79+'Coop.'!T80+'C. Financ.'!T80</f>
        <v>17422.5</v>
      </c>
      <c r="U80" s="192">
        <f>+'Bcos. Públ.'!U80+'Bcos. Priv.'!U79+'Coop.'!U80+'C. Financ.'!U80</f>
        <v>11873.75</v>
      </c>
      <c r="V80" s="193">
        <f>+'Bcos. Públ.'!V80+'Bcos. Priv.'!V79+'Coop.'!V80+'C. Financ.'!V80</f>
        <v>29325</v>
      </c>
      <c r="W80" s="192">
        <f>+'Bcos. Públ.'!W80+'Bcos. Priv.'!W79+'Coop.'!W80+'C. Financ.'!W80</f>
        <v>2242.5</v>
      </c>
      <c r="X80" s="192">
        <f>+'Bcos. Públ.'!X80+'Bcos. Priv.'!X79+'Coop.'!X80+'C. Financ.'!X80</f>
        <v>2185</v>
      </c>
      <c r="Y80" s="193">
        <f>+'Bcos. Públ.'!Y80+'Bcos. Priv.'!Y79+'Coop.'!Y80+'C. Financ.'!Y80</f>
        <v>4370</v>
      </c>
      <c r="Z80" s="192">
        <f>+'Bcos. Públ.'!Z80+'Bcos. Priv.'!Z79+'Coop.'!Z80+'C. Financ.'!Z80</f>
        <v>19607.5</v>
      </c>
      <c r="AA80" s="192">
        <f>+'Bcos. Públ.'!AA80+'Bcos. Priv.'!AA79+'Coop.'!AA80+'C. Financ.'!AA80</f>
        <v>14058.75</v>
      </c>
      <c r="AB80" s="192">
        <f>+'Bcos. Públ.'!AB80+'Bcos. Priv.'!AB79+'Coop.'!AB80+'C. Financ.'!AB80</f>
        <v>33695</v>
      </c>
      <c r="AC80" s="189">
        <f>+'Bcos. Públ.'!AC80+'Bcos. Priv.'!AC79+'Coop.'!AC80+'C. Financ.'!AC80</f>
        <v>-274.49754718347697</v>
      </c>
      <c r="AD80" s="191">
        <f>+'Bcos. Públ.'!AD80+'Bcos. Priv.'!AD79+'Coop.'!AD80+'C. Financ.'!AD80</f>
        <v>2289</v>
      </c>
      <c r="AE80" s="192">
        <f>+'Bcos. Públ.'!AE80+'Bcos. Priv.'!AE79+'Coop.'!AE80+'C. Financ.'!AE80</f>
        <v>395</v>
      </c>
      <c r="AF80" s="193">
        <f>+'Bcos. Públ.'!AF80+'Bcos. Priv.'!AF79+'Coop.'!AF80+'C. Financ.'!AF80</f>
        <v>2685</v>
      </c>
      <c r="AG80" s="192">
        <f>+'Bcos. Públ.'!AG80+'Bcos. Priv.'!AG79+'Coop.'!AG80+'C. Financ.'!AG80</f>
        <v>215</v>
      </c>
      <c r="AH80" s="192">
        <f>+'Bcos. Públ.'!AH80+'Bcos. Priv.'!AH79+'Coop.'!AH80+'C. Financ.'!AH80</f>
        <v>20</v>
      </c>
      <c r="AI80" s="193">
        <f>+'Bcos. Públ.'!AI80+'Bcos. Priv.'!AI79+'Coop.'!AI80+'C. Financ.'!AI80</f>
        <v>236</v>
      </c>
      <c r="AJ80" s="192">
        <f>+'Bcos. Públ.'!AJ80+'Bcos. Priv.'!AJ79+'Coop.'!AJ80+'C. Financ.'!AJ80</f>
        <v>2505</v>
      </c>
      <c r="AK80" s="192">
        <f>+'Bcos. Públ.'!AK80+'Bcos. Priv.'!AK79+'Coop.'!AK80+'C. Financ.'!AK80</f>
        <v>415</v>
      </c>
      <c r="AL80" s="192">
        <f>+'Bcos. Públ.'!AL80+'Bcos. Priv.'!AL79+'Coop.'!AL80+'C. Financ.'!AL80</f>
        <v>2919</v>
      </c>
      <c r="AM80" s="189">
        <f>+'Bcos. Públ.'!AM80+'Bcos. Priv.'!AM79+'Coop.'!AM80+'C. Financ.'!AM80</f>
        <v>13.805165002899979</v>
      </c>
    </row>
    <row r="81" spans="1:39" x14ac:dyDescent="0.2">
      <c r="A81" s="120">
        <v>38231</v>
      </c>
      <c r="B81" s="213">
        <f>+'Bcos. Públ.'!B81+'Bcos. Priv.'!B80+'Coop.'!B81+'C. Financ.'!B81</f>
        <v>81475.649999999994</v>
      </c>
      <c r="C81" s="187">
        <f>+'Bcos. Públ.'!C81+'Bcos. Priv.'!C80+'Coop.'!C81+'C. Financ.'!C81</f>
        <v>21962.050000000003</v>
      </c>
      <c r="D81" s="193">
        <f>+'Bcos. Públ.'!D81+'Bcos. Priv.'!D80+'Coop.'!D81+'C. Financ.'!D81</f>
        <v>103465.05</v>
      </c>
      <c r="E81" s="187">
        <f>+'Bcos. Públ.'!E81+'Bcos. Priv.'!E80+'Coop.'!E81+'C. Financ.'!E81</f>
        <v>7822.1</v>
      </c>
      <c r="F81" s="187">
        <f>+'Bcos. Públ.'!F81+'Bcos. Priv.'!F80+'Coop.'!F81+'C. Financ.'!F81</f>
        <v>2680.3</v>
      </c>
      <c r="G81" s="193">
        <f>+'Bcos. Públ.'!G81+'Bcos. Priv.'!G80+'Coop.'!G81+'C. Financ.'!G81</f>
        <v>10529.750000000002</v>
      </c>
      <c r="H81" s="210">
        <f>+'Bcos. Públ.'!H81+'Bcos. Priv.'!H80+'Coop.'!H81+'C. Financ.'!H81</f>
        <v>89297.750000000015</v>
      </c>
      <c r="I81" s="192">
        <f>+'Bcos. Públ.'!I81+'Bcos. Priv.'!I80+'Coop.'!I81+'C. Financ.'!I81</f>
        <v>24642.350000000002</v>
      </c>
      <c r="J81" s="193">
        <f>+'Bcos. Públ.'!J81+'Bcos. Priv.'!J80+'Coop.'!J81+'C. Financ.'!J81</f>
        <v>113967.45000000003</v>
      </c>
      <c r="K81" s="192">
        <f>+'Bcos. Públ.'!K81+'Bcos. Priv.'!K80+'Coop.'!K81+'C. Financ.'!K81</f>
        <v>4266.6000000000004</v>
      </c>
      <c r="L81" s="192">
        <f>+'Bcos. Públ.'!L81+'Bcos. Priv.'!L80+'Coop.'!L81+'C. Financ.'!L81</f>
        <v>191.45000000000002</v>
      </c>
      <c r="M81" s="193">
        <f>+'Bcos. Públ.'!M81+'Bcos. Priv.'!M80+'Coop.'!M81+'C. Financ.'!M81</f>
        <v>4458.05</v>
      </c>
      <c r="N81" s="192">
        <f>+'Bcos. Públ.'!N81+'Bcos. Priv.'!N80+'Coop.'!N81+'C. Financ.'!N81</f>
        <v>93591.7</v>
      </c>
      <c r="O81" s="192">
        <f>+'Bcos. Públ.'!O81+'Bcos. Priv.'!O80+'Coop.'!O81+'C. Financ.'!O81</f>
        <v>24861.15</v>
      </c>
      <c r="P81" s="192">
        <f>+'Bcos. Públ.'!P81+'Bcos. Priv.'!P80+'Coop.'!P81+'C. Financ.'!P81</f>
        <v>118398.15000000002</v>
      </c>
      <c r="Q81" s="211">
        <f>+'Bcos. Públ.'!Q81+'Bcos. Priv.'!Q80+'Coop.'!Q81+'C. Financ.'!Q81</f>
        <v>1052.3116707542672</v>
      </c>
      <c r="R81" s="208">
        <f>+'Bcos. Públ.'!R81+'Bcos. Priv.'!R80+'Coop.'!R81+'C. Financ.'!R81</f>
        <v>-12.452411207179935</v>
      </c>
      <c r="S81" s="212"/>
      <c r="T81" s="191">
        <f>+'Bcos. Públ.'!T81+'Bcos. Priv.'!T80+'Coop.'!T81+'C. Financ.'!T81</f>
        <v>18105.7</v>
      </c>
      <c r="U81" s="192">
        <f>+'Bcos. Públ.'!U81+'Bcos. Priv.'!U80+'Coop.'!U81+'C. Financ.'!U81</f>
        <v>11869.900000000001</v>
      </c>
      <c r="V81" s="193">
        <f>+'Bcos. Públ.'!V81+'Bcos. Priv.'!V80+'Coop.'!V81+'C. Financ.'!V81</f>
        <v>29975.599999999999</v>
      </c>
      <c r="W81" s="192">
        <f>+'Bcos. Públ.'!W81+'Bcos. Priv.'!W80+'Coop.'!W81+'C. Financ.'!W81</f>
        <v>1887.15</v>
      </c>
      <c r="X81" s="192">
        <f>+'Bcos. Públ.'!X81+'Bcos. Priv.'!X80+'Coop.'!X81+'C. Financ.'!X81</f>
        <v>2215.35</v>
      </c>
      <c r="Y81" s="193">
        <f>+'Bcos. Públ.'!Y81+'Bcos. Priv.'!Y80+'Coop.'!Y81+'C. Financ.'!Y81</f>
        <v>4102.5</v>
      </c>
      <c r="Z81" s="192">
        <f>+'Bcos. Públ.'!Z81+'Bcos. Priv.'!Z80+'Coop.'!Z81+'C. Financ.'!Z81</f>
        <v>19965.5</v>
      </c>
      <c r="AA81" s="192">
        <f>+'Bcos. Públ.'!AA81+'Bcos. Priv.'!AA80+'Coop.'!AA81+'C. Financ.'!AA81</f>
        <v>14085.250000000002</v>
      </c>
      <c r="AB81" s="192">
        <f>+'Bcos. Públ.'!AB81+'Bcos. Priv.'!AB80+'Coop.'!AB81+'C. Financ.'!AB81</f>
        <v>34078.1</v>
      </c>
      <c r="AC81" s="189">
        <f>+'Bcos. Públ.'!AC81+'Bcos. Priv.'!AC80+'Coop.'!AC81+'C. Financ.'!AC81</f>
        <v>541.94334731349772</v>
      </c>
      <c r="AD81" s="191">
        <f>+'Bcos. Públ.'!AD81+'Bcos. Priv.'!AD80+'Coop.'!AD81+'C. Financ.'!AD81</f>
        <v>2317</v>
      </c>
      <c r="AE81" s="192">
        <f>+'Bcos. Públ.'!AE81+'Bcos. Priv.'!AE80+'Coop.'!AE81+'C. Financ.'!AE81</f>
        <v>369</v>
      </c>
      <c r="AF81" s="193">
        <f>+'Bcos. Públ.'!AF81+'Bcos. Priv.'!AF80+'Coop.'!AF81+'C. Financ.'!AF81</f>
        <v>2686</v>
      </c>
      <c r="AG81" s="192">
        <f>+'Bcos. Públ.'!AG81+'Bcos. Priv.'!AG80+'Coop.'!AG81+'C. Financ.'!AG81</f>
        <v>218</v>
      </c>
      <c r="AH81" s="192">
        <f>+'Bcos. Públ.'!AH81+'Bcos. Priv.'!AH80+'Coop.'!AH81+'C. Financ.'!AH81</f>
        <v>18</v>
      </c>
      <c r="AI81" s="193">
        <f>+'Bcos. Públ.'!AI81+'Bcos. Priv.'!AI80+'Coop.'!AI81+'C. Financ.'!AI81</f>
        <v>236</v>
      </c>
      <c r="AJ81" s="192">
        <f>+'Bcos. Públ.'!AJ81+'Bcos. Priv.'!AJ80+'Coop.'!AJ81+'C. Financ.'!AJ81</f>
        <v>2534</v>
      </c>
      <c r="AK81" s="192">
        <f>+'Bcos. Públ.'!AK81+'Bcos. Priv.'!AK80+'Coop.'!AK81+'C. Financ.'!AK81</f>
        <v>387</v>
      </c>
      <c r="AL81" s="192">
        <f>+'Bcos. Públ.'!AL81+'Bcos. Priv.'!AL80+'Coop.'!AL81+'C. Financ.'!AL81</f>
        <v>2922</v>
      </c>
      <c r="AM81" s="189">
        <f>+'Bcos. Públ.'!AM81+'Bcos. Priv.'!AM80+'Coop.'!AM81+'C. Financ.'!AM81</f>
        <v>18.660633398199984</v>
      </c>
    </row>
    <row r="82" spans="1:39" x14ac:dyDescent="0.2">
      <c r="A82" s="120">
        <v>38261</v>
      </c>
      <c r="B82" s="213">
        <f>+'Bcos. Públ.'!B82+'Bcos. Priv.'!B81+'Coop.'!B82+'C. Financ.'!B82</f>
        <v>80081.3</v>
      </c>
      <c r="C82" s="187">
        <f>+'Bcos. Públ.'!C82+'Bcos. Priv.'!C81+'Coop.'!C82+'C. Financ.'!C82</f>
        <v>21277.899999999998</v>
      </c>
      <c r="D82" s="193">
        <f>+'Bcos. Públ.'!D82+'Bcos. Priv.'!D81+'Coop.'!D82+'C. Financ.'!D82</f>
        <v>101359.2</v>
      </c>
      <c r="E82" s="187">
        <f>+'Bcos. Públ.'!E82+'Bcos. Priv.'!E81+'Coop.'!E82+'C. Financ.'!E82</f>
        <v>8285.1999999999989</v>
      </c>
      <c r="F82" s="187">
        <f>+'Bcos. Públ.'!F82+'Bcos. Priv.'!F81+'Coop.'!F82+'C. Financ.'!F82</f>
        <v>2689.9999999999995</v>
      </c>
      <c r="G82" s="193">
        <f>+'Bcos. Públ.'!G82+'Bcos. Priv.'!G81+'Coop.'!G82+'C. Financ.'!G82</f>
        <v>11002.099999999999</v>
      </c>
      <c r="H82" s="210">
        <f>+'Bcos. Públ.'!H82+'Bcos. Priv.'!H81+'Coop.'!H82+'C. Financ.'!H82</f>
        <v>88366.499999999985</v>
      </c>
      <c r="I82" s="192">
        <f>+'Bcos. Públ.'!I82+'Bcos. Priv.'!I81+'Coop.'!I82+'C. Financ.'!I82</f>
        <v>23994.799999999999</v>
      </c>
      <c r="J82" s="193">
        <f>+'Bcos. Públ.'!J82+'Bcos. Priv.'!J81+'Coop.'!J82+'C. Financ.'!J82</f>
        <v>112361.29999999999</v>
      </c>
      <c r="K82" s="192">
        <f>+'Bcos. Públ.'!K82+'Bcos. Priv.'!K81+'Coop.'!K82+'C. Financ.'!K82</f>
        <v>4411.5999999999995</v>
      </c>
      <c r="L82" s="192">
        <f>+'Bcos. Públ.'!L82+'Bcos. Priv.'!L81+'Coop.'!L82+'C. Financ.'!L82</f>
        <v>188.29999999999998</v>
      </c>
      <c r="M82" s="193">
        <f>+'Bcos. Públ.'!M82+'Bcos. Priv.'!M81+'Coop.'!M82+'C. Financ.'!M82</f>
        <v>4599.8999999999996</v>
      </c>
      <c r="N82" s="192">
        <f>+'Bcos. Públ.'!N82+'Bcos. Priv.'!N81+'Coop.'!N82+'C. Financ.'!N82</f>
        <v>92778.099999999991</v>
      </c>
      <c r="O82" s="192">
        <f>+'Bcos. Públ.'!O82+'Bcos. Priv.'!O81+'Coop.'!O82+'C. Financ.'!O82</f>
        <v>24183.1</v>
      </c>
      <c r="P82" s="192">
        <f>+'Bcos. Públ.'!P82+'Bcos. Priv.'!P81+'Coop.'!P82+'C. Financ.'!P82</f>
        <v>116961.19999999998</v>
      </c>
      <c r="Q82" s="211">
        <f>+'Bcos. Públ.'!Q82+'Bcos. Priv.'!Q81+'Coop.'!Q82+'C. Financ.'!Q82</f>
        <v>562.30042731597246</v>
      </c>
      <c r="R82" s="208">
        <f>+'Bcos. Públ.'!R82+'Bcos. Priv.'!R81+'Coop.'!R82+'C. Financ.'!R82</f>
        <v>-35.234558471060012</v>
      </c>
      <c r="S82" s="212"/>
      <c r="T82" s="191">
        <f>+'Bcos. Públ.'!T82+'Bcos. Priv.'!T81+'Coop.'!T82+'C. Financ.'!T82</f>
        <v>18372.699999999997</v>
      </c>
      <c r="U82" s="192">
        <f>+'Bcos. Públ.'!U82+'Bcos. Priv.'!U81+'Coop.'!U82+'C. Financ.'!U82</f>
        <v>11889.8</v>
      </c>
      <c r="V82" s="193">
        <f>+'Bcos. Públ.'!V82+'Bcos. Priv.'!V81+'Coop.'!V82+'C. Financ.'!V82</f>
        <v>30235.599999999999</v>
      </c>
      <c r="W82" s="192">
        <f>+'Bcos. Públ.'!W82+'Bcos. Priv.'!W81+'Coop.'!W82+'C. Financ.'!W82</f>
        <v>2313.4</v>
      </c>
      <c r="X82" s="192">
        <f>+'Bcos. Públ.'!X82+'Bcos. Priv.'!X81+'Coop.'!X82+'C. Financ.'!X82</f>
        <v>2232.7000000000003</v>
      </c>
      <c r="Y82" s="193">
        <f>+'Bcos. Públ.'!Y82+'Bcos. Priv.'!Y81+'Coop.'!Y82+'C. Financ.'!Y82</f>
        <v>4573</v>
      </c>
      <c r="Z82" s="192">
        <f>+'Bcos. Públ.'!Z82+'Bcos. Priv.'!Z81+'Coop.'!Z82+'C. Financ.'!Z82</f>
        <v>20739.899999999998</v>
      </c>
      <c r="AA82" s="192">
        <f>+'Bcos. Públ.'!AA82+'Bcos. Priv.'!AA81+'Coop.'!AA82+'C. Financ.'!AA82</f>
        <v>14095.599999999999</v>
      </c>
      <c r="AB82" s="192">
        <f>+'Bcos. Públ.'!AB82+'Bcos. Priv.'!AB81+'Coop.'!AB82+'C. Financ.'!AB82</f>
        <v>34781.700000000004</v>
      </c>
      <c r="AC82" s="189">
        <f>+'Bcos. Públ.'!AC82+'Bcos. Priv.'!AC81+'Coop.'!AC82+'C. Financ.'!AC82</f>
        <v>248.60144806807119</v>
      </c>
      <c r="AD82" s="191">
        <f>+'Bcos. Públ.'!AD82+'Bcos. Priv.'!AD81+'Coop.'!AD82+'C. Financ.'!AD82</f>
        <v>2294</v>
      </c>
      <c r="AE82" s="192">
        <f>+'Bcos. Públ.'!AE82+'Bcos. Priv.'!AE81+'Coop.'!AE82+'C. Financ.'!AE82</f>
        <v>350</v>
      </c>
      <c r="AF82" s="193">
        <f>+'Bcos. Públ.'!AF82+'Bcos. Priv.'!AF81+'Coop.'!AF82+'C. Financ.'!AF82</f>
        <v>2644</v>
      </c>
      <c r="AG82" s="192">
        <f>+'Bcos. Públ.'!AG82+'Bcos. Priv.'!AG81+'Coop.'!AG82+'C. Financ.'!AG82</f>
        <v>221</v>
      </c>
      <c r="AH82" s="192">
        <f>+'Bcos. Públ.'!AH82+'Bcos. Priv.'!AH81+'Coop.'!AH82+'C. Financ.'!AH82</f>
        <v>18</v>
      </c>
      <c r="AI82" s="193">
        <f>+'Bcos. Públ.'!AI82+'Bcos. Priv.'!AI81+'Coop.'!AI82+'C. Financ.'!AI82</f>
        <v>238</v>
      </c>
      <c r="AJ82" s="192">
        <f>+'Bcos. Públ.'!AJ82+'Bcos. Priv.'!AJ81+'Coop.'!AJ82+'C. Financ.'!AJ82</f>
        <v>2515</v>
      </c>
      <c r="AK82" s="192">
        <f>+'Bcos. Públ.'!AK82+'Bcos. Priv.'!AK81+'Coop.'!AK82+'C. Financ.'!AK82</f>
        <v>368</v>
      </c>
      <c r="AL82" s="192">
        <f>+'Bcos. Públ.'!AL82+'Bcos. Priv.'!AL81+'Coop.'!AL82+'C. Financ.'!AL82</f>
        <v>2883</v>
      </c>
      <c r="AM82" s="189">
        <f>+'Bcos. Públ.'!AM82+'Bcos. Priv.'!AM81+'Coop.'!AM82+'C. Financ.'!AM82</f>
        <v>11.661672091000048</v>
      </c>
    </row>
    <row r="83" spans="1:39" x14ac:dyDescent="0.2">
      <c r="A83" s="120">
        <v>38292</v>
      </c>
      <c r="B83" s="213">
        <f>+'Bcos. Públ.'!B83+'Bcos. Priv.'!B82+'Coop.'!B83+'C. Financ.'!B83</f>
        <v>79058.7</v>
      </c>
      <c r="C83" s="187">
        <f>+'Bcos. Públ.'!C83+'Bcos. Priv.'!C82+'Coop.'!C83+'C. Financ.'!C83</f>
        <v>21733.8</v>
      </c>
      <c r="D83" s="193">
        <f>+'Bcos. Públ.'!D83+'Bcos. Priv.'!D82+'Coop.'!D83+'C. Financ.'!D83</f>
        <v>100792.49999999999</v>
      </c>
      <c r="E83" s="187">
        <f>+'Bcos. Públ.'!E83+'Bcos. Priv.'!E82+'Coop.'!E83+'C. Financ.'!E83</f>
        <v>9104.7000000000007</v>
      </c>
      <c r="F83" s="187">
        <f>+'Bcos. Públ.'!F83+'Bcos. Priv.'!F82+'Coop.'!F83+'C. Financ.'!F83</f>
        <v>2696.7</v>
      </c>
      <c r="G83" s="193">
        <f>+'Bcos. Públ.'!G83+'Bcos. Priv.'!G82+'Coop.'!G83+'C. Financ.'!G83</f>
        <v>11801.4</v>
      </c>
      <c r="H83" s="210">
        <f>+'Bcos. Públ.'!H83+'Bcos. Priv.'!H82+'Coop.'!H83+'C. Financ.'!H83</f>
        <v>88136.7</v>
      </c>
      <c r="I83" s="192">
        <f>+'Bcos. Públ.'!I83+'Bcos. Priv.'!I82+'Coop.'!I83+'C. Financ.'!I83</f>
        <v>24457.200000000001</v>
      </c>
      <c r="J83" s="193">
        <f>+'Bcos. Públ.'!J83+'Bcos. Priv.'!J82+'Coop.'!J83+'C. Financ.'!J83</f>
        <v>112620.6</v>
      </c>
      <c r="K83" s="192">
        <f>+'Bcos. Públ.'!K83+'Bcos. Priv.'!K82+'Coop.'!K83+'C. Financ.'!K83</f>
        <v>4218.5999999999995</v>
      </c>
      <c r="L83" s="192">
        <f>+'Bcos. Públ.'!L83+'Bcos. Priv.'!L82+'Coop.'!L83+'C. Financ.'!L83</f>
        <v>160.19999999999999</v>
      </c>
      <c r="M83" s="193">
        <f>+'Bcos. Públ.'!M83+'Bcos. Priv.'!M82+'Coop.'!M83+'C. Financ.'!M83</f>
        <v>4378.8</v>
      </c>
      <c r="N83" s="192">
        <f>+'Bcos. Públ.'!N83+'Bcos. Priv.'!N82+'Coop.'!N83+'C. Financ.'!N83</f>
        <v>92328.6</v>
      </c>
      <c r="O83" s="192">
        <f>+'Bcos. Públ.'!O83+'Bcos. Priv.'!O82+'Coop.'!O83+'C. Financ.'!O83</f>
        <v>24644.100000000002</v>
      </c>
      <c r="P83" s="192">
        <f>+'Bcos. Públ.'!P83+'Bcos. Priv.'!P82+'Coop.'!P83+'C. Financ.'!P83</f>
        <v>116972.7</v>
      </c>
      <c r="Q83" s="211">
        <f>+'Bcos. Públ.'!Q83+'Bcos. Priv.'!Q82+'Coop.'!Q83+'C. Financ.'!Q83</f>
        <v>368.29680485462274</v>
      </c>
      <c r="R83" s="208">
        <f>+'Bcos. Públ.'!R83+'Bcos. Priv.'!R82+'Coop.'!R83+'C. Financ.'!R83</f>
        <v>4.5982672021800184</v>
      </c>
      <c r="S83" s="212"/>
      <c r="T83" s="191">
        <f>+'Bcos. Públ.'!T83+'Bcos. Priv.'!T82+'Coop.'!T83+'C. Financ.'!T83</f>
        <v>18663.300000000003</v>
      </c>
      <c r="U83" s="192">
        <f>+'Bcos. Públ.'!U83+'Bcos. Priv.'!U82+'Coop.'!U83+'C. Financ.'!U83</f>
        <v>11828.1</v>
      </c>
      <c r="V83" s="193">
        <f>+'Bcos. Públ.'!V83+'Bcos. Priv.'!V82+'Coop.'!V83+'C. Financ.'!V83</f>
        <v>30518.1</v>
      </c>
      <c r="W83" s="192">
        <f>+'Bcos. Públ.'!W83+'Bcos. Priv.'!W82+'Coop.'!W83+'C. Financ.'!W83</f>
        <v>3204</v>
      </c>
      <c r="X83" s="192">
        <f>+'Bcos. Públ.'!X83+'Bcos. Priv.'!X82+'Coop.'!X83+'C. Financ.'!X83</f>
        <v>2242.8000000000002</v>
      </c>
      <c r="Y83" s="193">
        <f>+'Bcos. Públ.'!Y83+'Bcos. Priv.'!Y82+'Coop.'!Y83+'C. Financ.'!Y83</f>
        <v>5446.8</v>
      </c>
      <c r="Z83" s="192">
        <f>+'Bcos. Públ.'!Z83+'Bcos. Priv.'!Z82+'Coop.'!Z83+'C. Financ.'!Z83</f>
        <v>21867.3</v>
      </c>
      <c r="AA83" s="192">
        <f>+'Bcos. Públ.'!AA83+'Bcos. Priv.'!AA82+'Coop.'!AA83+'C. Financ.'!AA83</f>
        <v>14097.6</v>
      </c>
      <c r="AB83" s="192">
        <f>+'Bcos. Públ.'!AB83+'Bcos. Priv.'!AB82+'Coop.'!AB83+'C. Financ.'!AB83</f>
        <v>35991.599999999999</v>
      </c>
      <c r="AC83" s="189">
        <f>+'Bcos. Públ.'!AC83+'Bcos. Priv.'!AC82+'Coop.'!AC83+'C. Financ.'!AC83</f>
        <v>110.52833583008292</v>
      </c>
      <c r="AD83" s="191">
        <f>+'Bcos. Públ.'!AD83+'Bcos. Priv.'!AD82+'Coop.'!AD83+'C. Financ.'!AD83</f>
        <v>2261</v>
      </c>
      <c r="AE83" s="192">
        <f>+'Bcos. Públ.'!AE83+'Bcos. Priv.'!AE82+'Coop.'!AE83+'C. Financ.'!AE83</f>
        <v>371</v>
      </c>
      <c r="AF83" s="193">
        <f>+'Bcos. Públ.'!AF83+'Bcos. Priv.'!AF82+'Coop.'!AF83+'C. Financ.'!AF83</f>
        <v>2633</v>
      </c>
      <c r="AG83" s="192">
        <f>+'Bcos. Públ.'!AG83+'Bcos. Priv.'!AG82+'Coop.'!AG83+'C. Financ.'!AG83</f>
        <v>221</v>
      </c>
      <c r="AH83" s="192">
        <f>+'Bcos. Públ.'!AH83+'Bcos. Priv.'!AH82+'Coop.'!AH83+'C. Financ.'!AH83</f>
        <v>17</v>
      </c>
      <c r="AI83" s="193">
        <f>+'Bcos. Públ.'!AI83+'Bcos. Priv.'!AI82+'Coop.'!AI83+'C. Financ.'!AI83</f>
        <v>237</v>
      </c>
      <c r="AJ83" s="192">
        <f>+'Bcos. Públ.'!AJ83+'Bcos. Priv.'!AJ82+'Coop.'!AJ83+'C. Financ.'!AJ83</f>
        <v>2482</v>
      </c>
      <c r="AK83" s="192">
        <f>+'Bcos. Públ.'!AK83+'Bcos. Priv.'!AK82+'Coop.'!AK83+'C. Financ.'!AK83</f>
        <v>388</v>
      </c>
      <c r="AL83" s="192">
        <f>+'Bcos. Públ.'!AL83+'Bcos. Priv.'!AL82+'Coop.'!AL83+'C. Financ.'!AL83</f>
        <v>2870</v>
      </c>
      <c r="AM83" s="189">
        <f>+'Bcos. Públ.'!AM83+'Bcos. Priv.'!AM82+'Coop.'!AM83+'C. Financ.'!AM83</f>
        <v>9.6542497761999932</v>
      </c>
    </row>
    <row r="84" spans="1:39" x14ac:dyDescent="0.2">
      <c r="A84" s="120">
        <v>38322</v>
      </c>
      <c r="B84" s="213">
        <f>+'Bcos. Públ.'!B84+'Bcos. Priv.'!B83+'Coop.'!B84+'C. Financ.'!B84</f>
        <v>76889.3</v>
      </c>
      <c r="C84" s="187">
        <f>+'Bcos. Públ.'!C84+'Bcos. Priv.'!C83+'Coop.'!C84+'C. Financ.'!C84</f>
        <v>17891.650000000001</v>
      </c>
      <c r="D84" s="193">
        <f>+'Bcos. Públ.'!D84+'Bcos. Priv.'!D83+'Coop.'!D84+'C. Financ.'!D84</f>
        <v>94807.3</v>
      </c>
      <c r="E84" s="187">
        <f>+'Bcos. Públ.'!E84+'Bcos. Priv.'!E83+'Coop.'!E84+'C. Financ.'!E84</f>
        <v>8563.7500000000018</v>
      </c>
      <c r="F84" s="187">
        <f>+'Bcos. Públ.'!F84+'Bcos. Priv.'!F83+'Coop.'!F84+'C. Financ.'!F84</f>
        <v>2608.65</v>
      </c>
      <c r="G84" s="193">
        <f>+'Bcos. Públ.'!G84+'Bcos. Priv.'!G83+'Coop.'!G84+'C. Financ.'!G84</f>
        <v>11172.400000000001</v>
      </c>
      <c r="H84" s="210">
        <f>+'Bcos. Públ.'!H84+'Bcos. Priv.'!H83+'Coop.'!H84+'C. Financ.'!H84</f>
        <v>85479.4</v>
      </c>
      <c r="I84" s="192">
        <f>+'Bcos. Públ.'!I84+'Bcos. Priv.'!I83+'Coop.'!I84+'C. Financ.'!I84</f>
        <v>20500.300000000003</v>
      </c>
      <c r="J84" s="193">
        <f>+'Bcos. Públ.'!J84+'Bcos. Priv.'!J83+'Coop.'!J84+'C. Financ.'!J84</f>
        <v>105979.70000000003</v>
      </c>
      <c r="K84" s="192">
        <f>+'Bcos. Públ.'!K84+'Bcos. Priv.'!K83+'Coop.'!K84+'C. Financ.'!K84</f>
        <v>4189.6500000000005</v>
      </c>
      <c r="L84" s="192">
        <f>+'Bcos. Públ.'!L84+'Bcos. Priv.'!L83+'Coop.'!L84+'C. Financ.'!L84</f>
        <v>131.75</v>
      </c>
      <c r="M84" s="193">
        <f>+'Bcos. Públ.'!M84+'Bcos. Priv.'!M83+'Coop.'!M84+'C. Financ.'!M84</f>
        <v>4321.3999999999996</v>
      </c>
      <c r="N84" s="192">
        <f>+'Bcos. Públ.'!N84+'Bcos. Priv.'!N83+'Coop.'!N84+'C. Financ.'!N84</f>
        <v>89669.050000000017</v>
      </c>
      <c r="O84" s="192">
        <f>+'Bcos. Públ.'!O84+'Bcos. Priv.'!O83+'Coop.'!O84+'C. Financ.'!O84</f>
        <v>20632.050000000003</v>
      </c>
      <c r="P84" s="192">
        <f>+'Bcos. Públ.'!P84+'Bcos. Priv.'!P83+'Coop.'!P84+'C. Financ.'!P84</f>
        <v>110327.45000000001</v>
      </c>
      <c r="Q84" s="211">
        <f>+'Bcos. Públ.'!Q84+'Bcos. Priv.'!Q83+'Coop.'!Q84+'C. Financ.'!Q84</f>
        <v>-4439.5657886466324</v>
      </c>
      <c r="R84" s="208">
        <f>+'Bcos. Públ.'!R84+'Bcos. Priv.'!R83+'Coop.'!R84+'C. Financ.'!R84</f>
        <v>-23.040433994834995</v>
      </c>
      <c r="S84" s="212"/>
      <c r="T84" s="191">
        <f>+'Bcos. Públ.'!T84+'Bcos. Priv.'!T83+'Coop.'!T84+'C. Financ.'!T84</f>
        <v>17101.150000000001</v>
      </c>
      <c r="U84" s="192">
        <f>+'Bcos. Públ.'!U84+'Bcos. Priv.'!U83+'Coop.'!U84+'C. Financ.'!U84</f>
        <v>10566.35</v>
      </c>
      <c r="V84" s="193">
        <f>+'Bcos. Públ.'!V84+'Bcos. Priv.'!V83+'Coop.'!V84+'C. Financ.'!V84</f>
        <v>27667.5</v>
      </c>
      <c r="W84" s="192">
        <f>+'Bcos. Públ.'!W84+'Bcos. Priv.'!W83+'Coop.'!W84+'C. Financ.'!W84</f>
        <v>3030.25</v>
      </c>
      <c r="X84" s="192">
        <f>+'Bcos. Públ.'!X84+'Bcos. Priv.'!X83+'Coop.'!X84+'C. Financ.'!X84</f>
        <v>2160.7000000000003</v>
      </c>
      <c r="Y84" s="193">
        <f>+'Bcos. Públ.'!Y84+'Bcos. Priv.'!Y83+'Coop.'!Y84+'C. Financ.'!Y84</f>
        <v>5217.3</v>
      </c>
      <c r="Z84" s="192">
        <f>+'Bcos. Públ.'!Z84+'Bcos. Priv.'!Z83+'Coop.'!Z84+'C. Financ.'!Z84</f>
        <v>20184.099999999999</v>
      </c>
      <c r="AA84" s="192">
        <f>+'Bcos. Públ.'!AA84+'Bcos. Priv.'!AA83+'Coop.'!AA84+'C. Financ.'!AA84</f>
        <v>12753.400000000001</v>
      </c>
      <c r="AB84" s="192">
        <f>+'Bcos. Públ.'!AB84+'Bcos. Priv.'!AB83+'Coop.'!AB84+'C. Financ.'!AB84</f>
        <v>32911.15</v>
      </c>
      <c r="AC84" s="189">
        <f>+'Bcos. Públ.'!AC84+'Bcos. Priv.'!AC83+'Coop.'!AC84+'C. Financ.'!AC84</f>
        <v>-3662.6930911317277</v>
      </c>
      <c r="AD84" s="191">
        <f>+'Bcos. Públ.'!AD84+'Bcos. Priv.'!AD83+'Coop.'!AD84+'C. Financ.'!AD84</f>
        <v>2269</v>
      </c>
      <c r="AE84" s="192">
        <f>+'Bcos. Públ.'!AE84+'Bcos. Priv.'!AE83+'Coop.'!AE84+'C. Financ.'!AE84</f>
        <v>278</v>
      </c>
      <c r="AF84" s="193">
        <f>+'Bcos. Públ.'!AF84+'Bcos. Priv.'!AF83+'Coop.'!AF84+'C. Financ.'!AF84</f>
        <v>2548</v>
      </c>
      <c r="AG84" s="192">
        <f>+'Bcos. Públ.'!AG84+'Bcos. Priv.'!AG83+'Coop.'!AG84+'C. Financ.'!AG84</f>
        <v>209</v>
      </c>
      <c r="AH84" s="192">
        <f>+'Bcos. Públ.'!AH84+'Bcos. Priv.'!AH83+'Coop.'!AH84+'C. Financ.'!AH84</f>
        <v>17</v>
      </c>
      <c r="AI84" s="193">
        <f>+'Bcos. Públ.'!AI84+'Bcos. Priv.'!AI83+'Coop.'!AI84+'C. Financ.'!AI84</f>
        <v>225</v>
      </c>
      <c r="AJ84" s="192">
        <f>+'Bcos. Públ.'!AJ84+'Bcos. Priv.'!AJ83+'Coop.'!AJ84+'C. Financ.'!AJ84</f>
        <v>2479</v>
      </c>
      <c r="AK84" s="192">
        <f>+'Bcos. Públ.'!AK84+'Bcos. Priv.'!AK83+'Coop.'!AK84+'C. Financ.'!AK84</f>
        <v>294</v>
      </c>
      <c r="AL84" s="192">
        <f>+'Bcos. Públ.'!AL84+'Bcos. Priv.'!AL83+'Coop.'!AL84+'C. Financ.'!AL84</f>
        <v>2773</v>
      </c>
      <c r="AM84" s="189">
        <f>+'Bcos. Públ.'!AM84+'Bcos. Priv.'!AM83+'Coop.'!AM84+'C. Financ.'!AM84</f>
        <v>-29.482834820299978</v>
      </c>
    </row>
    <row r="85" spans="1:39" x14ac:dyDescent="0.2">
      <c r="A85" s="120">
        <v>38353</v>
      </c>
      <c r="B85" s="213">
        <f>+'Bcos. Públ.'!B85+'Bcos. Priv.'!B84+'Coop.'!B85+'C. Financ.'!B85</f>
        <v>72939.350000000006</v>
      </c>
      <c r="C85" s="187">
        <f>+'Bcos. Públ.'!C85+'Bcos. Priv.'!C84+'Coop.'!C85+'C. Financ.'!C85</f>
        <v>17476.849999999999</v>
      </c>
      <c r="D85" s="193">
        <f>+'Bcos. Públ.'!D85+'Bcos. Priv.'!D84+'Coop.'!D85+'C. Financ.'!D85</f>
        <v>90416.2</v>
      </c>
      <c r="E85" s="187">
        <f>+'Bcos. Públ.'!E85+'Bcos. Priv.'!E84+'Coop.'!E85+'C. Financ.'!E85</f>
        <v>7764.7499999999991</v>
      </c>
      <c r="F85" s="187">
        <f>+'Bcos. Públ.'!F85+'Bcos. Priv.'!F84+'Coop.'!F85+'C. Financ.'!F85</f>
        <v>2588.25</v>
      </c>
      <c r="G85" s="193">
        <f>+'Bcos. Públ.'!G85+'Bcos. Priv.'!G84+'Coop.'!G85+'C. Financ.'!G85</f>
        <v>10328.349999999999</v>
      </c>
      <c r="H85" s="210">
        <f>+'Bcos. Públ.'!H85+'Bcos. Priv.'!H84+'Coop.'!H85+'C. Financ.'!H85</f>
        <v>80704.099999999991</v>
      </c>
      <c r="I85" s="192">
        <f>+'Bcos. Públ.'!I85+'Bcos. Priv.'!I84+'Coop.'!I85+'C. Financ.'!I85</f>
        <v>20040.45</v>
      </c>
      <c r="J85" s="193">
        <f>+'Bcos. Públ.'!J85+'Bcos. Priv.'!J84+'Coop.'!J85+'C. Financ.'!J85</f>
        <v>100744.54999999997</v>
      </c>
      <c r="K85" s="192">
        <f>+'Bcos. Públ.'!K85+'Bcos. Priv.'!K84+'Coop.'!K85+'C. Financ.'!K85</f>
        <v>3944</v>
      </c>
      <c r="L85" s="192">
        <f>+'Bcos. Públ.'!L85+'Bcos. Priv.'!L84+'Coop.'!L85+'C. Financ.'!L85</f>
        <v>147.89999999999998</v>
      </c>
      <c r="M85" s="193">
        <f>+'Bcos. Públ.'!M85+'Bcos. Priv.'!M84+'Coop.'!M85+'C. Financ.'!M85</f>
        <v>4091.8999999999996</v>
      </c>
      <c r="N85" s="192">
        <f>+'Bcos. Públ.'!N85+'Bcos. Priv.'!N84+'Coop.'!N85+'C. Financ.'!N85</f>
        <v>84598.799999999988</v>
      </c>
      <c r="O85" s="192">
        <f>+'Bcos. Públ.'!O85+'Bcos. Priv.'!O84+'Coop.'!O85+'C. Financ.'!O85</f>
        <v>20188.349999999999</v>
      </c>
      <c r="P85" s="192">
        <f>+'Bcos. Públ.'!P85+'Bcos. Priv.'!P84+'Coop.'!P85+'C. Financ.'!P85</f>
        <v>104836.44999999998</v>
      </c>
      <c r="Q85" s="211">
        <f>+'Bcos. Públ.'!Q85+'Bcos. Priv.'!Q84+'Coop.'!Q85+'C. Financ.'!Q85</f>
        <v>258.4305042106065</v>
      </c>
      <c r="R85" s="208">
        <f>+'Bcos. Públ.'!R85+'Bcos. Priv.'!R84+'Coop.'!R85+'C. Financ.'!R85</f>
        <v>3.8847346656199742</v>
      </c>
      <c r="S85" s="212"/>
      <c r="T85" s="191">
        <f>+'Bcos. Públ.'!T85+'Bcos. Priv.'!T84+'Coop.'!T85+'C. Financ.'!T85</f>
        <v>16762</v>
      </c>
      <c r="U85" s="192">
        <f>+'Bcos. Públ.'!U85+'Bcos. Priv.'!U84+'Coop.'!U85+'C. Financ.'!U85</f>
        <v>10525.549999999997</v>
      </c>
      <c r="V85" s="193">
        <f>+'Bcos. Públ.'!V85+'Bcos. Priv.'!V84+'Coop.'!V85+'C. Financ.'!V85</f>
        <v>27238.249999999996</v>
      </c>
      <c r="W85" s="192">
        <f>+'Bcos. Públ.'!W85+'Bcos. Priv.'!W84+'Coop.'!W85+'C. Financ.'!W85</f>
        <v>2612.9</v>
      </c>
      <c r="X85" s="192">
        <f>+'Bcos. Públ.'!X85+'Bcos. Priv.'!X84+'Coop.'!X85+'C. Financ.'!X85</f>
        <v>2169.1999999999998</v>
      </c>
      <c r="Y85" s="193">
        <f>+'Bcos. Públ.'!Y85+'Bcos. Priv.'!Y84+'Coop.'!Y85+'C. Financ.'!Y85</f>
        <v>4782.0999999999995</v>
      </c>
      <c r="Z85" s="192">
        <f>+'Bcos. Públ.'!Z85+'Bcos. Priv.'!Z84+'Coop.'!Z85+'C. Financ.'!Z85</f>
        <v>19350.25</v>
      </c>
      <c r="AA85" s="192">
        <f>+'Bcos. Públ.'!AA85+'Bcos. Priv.'!AA84+'Coop.'!AA85+'C. Financ.'!AA85</f>
        <v>12719.399999999998</v>
      </c>
      <c r="AB85" s="192">
        <f>+'Bcos. Públ.'!AB85+'Bcos. Priv.'!AB84+'Coop.'!AB85+'C. Financ.'!AB85</f>
        <v>32044.999999999996</v>
      </c>
      <c r="AC85" s="189">
        <f>+'Bcos. Públ.'!AC85+'Bcos. Priv.'!AC84+'Coop.'!AC85+'C. Financ.'!AC85</f>
        <v>134.51666700353158</v>
      </c>
      <c r="AD85" s="191">
        <f>+'Bcos. Públ.'!AD85+'Bcos. Priv.'!AD84+'Coop.'!AD85+'C. Financ.'!AD85</f>
        <v>2279</v>
      </c>
      <c r="AE85" s="192">
        <f>+'Bcos. Públ.'!AE85+'Bcos. Priv.'!AE84+'Coop.'!AE85+'C. Financ.'!AE85</f>
        <v>283</v>
      </c>
      <c r="AF85" s="193">
        <f>+'Bcos. Públ.'!AF85+'Bcos. Priv.'!AF84+'Coop.'!AF85+'C. Financ.'!AF85</f>
        <v>2562</v>
      </c>
      <c r="AG85" s="192">
        <f>+'Bcos. Públ.'!AG85+'Bcos. Priv.'!AG84+'Coop.'!AG85+'C. Financ.'!AG85</f>
        <v>208</v>
      </c>
      <c r="AH85" s="192">
        <f>+'Bcos. Públ.'!AH85+'Bcos. Priv.'!AH84+'Coop.'!AH85+'C. Financ.'!AH85</f>
        <v>17</v>
      </c>
      <c r="AI85" s="193">
        <f>+'Bcos. Públ.'!AI85+'Bcos. Priv.'!AI84+'Coop.'!AI85+'C. Financ.'!AI85</f>
        <v>225</v>
      </c>
      <c r="AJ85" s="192">
        <f>+'Bcos. Públ.'!AJ85+'Bcos. Priv.'!AJ84+'Coop.'!AJ85+'C. Financ.'!AJ85</f>
        <v>2488</v>
      </c>
      <c r="AK85" s="192">
        <f>+'Bcos. Públ.'!AK85+'Bcos. Priv.'!AK84+'Coop.'!AK85+'C. Financ.'!AK85</f>
        <v>299</v>
      </c>
      <c r="AL85" s="192">
        <f>+'Bcos. Públ.'!AL85+'Bcos. Priv.'!AL84+'Coop.'!AL85+'C. Financ.'!AL85</f>
        <v>2787</v>
      </c>
      <c r="AM85" s="189">
        <f>+'Bcos. Públ.'!AM85+'Bcos. Priv.'!AM84+'Coop.'!AM85+'C. Financ.'!AM85</f>
        <v>5.0269305154999966</v>
      </c>
    </row>
    <row r="86" spans="1:39" x14ac:dyDescent="0.2">
      <c r="A86" s="120">
        <v>38384</v>
      </c>
      <c r="B86" s="213">
        <f>+'Bcos. Públ.'!B86+'Bcos. Priv.'!B85+'Coop.'!B86+'C. Financ.'!B86</f>
        <v>74142.600000000006</v>
      </c>
      <c r="C86" s="187">
        <f>+'Bcos. Públ.'!C86+'Bcos. Priv.'!C85+'Coop.'!C86+'C. Financ.'!C86</f>
        <v>18008.599999999999</v>
      </c>
      <c r="D86" s="193">
        <f>+'Bcos. Públ.'!D86+'Bcos. Priv.'!D85+'Coop.'!D86+'C. Financ.'!D86</f>
        <v>92125.799999999988</v>
      </c>
      <c r="E86" s="187">
        <f>+'Bcos. Públ.'!E86+'Bcos. Priv.'!E85+'Coop.'!E86+'C. Financ.'!E86</f>
        <v>7772.4</v>
      </c>
      <c r="F86" s="187">
        <f>+'Bcos. Públ.'!F86+'Bcos. Priv.'!F85+'Coop.'!F86+'C. Financ.'!F86</f>
        <v>2565.4</v>
      </c>
      <c r="G86" s="193">
        <f>+'Bcos. Públ.'!G86+'Bcos. Priv.'!G85+'Coop.'!G86+'C. Financ.'!G86</f>
        <v>10337.799999999999</v>
      </c>
      <c r="H86" s="210">
        <f>+'Bcos. Públ.'!H86+'Bcos. Priv.'!H85+'Coop.'!H86+'C. Financ.'!H86</f>
        <v>81889.599999999991</v>
      </c>
      <c r="I86" s="192">
        <f>+'Bcos. Públ.'!I86+'Bcos. Priv.'!I85+'Coop.'!I86+'C. Financ.'!I86</f>
        <v>20573.999999999996</v>
      </c>
      <c r="J86" s="193">
        <f>+'Bcos. Públ.'!J86+'Bcos. Priv.'!J85+'Coop.'!J86+'C. Financ.'!J86</f>
        <v>102438.19999999998</v>
      </c>
      <c r="K86" s="192">
        <f>+'Bcos. Públ.'!K86+'Bcos. Priv.'!K85+'Coop.'!K86+'C. Financ.'!K86</f>
        <v>4114.7999999999993</v>
      </c>
      <c r="L86" s="192">
        <f>+'Bcos. Públ.'!L86+'Bcos. Priv.'!L85+'Coop.'!L86+'C. Financ.'!L86</f>
        <v>101.6</v>
      </c>
      <c r="M86" s="193">
        <f>+'Bcos. Públ.'!M86+'Bcos. Priv.'!M85+'Coop.'!M86+'C. Financ.'!M86</f>
        <v>4216.3999999999996</v>
      </c>
      <c r="N86" s="192">
        <f>+'Bcos. Públ.'!N86+'Bcos. Priv.'!N85+'Coop.'!N86+'C. Financ.'!N86</f>
        <v>86004.400000000009</v>
      </c>
      <c r="O86" s="192">
        <f>+'Bcos. Públ.'!O86+'Bcos. Priv.'!O85+'Coop.'!O86+'C. Financ.'!O86</f>
        <v>20675.599999999999</v>
      </c>
      <c r="P86" s="192">
        <f>+'Bcos. Públ.'!P86+'Bcos. Priv.'!P85+'Coop.'!P86+'C. Financ.'!P86</f>
        <v>106679.99999999997</v>
      </c>
      <c r="Q86" s="211">
        <f>+'Bcos. Públ.'!Q86+'Bcos. Priv.'!Q85+'Coop.'!Q86+'C. Financ.'!Q86</f>
        <v>303.37038429930783</v>
      </c>
      <c r="R86" s="208">
        <f>+'Bcos. Públ.'!R86+'Bcos. Priv.'!R85+'Coop.'!R86+'C. Financ.'!R86</f>
        <v>16.982530142059936</v>
      </c>
      <c r="S86" s="212"/>
      <c r="T86" s="191">
        <f>+'Bcos. Públ.'!T86+'Bcos. Priv.'!T85+'Coop.'!T86+'C. Financ.'!T86</f>
        <v>16433.8</v>
      </c>
      <c r="U86" s="192">
        <f>+'Bcos. Públ.'!U86+'Bcos. Priv.'!U85+'Coop.'!U86+'C. Financ.'!U86</f>
        <v>10744.199999999999</v>
      </c>
      <c r="V86" s="193">
        <f>+'Bcos. Públ.'!V86+'Bcos. Priv.'!V85+'Coop.'!V86+'C. Financ.'!V86</f>
        <v>27203.399999999998</v>
      </c>
      <c r="W86" s="192">
        <f>+'Bcos. Públ.'!W86+'Bcos. Priv.'!W85+'Coop.'!W86+'C. Financ.'!W86</f>
        <v>2539.9999999999995</v>
      </c>
      <c r="X86" s="192">
        <f>+'Bcos. Públ.'!X86+'Bcos. Priv.'!X85+'Coop.'!X86+'C. Financ.'!X86</f>
        <v>2133.6</v>
      </c>
      <c r="Y86" s="193">
        <f>+'Bcos. Públ.'!Y86+'Bcos. Priv.'!Y85+'Coop.'!Y86+'C. Financ.'!Y86</f>
        <v>4673.6000000000004</v>
      </c>
      <c r="Z86" s="192">
        <f>+'Bcos. Públ.'!Z86+'Bcos. Priv.'!Z85+'Coop.'!Z86+'C. Financ.'!Z86</f>
        <v>18999.2</v>
      </c>
      <c r="AA86" s="192">
        <f>+'Bcos. Públ.'!AA86+'Bcos. Priv.'!AA85+'Coop.'!AA86+'C. Financ.'!AA86</f>
        <v>12877.799999999997</v>
      </c>
      <c r="AB86" s="192">
        <f>+'Bcos. Públ.'!AB86+'Bcos. Priv.'!AB85+'Coop.'!AB86+'C. Financ.'!AB86</f>
        <v>31902.399999999998</v>
      </c>
      <c r="AC86" s="189">
        <f>+'Bcos. Públ.'!AC86+'Bcos. Priv.'!AC85+'Coop.'!AC86+'C. Financ.'!AC86</f>
        <v>164.41486810116754</v>
      </c>
      <c r="AD86" s="191">
        <f>+'Bcos. Públ.'!AD86+'Bcos. Priv.'!AD85+'Coop.'!AD86+'C. Financ.'!AD86</f>
        <v>2271</v>
      </c>
      <c r="AE86" s="192">
        <f>+'Bcos. Públ.'!AE86+'Bcos. Priv.'!AE85+'Coop.'!AE86+'C. Financ.'!AE86</f>
        <v>286</v>
      </c>
      <c r="AF86" s="193">
        <f>+'Bcos. Públ.'!AF86+'Bcos. Priv.'!AF85+'Coop.'!AF86+'C. Financ.'!AF86</f>
        <v>2556</v>
      </c>
      <c r="AG86" s="192">
        <f>+'Bcos. Públ.'!AG86+'Bcos. Priv.'!AG85+'Coop.'!AG86+'C. Financ.'!AG86</f>
        <v>206</v>
      </c>
      <c r="AH86" s="192">
        <f>+'Bcos. Públ.'!AH86+'Bcos. Priv.'!AH85+'Coop.'!AH86+'C. Financ.'!AH86</f>
        <v>17</v>
      </c>
      <c r="AI86" s="193">
        <f>+'Bcos. Públ.'!AI86+'Bcos. Priv.'!AI85+'Coop.'!AI86+'C. Financ.'!AI86</f>
        <v>223</v>
      </c>
      <c r="AJ86" s="192">
        <f>+'Bcos. Públ.'!AJ86+'Bcos. Priv.'!AJ85+'Coop.'!AJ86+'C. Financ.'!AJ86</f>
        <v>2476</v>
      </c>
      <c r="AK86" s="192">
        <f>+'Bcos. Públ.'!AK86+'Bcos. Priv.'!AK85+'Coop.'!AK86+'C. Financ.'!AK86</f>
        <v>303</v>
      </c>
      <c r="AL86" s="192">
        <f>+'Bcos. Públ.'!AL86+'Bcos. Priv.'!AL85+'Coop.'!AL86+'C. Financ.'!AL86</f>
        <v>2778</v>
      </c>
      <c r="AM86" s="189">
        <f>+'Bcos. Públ.'!AM86+'Bcos. Priv.'!AM85+'Coop.'!AM86+'C. Financ.'!AM86</f>
        <v>5.4706896141000101</v>
      </c>
    </row>
    <row r="87" spans="1:39" x14ac:dyDescent="0.2">
      <c r="A87" s="120">
        <v>38412</v>
      </c>
      <c r="B87" s="213">
        <f>+'Bcos. Públ.'!B87+'Bcos. Priv.'!B86+'Coop.'!B87+'C. Financ.'!B87</f>
        <v>73440</v>
      </c>
      <c r="C87" s="187">
        <f>+'Bcos. Públ.'!C87+'Bcos. Priv.'!C86+'Coop.'!C87+'C. Financ.'!C87</f>
        <v>18360</v>
      </c>
      <c r="D87" s="193">
        <f>+'Bcos. Públ.'!D87+'Bcos. Priv.'!D86+'Coop.'!D87+'C. Financ.'!D87</f>
        <v>91800</v>
      </c>
      <c r="E87" s="187">
        <f>+'Bcos. Públ.'!E87+'Bcos. Priv.'!E86+'Coop.'!E87+'C. Financ.'!E87</f>
        <v>6069</v>
      </c>
      <c r="F87" s="187">
        <f>+'Bcos. Públ.'!F87+'Bcos. Priv.'!F86+'Coop.'!F87+'C. Financ.'!F87</f>
        <v>2524.5</v>
      </c>
      <c r="G87" s="193">
        <f>+'Bcos. Públ.'!G87+'Bcos. Priv.'!G86+'Coop.'!G87+'C. Financ.'!G87</f>
        <v>8568</v>
      </c>
      <c r="H87" s="210">
        <f>+'Bcos. Públ.'!H87+'Bcos. Priv.'!H86+'Coop.'!H87+'C. Financ.'!H87</f>
        <v>79534.5</v>
      </c>
      <c r="I87" s="192">
        <f>+'Bcos. Públ.'!I87+'Bcos. Priv.'!I86+'Coop.'!I87+'C. Financ.'!I87</f>
        <v>20910</v>
      </c>
      <c r="J87" s="193">
        <f>+'Bcos. Públ.'!J87+'Bcos. Priv.'!J86+'Coop.'!J87+'C. Financ.'!J87</f>
        <v>100393.5</v>
      </c>
      <c r="K87" s="192">
        <f>+'Bcos. Públ.'!K87+'Bcos. Priv.'!K86+'Coop.'!K87+'C. Financ.'!K87</f>
        <v>3519</v>
      </c>
      <c r="L87" s="192">
        <f>+'Bcos. Públ.'!L87+'Bcos. Priv.'!L86+'Coop.'!L87+'C. Financ.'!L87</f>
        <v>76.5</v>
      </c>
      <c r="M87" s="193">
        <f>+'Bcos. Públ.'!M87+'Bcos. Priv.'!M86+'Coop.'!M87+'C. Financ.'!M87</f>
        <v>3621</v>
      </c>
      <c r="N87" s="192">
        <f>+'Bcos. Públ.'!N87+'Bcos. Priv.'!N86+'Coop.'!N87+'C. Financ.'!N87</f>
        <v>83028</v>
      </c>
      <c r="O87" s="192">
        <f>+'Bcos. Públ.'!O87+'Bcos. Priv.'!O86+'Coop.'!O87+'C. Financ.'!O87</f>
        <v>20986.5</v>
      </c>
      <c r="P87" s="192">
        <f>+'Bcos. Públ.'!P87+'Bcos. Priv.'!P86+'Coop.'!P87+'C. Financ.'!P87</f>
        <v>104014.5</v>
      </c>
      <c r="Q87" s="211">
        <f>+'Bcos. Públ.'!Q87+'Bcos. Priv.'!Q86+'Coop.'!Q87+'C. Financ.'!Q87</f>
        <v>213.3157718281517</v>
      </c>
      <c r="R87" s="208">
        <f>+'Bcos. Públ.'!R87+'Bcos. Priv.'!R86+'Coop.'!R87+'C. Financ.'!R87</f>
        <v>8.1334037346000851</v>
      </c>
      <c r="S87" s="212"/>
      <c r="T87" s="191">
        <f>+'Bcos. Públ.'!T87+'Bcos. Priv.'!T86+'Coop.'!T87+'C. Financ.'!T87</f>
        <v>16524</v>
      </c>
      <c r="U87" s="192">
        <f>+'Bcos. Públ.'!U87+'Bcos. Priv.'!U86+'Coop.'!U87+'C. Financ.'!U87</f>
        <v>10888.5</v>
      </c>
      <c r="V87" s="193">
        <f>+'Bcos. Públ.'!V87+'Bcos. Priv.'!V86+'Coop.'!V87+'C. Financ.'!V87</f>
        <v>27412.5</v>
      </c>
      <c r="W87" s="192">
        <f>+'Bcos. Públ.'!W87+'Bcos. Priv.'!W86+'Coop.'!W87+'C. Financ.'!W87</f>
        <v>1045.5</v>
      </c>
      <c r="X87" s="192">
        <f>+'Bcos. Públ.'!X87+'Bcos. Priv.'!X86+'Coop.'!X87+'C. Financ.'!X87</f>
        <v>2193</v>
      </c>
      <c r="Y87" s="193">
        <f>+'Bcos. Públ.'!Y87+'Bcos. Priv.'!Y86+'Coop.'!Y87+'C. Financ.'!Y87</f>
        <v>3238.5</v>
      </c>
      <c r="Z87" s="192">
        <f>+'Bcos. Públ.'!Z87+'Bcos. Priv.'!Z86+'Coop.'!Z87+'C. Financ.'!Z87</f>
        <v>17569.5</v>
      </c>
      <c r="AA87" s="192">
        <f>+'Bcos. Públ.'!AA87+'Bcos. Priv.'!AA86+'Coop.'!AA87+'C. Financ.'!AA87</f>
        <v>13081.5</v>
      </c>
      <c r="AB87" s="192">
        <f>+'Bcos. Públ.'!AB87+'Bcos. Priv.'!AB86+'Coop.'!AB87+'C. Financ.'!AB87</f>
        <v>30651</v>
      </c>
      <c r="AC87" s="189">
        <f>+'Bcos. Públ.'!AC87+'Bcos. Priv.'!AC86+'Coop.'!AC87+'C. Financ.'!AC87</f>
        <v>99.399510994952109</v>
      </c>
      <c r="AD87" s="191">
        <f>+'Bcos. Públ.'!AD87+'Bcos. Priv.'!AD86+'Coop.'!AD87+'C. Financ.'!AD87</f>
        <v>2233</v>
      </c>
      <c r="AE87" s="192">
        <f>+'Bcos. Públ.'!AE87+'Bcos. Priv.'!AE86+'Coop.'!AE87+'C. Financ.'!AE87</f>
        <v>293</v>
      </c>
      <c r="AF87" s="193">
        <f>+'Bcos. Públ.'!AF87+'Bcos. Priv.'!AF86+'Coop.'!AF87+'C. Financ.'!AF87</f>
        <v>2525</v>
      </c>
      <c r="AG87" s="192">
        <f>+'Bcos. Públ.'!AG87+'Bcos. Priv.'!AG86+'Coop.'!AG87+'C. Financ.'!AG87</f>
        <v>196</v>
      </c>
      <c r="AH87" s="192">
        <f>+'Bcos. Públ.'!AH87+'Bcos. Priv.'!AH86+'Coop.'!AH87+'C. Financ.'!AH87</f>
        <v>13</v>
      </c>
      <c r="AI87" s="193">
        <f>+'Bcos. Públ.'!AI87+'Bcos. Priv.'!AI86+'Coop.'!AI87+'C. Financ.'!AI87</f>
        <v>209</v>
      </c>
      <c r="AJ87" s="192">
        <f>+'Bcos. Públ.'!AJ87+'Bcos. Priv.'!AJ86+'Coop.'!AJ87+'C. Financ.'!AJ87</f>
        <v>2430</v>
      </c>
      <c r="AK87" s="192">
        <f>+'Bcos. Públ.'!AK87+'Bcos. Priv.'!AK86+'Coop.'!AK87+'C. Financ.'!AK87</f>
        <v>305</v>
      </c>
      <c r="AL87" s="192">
        <f>+'Bcos. Públ.'!AL87+'Bcos. Priv.'!AL86+'Coop.'!AL87+'C. Financ.'!AL87</f>
        <v>2734</v>
      </c>
      <c r="AM87" s="189">
        <f>+'Bcos. Públ.'!AM87+'Bcos. Priv.'!AM86+'Coop.'!AM87+'C. Financ.'!AM87</f>
        <v>4.4673043463999846</v>
      </c>
    </row>
    <row r="88" spans="1:39" x14ac:dyDescent="0.2">
      <c r="A88" s="120">
        <v>38443</v>
      </c>
      <c r="B88" s="213">
        <f>+'Bcos. Públ.'!B88+'Bcos. Priv.'!B87+'Coop.'!B88+'C. Financ.'!B88</f>
        <v>73120.95</v>
      </c>
      <c r="C88" s="187">
        <f>+'Bcos. Públ.'!C88+'Bcos. Priv.'!C87+'Coop.'!C88+'C. Financ.'!C88</f>
        <v>17735.399999999998</v>
      </c>
      <c r="D88" s="193">
        <f>+'Bcos. Públ.'!D88+'Bcos. Priv.'!D87+'Coop.'!D88+'C. Financ.'!D88</f>
        <v>90856.35</v>
      </c>
      <c r="E88" s="187">
        <f>+'Bcos. Públ.'!E88+'Bcos. Priv.'!E87+'Coop.'!E88+'C. Financ.'!E88</f>
        <v>5511.0000000000009</v>
      </c>
      <c r="F88" s="187">
        <f>+'Bcos. Públ.'!F88+'Bcos. Priv.'!F87+'Coop.'!F88+'C. Financ.'!F88</f>
        <v>2630.25</v>
      </c>
      <c r="G88" s="193">
        <f>+'Bcos. Públ.'!G88+'Bcos. Priv.'!G87+'Coop.'!G88+'C. Financ.'!G88</f>
        <v>8141.25</v>
      </c>
      <c r="H88" s="210">
        <f>+'Bcos. Públ.'!H88+'Bcos. Priv.'!H87+'Coop.'!H88+'C. Financ.'!H88</f>
        <v>78631.950000000012</v>
      </c>
      <c r="I88" s="192">
        <f>+'Bcos. Públ.'!I88+'Bcos. Priv.'!I87+'Coop.'!I88+'C. Financ.'!I88</f>
        <v>20365.649999999998</v>
      </c>
      <c r="J88" s="193">
        <f>+'Bcos. Públ.'!J88+'Bcos. Priv.'!J87+'Coop.'!J88+'C. Financ.'!J88</f>
        <v>98997.6</v>
      </c>
      <c r="K88" s="192">
        <f>+'Bcos. Públ.'!K88+'Bcos. Priv.'!K87+'Coop.'!K88+'C. Financ.'!K88</f>
        <v>3356.7000000000003</v>
      </c>
      <c r="L88" s="192">
        <f>+'Bcos. Públ.'!L88+'Bcos. Priv.'!L87+'Coop.'!L88+'C. Financ.'!L88</f>
        <v>75.150000000000006</v>
      </c>
      <c r="M88" s="193">
        <f>+'Bcos. Públ.'!M88+'Bcos. Priv.'!M87+'Coop.'!M88+'C. Financ.'!M88</f>
        <v>3431.85</v>
      </c>
      <c r="N88" s="192">
        <f>+'Bcos. Públ.'!N88+'Bcos. Priv.'!N87+'Coop.'!N88+'C. Financ.'!N88</f>
        <v>81988.649999999994</v>
      </c>
      <c r="O88" s="192">
        <f>+'Bcos. Públ.'!O88+'Bcos. Priv.'!O87+'Coop.'!O88+'C. Financ.'!O88</f>
        <v>20465.850000000002</v>
      </c>
      <c r="P88" s="192">
        <f>+'Bcos. Públ.'!P88+'Bcos. Priv.'!P87+'Coop.'!P88+'C. Financ.'!P88</f>
        <v>102454.5</v>
      </c>
      <c r="Q88" s="211">
        <f>+'Bcos. Públ.'!Q88+'Bcos. Priv.'!Q87+'Coop.'!Q88+'C. Financ.'!Q88</f>
        <v>158.30709536584021</v>
      </c>
      <c r="R88" s="208">
        <f>+'Bcos. Públ.'!R88+'Bcos. Priv.'!R87+'Coop.'!R88+'C. Financ.'!R88</f>
        <v>19.062680504984961</v>
      </c>
      <c r="S88" s="212"/>
      <c r="T88" s="191">
        <f>+'Bcos. Públ.'!T88+'Bcos. Priv.'!T87+'Coop.'!T88+'C. Financ.'!T88</f>
        <v>16507.949999999997</v>
      </c>
      <c r="U88" s="192">
        <f>+'Bcos. Públ.'!U88+'Bcos. Priv.'!U87+'Coop.'!U88+'C. Financ.'!U88</f>
        <v>11072.1</v>
      </c>
      <c r="V88" s="193">
        <f>+'Bcos. Públ.'!V88+'Bcos. Priv.'!V87+'Coop.'!V88+'C. Financ.'!V88</f>
        <v>27555</v>
      </c>
      <c r="W88" s="192">
        <f>+'Bcos. Públ.'!W88+'Bcos. Priv.'!W87+'Coop.'!W88+'C. Financ.'!W88</f>
        <v>851.7</v>
      </c>
      <c r="X88" s="192">
        <f>+'Bcos. Públ.'!X88+'Bcos. Priv.'!X87+'Coop.'!X88+'C. Financ.'!X88</f>
        <v>2204.4</v>
      </c>
      <c r="Y88" s="193">
        <f>+'Bcos. Públ.'!Y88+'Bcos. Priv.'!Y87+'Coop.'!Y88+'C. Financ.'!Y88</f>
        <v>3056.1000000000004</v>
      </c>
      <c r="Z88" s="192">
        <f>+'Bcos. Públ.'!Z88+'Bcos. Priv.'!Z87+'Coop.'!Z88+'C. Financ.'!Z88</f>
        <v>17359.649999999998</v>
      </c>
      <c r="AA88" s="192">
        <f>+'Bcos. Públ.'!AA88+'Bcos. Priv.'!AA87+'Coop.'!AA88+'C. Financ.'!AA88</f>
        <v>13276.5</v>
      </c>
      <c r="AB88" s="192">
        <f>+'Bcos. Públ.'!AB88+'Bcos. Priv.'!AB87+'Coop.'!AB88+'C. Financ.'!AB88</f>
        <v>30611.1</v>
      </c>
      <c r="AC88" s="189">
        <f>+'Bcos. Públ.'!AC88+'Bcos. Priv.'!AC87+'Coop.'!AC88+'C. Financ.'!AC88</f>
        <v>21.0528642597119</v>
      </c>
      <c r="AD88" s="191">
        <f>+'Bcos. Públ.'!AD88+'Bcos. Priv.'!AD87+'Coop.'!AD88+'C. Financ.'!AD88</f>
        <v>2262</v>
      </c>
      <c r="AE88" s="192">
        <f>+'Bcos. Públ.'!AE88+'Bcos. Priv.'!AE87+'Coop.'!AE88+'C. Financ.'!AE88</f>
        <v>265</v>
      </c>
      <c r="AF88" s="193">
        <f>+'Bcos. Públ.'!AF88+'Bcos. Priv.'!AF87+'Coop.'!AF88+'C. Financ.'!AF88</f>
        <v>2527</v>
      </c>
      <c r="AG88" s="192">
        <f>+'Bcos. Públ.'!AG88+'Bcos. Priv.'!AG87+'Coop.'!AG88+'C. Financ.'!AG88</f>
        <v>186</v>
      </c>
      <c r="AH88" s="192">
        <f>+'Bcos. Públ.'!AH88+'Bcos. Priv.'!AH87+'Coop.'!AH88+'C. Financ.'!AH88</f>
        <v>17</v>
      </c>
      <c r="AI88" s="193">
        <f>+'Bcos. Públ.'!AI88+'Bcos. Priv.'!AI87+'Coop.'!AI88+'C. Financ.'!AI88</f>
        <v>203</v>
      </c>
      <c r="AJ88" s="192">
        <f>+'Bcos. Públ.'!AJ88+'Bcos. Priv.'!AJ87+'Coop.'!AJ88+'C. Financ.'!AJ88</f>
        <v>2448</v>
      </c>
      <c r="AK88" s="192">
        <f>+'Bcos. Públ.'!AK88+'Bcos. Priv.'!AK87+'Coop.'!AK88+'C. Financ.'!AK88</f>
        <v>283</v>
      </c>
      <c r="AL88" s="192">
        <f>+'Bcos. Públ.'!AL88+'Bcos. Priv.'!AL87+'Coop.'!AL88+'C. Financ.'!AL88</f>
        <v>2730</v>
      </c>
      <c r="AM88" s="189">
        <f>+'Bcos. Públ.'!AM88+'Bcos. Priv.'!AM87+'Coop.'!AM88+'C. Financ.'!AM88</f>
        <v>5.4792108225999332</v>
      </c>
    </row>
    <row r="89" spans="1:39" x14ac:dyDescent="0.2">
      <c r="A89" s="120">
        <v>38473</v>
      </c>
      <c r="B89" s="213">
        <f>+'Bcos. Públ.'!B89+'Bcos. Priv.'!B88+'Coop.'!B89+'C. Financ.'!B89</f>
        <v>70464</v>
      </c>
      <c r="C89" s="187">
        <f>+'Bcos. Públ.'!C89+'Bcos. Priv.'!C88+'Coop.'!C89+'C. Financ.'!C89</f>
        <v>16992</v>
      </c>
      <c r="D89" s="193">
        <f>+'Bcos. Públ.'!D89+'Bcos. Priv.'!D88+'Coop.'!D89+'C. Financ.'!D89</f>
        <v>87432</v>
      </c>
      <c r="E89" s="187">
        <f>+'Bcos. Públ.'!E89+'Bcos. Priv.'!E88+'Coop.'!E89+'C. Financ.'!E89</f>
        <v>5712</v>
      </c>
      <c r="F89" s="187">
        <f>+'Bcos. Públ.'!F89+'Bcos. Priv.'!F88+'Coop.'!F89+'C. Financ.'!F89</f>
        <v>2616</v>
      </c>
      <c r="G89" s="193">
        <f>+'Bcos. Públ.'!G89+'Bcos. Priv.'!G88+'Coop.'!G89+'C. Financ.'!G89</f>
        <v>8328</v>
      </c>
      <c r="H89" s="210">
        <f>+'Bcos. Públ.'!H89+'Bcos. Priv.'!H88+'Coop.'!H89+'C. Financ.'!H89</f>
        <v>76152</v>
      </c>
      <c r="I89" s="192">
        <f>+'Bcos. Públ.'!I89+'Bcos. Priv.'!I88+'Coop.'!I89+'C. Financ.'!I89</f>
        <v>19608</v>
      </c>
      <c r="J89" s="193">
        <f>+'Bcos. Públ.'!J89+'Bcos. Priv.'!J88+'Coop.'!J89+'C. Financ.'!J89</f>
        <v>95760</v>
      </c>
      <c r="K89" s="192">
        <f>+'Bcos. Públ.'!K89+'Bcos. Priv.'!K88+'Coop.'!K89+'C. Financ.'!K89</f>
        <v>3048</v>
      </c>
      <c r="L89" s="192">
        <f>+'Bcos. Públ.'!L89+'Bcos. Priv.'!L88+'Coop.'!L89+'C. Financ.'!L89</f>
        <v>72</v>
      </c>
      <c r="M89" s="193">
        <f>+'Bcos. Públ.'!M89+'Bcos. Priv.'!M88+'Coop.'!M89+'C. Financ.'!M89</f>
        <v>3144</v>
      </c>
      <c r="N89" s="192">
        <f>+'Bcos. Públ.'!N89+'Bcos. Priv.'!N88+'Coop.'!N89+'C. Financ.'!N89</f>
        <v>79200</v>
      </c>
      <c r="O89" s="192">
        <f>+'Bcos. Públ.'!O89+'Bcos. Priv.'!O88+'Coop.'!O89+'C. Financ.'!O89</f>
        <v>19704</v>
      </c>
      <c r="P89" s="192">
        <f>+'Bcos. Públ.'!P89+'Bcos. Priv.'!P88+'Coop.'!P89+'C. Financ.'!P89</f>
        <v>98904</v>
      </c>
      <c r="Q89" s="211">
        <f>+'Bcos. Públ.'!Q89+'Bcos. Priv.'!Q88+'Coop.'!Q89+'C. Financ.'!Q89</f>
        <v>-21.299109147095109</v>
      </c>
      <c r="R89" s="208">
        <f>+'Bcos. Públ.'!R89+'Bcos. Priv.'!R88+'Coop.'!R89+'C. Financ.'!R89</f>
        <v>-46.543975012799891</v>
      </c>
      <c r="S89" s="212"/>
      <c r="T89" s="191">
        <f>+'Bcos. Públ.'!T89+'Bcos. Priv.'!T88+'Coop.'!T89+'C. Financ.'!T89</f>
        <v>16512</v>
      </c>
      <c r="U89" s="192">
        <f>+'Bcos. Públ.'!U89+'Bcos. Priv.'!U88+'Coop.'!U89+'C. Financ.'!U89</f>
        <v>11064</v>
      </c>
      <c r="V89" s="193">
        <f>+'Bcos. Públ.'!V89+'Bcos. Priv.'!V88+'Coop.'!V89+'C. Financ.'!V89</f>
        <v>27552</v>
      </c>
      <c r="W89" s="192">
        <f>+'Bcos. Públ.'!W89+'Bcos. Priv.'!W88+'Coop.'!W89+'C. Financ.'!W89</f>
        <v>840</v>
      </c>
      <c r="X89" s="192">
        <f>+'Bcos. Públ.'!X89+'Bcos. Priv.'!X88+'Coop.'!X89+'C. Financ.'!X89</f>
        <v>2208</v>
      </c>
      <c r="Y89" s="193">
        <f>+'Bcos. Públ.'!Y89+'Bcos. Priv.'!Y88+'Coop.'!Y89+'C. Financ.'!Y89</f>
        <v>3072</v>
      </c>
      <c r="Z89" s="192">
        <f>+'Bcos. Públ.'!Z89+'Bcos. Priv.'!Z88+'Coop.'!Z89+'C. Financ.'!Z89</f>
        <v>17352</v>
      </c>
      <c r="AA89" s="192">
        <f>+'Bcos. Públ.'!AA89+'Bcos. Priv.'!AA88+'Coop.'!AA89+'C. Financ.'!AA89</f>
        <v>13248</v>
      </c>
      <c r="AB89" s="192">
        <f>+'Bcos. Públ.'!AB89+'Bcos. Priv.'!AB88+'Coop.'!AB89+'C. Financ.'!AB89</f>
        <v>30600</v>
      </c>
      <c r="AC89" s="189">
        <f>+'Bcos. Públ.'!AC89+'Bcos. Priv.'!AC88+'Coop.'!AC89+'C. Financ.'!AC89</f>
        <v>-34.881013459894625</v>
      </c>
      <c r="AD89" s="191">
        <f>+'Bcos. Públ.'!AD89+'Bcos. Priv.'!AD88+'Coop.'!AD89+'C. Financ.'!AD89</f>
        <v>2248</v>
      </c>
      <c r="AE89" s="192">
        <f>+'Bcos. Públ.'!AE89+'Bcos. Priv.'!AE88+'Coop.'!AE89+'C. Financ.'!AE89</f>
        <v>247</v>
      </c>
      <c r="AF89" s="193">
        <f>+'Bcos. Públ.'!AF89+'Bcos. Priv.'!AF88+'Coop.'!AF89+'C. Financ.'!AF89</f>
        <v>2496</v>
      </c>
      <c r="AG89" s="192">
        <f>+'Bcos. Públ.'!AG89+'Bcos. Priv.'!AG88+'Coop.'!AG89+'C. Financ.'!AG89</f>
        <v>202</v>
      </c>
      <c r="AH89" s="192">
        <f>+'Bcos. Públ.'!AH89+'Bcos. Priv.'!AH88+'Coop.'!AH89+'C. Financ.'!AH89</f>
        <v>17</v>
      </c>
      <c r="AI89" s="193">
        <f>+'Bcos. Públ.'!AI89+'Bcos. Priv.'!AI88+'Coop.'!AI89+'C. Financ.'!AI89</f>
        <v>219</v>
      </c>
      <c r="AJ89" s="192">
        <f>+'Bcos. Públ.'!AJ89+'Bcos. Priv.'!AJ88+'Coop.'!AJ89+'C. Financ.'!AJ89</f>
        <v>2451</v>
      </c>
      <c r="AK89" s="192">
        <f>+'Bcos. Públ.'!AK89+'Bcos. Priv.'!AK88+'Coop.'!AK89+'C. Financ.'!AK89</f>
        <v>265</v>
      </c>
      <c r="AL89" s="192">
        <f>+'Bcos. Públ.'!AL89+'Bcos. Priv.'!AL88+'Coop.'!AL89+'C. Financ.'!AL89</f>
        <v>2715</v>
      </c>
      <c r="AM89" s="189">
        <f>+'Bcos. Públ.'!AM89+'Bcos. Priv.'!AM88+'Coop.'!AM89+'C. Financ.'!AM89</f>
        <v>0.56591267969997894</v>
      </c>
    </row>
    <row r="90" spans="1:39" x14ac:dyDescent="0.2">
      <c r="A90" s="120">
        <v>38504</v>
      </c>
      <c r="B90" s="213">
        <f>+'Bcos. Públ.'!B90+'Bcos. Priv.'!B89+'Coop.'!B90+'C. Financ.'!B90</f>
        <v>72643.45</v>
      </c>
      <c r="C90" s="187">
        <f>+'Bcos. Públ.'!C90+'Bcos. Priv.'!C89+'Coop.'!C90+'C. Financ.'!C90</f>
        <v>16595.8</v>
      </c>
      <c r="D90" s="193">
        <f>+'Bcos. Públ.'!D90+'Bcos. Priv.'!D89+'Coop.'!D90+'C. Financ.'!D90</f>
        <v>89214.7</v>
      </c>
      <c r="E90" s="187">
        <f>+'Bcos. Públ.'!E90+'Bcos. Priv.'!E89+'Coop.'!E90+'C. Financ.'!E90</f>
        <v>5450.1</v>
      </c>
      <c r="F90" s="187">
        <f>+'Bcos. Públ.'!F90+'Bcos. Priv.'!F89+'Coop.'!F90+'C. Financ.'!F90</f>
        <v>2675.9500000000003</v>
      </c>
      <c r="G90" s="193">
        <f>+'Bcos. Públ.'!G90+'Bcos. Priv.'!G89+'Coop.'!G90+'C. Financ.'!G90</f>
        <v>8126.05</v>
      </c>
      <c r="H90" s="210">
        <f>+'Bcos. Públ.'!H90+'Bcos. Priv.'!H89+'Coop.'!H90+'C. Financ.'!H90</f>
        <v>78093.55</v>
      </c>
      <c r="I90" s="192">
        <f>+'Bcos. Públ.'!I90+'Bcos. Priv.'!I89+'Coop.'!I90+'C. Financ.'!I90</f>
        <v>19271.75</v>
      </c>
      <c r="J90" s="193">
        <f>+'Bcos. Públ.'!J90+'Bcos. Priv.'!J89+'Coop.'!J90+'C. Financ.'!J90</f>
        <v>97340.75</v>
      </c>
      <c r="K90" s="192">
        <f>+'Bcos. Públ.'!K90+'Bcos. Priv.'!K89+'Coop.'!K90+'C. Financ.'!K90</f>
        <v>2847.8</v>
      </c>
      <c r="L90" s="192">
        <f>+'Bcos. Públ.'!L90+'Bcos. Priv.'!L89+'Coop.'!L90+'C. Financ.'!L90</f>
        <v>98.2</v>
      </c>
      <c r="M90" s="193">
        <f>+'Bcos. Públ.'!M90+'Bcos. Priv.'!M89+'Coop.'!M90+'C. Financ.'!M90</f>
        <v>2995.1000000000004</v>
      </c>
      <c r="N90" s="192">
        <f>+'Bcos. Públ.'!N90+'Bcos. Priv.'!N89+'Coop.'!N90+'C. Financ.'!N90</f>
        <v>80990.450000000012</v>
      </c>
      <c r="O90" s="192">
        <f>+'Bcos. Públ.'!O90+'Bcos. Priv.'!O89+'Coop.'!O90+'C. Financ.'!O90</f>
        <v>19369.95</v>
      </c>
      <c r="P90" s="192">
        <f>+'Bcos. Públ.'!P90+'Bcos. Priv.'!P89+'Coop.'!P90+'C. Financ.'!P90</f>
        <v>100335.84999999999</v>
      </c>
      <c r="Q90" s="211">
        <f>+'Bcos. Públ.'!Q90+'Bcos. Priv.'!Q89+'Coop.'!Q90+'C. Financ.'!Q90</f>
        <v>188.18005879694968</v>
      </c>
      <c r="R90" s="208">
        <f>+'Bcos. Públ.'!R90+'Bcos. Priv.'!R89+'Coop.'!R90+'C. Financ.'!R90</f>
        <v>19.324614597654794</v>
      </c>
      <c r="S90" s="212"/>
      <c r="T90" s="191">
        <f>+'Bcos. Públ.'!T90+'Bcos. Priv.'!T89+'Coop.'!T90+'C. Financ.'!T90</f>
        <v>16693.999999999996</v>
      </c>
      <c r="U90" s="192">
        <f>+'Bcos. Públ.'!U90+'Bcos. Priv.'!U89+'Coop.'!U90+'C. Financ.'!U90</f>
        <v>11072.050000000001</v>
      </c>
      <c r="V90" s="193">
        <f>+'Bcos. Públ.'!V90+'Bcos. Priv.'!V89+'Coop.'!V90+'C. Financ.'!V90</f>
        <v>27790.6</v>
      </c>
      <c r="W90" s="192">
        <f>+'Bcos. Públ.'!W90+'Bcos. Priv.'!W89+'Coop.'!W90+'C. Financ.'!W90</f>
        <v>785.6</v>
      </c>
      <c r="X90" s="192">
        <f>+'Bcos. Públ.'!X90+'Bcos. Priv.'!X89+'Coop.'!X90+'C. Financ.'!X90</f>
        <v>2234.0500000000002</v>
      </c>
      <c r="Y90" s="193">
        <f>+'Bcos. Públ.'!Y90+'Bcos. Priv.'!Y89+'Coop.'!Y90+'C. Financ.'!Y90</f>
        <v>3044.2</v>
      </c>
      <c r="Z90" s="192">
        <f>+'Bcos. Públ.'!Z90+'Bcos. Priv.'!Z89+'Coop.'!Z90+'C. Financ.'!Z90</f>
        <v>17504.149999999998</v>
      </c>
      <c r="AA90" s="192">
        <f>+'Bcos. Públ.'!AA90+'Bcos. Priv.'!AA89+'Coop.'!AA90+'C. Financ.'!AA90</f>
        <v>13306.100000000002</v>
      </c>
      <c r="AB90" s="192">
        <f>+'Bcos. Públ.'!AB90+'Bcos. Priv.'!AB89+'Coop.'!AB90+'C. Financ.'!AB90</f>
        <v>30810.249999999996</v>
      </c>
      <c r="AC90" s="189">
        <f>+'Bcos. Públ.'!AC90+'Bcos. Priv.'!AC89+'Coop.'!AC90+'C. Financ.'!AC90</f>
        <v>13.705424549832967</v>
      </c>
      <c r="AD90" s="191">
        <f>+'Bcos. Públ.'!AD90+'Bcos. Priv.'!AD89+'Coop.'!AD90+'C. Financ.'!AD90</f>
        <v>2281</v>
      </c>
      <c r="AE90" s="192">
        <f>+'Bcos. Públ.'!AE90+'Bcos. Priv.'!AE89+'Coop.'!AE90+'C. Financ.'!AE90</f>
        <v>225</v>
      </c>
      <c r="AF90" s="193">
        <f>+'Bcos. Públ.'!AF90+'Bcos. Priv.'!AF89+'Coop.'!AF90+'C. Financ.'!AF90</f>
        <v>2504</v>
      </c>
      <c r="AG90" s="192">
        <f>+'Bcos. Públ.'!AG90+'Bcos. Priv.'!AG89+'Coop.'!AG90+'C. Financ.'!AG90</f>
        <v>189</v>
      </c>
      <c r="AH90" s="192">
        <f>+'Bcos. Públ.'!AH90+'Bcos. Priv.'!AH89+'Coop.'!AH90+'C. Financ.'!AH90</f>
        <v>18</v>
      </c>
      <c r="AI90" s="193">
        <f>+'Bcos. Públ.'!AI90+'Bcos. Priv.'!AI89+'Coop.'!AI90+'C. Financ.'!AI90</f>
        <v>206</v>
      </c>
      <c r="AJ90" s="192">
        <f>+'Bcos. Públ.'!AJ90+'Bcos. Priv.'!AJ89+'Coop.'!AJ90+'C. Financ.'!AJ90</f>
        <v>2469</v>
      </c>
      <c r="AK90" s="192">
        <f>+'Bcos. Públ.'!AK90+'Bcos. Priv.'!AK89+'Coop.'!AK90+'C. Financ.'!AK90</f>
        <v>242</v>
      </c>
      <c r="AL90" s="192">
        <f>+'Bcos. Públ.'!AL90+'Bcos. Priv.'!AL89+'Coop.'!AL90+'C. Financ.'!AL90</f>
        <v>2711</v>
      </c>
      <c r="AM90" s="189">
        <f>+'Bcos. Públ.'!AM90+'Bcos. Priv.'!AM89+'Coop.'!AM90+'C. Financ.'!AM90</f>
        <v>7.1069097453000669</v>
      </c>
    </row>
    <row r="91" spans="1:39" x14ac:dyDescent="0.2">
      <c r="A91" s="120">
        <v>38534</v>
      </c>
      <c r="B91" s="213">
        <f>+'Bcos. Públ.'!B91+'Bcos. Priv.'!B90+'Coop.'!B91+'C. Financ.'!B91</f>
        <v>71687</v>
      </c>
      <c r="C91" s="187">
        <f>+'Bcos. Públ.'!C91+'Bcos. Priv.'!C90+'Coop.'!C91+'C. Financ.'!C91</f>
        <v>16905</v>
      </c>
      <c r="D91" s="193">
        <f>+'Bcos. Públ.'!D91+'Bcos. Priv.'!D90+'Coop.'!D91+'C. Financ.'!D91</f>
        <v>88592</v>
      </c>
      <c r="E91" s="187">
        <f>+'Bcos. Públ.'!E91+'Bcos. Priv.'!E90+'Coop.'!E91+'C. Financ.'!E91</f>
        <v>4802</v>
      </c>
      <c r="F91" s="187">
        <f>+'Bcos. Públ.'!F91+'Bcos. Priv.'!F90+'Coop.'!F91+'C. Financ.'!F91</f>
        <v>2695</v>
      </c>
      <c r="G91" s="193">
        <f>+'Bcos. Públ.'!G91+'Bcos. Priv.'!G90+'Coop.'!G91+'C. Financ.'!G91</f>
        <v>7472.5</v>
      </c>
      <c r="H91" s="210">
        <f>+'Bcos. Públ.'!H91+'Bcos. Priv.'!H90+'Coop.'!H91+'C. Financ.'!H91</f>
        <v>76464.5</v>
      </c>
      <c r="I91" s="192">
        <f>+'Bcos. Públ.'!I91+'Bcos. Priv.'!I90+'Coop.'!I91+'C. Financ.'!I91</f>
        <v>19600</v>
      </c>
      <c r="J91" s="193">
        <f>+'Bcos. Públ.'!J91+'Bcos. Priv.'!J90+'Coop.'!J91+'C. Financ.'!J91</f>
        <v>96040</v>
      </c>
      <c r="K91" s="192">
        <f>+'Bcos. Públ.'!K91+'Bcos. Priv.'!K90+'Coop.'!K91+'C. Financ.'!K91</f>
        <v>2940</v>
      </c>
      <c r="L91" s="192">
        <f>+'Bcos. Públ.'!L91+'Bcos. Priv.'!L90+'Coop.'!L91+'C. Financ.'!L91</f>
        <v>73.5</v>
      </c>
      <c r="M91" s="193">
        <f>+'Bcos. Públ.'!M91+'Bcos. Priv.'!M90+'Coop.'!M91+'C. Financ.'!M91</f>
        <v>3013.5</v>
      </c>
      <c r="N91" s="192">
        <f>+'Bcos. Públ.'!N91+'Bcos. Priv.'!N90+'Coop.'!N91+'C. Financ.'!N91</f>
        <v>79429</v>
      </c>
      <c r="O91" s="192">
        <f>+'Bcos. Públ.'!O91+'Bcos. Priv.'!O90+'Coop.'!O91+'C. Financ.'!O91</f>
        <v>19673.5</v>
      </c>
      <c r="P91" s="192">
        <f>+'Bcos. Públ.'!P91+'Bcos. Priv.'!P90+'Coop.'!P91+'C. Financ.'!P91</f>
        <v>99078</v>
      </c>
      <c r="Q91" s="211">
        <f>+'Bcos. Públ.'!Q91+'Bcos. Priv.'!Q90+'Coop.'!Q91+'C. Financ.'!Q91</f>
        <v>16.022896121450014</v>
      </c>
      <c r="R91" s="208">
        <f>+'Bcos. Públ.'!R91+'Bcos. Priv.'!R90+'Coop.'!R91+'C. Financ.'!R91</f>
        <v>0.54261580800014775</v>
      </c>
      <c r="S91" s="212"/>
      <c r="T91" s="191">
        <f>+'Bcos. Públ.'!T91+'Bcos. Priv.'!T90+'Coop.'!T91+'C. Financ.'!T91</f>
        <v>16660</v>
      </c>
      <c r="U91" s="192">
        <f>+'Bcos. Públ.'!U91+'Bcos. Priv.'!U90+'Coop.'!U91+'C. Financ.'!U91</f>
        <v>11147.5</v>
      </c>
      <c r="V91" s="193">
        <f>+'Bcos. Públ.'!V91+'Bcos. Priv.'!V90+'Coop.'!V91+'C. Financ.'!V91</f>
        <v>27832</v>
      </c>
      <c r="W91" s="192">
        <f>+'Bcos. Públ.'!W91+'Bcos. Priv.'!W90+'Coop.'!W91+'C. Financ.'!W91</f>
        <v>686</v>
      </c>
      <c r="X91" s="192">
        <f>+'Bcos. Públ.'!X91+'Bcos. Priv.'!X90+'Coop.'!X91+'C. Financ.'!X91</f>
        <v>2254</v>
      </c>
      <c r="Y91" s="193">
        <f>+'Bcos. Públ.'!Y91+'Bcos. Priv.'!Y90+'Coop.'!Y91+'C. Financ.'!Y91</f>
        <v>2964.5</v>
      </c>
      <c r="Z91" s="192">
        <f>+'Bcos. Públ.'!Z91+'Bcos. Priv.'!Z90+'Coop.'!Z91+'C. Financ.'!Z91</f>
        <v>17346</v>
      </c>
      <c r="AA91" s="192">
        <f>+'Bcos. Públ.'!AA91+'Bcos. Priv.'!AA90+'Coop.'!AA91+'C. Financ.'!AA91</f>
        <v>13426</v>
      </c>
      <c r="AB91" s="192">
        <f>+'Bcos. Públ.'!AB91+'Bcos. Priv.'!AB90+'Coop.'!AB91+'C. Financ.'!AB91</f>
        <v>30772</v>
      </c>
      <c r="AC91" s="189">
        <f>+'Bcos. Públ.'!AC91+'Bcos. Priv.'!AC90+'Coop.'!AC91+'C. Financ.'!AC91</f>
        <v>-22.687295520000127</v>
      </c>
      <c r="AD91" s="191">
        <f>+'Bcos. Públ.'!AD91+'Bcos. Priv.'!AD90+'Coop.'!AD91+'C. Financ.'!AD91</f>
        <v>2246</v>
      </c>
      <c r="AE91" s="192">
        <f>+'Bcos. Públ.'!AE91+'Bcos. Priv.'!AE90+'Coop.'!AE91+'C. Financ.'!AE91</f>
        <v>235</v>
      </c>
      <c r="AF91" s="193">
        <f>+'Bcos. Públ.'!AF91+'Bcos. Priv.'!AF90+'Coop.'!AF91+'C. Financ.'!AF91</f>
        <v>2480</v>
      </c>
      <c r="AG91" s="192">
        <f>+'Bcos. Públ.'!AG91+'Bcos. Priv.'!AG90+'Coop.'!AG91+'C. Financ.'!AG91</f>
        <v>167</v>
      </c>
      <c r="AH91" s="192">
        <f>+'Bcos. Públ.'!AH91+'Bcos. Priv.'!AH90+'Coop.'!AH91+'C. Financ.'!AH91</f>
        <v>18</v>
      </c>
      <c r="AI91" s="193">
        <f>+'Bcos. Públ.'!AI91+'Bcos. Priv.'!AI90+'Coop.'!AI91+'C. Financ.'!AI91</f>
        <v>185</v>
      </c>
      <c r="AJ91" s="192">
        <f>+'Bcos. Públ.'!AJ91+'Bcos. Priv.'!AJ90+'Coop.'!AJ91+'C. Financ.'!AJ91</f>
        <v>2413</v>
      </c>
      <c r="AK91" s="192">
        <f>+'Bcos. Públ.'!AK91+'Bcos. Priv.'!AK90+'Coop.'!AK91+'C. Financ.'!AK91</f>
        <v>252</v>
      </c>
      <c r="AL91" s="192">
        <f>+'Bcos. Públ.'!AL91+'Bcos. Priv.'!AL90+'Coop.'!AL91+'C. Financ.'!AL91</f>
        <v>2664</v>
      </c>
      <c r="AM91" s="189">
        <f>+'Bcos. Públ.'!AM91+'Bcos. Priv.'!AM90+'Coop.'!AM91+'C. Financ.'!AM91</f>
        <v>1.580007822100006</v>
      </c>
    </row>
    <row r="92" spans="1:39" x14ac:dyDescent="0.2">
      <c r="A92" s="120">
        <v>38565</v>
      </c>
      <c r="B92" s="213">
        <f>+'Bcos. Públ.'!B92+'Bcos. Priv.'!B91+'Coop.'!B92+'C. Financ.'!B92</f>
        <v>70518.8</v>
      </c>
      <c r="C92" s="187">
        <f>+'Bcos. Públ.'!C92+'Bcos. Priv.'!C91+'Coop.'!C92+'C. Financ.'!C92</f>
        <v>16988.399999999998</v>
      </c>
      <c r="D92" s="193">
        <f>+'Bcos. Públ.'!D92+'Bcos. Priv.'!D91+'Coop.'!D92+'C. Financ.'!D92</f>
        <v>87483</v>
      </c>
      <c r="E92" s="187">
        <f>+'Bcos. Públ.'!E92+'Bcos. Priv.'!E91+'Coop.'!E92+'C. Financ.'!E92</f>
        <v>5251.4</v>
      </c>
      <c r="F92" s="187">
        <f>+'Bcos. Públ.'!F92+'Bcos. Priv.'!F91+'Coop.'!F92+'C. Financ.'!F92</f>
        <v>2662</v>
      </c>
      <c r="G92" s="193">
        <f>+'Bcos. Públ.'!G92+'Bcos. Priv.'!G91+'Coop.'!G92+'C. Financ.'!G92</f>
        <v>7913.4</v>
      </c>
      <c r="H92" s="210">
        <f>+'Bcos. Públ.'!H92+'Bcos. Priv.'!H91+'Coop.'!H92+'C. Financ.'!H92</f>
        <v>75721.8</v>
      </c>
      <c r="I92" s="192">
        <f>+'Bcos. Públ.'!I92+'Bcos. Priv.'!I91+'Coop.'!I92+'C. Financ.'!I92</f>
        <v>19674.599999999999</v>
      </c>
      <c r="J92" s="193">
        <f>+'Bcos. Públ.'!J92+'Bcos. Priv.'!J91+'Coop.'!J92+'C. Financ.'!J92</f>
        <v>95420.599999999991</v>
      </c>
      <c r="K92" s="192">
        <f>+'Bcos. Públ.'!K92+'Bcos. Priv.'!K91+'Coop.'!K92+'C. Financ.'!K92</f>
        <v>2831.3999999999996</v>
      </c>
      <c r="L92" s="192">
        <f>+'Bcos. Públ.'!L92+'Bcos. Priv.'!L91+'Coop.'!L92+'C. Financ.'!L92</f>
        <v>72.599999999999994</v>
      </c>
      <c r="M92" s="193">
        <f>+'Bcos. Públ.'!M92+'Bcos. Priv.'!M91+'Coop.'!M92+'C. Financ.'!M92</f>
        <v>2904</v>
      </c>
      <c r="N92" s="192">
        <f>+'Bcos. Públ.'!N92+'Bcos. Priv.'!N91+'Coop.'!N92+'C. Financ.'!N92</f>
        <v>78553.2</v>
      </c>
      <c r="O92" s="192">
        <f>+'Bcos. Públ.'!O92+'Bcos. Priv.'!O91+'Coop.'!O92+'C. Financ.'!O92</f>
        <v>19723</v>
      </c>
      <c r="P92" s="192">
        <f>+'Bcos. Públ.'!P92+'Bcos. Priv.'!P91+'Coop.'!P92+'C. Financ.'!P92</f>
        <v>98300.4</v>
      </c>
      <c r="Q92" s="211">
        <f>+'Bcos. Públ.'!Q92+'Bcos. Priv.'!Q91+'Coop.'!Q92+'C. Financ.'!Q92</f>
        <v>136.16451705734443</v>
      </c>
      <c r="R92" s="208">
        <f>+'Bcos. Públ.'!R92+'Bcos. Priv.'!R91+'Coop.'!R92+'C. Financ.'!R92</f>
        <v>3.4001043947201208</v>
      </c>
      <c r="S92" s="212"/>
      <c r="T92" s="191">
        <f>+'Bcos. Públ.'!T92+'Bcos. Priv.'!T91+'Coop.'!T92+'C. Financ.'!T92</f>
        <v>16819</v>
      </c>
      <c r="U92" s="192">
        <f>+'Bcos. Públ.'!U92+'Bcos. Priv.'!U91+'Coop.'!U92+'C. Financ.'!U92</f>
        <v>11204.6</v>
      </c>
      <c r="V92" s="193">
        <f>+'Bcos. Públ.'!V92+'Bcos. Priv.'!V91+'Coop.'!V92+'C. Financ.'!V92</f>
        <v>28023.600000000002</v>
      </c>
      <c r="W92" s="192">
        <f>+'Bcos. Públ.'!W92+'Bcos. Priv.'!W91+'Coop.'!W92+'C. Financ.'!W92</f>
        <v>1016.4</v>
      </c>
      <c r="X92" s="192">
        <f>+'Bcos. Públ.'!X92+'Bcos. Priv.'!X91+'Coop.'!X92+'C. Financ.'!X92</f>
        <v>2250.6</v>
      </c>
      <c r="Y92" s="193">
        <f>+'Bcos. Públ.'!Y92+'Bcos. Priv.'!Y91+'Coop.'!Y92+'C. Financ.'!Y92</f>
        <v>3267</v>
      </c>
      <c r="Z92" s="192">
        <f>+'Bcos. Públ.'!Z92+'Bcos. Priv.'!Z91+'Coop.'!Z92+'C. Financ.'!Z92</f>
        <v>17835.400000000001</v>
      </c>
      <c r="AA92" s="192">
        <f>+'Bcos. Públ.'!AA92+'Bcos. Priv.'!AA91+'Coop.'!AA92+'C. Financ.'!AA92</f>
        <v>13455.199999999999</v>
      </c>
      <c r="AB92" s="192">
        <f>+'Bcos. Públ.'!AB92+'Bcos. Priv.'!AB91+'Coop.'!AB92+'C. Financ.'!AB92</f>
        <v>31314.799999999999</v>
      </c>
      <c r="AC92" s="189">
        <f>+'Bcos. Públ.'!AC92+'Bcos. Priv.'!AC91+'Coop.'!AC92+'C. Financ.'!AC92</f>
        <v>-13.414139289996271</v>
      </c>
      <c r="AD92" s="191">
        <f>+'Bcos. Públ.'!AD92+'Bcos. Priv.'!AD91+'Coop.'!AD92+'C. Financ.'!AD92</f>
        <v>2217</v>
      </c>
      <c r="AE92" s="192">
        <f>+'Bcos. Públ.'!AE92+'Bcos. Priv.'!AE91+'Coop.'!AE92+'C. Financ.'!AE92</f>
        <v>238</v>
      </c>
      <c r="AF92" s="193">
        <f>+'Bcos. Públ.'!AF92+'Bcos. Priv.'!AF91+'Coop.'!AF92+'C. Financ.'!AF92</f>
        <v>2457</v>
      </c>
      <c r="AG92" s="192">
        <f>+'Bcos. Públ.'!AG92+'Bcos. Priv.'!AG91+'Coop.'!AG92+'C. Financ.'!AG92</f>
        <v>175</v>
      </c>
      <c r="AH92" s="192">
        <f>+'Bcos. Públ.'!AH92+'Bcos. Priv.'!AH91+'Coop.'!AH92+'C. Financ.'!AH92</f>
        <v>17</v>
      </c>
      <c r="AI92" s="193">
        <f>+'Bcos. Públ.'!AI92+'Bcos. Priv.'!AI91+'Coop.'!AI92+'C. Financ.'!AI92</f>
        <v>191</v>
      </c>
      <c r="AJ92" s="192">
        <f>+'Bcos. Públ.'!AJ92+'Bcos. Priv.'!AJ91+'Coop.'!AJ92+'C. Financ.'!AJ92</f>
        <v>2393</v>
      </c>
      <c r="AK92" s="192">
        <f>+'Bcos. Públ.'!AK92+'Bcos. Priv.'!AK91+'Coop.'!AK92+'C. Financ.'!AK92</f>
        <v>255</v>
      </c>
      <c r="AL92" s="192">
        <f>+'Bcos. Públ.'!AL92+'Bcos. Priv.'!AL91+'Coop.'!AL92+'C. Financ.'!AL92</f>
        <v>2648</v>
      </c>
      <c r="AM92" s="189">
        <f>+'Bcos. Públ.'!AM92+'Bcos. Priv.'!AM91+'Coop.'!AM92+'C. Financ.'!AM92</f>
        <v>6.1809362127000291</v>
      </c>
    </row>
    <row r="93" spans="1:39" x14ac:dyDescent="0.2">
      <c r="A93" s="120">
        <v>38596</v>
      </c>
      <c r="B93" s="213">
        <f>+'Bcos. Públ.'!B93+'Bcos. Priv.'!B92+'Coop.'!B93+'C. Financ.'!B93</f>
        <v>70122.599999999991</v>
      </c>
      <c r="C93" s="187">
        <f>+'Bcos. Públ.'!C93+'Bcos. Priv.'!C92+'Coop.'!C93+'C. Financ.'!C93</f>
        <v>17016.800000000003</v>
      </c>
      <c r="D93" s="193">
        <f>+'Bcos. Públ.'!D93+'Bcos. Priv.'!D92+'Coop.'!D93+'C. Financ.'!D93</f>
        <v>87187.199999999983</v>
      </c>
      <c r="E93" s="187">
        <f>+'Bcos. Públ.'!E93+'Bcos. Priv.'!E92+'Coop.'!E93+'C. Financ.'!E93</f>
        <v>5281.9</v>
      </c>
      <c r="F93" s="187">
        <f>+'Bcos. Públ.'!F93+'Bcos. Priv.'!F92+'Coop.'!F93+'C. Financ.'!F93</f>
        <v>2700.7</v>
      </c>
      <c r="G93" s="193">
        <f>+'Bcos. Públ.'!G93+'Bcos. Priv.'!G92+'Coop.'!G93+'C. Financ.'!G93</f>
        <v>7958.7</v>
      </c>
      <c r="H93" s="210">
        <f>+'Bcos. Públ.'!H93+'Bcos. Priv.'!H92+'Coop.'!H93+'C. Financ.'!H93</f>
        <v>75404.500000000015</v>
      </c>
      <c r="I93" s="192">
        <f>+'Bcos. Públ.'!I93+'Bcos. Priv.'!I92+'Coop.'!I93+'C. Financ.'!I93</f>
        <v>19717.5</v>
      </c>
      <c r="J93" s="193">
        <f>+'Bcos. Públ.'!J93+'Bcos. Priv.'!J92+'Coop.'!J93+'C. Financ.'!J93</f>
        <v>95122</v>
      </c>
      <c r="K93" s="192">
        <f>+'Bcos. Públ.'!K93+'Bcos. Priv.'!K92+'Coop.'!K93+'C. Financ.'!K93</f>
        <v>2868</v>
      </c>
      <c r="L93" s="192">
        <f>+'Bcos. Públ.'!L93+'Bcos. Priv.'!L92+'Coop.'!L93+'C. Financ.'!L93</f>
        <v>71.699999999999989</v>
      </c>
      <c r="M93" s="193">
        <f>+'Bcos. Públ.'!M93+'Bcos. Priv.'!M92+'Coop.'!M93+'C. Financ.'!M93</f>
        <v>2939.7</v>
      </c>
      <c r="N93" s="192">
        <f>+'Bcos. Públ.'!N93+'Bcos. Priv.'!N92+'Coop.'!N93+'C. Financ.'!N93</f>
        <v>78272.499999999985</v>
      </c>
      <c r="O93" s="192">
        <f>+'Bcos. Públ.'!O93+'Bcos. Priv.'!O92+'Coop.'!O93+'C. Financ.'!O93</f>
        <v>19789.2</v>
      </c>
      <c r="P93" s="192">
        <f>+'Bcos. Públ.'!P93+'Bcos. Priv.'!P92+'Coop.'!P93+'C. Financ.'!P93</f>
        <v>98061.7</v>
      </c>
      <c r="Q93" s="211">
        <f>+'Bcos. Públ.'!Q93+'Bcos. Priv.'!Q92+'Coop.'!Q93+'C. Financ.'!Q93</f>
        <v>216.8693499669119</v>
      </c>
      <c r="R93" s="208">
        <f>+'Bcos. Públ.'!R93+'Bcos. Priv.'!R92+'Coop.'!R93+'C. Financ.'!R93</f>
        <v>7.071831247119988</v>
      </c>
      <c r="S93" s="212"/>
      <c r="T93" s="191">
        <f>+'Bcos. Públ.'!T93+'Bcos. Priv.'!T92+'Coop.'!T93+'C. Financ.'!T93</f>
        <v>17327.499999999996</v>
      </c>
      <c r="U93" s="192">
        <f>+'Bcos. Públ.'!U93+'Bcos. Priv.'!U92+'Coop.'!U93+'C. Financ.'!U93</f>
        <v>11448.099999999999</v>
      </c>
      <c r="V93" s="193">
        <f>+'Bcos. Públ.'!V93+'Bcos. Priv.'!V92+'Coop.'!V93+'C. Financ.'!V93</f>
        <v>28775.599999999999</v>
      </c>
      <c r="W93" s="192">
        <f>+'Bcos. Públ.'!W93+'Bcos. Priv.'!W92+'Coop.'!W93+'C. Financ.'!W93</f>
        <v>1099.4000000000001</v>
      </c>
      <c r="X93" s="192">
        <f>+'Bcos. Públ.'!X93+'Bcos. Priv.'!X92+'Coop.'!X93+'C. Financ.'!X93</f>
        <v>2294.3999999999996</v>
      </c>
      <c r="Y93" s="193">
        <f>+'Bcos. Públ.'!Y93+'Bcos. Priv.'!Y92+'Coop.'!Y93+'C. Financ.'!Y93</f>
        <v>3393.7999999999997</v>
      </c>
      <c r="Z93" s="192">
        <f>+'Bcos. Públ.'!Z93+'Bcos. Priv.'!Z92+'Coop.'!Z93+'C. Financ.'!Z93</f>
        <v>18426.899999999998</v>
      </c>
      <c r="AA93" s="192">
        <f>+'Bcos. Públ.'!AA93+'Bcos. Priv.'!AA92+'Coop.'!AA93+'C. Financ.'!AA93</f>
        <v>13742.5</v>
      </c>
      <c r="AB93" s="192">
        <f>+'Bcos. Públ.'!AB93+'Bcos. Priv.'!AB92+'Coop.'!AB93+'C. Financ.'!AB93</f>
        <v>32169.399999999994</v>
      </c>
      <c r="AC93" s="189">
        <f>+'Bcos. Públ.'!AC93+'Bcos. Priv.'!AC92+'Coop.'!AC93+'C. Financ.'!AC93</f>
        <v>116.35691179034347</v>
      </c>
      <c r="AD93" s="191">
        <f>+'Bcos. Públ.'!AD93+'Bcos. Priv.'!AD92+'Coop.'!AD93+'C. Financ.'!AD93</f>
        <v>2209</v>
      </c>
      <c r="AE93" s="192">
        <f>+'Bcos. Públ.'!AE93+'Bcos. Priv.'!AE92+'Coop.'!AE93+'C. Financ.'!AE93</f>
        <v>234</v>
      </c>
      <c r="AF93" s="193">
        <f>+'Bcos. Públ.'!AF93+'Bcos. Priv.'!AF92+'Coop.'!AF93+'C. Financ.'!AF93</f>
        <v>2444</v>
      </c>
      <c r="AG93" s="192">
        <f>+'Bcos. Públ.'!AG93+'Bcos. Priv.'!AG92+'Coop.'!AG93+'C. Financ.'!AG93</f>
        <v>175</v>
      </c>
      <c r="AH93" s="192">
        <f>+'Bcos. Públ.'!AH93+'Bcos. Priv.'!AH92+'Coop.'!AH93+'C. Financ.'!AH93</f>
        <v>17</v>
      </c>
      <c r="AI93" s="193">
        <f>+'Bcos. Públ.'!AI93+'Bcos. Priv.'!AI92+'Coop.'!AI93+'C. Financ.'!AI93</f>
        <v>191</v>
      </c>
      <c r="AJ93" s="192">
        <f>+'Bcos. Públ.'!AJ93+'Bcos. Priv.'!AJ92+'Coop.'!AJ93+'C. Financ.'!AJ93</f>
        <v>2384</v>
      </c>
      <c r="AK93" s="192">
        <f>+'Bcos. Públ.'!AK93+'Bcos. Priv.'!AK92+'Coop.'!AK93+'C. Financ.'!AK93</f>
        <v>251</v>
      </c>
      <c r="AL93" s="192">
        <f>+'Bcos. Públ.'!AL93+'Bcos. Priv.'!AL92+'Coop.'!AL93+'C. Financ.'!AL93</f>
        <v>2636</v>
      </c>
      <c r="AM93" s="189">
        <f>+'Bcos. Públ.'!AM93+'Bcos. Priv.'!AM92+'Coop.'!AM93+'C. Financ.'!AM93</f>
        <v>4.2055413462999347</v>
      </c>
    </row>
    <row r="94" spans="1:39" x14ac:dyDescent="0.2">
      <c r="A94" s="120">
        <v>38626</v>
      </c>
      <c r="B94" s="213">
        <f>+'Bcos. Públ.'!B94+'Bcos. Priv.'!B93+'Coop.'!B94+'C. Financ.'!B94</f>
        <v>69633.75</v>
      </c>
      <c r="C94" s="187">
        <f>+'Bcos. Públ.'!C94+'Bcos. Priv.'!C93+'Coop.'!C94+'C. Financ.'!C94</f>
        <v>16740</v>
      </c>
      <c r="D94" s="193">
        <f>+'Bcos. Públ.'!D94+'Bcos. Priv.'!D93+'Coop.'!D94+'C. Financ.'!D94</f>
        <v>86373.75</v>
      </c>
      <c r="E94" s="187">
        <f>+'Bcos. Públ.'!E94+'Bcos. Priv.'!E93+'Coop.'!E94+'C. Financ.'!E94</f>
        <v>5161.5</v>
      </c>
      <c r="F94" s="187">
        <f>+'Bcos. Públ.'!F94+'Bcos. Priv.'!F93+'Coop.'!F94+'C. Financ.'!F94</f>
        <v>2650.5</v>
      </c>
      <c r="G94" s="193">
        <f>+'Bcos. Públ.'!G94+'Bcos. Priv.'!G93+'Coop.'!G94+'C. Financ.'!G94</f>
        <v>7812</v>
      </c>
      <c r="H94" s="210">
        <f>+'Bcos. Públ.'!H94+'Bcos. Priv.'!H93+'Coop.'!H94+'C. Financ.'!H94</f>
        <v>74795.25</v>
      </c>
      <c r="I94" s="192">
        <f>+'Bcos. Públ.'!I94+'Bcos. Priv.'!I93+'Coop.'!I94+'C. Financ.'!I94</f>
        <v>19390.5</v>
      </c>
      <c r="J94" s="193">
        <f>+'Bcos. Públ.'!J94+'Bcos. Priv.'!J93+'Coop.'!J94+'C. Financ.'!J94</f>
        <v>94185.75</v>
      </c>
      <c r="K94" s="192">
        <f>+'Bcos. Públ.'!K94+'Bcos. Priv.'!K93+'Coop.'!K94+'C. Financ.'!K94</f>
        <v>2999.25</v>
      </c>
      <c r="L94" s="192">
        <f>+'Bcos. Públ.'!L94+'Bcos. Priv.'!L93+'Coop.'!L94+'C. Financ.'!L94</f>
        <v>69.75</v>
      </c>
      <c r="M94" s="193">
        <f>+'Bcos. Públ.'!M94+'Bcos. Priv.'!M93+'Coop.'!M94+'C. Financ.'!M94</f>
        <v>3069</v>
      </c>
      <c r="N94" s="192">
        <f>+'Bcos. Públ.'!N94+'Bcos. Priv.'!N93+'Coop.'!N94+'C. Financ.'!N94</f>
        <v>77817.75</v>
      </c>
      <c r="O94" s="192">
        <f>+'Bcos. Públ.'!O94+'Bcos. Priv.'!O93+'Coop.'!O94+'C. Financ.'!O94</f>
        <v>19483.5</v>
      </c>
      <c r="P94" s="192">
        <f>+'Bcos. Públ.'!P94+'Bcos. Priv.'!P93+'Coop.'!P94+'C. Financ.'!P94</f>
        <v>97278</v>
      </c>
      <c r="Q94" s="211">
        <f>+'Bcos. Públ.'!Q94+'Bcos. Priv.'!Q93+'Coop.'!Q94+'C. Financ.'!Q94</f>
        <v>282.49460363019199</v>
      </c>
      <c r="R94" s="208">
        <f>+'Bcos. Públ.'!R94+'Bcos. Priv.'!R93+'Coop.'!R94+'C. Financ.'!R94</f>
        <v>43.315838534774961</v>
      </c>
      <c r="S94" s="212"/>
      <c r="T94" s="191">
        <f>+'Bcos. Públ.'!T94+'Bcos. Priv.'!T93+'Coop.'!T94+'C. Financ.'!T94</f>
        <v>17716.5</v>
      </c>
      <c r="U94" s="192">
        <f>+'Bcos. Públ.'!U94+'Bcos. Priv.'!U93+'Coop.'!U94+'C. Financ.'!U94</f>
        <v>11369.25</v>
      </c>
      <c r="V94" s="193">
        <f>+'Bcos. Públ.'!V94+'Bcos. Priv.'!V93+'Coop.'!V94+'C. Financ.'!V94</f>
        <v>29109</v>
      </c>
      <c r="W94" s="192">
        <f>+'Bcos. Públ.'!W94+'Bcos. Priv.'!W93+'Coop.'!W94+'C. Financ.'!W94</f>
        <v>1232.25</v>
      </c>
      <c r="X94" s="192">
        <f>+'Bcos. Públ.'!X94+'Bcos. Priv.'!X93+'Coop.'!X94+'C. Financ.'!X94</f>
        <v>2348.25</v>
      </c>
      <c r="Y94" s="193">
        <f>+'Bcos. Públ.'!Y94+'Bcos. Priv.'!Y93+'Coop.'!Y94+'C. Financ.'!Y94</f>
        <v>3557.25</v>
      </c>
      <c r="Z94" s="192">
        <f>+'Bcos. Públ.'!Z94+'Bcos. Priv.'!Z93+'Coop.'!Z94+'C. Financ.'!Z94</f>
        <v>18948.75</v>
      </c>
      <c r="AA94" s="192">
        <f>+'Bcos. Públ.'!AA94+'Bcos. Priv.'!AA93+'Coop.'!AA94+'C. Financ.'!AA94</f>
        <v>13694.25</v>
      </c>
      <c r="AB94" s="192">
        <f>+'Bcos. Públ.'!AB94+'Bcos. Priv.'!AB93+'Coop.'!AB94+'C. Financ.'!AB94</f>
        <v>32666.25</v>
      </c>
      <c r="AC94" s="189">
        <f>+'Bcos. Públ.'!AC94+'Bcos. Priv.'!AC93+'Coop.'!AC94+'C. Financ.'!AC94</f>
        <v>227.23025672296623</v>
      </c>
      <c r="AD94" s="191">
        <f>+'Bcos. Públ.'!AD94+'Bcos. Priv.'!AD93+'Coop.'!AD94+'C. Financ.'!AD94</f>
        <v>2233</v>
      </c>
      <c r="AE94" s="192">
        <f>+'Bcos. Públ.'!AE94+'Bcos. Priv.'!AE93+'Coop.'!AE94+'C. Financ.'!AE94</f>
        <v>231</v>
      </c>
      <c r="AF94" s="193">
        <f>+'Bcos. Públ.'!AF94+'Bcos. Priv.'!AF93+'Coop.'!AF94+'C. Financ.'!AF94</f>
        <v>2465</v>
      </c>
      <c r="AG94" s="192">
        <f>+'Bcos. Públ.'!AG94+'Bcos. Priv.'!AG93+'Coop.'!AG94+'C. Financ.'!AG94</f>
        <v>170</v>
      </c>
      <c r="AH94" s="192">
        <f>+'Bcos. Públ.'!AH94+'Bcos. Priv.'!AH93+'Coop.'!AH94+'C. Financ.'!AH94</f>
        <v>14</v>
      </c>
      <c r="AI94" s="193">
        <f>+'Bcos. Públ.'!AI94+'Bcos. Priv.'!AI93+'Coop.'!AI94+'C. Financ.'!AI94</f>
        <v>183</v>
      </c>
      <c r="AJ94" s="192">
        <f>+'Bcos. Públ.'!AJ94+'Bcos. Priv.'!AJ93+'Coop.'!AJ94+'C. Financ.'!AJ94</f>
        <v>2403</v>
      </c>
      <c r="AK94" s="192">
        <f>+'Bcos. Públ.'!AK94+'Bcos. Priv.'!AK93+'Coop.'!AK94+'C. Financ.'!AK94</f>
        <v>245</v>
      </c>
      <c r="AL94" s="192">
        <f>+'Bcos. Públ.'!AL94+'Bcos. Priv.'!AL93+'Coop.'!AL94+'C. Financ.'!AL94</f>
        <v>2646</v>
      </c>
      <c r="AM94" s="189">
        <f>+'Bcos. Públ.'!AM94+'Bcos. Priv.'!AM93+'Coop.'!AM94+'C. Financ.'!AM94</f>
        <v>2.376961157300034</v>
      </c>
    </row>
    <row r="95" spans="1:39" x14ac:dyDescent="0.2">
      <c r="A95" s="120">
        <v>38657</v>
      </c>
      <c r="B95" s="213">
        <f>+'Bcos. Públ.'!B95+'Bcos. Priv.'!B94+'Coop.'!B95+'C. Financ.'!B95</f>
        <v>70480.800000000003</v>
      </c>
      <c r="C95" s="187">
        <f>+'Bcos. Públ.'!C95+'Bcos. Priv.'!C94+'Coop.'!C95+'C. Financ.'!C95</f>
        <v>16801.2</v>
      </c>
      <c r="D95" s="193">
        <f>+'Bcos. Públ.'!D95+'Bcos. Priv.'!D94+'Coop.'!D95+'C. Financ.'!D95</f>
        <v>87258.599999999991</v>
      </c>
      <c r="E95" s="187">
        <f>+'Bcos. Públ.'!E95+'Bcos. Priv.'!E94+'Coop.'!E95+'C. Financ.'!E95</f>
        <v>6037.1999999999989</v>
      </c>
      <c r="F95" s="187">
        <f>+'Bcos. Públ.'!F95+'Bcos. Priv.'!F94+'Coop.'!F95+'C. Financ.'!F95</f>
        <v>2644.2</v>
      </c>
      <c r="G95" s="193">
        <f>+'Bcos. Públ.'!G95+'Bcos. Priv.'!G94+'Coop.'!G95+'C. Financ.'!G95</f>
        <v>8681.4</v>
      </c>
      <c r="H95" s="210">
        <f>+'Bcos. Públ.'!H95+'Bcos. Priv.'!H94+'Coop.'!H95+'C. Financ.'!H95</f>
        <v>76494.600000000006</v>
      </c>
      <c r="I95" s="192">
        <f>+'Bcos. Públ.'!I95+'Bcos. Priv.'!I94+'Coop.'!I95+'C. Financ.'!I95</f>
        <v>19445.400000000001</v>
      </c>
      <c r="J95" s="193">
        <f>+'Bcos. Públ.'!J95+'Bcos. Priv.'!J94+'Coop.'!J95+'C. Financ.'!J95</f>
        <v>95963.4</v>
      </c>
      <c r="K95" s="192">
        <f>+'Bcos. Públ.'!K95+'Bcos. Priv.'!K94+'Coop.'!K95+'C. Financ.'!K95</f>
        <v>2854.7999999999997</v>
      </c>
      <c r="L95" s="192">
        <f>+'Bcos. Públ.'!L95+'Bcos. Priv.'!L94+'Coop.'!L95+'C. Financ.'!L95</f>
        <v>117</v>
      </c>
      <c r="M95" s="193">
        <f>+'Bcos. Públ.'!M95+'Bcos. Priv.'!M94+'Coop.'!M95+'C. Financ.'!M95</f>
        <v>2971.7999999999997</v>
      </c>
      <c r="N95" s="192">
        <f>+'Bcos. Públ.'!N95+'Bcos. Priv.'!N94+'Coop.'!N95+'C. Financ.'!N95</f>
        <v>79372.800000000003</v>
      </c>
      <c r="O95" s="192">
        <f>+'Bcos. Públ.'!O95+'Bcos. Priv.'!O94+'Coop.'!O95+'C. Financ.'!O95</f>
        <v>19562.400000000001</v>
      </c>
      <c r="P95" s="192">
        <f>+'Bcos. Públ.'!P95+'Bcos. Priv.'!P94+'Coop.'!P95+'C. Financ.'!P95</f>
        <v>98935.2</v>
      </c>
      <c r="Q95" s="211">
        <f>+'Bcos. Públ.'!Q95+'Bcos. Priv.'!Q94+'Coop.'!Q95+'C. Financ.'!Q95</f>
        <v>331.25500853713271</v>
      </c>
      <c r="R95" s="208">
        <f>+'Bcos. Públ.'!R95+'Bcos. Priv.'!R94+'Coop.'!R95+'C. Financ.'!R95</f>
        <v>-4.6333147161601014</v>
      </c>
      <c r="S95" s="212"/>
      <c r="T95" s="191">
        <f>+'Bcos. Públ.'!T95+'Bcos. Priv.'!T94+'Coop.'!T95+'C. Financ.'!T95</f>
        <v>18205.2</v>
      </c>
      <c r="U95" s="192">
        <f>+'Bcos. Públ.'!U95+'Bcos. Priv.'!U94+'Coop.'!U95+'C. Financ.'!U95</f>
        <v>11512.8</v>
      </c>
      <c r="V95" s="193">
        <f>+'Bcos. Públ.'!V95+'Bcos. Priv.'!V94+'Coop.'!V95+'C. Financ.'!V95</f>
        <v>29741.399999999998</v>
      </c>
      <c r="W95" s="192">
        <f>+'Bcos. Públ.'!W95+'Bcos. Priv.'!W94+'Coop.'!W95+'C. Financ.'!W95</f>
        <v>1801.7999999999997</v>
      </c>
      <c r="X95" s="192">
        <f>+'Bcos. Públ.'!X95+'Bcos. Priv.'!X94+'Coop.'!X95+'C. Financ.'!X95</f>
        <v>2340</v>
      </c>
      <c r="Y95" s="193">
        <f>+'Bcos. Públ.'!Y95+'Bcos. Priv.'!Y94+'Coop.'!Y95+'C. Financ.'!Y95</f>
        <v>4141.8</v>
      </c>
      <c r="Z95" s="192">
        <f>+'Bcos. Públ.'!Z95+'Bcos. Priv.'!Z94+'Coop.'!Z95+'C. Financ.'!Z95</f>
        <v>20007</v>
      </c>
      <c r="AA95" s="192">
        <f>+'Bcos. Públ.'!AA95+'Bcos. Priv.'!AA94+'Coop.'!AA95+'C. Financ.'!AA95</f>
        <v>13876.199999999999</v>
      </c>
      <c r="AB95" s="192">
        <f>+'Bcos. Públ.'!AB95+'Bcos. Priv.'!AB94+'Coop.'!AB95+'C. Financ.'!AB95</f>
        <v>33859.799999999996</v>
      </c>
      <c r="AC95" s="189">
        <f>+'Bcos. Públ.'!AC95+'Bcos. Priv.'!AC94+'Coop.'!AC95+'C. Financ.'!AC95</f>
        <v>168.49856967913394</v>
      </c>
      <c r="AD95" s="191">
        <f>+'Bcos. Públ.'!AD95+'Bcos. Priv.'!AD94+'Coop.'!AD95+'C. Financ.'!AD95</f>
        <v>2235</v>
      </c>
      <c r="AE95" s="192">
        <f>+'Bcos. Públ.'!AE95+'Bcos. Priv.'!AE94+'Coop.'!AE95+'C. Financ.'!AE95</f>
        <v>225</v>
      </c>
      <c r="AF95" s="193">
        <f>+'Bcos. Públ.'!AF95+'Bcos. Priv.'!AF94+'Coop.'!AF95+'C. Financ.'!AF95</f>
        <v>2460</v>
      </c>
      <c r="AG95" s="192">
        <f>+'Bcos. Públ.'!AG95+'Bcos. Priv.'!AG94+'Coop.'!AG95+'C. Financ.'!AG95</f>
        <v>181</v>
      </c>
      <c r="AH95" s="192">
        <f>+'Bcos. Públ.'!AH95+'Bcos. Priv.'!AH94+'Coop.'!AH95+'C. Financ.'!AH95</f>
        <v>13</v>
      </c>
      <c r="AI95" s="193">
        <f>+'Bcos. Públ.'!AI95+'Bcos. Priv.'!AI94+'Coop.'!AI95+'C. Financ.'!AI95</f>
        <v>194</v>
      </c>
      <c r="AJ95" s="192">
        <f>+'Bcos. Públ.'!AJ95+'Bcos. Priv.'!AJ94+'Coop.'!AJ95+'C. Financ.'!AJ95</f>
        <v>2416</v>
      </c>
      <c r="AK95" s="192">
        <f>+'Bcos. Públ.'!AK95+'Bcos. Priv.'!AK94+'Coop.'!AK95+'C. Financ.'!AK95</f>
        <v>237</v>
      </c>
      <c r="AL95" s="192">
        <f>+'Bcos. Públ.'!AL95+'Bcos. Priv.'!AL94+'Coop.'!AL95+'C. Financ.'!AL95</f>
        <v>2654</v>
      </c>
      <c r="AM95" s="189">
        <f>+'Bcos. Públ.'!AM95+'Bcos. Priv.'!AM94+'Coop.'!AM95+'C. Financ.'!AM95</f>
        <v>6.9554033699999493</v>
      </c>
    </row>
    <row r="96" spans="1:39" x14ac:dyDescent="0.2">
      <c r="A96" s="120">
        <v>38687</v>
      </c>
      <c r="B96" s="213">
        <f>+'Bcos. Públ.'!B96+'Bcos. Priv.'!B95+'Coop.'!B96+'C. Financ.'!B96</f>
        <v>72878.399999999994</v>
      </c>
      <c r="C96" s="187">
        <f>+'Bcos. Públ.'!C96+'Bcos. Priv.'!C95+'Coop.'!C96+'C. Financ.'!C96</f>
        <v>16701.3</v>
      </c>
      <c r="D96" s="193">
        <f>+'Bcos. Públ.'!D96+'Bcos. Priv.'!D95+'Coop.'!D96+'C. Financ.'!D96</f>
        <v>89579.700000000012</v>
      </c>
      <c r="E96" s="187">
        <f>+'Bcos. Públ.'!E96+'Bcos. Priv.'!E95+'Coop.'!E96+'C. Financ.'!E96</f>
        <v>7205.9000000000005</v>
      </c>
      <c r="F96" s="187">
        <f>+'Bcos. Públ.'!F96+'Bcos. Priv.'!F95+'Coop.'!F96+'C. Financ.'!F96</f>
        <v>2337.7000000000003</v>
      </c>
      <c r="G96" s="193">
        <f>+'Bcos. Públ.'!G96+'Bcos. Priv.'!G95+'Coop.'!G96+'C. Financ.'!G96</f>
        <v>9543.6</v>
      </c>
      <c r="H96" s="210">
        <f>+'Bcos. Públ.'!H96+'Bcos. Priv.'!H95+'Coop.'!H96+'C. Financ.'!H96</f>
        <v>80108.399999999994</v>
      </c>
      <c r="I96" s="192">
        <f>+'Bcos. Públ.'!I96+'Bcos. Priv.'!I95+'Coop.'!I96+'C. Financ.'!I96</f>
        <v>19039</v>
      </c>
      <c r="J96" s="193">
        <f>+'Bcos. Públ.'!J96+'Bcos. Priv.'!J95+'Coop.'!J96+'C. Financ.'!J96</f>
        <v>99147.400000000009</v>
      </c>
      <c r="K96" s="192">
        <f>+'Bcos. Públ.'!K96+'Bcos. Priv.'!K95+'Coop.'!K96+'C. Financ.'!K96</f>
        <v>2289.5</v>
      </c>
      <c r="L96" s="192">
        <f>+'Bcos. Públ.'!L96+'Bcos. Priv.'!L95+'Coop.'!L96+'C. Financ.'!L96</f>
        <v>72.300000000000011</v>
      </c>
      <c r="M96" s="193">
        <f>+'Bcos. Públ.'!M96+'Bcos. Priv.'!M95+'Coop.'!M96+'C. Financ.'!M96</f>
        <v>2361.8000000000002</v>
      </c>
      <c r="N96" s="192">
        <f>+'Bcos. Públ.'!N96+'Bcos. Priv.'!N95+'Coop.'!N96+'C. Financ.'!N96</f>
        <v>82446.100000000006</v>
      </c>
      <c r="O96" s="192">
        <f>+'Bcos. Públ.'!O96+'Bcos. Priv.'!O95+'Coop.'!O96+'C. Financ.'!O96</f>
        <v>19111.3</v>
      </c>
      <c r="P96" s="192">
        <f>+'Bcos. Públ.'!P96+'Bcos. Priv.'!P95+'Coop.'!P96+'C. Financ.'!P96</f>
        <v>101509.20000000001</v>
      </c>
      <c r="Q96" s="211">
        <f>+'Bcos. Públ.'!Q96+'Bcos. Priv.'!Q95+'Coop.'!Q96+'C. Financ.'!Q96</f>
        <v>207.12102823071393</v>
      </c>
      <c r="R96" s="208">
        <f>+'Bcos. Públ.'!R96+'Bcos. Priv.'!R95+'Coop.'!R96+'C. Financ.'!R96</f>
        <v>321.79708441488009</v>
      </c>
      <c r="S96" s="212"/>
      <c r="T96" s="191">
        <f>+'Bcos. Públ.'!T96+'Bcos. Priv.'!T95+'Coop.'!T96+'C. Financ.'!T96</f>
        <v>18846.2</v>
      </c>
      <c r="U96" s="192">
        <f>+'Bcos. Públ.'!U96+'Bcos. Priv.'!U95+'Coop.'!U96+'C. Financ.'!U96</f>
        <v>11519.800000000001</v>
      </c>
      <c r="V96" s="193">
        <f>+'Bcos. Públ.'!V96+'Bcos. Priv.'!V95+'Coop.'!V96+'C. Financ.'!V96</f>
        <v>30366</v>
      </c>
      <c r="W96" s="192">
        <f>+'Bcos. Públ.'!W96+'Bcos. Priv.'!W95+'Coop.'!W96+'C. Financ.'!W96</f>
        <v>2096.6999999999998</v>
      </c>
      <c r="X96" s="192">
        <f>+'Bcos. Públ.'!X96+'Bcos. Priv.'!X95+'Coop.'!X96+'C. Financ.'!X96</f>
        <v>2120.8000000000002</v>
      </c>
      <c r="Y96" s="193">
        <f>+'Bcos. Públ.'!Y96+'Bcos. Priv.'!Y95+'Coop.'!Y96+'C. Financ.'!Y96</f>
        <v>4217.5</v>
      </c>
      <c r="Z96" s="192">
        <f>+'Bcos. Públ.'!Z96+'Bcos. Priv.'!Z95+'Coop.'!Z96+'C. Financ.'!Z96</f>
        <v>20942.900000000001</v>
      </c>
      <c r="AA96" s="192">
        <f>+'Bcos. Públ.'!AA96+'Bcos. Priv.'!AA95+'Coop.'!AA96+'C. Financ.'!AA96</f>
        <v>13664.7</v>
      </c>
      <c r="AB96" s="192">
        <f>+'Bcos. Públ.'!AB96+'Bcos. Priv.'!AB95+'Coop.'!AB96+'C. Financ.'!AB96</f>
        <v>34607.599999999999</v>
      </c>
      <c r="AC96" s="189">
        <f>+'Bcos. Públ.'!AC96+'Bcos. Priv.'!AC95+'Coop.'!AC96+'C. Financ.'!AC96</f>
        <v>-60.487669822377931</v>
      </c>
      <c r="AD96" s="191">
        <f>+'Bcos. Públ.'!AD96+'Bcos. Priv.'!AD95+'Coop.'!AD96+'C. Financ.'!AD96</f>
        <v>2244</v>
      </c>
      <c r="AE96" s="192">
        <f>+'Bcos. Públ.'!AE96+'Bcos. Priv.'!AE95+'Coop.'!AE96+'C. Financ.'!AE96</f>
        <v>213</v>
      </c>
      <c r="AF96" s="193">
        <f>+'Bcos. Públ.'!AF96+'Bcos. Priv.'!AF95+'Coop.'!AF96+'C. Financ.'!AF96</f>
        <v>2457</v>
      </c>
      <c r="AG96" s="192">
        <f>+'Bcos. Públ.'!AG96+'Bcos. Priv.'!AG95+'Coop.'!AG96+'C. Financ.'!AG96</f>
        <v>213</v>
      </c>
      <c r="AH96" s="192">
        <f>+'Bcos. Públ.'!AH96+'Bcos. Priv.'!AH95+'Coop.'!AH96+'C. Financ.'!AH96</f>
        <v>9</v>
      </c>
      <c r="AI96" s="193">
        <f>+'Bcos. Públ.'!AI96+'Bcos. Priv.'!AI95+'Coop.'!AI96+'C. Financ.'!AI96</f>
        <v>221</v>
      </c>
      <c r="AJ96" s="192">
        <f>+'Bcos. Públ.'!AJ96+'Bcos. Priv.'!AJ95+'Coop.'!AJ96+'C. Financ.'!AJ96</f>
        <v>2456</v>
      </c>
      <c r="AK96" s="192">
        <f>+'Bcos. Públ.'!AK96+'Bcos. Priv.'!AK95+'Coop.'!AK96+'C. Financ.'!AK96</f>
        <v>222</v>
      </c>
      <c r="AL96" s="192">
        <f>+'Bcos. Públ.'!AL96+'Bcos. Priv.'!AL95+'Coop.'!AL96+'C. Financ.'!AL96</f>
        <v>2677</v>
      </c>
      <c r="AM96" s="189">
        <f>+'Bcos. Públ.'!AM96+'Bcos. Priv.'!AM95+'Coop.'!AM96+'C. Financ.'!AM96</f>
        <v>11.104095354900076</v>
      </c>
    </row>
    <row r="97" spans="1:39" x14ac:dyDescent="0.2">
      <c r="A97" s="120">
        <v>38718</v>
      </c>
      <c r="B97" s="213">
        <f>+'Bcos. Públ.'!B97+'Bcos. Priv.'!B96+'Coop.'!B97+'C. Financ.'!B97</f>
        <v>72739.8</v>
      </c>
      <c r="C97" s="187">
        <f>+'Bcos. Públ.'!C97+'Bcos. Priv.'!C96+'Coop.'!C97+'C. Financ.'!C97</f>
        <v>16832.550000000003</v>
      </c>
      <c r="D97" s="193">
        <f>+'Bcos. Públ.'!D97+'Bcos. Priv.'!D96+'Coop.'!D97+'C. Financ.'!D97</f>
        <v>89596.499999999985</v>
      </c>
      <c r="E97" s="187">
        <f>+'Bcos. Públ.'!E97+'Bcos. Priv.'!E96+'Coop.'!E97+'C. Financ.'!E97</f>
        <v>6592.9499999999989</v>
      </c>
      <c r="F97" s="187">
        <f>+'Bcos. Públ.'!F97+'Bcos. Priv.'!F96+'Coop.'!F97+'C. Financ.'!F97</f>
        <v>2342.5499999999997</v>
      </c>
      <c r="G97" s="193">
        <f>+'Bcos. Públ.'!G97+'Bcos. Priv.'!G96+'Coop.'!G97+'C. Financ.'!G97</f>
        <v>8935.4999999999982</v>
      </c>
      <c r="H97" s="210">
        <f>+'Bcos. Públ.'!H97+'Bcos. Priv.'!H96+'Coop.'!H97+'C. Financ.'!H97</f>
        <v>79381.049999999988</v>
      </c>
      <c r="I97" s="192">
        <f>+'Bcos. Públ.'!I97+'Bcos. Priv.'!I96+'Coop.'!I97+'C. Financ.'!I97</f>
        <v>19199.25</v>
      </c>
      <c r="J97" s="193">
        <f>+'Bcos. Públ.'!J97+'Bcos. Priv.'!J96+'Coop.'!J97+'C. Financ.'!J97</f>
        <v>98531.999999999985</v>
      </c>
      <c r="K97" s="192">
        <f>+'Bcos. Públ.'!K97+'Bcos. Priv.'!K96+'Coop.'!K97+'C. Financ.'!K97</f>
        <v>2318.4</v>
      </c>
      <c r="L97" s="192">
        <f>+'Bcos. Públ.'!L97+'Bcos. Priv.'!L96+'Coop.'!L97+'C. Financ.'!L97</f>
        <v>362.25</v>
      </c>
      <c r="M97" s="193">
        <f>+'Bcos. Públ.'!M97+'Bcos. Priv.'!M96+'Coop.'!M97+'C. Financ.'!M97</f>
        <v>2680.65</v>
      </c>
      <c r="N97" s="192">
        <f>+'Bcos. Públ.'!N97+'Bcos. Priv.'!N96+'Coop.'!N97+'C. Financ.'!N97</f>
        <v>81627</v>
      </c>
      <c r="O97" s="192">
        <f>+'Bcos. Públ.'!O97+'Bcos. Priv.'!O96+'Coop.'!O97+'C. Financ.'!O97</f>
        <v>19561.5</v>
      </c>
      <c r="P97" s="192">
        <f>+'Bcos. Públ.'!P97+'Bcos. Priv.'!P96+'Coop.'!P97+'C. Financ.'!P97</f>
        <v>101188.5</v>
      </c>
      <c r="Q97" s="211">
        <f>+'Bcos. Públ.'!Q97+'Bcos. Priv.'!Q96+'Coop.'!Q97+'C. Financ.'!Q97</f>
        <v>-44.169428477436604</v>
      </c>
      <c r="R97" s="208">
        <f>+'Bcos. Públ.'!R97+'Bcos. Priv.'!R96+'Coop.'!R97+'C. Financ.'!R97</f>
        <v>-306.83820821702994</v>
      </c>
      <c r="S97" s="212"/>
      <c r="T97" s="191">
        <f>+'Bcos. Públ.'!T97+'Bcos. Priv.'!T96+'Coop.'!T97+'C. Financ.'!T97</f>
        <v>18957.75</v>
      </c>
      <c r="U97" s="192">
        <f>+'Bcos. Públ.'!U97+'Bcos. Priv.'!U96+'Coop.'!U97+'C. Financ.'!U97</f>
        <v>11712.75</v>
      </c>
      <c r="V97" s="193">
        <f>+'Bcos. Públ.'!V97+'Bcos. Priv.'!V96+'Coop.'!V97+'C. Financ.'!V97</f>
        <v>30670.5</v>
      </c>
      <c r="W97" s="192">
        <f>+'Bcos. Públ.'!W97+'Bcos. Priv.'!W96+'Coop.'!W97+'C. Financ.'!W97</f>
        <v>1255.8</v>
      </c>
      <c r="X97" s="192">
        <f>+'Bcos. Públ.'!X97+'Bcos. Priv.'!X96+'Coop.'!X97+'C. Financ.'!X97</f>
        <v>2125.1999999999998</v>
      </c>
      <c r="Y97" s="193">
        <f>+'Bcos. Públ.'!Y97+'Bcos. Priv.'!Y96+'Coop.'!Y97+'C. Financ.'!Y97</f>
        <v>3405.1499999999996</v>
      </c>
      <c r="Z97" s="192">
        <f>+'Bcos. Públ.'!Z97+'Bcos. Priv.'!Z96+'Coop.'!Z97+'C. Financ.'!Z97</f>
        <v>20213.55</v>
      </c>
      <c r="AA97" s="192">
        <f>+'Bcos. Públ.'!AA97+'Bcos. Priv.'!AA96+'Coop.'!AA97+'C. Financ.'!AA97</f>
        <v>13862.099999999999</v>
      </c>
      <c r="AB97" s="192">
        <f>+'Bcos. Públ.'!AB97+'Bcos. Priv.'!AB96+'Coop.'!AB97+'C. Financ.'!AB97</f>
        <v>34075.649999999994</v>
      </c>
      <c r="AC97" s="189">
        <f>+'Bcos. Públ.'!AC97+'Bcos. Priv.'!AC96+'Coop.'!AC97+'C. Financ.'!AC97</f>
        <v>-142.58668068945639</v>
      </c>
      <c r="AD97" s="191">
        <f>+'Bcos. Públ.'!AD97+'Bcos. Priv.'!AD96+'Coop.'!AD97+'C. Financ.'!AD97</f>
        <v>2229</v>
      </c>
      <c r="AE97" s="192">
        <f>+'Bcos. Públ.'!AE97+'Bcos. Priv.'!AE96+'Coop.'!AE97+'C. Financ.'!AE97</f>
        <v>211</v>
      </c>
      <c r="AF97" s="193">
        <f>+'Bcos. Públ.'!AF97+'Bcos. Priv.'!AF96+'Coop.'!AF97+'C. Financ.'!AF97</f>
        <v>2439</v>
      </c>
      <c r="AG97" s="192">
        <f>+'Bcos. Públ.'!AG97+'Bcos. Priv.'!AG96+'Coop.'!AG97+'C. Financ.'!AG97</f>
        <v>221</v>
      </c>
      <c r="AH97" s="192">
        <f>+'Bcos. Públ.'!AH97+'Bcos. Priv.'!AH96+'Coop.'!AH97+'C. Financ.'!AH97</f>
        <v>9</v>
      </c>
      <c r="AI97" s="193">
        <f>+'Bcos. Públ.'!AI97+'Bcos. Priv.'!AI96+'Coop.'!AI97+'C. Financ.'!AI97</f>
        <v>230</v>
      </c>
      <c r="AJ97" s="192">
        <f>+'Bcos. Públ.'!AJ97+'Bcos. Priv.'!AJ96+'Coop.'!AJ97+'C. Financ.'!AJ97</f>
        <v>2448</v>
      </c>
      <c r="AK97" s="192">
        <f>+'Bcos. Públ.'!AK97+'Bcos. Priv.'!AK96+'Coop.'!AK97+'C. Financ.'!AK97</f>
        <v>220</v>
      </c>
      <c r="AL97" s="192">
        <f>+'Bcos. Públ.'!AL97+'Bcos. Priv.'!AL96+'Coop.'!AL97+'C. Financ.'!AL97</f>
        <v>2669</v>
      </c>
      <c r="AM97" s="189">
        <f>+'Bcos. Públ.'!AM97+'Bcos. Priv.'!AM96+'Coop.'!AM97+'C. Financ.'!AM97</f>
        <v>4.0752485387999915</v>
      </c>
    </row>
    <row r="98" spans="1:39" x14ac:dyDescent="0.2">
      <c r="A98" s="120">
        <v>38749</v>
      </c>
      <c r="B98" s="213">
        <f>+'Bcos. Públ.'!B98+'Bcos. Priv.'!B97+'Coop.'!B98+'C. Financ.'!B98</f>
        <v>70179.999999999985</v>
      </c>
      <c r="C98" s="187">
        <f>+'Bcos. Públ.'!C98+'Bcos. Priv.'!C97+'Coop.'!C98+'C. Financ.'!C98</f>
        <v>15778.4</v>
      </c>
      <c r="D98" s="193">
        <f>+'Bcos. Públ.'!D98+'Bcos. Priv.'!D97+'Coop.'!D98+'C. Financ.'!D98</f>
        <v>85934.2</v>
      </c>
      <c r="E98" s="187">
        <f>+'Bcos. Públ.'!E98+'Bcos. Priv.'!E97+'Coop.'!E98+'C. Financ.'!E98</f>
        <v>7502</v>
      </c>
      <c r="F98" s="187">
        <f>+'Bcos. Públ.'!F98+'Bcos. Priv.'!F97+'Coop.'!F98+'C. Financ.'!F98</f>
        <v>2347.4</v>
      </c>
      <c r="G98" s="193">
        <f>+'Bcos. Públ.'!G98+'Bcos. Priv.'!G97+'Coop.'!G98+'C. Financ.'!G98</f>
        <v>9873.6</v>
      </c>
      <c r="H98" s="210">
        <f>+'Bcos. Públ.'!H98+'Bcos. Priv.'!H97+'Coop.'!H98+'C. Financ.'!H98</f>
        <v>77657.799999999988</v>
      </c>
      <c r="I98" s="192">
        <f>+'Bcos. Públ.'!I98+'Bcos. Priv.'!I97+'Coop.'!I98+'C. Financ.'!I98</f>
        <v>18125.800000000003</v>
      </c>
      <c r="J98" s="193">
        <f>+'Bcos. Públ.'!J98+'Bcos. Priv.'!J97+'Coop.'!J98+'C. Financ.'!J98</f>
        <v>95783.599999999991</v>
      </c>
      <c r="K98" s="192">
        <f>+'Bcos. Públ.'!K98+'Bcos. Priv.'!K97+'Coop.'!K98+'C. Financ.'!K98</f>
        <v>2105.4</v>
      </c>
      <c r="L98" s="192">
        <f>+'Bcos. Públ.'!L98+'Bcos. Priv.'!L97+'Coop.'!L98+'C. Financ.'!L98</f>
        <v>556.6</v>
      </c>
      <c r="M98" s="193">
        <f>+'Bcos. Públ.'!M98+'Bcos. Priv.'!M97+'Coop.'!M98+'C. Financ.'!M98</f>
        <v>2662</v>
      </c>
      <c r="N98" s="192">
        <f>+'Bcos. Públ.'!N98+'Bcos. Priv.'!N97+'Coop.'!N98+'C. Financ.'!N98</f>
        <v>79787.399999999994</v>
      </c>
      <c r="O98" s="192">
        <f>+'Bcos. Públ.'!O98+'Bcos. Priv.'!O97+'Coop.'!O98+'C. Financ.'!O98</f>
        <v>18682.400000000001</v>
      </c>
      <c r="P98" s="192">
        <f>+'Bcos. Públ.'!P98+'Bcos. Priv.'!P97+'Coop.'!P98+'C. Financ.'!P98</f>
        <v>98469.8</v>
      </c>
      <c r="Q98" s="211">
        <f>+'Bcos. Públ.'!Q98+'Bcos. Priv.'!Q97+'Coop.'!Q98+'C. Financ.'!Q98</f>
        <v>-1578.9980830083136</v>
      </c>
      <c r="R98" s="208">
        <f>+'Bcos. Públ.'!R98+'Bcos. Priv.'!R97+'Coop.'!R98+'C. Financ.'!R98</f>
        <v>-2.4038439106002629</v>
      </c>
      <c r="S98" s="212"/>
      <c r="T98" s="191">
        <f>+'Bcos. Públ.'!T98+'Bcos. Priv.'!T97+'Coop.'!T98+'C. Financ.'!T98</f>
        <v>18149.999999999996</v>
      </c>
      <c r="U98" s="192">
        <f>+'Bcos. Públ.'!U98+'Bcos. Priv.'!U97+'Coop.'!U98+'C. Financ.'!U98</f>
        <v>11543.400000000001</v>
      </c>
      <c r="V98" s="193">
        <f>+'Bcos. Públ.'!V98+'Bcos. Priv.'!V97+'Coop.'!V98+'C. Financ.'!V98</f>
        <v>29693.399999999998</v>
      </c>
      <c r="W98" s="192">
        <f>+'Bcos. Públ.'!W98+'Bcos. Priv.'!W97+'Coop.'!W98+'C. Financ.'!W98</f>
        <v>2226.4</v>
      </c>
      <c r="X98" s="192">
        <f>+'Bcos. Públ.'!X98+'Bcos. Priv.'!X97+'Coop.'!X98+'C. Financ.'!X98</f>
        <v>2129.6</v>
      </c>
      <c r="Y98" s="193">
        <f>+'Bcos. Públ.'!Y98+'Bcos. Priv.'!Y97+'Coop.'!Y98+'C. Financ.'!Y98</f>
        <v>4356</v>
      </c>
      <c r="Z98" s="192">
        <f>+'Bcos. Públ.'!Z98+'Bcos. Priv.'!Z97+'Coop.'!Z98+'C. Financ.'!Z98</f>
        <v>20376.399999999998</v>
      </c>
      <c r="AA98" s="192">
        <f>+'Bcos. Públ.'!AA98+'Bcos. Priv.'!AA97+'Coop.'!AA98+'C. Financ.'!AA98</f>
        <v>13673.000000000002</v>
      </c>
      <c r="AB98" s="192">
        <f>+'Bcos. Públ.'!AB98+'Bcos. Priv.'!AB97+'Coop.'!AB98+'C. Financ.'!AB98</f>
        <v>34073.599999999991</v>
      </c>
      <c r="AC98" s="189">
        <f>+'Bcos. Públ.'!AC98+'Bcos. Priv.'!AC97+'Coop.'!AC98+'C. Financ.'!AC98</f>
        <v>-273.46243962535249</v>
      </c>
      <c r="AD98" s="191">
        <f>+'Bcos. Públ.'!AD98+'Bcos. Priv.'!AD97+'Coop.'!AD98+'C. Financ.'!AD98</f>
        <v>2151</v>
      </c>
      <c r="AE98" s="192">
        <f>+'Bcos. Públ.'!AE98+'Bcos. Priv.'!AE97+'Coop.'!AE98+'C. Financ.'!AE98</f>
        <v>173</v>
      </c>
      <c r="AF98" s="193">
        <f>+'Bcos. Públ.'!AF98+'Bcos. Priv.'!AF97+'Coop.'!AF98+'C. Financ.'!AF98</f>
        <v>2324</v>
      </c>
      <c r="AG98" s="192">
        <f>+'Bcos. Públ.'!AG98+'Bcos. Priv.'!AG97+'Coop.'!AG98+'C. Financ.'!AG98</f>
        <v>219</v>
      </c>
      <c r="AH98" s="192">
        <f>+'Bcos. Públ.'!AH98+'Bcos. Priv.'!AH97+'Coop.'!AH98+'C. Financ.'!AH98</f>
        <v>9</v>
      </c>
      <c r="AI98" s="193">
        <f>+'Bcos. Públ.'!AI98+'Bcos. Priv.'!AI97+'Coop.'!AI98+'C. Financ.'!AI98</f>
        <v>227</v>
      </c>
      <c r="AJ98" s="192">
        <f>+'Bcos. Públ.'!AJ98+'Bcos. Priv.'!AJ97+'Coop.'!AJ98+'C. Financ.'!AJ98</f>
        <v>2370</v>
      </c>
      <c r="AK98" s="192">
        <f>+'Bcos. Públ.'!AK98+'Bcos. Priv.'!AK97+'Coop.'!AK98+'C. Financ.'!AK98</f>
        <v>181</v>
      </c>
      <c r="AL98" s="192">
        <f>+'Bcos. Públ.'!AL98+'Bcos. Priv.'!AL97+'Coop.'!AL98+'C. Financ.'!AL98</f>
        <v>2550</v>
      </c>
      <c r="AM98" s="189">
        <f>+'Bcos. Públ.'!AM98+'Bcos. Priv.'!AM97+'Coop.'!AM98+'C. Financ.'!AM98</f>
        <v>-53.947753858800041</v>
      </c>
    </row>
    <row r="99" spans="1:39" x14ac:dyDescent="0.2">
      <c r="A99" s="120">
        <v>38777</v>
      </c>
      <c r="B99" s="213">
        <f>+'Bcos. Públ.'!B99+'Bcos. Priv.'!B98+'Coop.'!B99+'C. Financ.'!B99</f>
        <v>70445.549999999988</v>
      </c>
      <c r="C99" s="187">
        <f>+'Bcos. Públ.'!C99+'Bcos. Priv.'!C98+'Coop.'!C99+'C. Financ.'!C99</f>
        <v>16397.849999999999</v>
      </c>
      <c r="D99" s="193">
        <f>+'Bcos. Públ.'!D99+'Bcos. Priv.'!D98+'Coop.'!D99+'C. Financ.'!D99</f>
        <v>86819.25</v>
      </c>
      <c r="E99" s="187">
        <f>+'Bcos. Públ.'!E99+'Bcos. Priv.'!E98+'Coop.'!E99+'C. Financ.'!E99</f>
        <v>6520.5</v>
      </c>
      <c r="F99" s="187">
        <f>+'Bcos. Públ.'!F99+'Bcos. Priv.'!F98+'Coop.'!F99+'C. Financ.'!F99</f>
        <v>2439.1499999999996</v>
      </c>
      <c r="G99" s="193">
        <f>+'Bcos. Públ.'!G99+'Bcos. Priv.'!G98+'Coop.'!G99+'C. Financ.'!G99</f>
        <v>8959.65</v>
      </c>
      <c r="H99" s="210">
        <f>+'Bcos. Públ.'!H99+'Bcos. Priv.'!H98+'Coop.'!H99+'C. Financ.'!H99</f>
        <v>76966.049999999988</v>
      </c>
      <c r="I99" s="192">
        <f>+'Bcos. Públ.'!I99+'Bcos. Priv.'!I98+'Coop.'!I99+'C. Financ.'!I99</f>
        <v>18837</v>
      </c>
      <c r="J99" s="193">
        <f>+'Bcos. Públ.'!J99+'Bcos. Priv.'!J98+'Coop.'!J99+'C. Financ.'!J99</f>
        <v>95754.75</v>
      </c>
      <c r="K99" s="192">
        <f>+'Bcos. Públ.'!K99+'Bcos. Priv.'!K98+'Coop.'!K99+'C. Financ.'!K99</f>
        <v>2052.75</v>
      </c>
      <c r="L99" s="192">
        <f>+'Bcos. Públ.'!L99+'Bcos. Priv.'!L98+'Coop.'!L99+'C. Financ.'!L99</f>
        <v>507.15</v>
      </c>
      <c r="M99" s="193">
        <f>+'Bcos. Públ.'!M99+'Bcos. Priv.'!M98+'Coop.'!M99+'C. Financ.'!M99</f>
        <v>2559.9</v>
      </c>
      <c r="N99" s="192">
        <f>+'Bcos. Públ.'!N99+'Bcos. Priv.'!N98+'Coop.'!N99+'C. Financ.'!N99</f>
        <v>79018.799999999988</v>
      </c>
      <c r="O99" s="192">
        <f>+'Bcos. Públ.'!O99+'Bcos. Priv.'!O98+'Coop.'!O99+'C. Financ.'!O99</f>
        <v>19344.149999999998</v>
      </c>
      <c r="P99" s="192">
        <f>+'Bcos. Públ.'!P99+'Bcos. Priv.'!P98+'Coop.'!P99+'C. Financ.'!P99</f>
        <v>98387.099999999991</v>
      </c>
      <c r="Q99" s="211">
        <f>+'Bcos. Públ.'!Q99+'Bcos. Priv.'!Q98+'Coop.'!Q99+'C. Financ.'!Q99</f>
        <v>289.65652680738702</v>
      </c>
      <c r="R99" s="208">
        <f>+'Bcos. Públ.'!R99+'Bcos. Priv.'!R98+'Coop.'!R99+'C. Financ.'!R99</f>
        <v>6.2394351612602037</v>
      </c>
      <c r="S99" s="212"/>
      <c r="T99" s="191">
        <f>+'Bcos. Públ.'!T99+'Bcos. Priv.'!T98+'Coop.'!T99+'C. Financ.'!T99</f>
        <v>18281.55</v>
      </c>
      <c r="U99" s="192">
        <f>+'Bcos. Públ.'!U99+'Bcos. Priv.'!U98+'Coop.'!U99+'C. Financ.'!U99</f>
        <v>11978.399999999998</v>
      </c>
      <c r="V99" s="193">
        <f>+'Bcos. Públ.'!V99+'Bcos. Priv.'!V98+'Coop.'!V99+'C. Financ.'!V99</f>
        <v>30308.25</v>
      </c>
      <c r="W99" s="192">
        <f>+'Bcos. Públ.'!W99+'Bcos. Priv.'!W98+'Coop.'!W99+'C. Financ.'!W99</f>
        <v>1473.1499999999999</v>
      </c>
      <c r="X99" s="192">
        <f>+'Bcos. Públ.'!X99+'Bcos. Priv.'!X98+'Coop.'!X99+'C. Financ.'!X99</f>
        <v>2221.7999999999997</v>
      </c>
      <c r="Y99" s="193">
        <f>+'Bcos. Públ.'!Y99+'Bcos. Priv.'!Y98+'Coop.'!Y99+'C. Financ.'!Y99</f>
        <v>3694.95</v>
      </c>
      <c r="Z99" s="192">
        <f>+'Bcos. Públ.'!Z99+'Bcos. Priv.'!Z98+'Coop.'!Z99+'C. Financ.'!Z99</f>
        <v>19754.699999999997</v>
      </c>
      <c r="AA99" s="192">
        <f>+'Bcos. Públ.'!AA99+'Bcos. Priv.'!AA98+'Coop.'!AA99+'C. Financ.'!AA99</f>
        <v>14224.349999999999</v>
      </c>
      <c r="AB99" s="192">
        <f>+'Bcos. Públ.'!AB99+'Bcos. Priv.'!AB98+'Coop.'!AB99+'C. Financ.'!AB99</f>
        <v>33979.049999999996</v>
      </c>
      <c r="AC99" s="189">
        <f>+'Bcos. Públ.'!AC99+'Bcos. Priv.'!AC98+'Coop.'!AC99+'C. Financ.'!AC99</f>
        <v>136.34348766588596</v>
      </c>
      <c r="AD99" s="191">
        <f>+'Bcos. Públ.'!AD99+'Bcos. Priv.'!AD98+'Coop.'!AD99+'C. Financ.'!AD99</f>
        <v>2159</v>
      </c>
      <c r="AE99" s="192">
        <f>+'Bcos. Públ.'!AE99+'Bcos. Priv.'!AE98+'Coop.'!AE99+'C. Financ.'!AE99</f>
        <v>180</v>
      </c>
      <c r="AF99" s="193">
        <f>+'Bcos. Públ.'!AF99+'Bcos. Priv.'!AF98+'Coop.'!AF99+'C. Financ.'!AF99</f>
        <v>2341</v>
      </c>
      <c r="AG99" s="192">
        <f>+'Bcos. Públ.'!AG99+'Bcos. Priv.'!AG98+'Coop.'!AG99+'C. Financ.'!AG99</f>
        <v>209</v>
      </c>
      <c r="AH99" s="192">
        <f>+'Bcos. Públ.'!AH99+'Bcos. Priv.'!AH98+'Coop.'!AH99+'C. Financ.'!AH99</f>
        <v>9</v>
      </c>
      <c r="AI99" s="193">
        <f>+'Bcos. Públ.'!AI99+'Bcos. Priv.'!AI98+'Coop.'!AI99+'C. Financ.'!AI99</f>
        <v>218</v>
      </c>
      <c r="AJ99" s="192">
        <f>+'Bcos. Públ.'!AJ99+'Bcos. Priv.'!AJ98+'Coop.'!AJ99+'C. Financ.'!AJ99</f>
        <v>2368</v>
      </c>
      <c r="AK99" s="192">
        <f>+'Bcos. Públ.'!AK99+'Bcos. Priv.'!AK98+'Coop.'!AK99+'C. Financ.'!AK99</f>
        <v>190</v>
      </c>
      <c r="AL99" s="192">
        <f>+'Bcos. Públ.'!AL99+'Bcos. Priv.'!AL98+'Coop.'!AL99+'C. Financ.'!AL99</f>
        <v>2560</v>
      </c>
      <c r="AM99" s="189">
        <f>+'Bcos. Públ.'!AM99+'Bcos. Priv.'!AM98+'Coop.'!AM99+'C. Financ.'!AM99</f>
        <v>6.348366010000043</v>
      </c>
    </row>
    <row r="100" spans="1:39" x14ac:dyDescent="0.2">
      <c r="A100" s="120">
        <v>38808</v>
      </c>
      <c r="B100" s="213">
        <f>+'Bcos. Públ.'!B100+'Bcos. Priv.'!B99+'Coop.'!B100+'C. Financ.'!B100</f>
        <v>72034.600000000006</v>
      </c>
      <c r="C100" s="187">
        <f>+'Bcos. Públ.'!C100+'Bcos. Priv.'!C99+'Coop.'!C100+'C. Financ.'!C100</f>
        <v>15678.399999999998</v>
      </c>
      <c r="D100" s="193">
        <f>+'Bcos. Públ.'!D100+'Bcos. Priv.'!D99+'Coop.'!D100+'C. Financ.'!D100</f>
        <v>87712.999999999985</v>
      </c>
      <c r="E100" s="187">
        <f>+'Bcos. Públ.'!E100+'Bcos. Priv.'!E99+'Coop.'!E100+'C. Financ.'!E100</f>
        <v>5783.7999999999993</v>
      </c>
      <c r="F100" s="187">
        <f>+'Bcos. Públ.'!F100+'Bcos. Priv.'!F99+'Coop.'!F100+'C. Financ.'!F100</f>
        <v>2652.8999999999996</v>
      </c>
      <c r="G100" s="193">
        <f>+'Bcos. Públ.'!G100+'Bcos. Priv.'!G99+'Coop.'!G100+'C. Financ.'!G100</f>
        <v>8436.7000000000007</v>
      </c>
      <c r="H100" s="210">
        <f>+'Bcos. Públ.'!H100+'Bcos. Priv.'!H99+'Coop.'!H100+'C. Financ.'!H100</f>
        <v>77842.3</v>
      </c>
      <c r="I100" s="192">
        <f>+'Bcos. Públ.'!I100+'Bcos. Priv.'!I99+'Coop.'!I100+'C. Financ.'!I100</f>
        <v>18331.3</v>
      </c>
      <c r="J100" s="193">
        <f>+'Bcos. Públ.'!J100+'Bcos. Priv.'!J99+'Coop.'!J100+'C. Financ.'!J100</f>
        <v>96173.599999999991</v>
      </c>
      <c r="K100" s="192">
        <f>+'Bcos. Públ.'!K100+'Bcos. Priv.'!K99+'Coop.'!K100+'C. Financ.'!K100</f>
        <v>2079.3000000000002</v>
      </c>
      <c r="L100" s="192">
        <f>+'Bcos. Públ.'!L100+'Bcos. Priv.'!L99+'Coop.'!L100+'C. Financ.'!L100</f>
        <v>501.9</v>
      </c>
      <c r="M100" s="193">
        <f>+'Bcos. Públ.'!M100+'Bcos. Priv.'!M99+'Coop.'!M100+'C. Financ.'!M100</f>
        <v>2581.1999999999998</v>
      </c>
      <c r="N100" s="192">
        <f>+'Bcos. Públ.'!N100+'Bcos. Priv.'!N99+'Coop.'!N100+'C. Financ.'!N100</f>
        <v>79921.600000000006</v>
      </c>
      <c r="O100" s="192">
        <f>+'Bcos. Públ.'!O100+'Bcos. Priv.'!O99+'Coop.'!O100+'C. Financ.'!O100</f>
        <v>18833.2</v>
      </c>
      <c r="P100" s="192">
        <f>+'Bcos. Públ.'!P100+'Bcos. Priv.'!P99+'Coop.'!P100+'C. Financ.'!P100</f>
        <v>98754.8</v>
      </c>
      <c r="Q100" s="211">
        <f>+'Bcos. Públ.'!Q100+'Bcos. Priv.'!Q99+'Coop.'!Q100+'C. Financ.'!Q100</f>
        <v>176.00236994560279</v>
      </c>
      <c r="R100" s="208">
        <f>+'Bcos. Públ.'!R100+'Bcos. Priv.'!R99+'Coop.'!R100+'C. Financ.'!R100</f>
        <v>-1.673185650420105</v>
      </c>
      <c r="S100" s="212"/>
      <c r="T100" s="191">
        <f>+'Bcos. Públ.'!T100+'Bcos. Priv.'!T99+'Coop.'!T100+'C. Financ.'!T100</f>
        <v>18665.900000000001</v>
      </c>
      <c r="U100" s="192">
        <f>+'Bcos. Públ.'!U100+'Bcos. Priv.'!U99+'Coop.'!U100+'C. Financ.'!U100</f>
        <v>11949.999999999998</v>
      </c>
      <c r="V100" s="193">
        <f>+'Bcos. Públ.'!V100+'Bcos. Priv.'!V99+'Coop.'!V100+'C. Financ.'!V100</f>
        <v>30639.8</v>
      </c>
      <c r="W100" s="192">
        <f>+'Bcos. Públ.'!W100+'Bcos. Priv.'!W99+'Coop.'!W100+'C. Financ.'!W100</f>
        <v>860.39999999999986</v>
      </c>
      <c r="X100" s="192">
        <f>+'Bcos. Públ.'!X100+'Bcos. Priv.'!X99+'Coop.'!X100+'C. Financ.'!X100</f>
        <v>2461.6999999999998</v>
      </c>
      <c r="Y100" s="193">
        <f>+'Bcos. Públ.'!Y100+'Bcos. Priv.'!Y99+'Coop.'!Y100+'C. Financ.'!Y100</f>
        <v>3322.0999999999995</v>
      </c>
      <c r="Z100" s="192">
        <f>+'Bcos. Públ.'!Z100+'Bcos. Priv.'!Z99+'Coop.'!Z100+'C. Financ.'!Z100</f>
        <v>19526.3</v>
      </c>
      <c r="AA100" s="192">
        <f>+'Bcos. Públ.'!AA100+'Bcos. Priv.'!AA99+'Coop.'!AA100+'C. Financ.'!AA100</f>
        <v>14411.699999999999</v>
      </c>
      <c r="AB100" s="192">
        <f>+'Bcos. Públ.'!AB100+'Bcos. Priv.'!AB99+'Coop.'!AB100+'C. Financ.'!AB100</f>
        <v>33985.800000000003</v>
      </c>
      <c r="AC100" s="189">
        <f>+'Bcos. Públ.'!AC100+'Bcos. Priv.'!AC99+'Coop.'!AC100+'C. Financ.'!AC100</f>
        <v>61.935321530602792</v>
      </c>
      <c r="AD100" s="191">
        <f>+'Bcos. Públ.'!AD100+'Bcos. Priv.'!AD99+'Coop.'!AD100+'C. Financ.'!AD100</f>
        <v>2234</v>
      </c>
      <c r="AE100" s="192">
        <f>+'Bcos. Públ.'!AE100+'Bcos. Priv.'!AE99+'Coop.'!AE100+'C. Financ.'!AE100</f>
        <v>153</v>
      </c>
      <c r="AF100" s="193">
        <f>+'Bcos. Públ.'!AF100+'Bcos. Priv.'!AF99+'Coop.'!AF100+'C. Financ.'!AF100</f>
        <v>2388</v>
      </c>
      <c r="AG100" s="192">
        <f>+'Bcos. Públ.'!AG100+'Bcos. Priv.'!AG99+'Coop.'!AG100+'C. Financ.'!AG100</f>
        <v>206</v>
      </c>
      <c r="AH100" s="192">
        <f>+'Bcos. Públ.'!AH100+'Bcos. Priv.'!AH99+'Coop.'!AH100+'C. Financ.'!AH100</f>
        <v>8</v>
      </c>
      <c r="AI100" s="193">
        <f>+'Bcos. Públ.'!AI100+'Bcos. Priv.'!AI99+'Coop.'!AI100+'C. Financ.'!AI100</f>
        <v>214</v>
      </c>
      <c r="AJ100" s="192">
        <f>+'Bcos. Públ.'!AJ100+'Bcos. Priv.'!AJ99+'Coop.'!AJ100+'C. Financ.'!AJ100</f>
        <v>2441</v>
      </c>
      <c r="AK100" s="192">
        <f>+'Bcos. Públ.'!AK100+'Bcos. Priv.'!AK99+'Coop.'!AK100+'C. Financ.'!AK100</f>
        <v>160</v>
      </c>
      <c r="AL100" s="192">
        <f>+'Bcos. Públ.'!AL100+'Bcos. Priv.'!AL99+'Coop.'!AL100+'C. Financ.'!AL100</f>
        <v>2602</v>
      </c>
      <c r="AM100" s="189">
        <f>+'Bcos. Públ.'!AM100+'Bcos. Priv.'!AM99+'Coop.'!AM100+'C. Financ.'!AM100</f>
        <v>4.7726798500000012</v>
      </c>
    </row>
    <row r="101" spans="1:39" x14ac:dyDescent="0.2">
      <c r="A101" s="120">
        <v>38838</v>
      </c>
      <c r="B101" s="213">
        <f>+'Bcos. Públ.'!B101+'Bcos. Priv.'!B100+'Coop.'!B101+'C. Financ.'!B101</f>
        <v>72664.2</v>
      </c>
      <c r="C101" s="187">
        <f>+'Bcos. Públ.'!C101+'Bcos. Priv.'!C100+'Coop.'!C101+'C. Financ.'!C101</f>
        <v>15073.2</v>
      </c>
      <c r="D101" s="193">
        <f>+'Bcos. Públ.'!D101+'Bcos. Priv.'!D100+'Coop.'!D101+'C. Financ.'!D101</f>
        <v>87737.4</v>
      </c>
      <c r="E101" s="187">
        <f>+'Bcos. Públ.'!E101+'Bcos. Priv.'!E100+'Coop.'!E101+'C. Financ.'!E101</f>
        <v>5759.1</v>
      </c>
      <c r="F101" s="187">
        <f>+'Bcos. Públ.'!F101+'Bcos. Priv.'!F100+'Coop.'!F101+'C. Financ.'!F101</f>
        <v>2654.4</v>
      </c>
      <c r="G101" s="193">
        <f>+'Bcos. Públ.'!G101+'Bcos. Priv.'!G100+'Coop.'!G101+'C. Financ.'!G101</f>
        <v>8413.5</v>
      </c>
      <c r="H101" s="210">
        <f>+'Bcos. Públ.'!H101+'Bcos. Priv.'!H100+'Coop.'!H101+'C. Financ.'!H101</f>
        <v>78423.3</v>
      </c>
      <c r="I101" s="192">
        <f>+'Bcos. Públ.'!I101+'Bcos. Priv.'!I100+'Coop.'!I101+'C. Financ.'!I101</f>
        <v>17727.600000000002</v>
      </c>
      <c r="J101" s="193">
        <f>+'Bcos. Públ.'!J101+'Bcos. Priv.'!J100+'Coop.'!J101+'C. Financ.'!J101</f>
        <v>96150.9</v>
      </c>
      <c r="K101" s="192">
        <f>+'Bcos. Públ.'!K101+'Bcos. Priv.'!K100+'Coop.'!K101+'C. Financ.'!K101</f>
        <v>1990.8</v>
      </c>
      <c r="L101" s="192">
        <f>+'Bcos. Públ.'!L101+'Bcos. Priv.'!L100+'Coop.'!L101+'C. Financ.'!L101</f>
        <v>521.4</v>
      </c>
      <c r="M101" s="193">
        <f>+'Bcos. Públ.'!M101+'Bcos. Priv.'!M100+'Coop.'!M101+'C. Financ.'!M101</f>
        <v>2512.1999999999998</v>
      </c>
      <c r="N101" s="192">
        <f>+'Bcos. Públ.'!N101+'Bcos. Priv.'!N100+'Coop.'!N101+'C. Financ.'!N101</f>
        <v>80414.100000000006</v>
      </c>
      <c r="O101" s="192">
        <f>+'Bcos. Públ.'!O101+'Bcos. Priv.'!O100+'Coop.'!O101+'C. Financ.'!O101</f>
        <v>18249.000000000004</v>
      </c>
      <c r="P101" s="192">
        <f>+'Bcos. Públ.'!P101+'Bcos. Priv.'!P100+'Coop.'!P101+'C. Financ.'!P101</f>
        <v>98663.1</v>
      </c>
      <c r="Q101" s="211">
        <f>+'Bcos. Públ.'!Q101+'Bcos. Priv.'!Q100+'Coop.'!Q101+'C. Financ.'!Q101</f>
        <v>104.70335735350794</v>
      </c>
      <c r="R101" s="208">
        <f>+'Bcos. Públ.'!R101+'Bcos. Priv.'!R100+'Coop.'!R101+'C. Financ.'!R101</f>
        <v>1.2833244530698455</v>
      </c>
      <c r="S101" s="212"/>
      <c r="T101" s="191">
        <f>+'Bcos. Públ.'!T101+'Bcos. Priv.'!T100+'Coop.'!T101+'C. Financ.'!T101</f>
        <v>19742.099999999999</v>
      </c>
      <c r="U101" s="192">
        <f>+'Bcos. Públ.'!U101+'Bcos. Priv.'!U100+'Coop.'!U101+'C. Financ.'!U101</f>
        <v>11447.1</v>
      </c>
      <c r="V101" s="193">
        <f>+'Bcos. Públ.'!V101+'Bcos. Priv.'!V100+'Coop.'!V101+'C. Financ.'!V101</f>
        <v>31236.6</v>
      </c>
      <c r="W101" s="192">
        <f>+'Bcos. Públ.'!W101+'Bcos. Priv.'!W100+'Coop.'!W101+'C. Financ.'!W101</f>
        <v>948</v>
      </c>
      <c r="X101" s="192">
        <f>+'Bcos. Públ.'!X101+'Bcos. Priv.'!X100+'Coop.'!X101+'C. Financ.'!X101</f>
        <v>2488.5</v>
      </c>
      <c r="Y101" s="193">
        <f>+'Bcos. Públ.'!Y101+'Bcos. Priv.'!Y100+'Coop.'!Y101+'C. Financ.'!Y101</f>
        <v>3460.2</v>
      </c>
      <c r="Z101" s="192">
        <f>+'Bcos. Públ.'!Z101+'Bcos. Priv.'!Z100+'Coop.'!Z101+'C. Financ.'!Z101</f>
        <v>20713.8</v>
      </c>
      <c r="AA101" s="192">
        <f>+'Bcos. Públ.'!AA101+'Bcos. Priv.'!AA100+'Coop.'!AA101+'C. Financ.'!AA101</f>
        <v>13935.6</v>
      </c>
      <c r="AB101" s="192">
        <f>+'Bcos. Públ.'!AB101+'Bcos. Priv.'!AB100+'Coop.'!AB101+'C. Financ.'!AB101</f>
        <v>34649.4</v>
      </c>
      <c r="AC101" s="189">
        <f>+'Bcos. Públ.'!AC101+'Bcos. Priv.'!AC100+'Coop.'!AC101+'C. Financ.'!AC101</f>
        <v>52.709112590510436</v>
      </c>
      <c r="AD101" s="191">
        <f>+'Bcos. Públ.'!AD101+'Bcos. Priv.'!AD100+'Coop.'!AD101+'C. Financ.'!AD101</f>
        <v>2233</v>
      </c>
      <c r="AE101" s="192">
        <f>+'Bcos. Públ.'!AE101+'Bcos. Priv.'!AE100+'Coop.'!AE101+'C. Financ.'!AE101</f>
        <v>150</v>
      </c>
      <c r="AF101" s="193">
        <f>+'Bcos. Públ.'!AF101+'Bcos. Priv.'!AF100+'Coop.'!AF101+'C. Financ.'!AF101</f>
        <v>2384</v>
      </c>
      <c r="AG101" s="192">
        <f>+'Bcos. Públ.'!AG101+'Bcos. Priv.'!AG100+'Coop.'!AG101+'C. Financ.'!AG101</f>
        <v>202</v>
      </c>
      <c r="AH101" s="192">
        <f>+'Bcos. Públ.'!AH101+'Bcos. Priv.'!AH100+'Coop.'!AH101+'C. Financ.'!AH101</f>
        <v>8</v>
      </c>
      <c r="AI101" s="193">
        <f>+'Bcos. Públ.'!AI101+'Bcos. Priv.'!AI100+'Coop.'!AI101+'C. Financ.'!AI101</f>
        <v>209</v>
      </c>
      <c r="AJ101" s="192">
        <f>+'Bcos. Públ.'!AJ101+'Bcos. Priv.'!AJ100+'Coop.'!AJ101+'C. Financ.'!AJ101</f>
        <v>2434</v>
      </c>
      <c r="AK101" s="192">
        <f>+'Bcos. Públ.'!AK101+'Bcos. Priv.'!AK100+'Coop.'!AK101+'C. Financ.'!AK101</f>
        <v>157</v>
      </c>
      <c r="AL101" s="192">
        <f>+'Bcos. Públ.'!AL101+'Bcos. Priv.'!AL100+'Coop.'!AL101+'C. Financ.'!AL101</f>
        <v>2594</v>
      </c>
      <c r="AM101" s="189">
        <f>+'Bcos. Públ.'!AM101+'Bcos. Priv.'!AM100+'Coop.'!AM101+'C. Financ.'!AM101</f>
        <v>2.1938499899998938</v>
      </c>
    </row>
    <row r="102" spans="1:39" x14ac:dyDescent="0.2">
      <c r="A102" s="120">
        <v>38869</v>
      </c>
      <c r="B102" s="213">
        <f>+'Bcos. Públ.'!B102+'Bcos. Priv.'!B101+'Coop.'!B102+'C. Financ.'!B102</f>
        <v>73351.600000000006</v>
      </c>
      <c r="C102" s="187">
        <f>+'Bcos. Públ.'!C102+'Bcos. Priv.'!C101+'Coop.'!C102+'C. Financ.'!C102</f>
        <v>15255.800000000001</v>
      </c>
      <c r="D102" s="193">
        <f>+'Bcos. Públ.'!D102+'Bcos. Priv.'!D101+'Coop.'!D102+'C. Financ.'!D102</f>
        <v>88631.200000000012</v>
      </c>
      <c r="E102" s="187">
        <f>+'Bcos. Públ.'!E102+'Bcos. Priv.'!E101+'Coop.'!E102+'C. Financ.'!E102</f>
        <v>6069</v>
      </c>
      <c r="F102" s="187">
        <f>+'Bcos. Públ.'!F102+'Bcos. Priv.'!F101+'Coop.'!F102+'C. Financ.'!F102</f>
        <v>2641.8</v>
      </c>
      <c r="G102" s="193">
        <f>+'Bcos. Públ.'!G102+'Bcos. Priv.'!G101+'Coop.'!G102+'C. Financ.'!G102</f>
        <v>8734.6</v>
      </c>
      <c r="H102" s="210">
        <f>+'Bcos. Públ.'!H102+'Bcos. Priv.'!H101+'Coop.'!H102+'C. Financ.'!H102</f>
        <v>79444.399999999994</v>
      </c>
      <c r="I102" s="192">
        <f>+'Bcos. Públ.'!I102+'Bcos. Priv.'!I101+'Coop.'!I102+'C. Financ.'!I102</f>
        <v>17945.2</v>
      </c>
      <c r="J102" s="193">
        <f>+'Bcos. Públ.'!J102+'Bcos. Priv.'!J101+'Coop.'!J102+'C. Financ.'!J102</f>
        <v>97365.8</v>
      </c>
      <c r="K102" s="192">
        <f>+'Bcos. Públ.'!K102+'Bcos. Priv.'!K101+'Coop.'!K102+'C. Financ.'!K102</f>
        <v>1951.6</v>
      </c>
      <c r="L102" s="192">
        <f>+'Bcos. Públ.'!L102+'Bcos. Priv.'!L101+'Coop.'!L102+'C. Financ.'!L102</f>
        <v>523.6</v>
      </c>
      <c r="M102" s="193">
        <f>+'Bcos. Públ.'!M102+'Bcos. Priv.'!M101+'Coop.'!M102+'C. Financ.'!M102</f>
        <v>2475.1999999999998</v>
      </c>
      <c r="N102" s="192">
        <f>+'Bcos. Públ.'!N102+'Bcos. Priv.'!N101+'Coop.'!N102+'C. Financ.'!N102</f>
        <v>81372.199999999983</v>
      </c>
      <c r="O102" s="192">
        <f>+'Bcos. Públ.'!O102+'Bcos. Priv.'!O101+'Coop.'!O102+'C. Financ.'!O102</f>
        <v>18492.599999999999</v>
      </c>
      <c r="P102" s="192">
        <f>+'Bcos. Públ.'!P102+'Bcos. Priv.'!P101+'Coop.'!P102+'C. Financ.'!P102</f>
        <v>99841</v>
      </c>
      <c r="Q102" s="211">
        <f>+'Bcos. Públ.'!Q102+'Bcos. Priv.'!Q101+'Coop.'!Q102+'C. Financ.'!Q102</f>
        <v>29.74218092281561</v>
      </c>
      <c r="R102" s="208">
        <f>+'Bcos. Públ.'!R102+'Bcos. Priv.'!R101+'Coop.'!R102+'C. Financ.'!R102</f>
        <v>1.2054808052003623</v>
      </c>
      <c r="S102" s="212"/>
      <c r="T102" s="191">
        <f>+'Bcos. Públ.'!T102+'Bcos. Priv.'!T101+'Coop.'!T102+'C. Financ.'!T102</f>
        <v>19944.400000000001</v>
      </c>
      <c r="U102" s="192">
        <f>+'Bcos. Públ.'!U102+'Bcos. Priv.'!U101+'Coop.'!U102+'C. Financ.'!U102</f>
        <v>12066.6</v>
      </c>
      <c r="V102" s="193">
        <f>+'Bcos. Públ.'!V102+'Bcos. Priv.'!V101+'Coop.'!V102+'C. Financ.'!V102</f>
        <v>31987.200000000001</v>
      </c>
      <c r="W102" s="192">
        <f>+'Bcos. Públ.'!W102+'Bcos. Priv.'!W101+'Coop.'!W102+'C. Financ.'!W102</f>
        <v>1808.8</v>
      </c>
      <c r="X102" s="192">
        <f>+'Bcos. Públ.'!X102+'Bcos. Priv.'!X101+'Coop.'!X102+'C. Financ.'!X102</f>
        <v>2475.2000000000003</v>
      </c>
      <c r="Y102" s="193">
        <f>+'Bcos. Públ.'!Y102+'Bcos. Priv.'!Y101+'Coop.'!Y102+'C. Financ.'!Y102</f>
        <v>4284</v>
      </c>
      <c r="Z102" s="192">
        <f>+'Bcos. Públ.'!Z102+'Bcos. Priv.'!Z101+'Coop.'!Z102+'C. Financ.'!Z102</f>
        <v>21753.200000000001</v>
      </c>
      <c r="AA102" s="192">
        <f>+'Bcos. Públ.'!AA102+'Bcos. Priv.'!AA101+'Coop.'!AA102+'C. Financ.'!AA102</f>
        <v>14541.800000000001</v>
      </c>
      <c r="AB102" s="192">
        <f>+'Bcos. Públ.'!AB102+'Bcos. Priv.'!AB101+'Coop.'!AB102+'C. Financ.'!AB102</f>
        <v>36271.200000000004</v>
      </c>
      <c r="AC102" s="189">
        <f>+'Bcos. Públ.'!AC102+'Bcos. Priv.'!AC101+'Coop.'!AC102+'C. Financ.'!AC102</f>
        <v>-18.093578069186552</v>
      </c>
      <c r="AD102" s="191">
        <f>+'Bcos. Públ.'!AD102+'Bcos. Priv.'!AD101+'Coop.'!AD102+'C. Financ.'!AD102</f>
        <v>2243</v>
      </c>
      <c r="AE102" s="192">
        <f>+'Bcos. Públ.'!AE102+'Bcos. Priv.'!AE101+'Coop.'!AE102+'C. Financ.'!AE102</f>
        <v>135</v>
      </c>
      <c r="AF102" s="193">
        <f>+'Bcos. Públ.'!AF102+'Bcos. Priv.'!AF101+'Coop.'!AF102+'C. Financ.'!AF102</f>
        <v>2379</v>
      </c>
      <c r="AG102" s="192">
        <f>+'Bcos. Públ.'!AG102+'Bcos. Priv.'!AG101+'Coop.'!AG102+'C. Financ.'!AG102</f>
        <v>179</v>
      </c>
      <c r="AH102" s="192">
        <f>+'Bcos. Públ.'!AH102+'Bcos. Priv.'!AH101+'Coop.'!AH102+'C. Financ.'!AH102</f>
        <v>7</v>
      </c>
      <c r="AI102" s="193">
        <f>+'Bcos. Públ.'!AI102+'Bcos. Priv.'!AI101+'Coop.'!AI102+'C. Financ.'!AI102</f>
        <v>186</v>
      </c>
      <c r="AJ102" s="192">
        <f>+'Bcos. Públ.'!AJ102+'Bcos. Priv.'!AJ101+'Coop.'!AJ102+'C. Financ.'!AJ102</f>
        <v>2423</v>
      </c>
      <c r="AK102" s="192">
        <f>+'Bcos. Públ.'!AK102+'Bcos. Priv.'!AK101+'Coop.'!AK102+'C. Financ.'!AK102</f>
        <v>142</v>
      </c>
      <c r="AL102" s="192">
        <f>+'Bcos. Públ.'!AL102+'Bcos. Priv.'!AL101+'Coop.'!AL102+'C. Financ.'!AL102</f>
        <v>2566</v>
      </c>
      <c r="AM102" s="189">
        <f>+'Bcos. Públ.'!AM102+'Bcos. Priv.'!AM101+'Coop.'!AM102+'C. Financ.'!AM102</f>
        <v>2.0099058400000906</v>
      </c>
    </row>
    <row r="103" spans="1:39" x14ac:dyDescent="0.2">
      <c r="A103" s="120">
        <v>38899</v>
      </c>
      <c r="B103" s="213">
        <f>+'Bcos. Públ.'!B103+'Bcos. Priv.'!B102+'Coop.'!B103+'C. Financ.'!B103</f>
        <v>73598.349999999991</v>
      </c>
      <c r="C103" s="187">
        <f>+'Bcos. Públ.'!C103+'Bcos. Priv.'!C102+'Coop.'!C103+'C. Financ.'!C103</f>
        <v>15184.3</v>
      </c>
      <c r="D103" s="193">
        <f>+'Bcos. Públ.'!D103+'Bcos. Priv.'!D102+'Coop.'!D103+'C. Financ.'!D103</f>
        <v>88782.65</v>
      </c>
      <c r="E103" s="187">
        <f>+'Bcos. Públ.'!E103+'Bcos. Priv.'!E102+'Coop.'!E103+'C. Financ.'!E103</f>
        <v>6394.65</v>
      </c>
      <c r="F103" s="187">
        <f>+'Bcos. Públ.'!F103+'Bcos. Priv.'!F102+'Coop.'!F103+'C. Financ.'!F103</f>
        <v>2658.45</v>
      </c>
      <c r="G103" s="193">
        <f>+'Bcos. Públ.'!G103+'Bcos. Priv.'!G102+'Coop.'!G103+'C. Financ.'!G103</f>
        <v>9029.15</v>
      </c>
      <c r="H103" s="210">
        <f>+'Bcos. Públ.'!H103+'Bcos. Priv.'!H102+'Coop.'!H103+'C. Financ.'!H103</f>
        <v>79969.05</v>
      </c>
      <c r="I103" s="192">
        <f>+'Bcos. Públ.'!I103+'Bcos. Priv.'!I102+'Coop.'!I103+'C. Financ.'!I103</f>
        <v>17818.8</v>
      </c>
      <c r="J103" s="193">
        <f>+'Bcos. Públ.'!J103+'Bcos. Priv.'!J102+'Coop.'!J103+'C. Financ.'!J103</f>
        <v>97811.799999999988</v>
      </c>
      <c r="K103" s="192">
        <f>+'Bcos. Públ.'!K103+'Bcos. Priv.'!K102+'Coop.'!K103+'C. Financ.'!K103</f>
        <v>2155.5</v>
      </c>
      <c r="L103" s="192">
        <f>+'Bcos. Públ.'!L103+'Bcos. Priv.'!L102+'Coop.'!L103+'C. Financ.'!L103</f>
        <v>526.9</v>
      </c>
      <c r="M103" s="193">
        <f>+'Bcos. Públ.'!M103+'Bcos. Priv.'!M102+'Coop.'!M103+'C. Financ.'!M103</f>
        <v>2682.3999999999996</v>
      </c>
      <c r="N103" s="192">
        <f>+'Bcos. Públ.'!N103+'Bcos. Priv.'!N102+'Coop.'!N103+'C. Financ.'!N103</f>
        <v>82124.55</v>
      </c>
      <c r="O103" s="192">
        <f>+'Bcos. Públ.'!O103+'Bcos. Priv.'!O102+'Coop.'!O103+'C. Financ.'!O103</f>
        <v>18345.7</v>
      </c>
      <c r="P103" s="192">
        <f>+'Bcos. Públ.'!P103+'Bcos. Priv.'!P102+'Coop.'!P103+'C. Financ.'!P103</f>
        <v>100470.25</v>
      </c>
      <c r="Q103" s="211">
        <f>+'Bcos. Públ.'!Q103+'Bcos. Priv.'!Q102+'Coop.'!Q103+'C. Financ.'!Q103</f>
        <v>64.745833057083857</v>
      </c>
      <c r="R103" s="208">
        <f>+'Bcos. Públ.'!R103+'Bcos. Priv.'!R102+'Coop.'!R103+'C. Financ.'!R103</f>
        <v>2.0441177420097127</v>
      </c>
      <c r="S103" s="212"/>
      <c r="T103" s="191">
        <f>+'Bcos. Públ.'!T103+'Bcos. Priv.'!T102+'Coop.'!T103+'C. Financ.'!T103</f>
        <v>20668.849999999999</v>
      </c>
      <c r="U103" s="192">
        <f>+'Bcos. Públ.'!U103+'Bcos. Priv.'!U102+'Coop.'!U103+'C. Financ.'!U103</f>
        <v>11903.15</v>
      </c>
      <c r="V103" s="193">
        <f>+'Bcos. Públ.'!V103+'Bcos. Priv.'!V102+'Coop.'!V103+'C. Financ.'!V103</f>
        <v>32548.05</v>
      </c>
      <c r="W103" s="192">
        <f>+'Bcos. Públ.'!W103+'Bcos. Priv.'!W102+'Coop.'!W103+'C. Financ.'!W103</f>
        <v>1916</v>
      </c>
      <c r="X103" s="192">
        <f>+'Bcos. Públ.'!X103+'Bcos. Priv.'!X102+'Coop.'!X103+'C. Financ.'!X103</f>
        <v>2466.85</v>
      </c>
      <c r="Y103" s="193">
        <f>+'Bcos. Públ.'!Y103+'Bcos. Priv.'!Y102+'Coop.'!Y103+'C. Financ.'!Y103</f>
        <v>4406.7999999999993</v>
      </c>
      <c r="Z103" s="192">
        <f>+'Bcos. Públ.'!Z103+'Bcos. Priv.'!Z102+'Coop.'!Z103+'C. Financ.'!Z103</f>
        <v>22584.85</v>
      </c>
      <c r="AA103" s="192">
        <f>+'Bcos. Públ.'!AA103+'Bcos. Priv.'!AA102+'Coop.'!AA103+'C. Financ.'!AA103</f>
        <v>14393.949999999999</v>
      </c>
      <c r="AB103" s="192">
        <f>+'Bcos. Públ.'!AB103+'Bcos. Priv.'!AB102+'Coop.'!AB103+'C. Financ.'!AB103</f>
        <v>36954.85</v>
      </c>
      <c r="AC103" s="189">
        <f>+'Bcos. Públ.'!AC103+'Bcos. Priv.'!AC102+'Coop.'!AC103+'C. Financ.'!AC103</f>
        <v>-9.5785001204146845</v>
      </c>
      <c r="AD103" s="191">
        <f>+'Bcos. Públ.'!AD103+'Bcos. Priv.'!AD102+'Coop.'!AD103+'C. Financ.'!AD103</f>
        <v>2217</v>
      </c>
      <c r="AE103" s="192">
        <f>+'Bcos. Públ.'!AE103+'Bcos. Priv.'!AE102+'Coop.'!AE103+'C. Financ.'!AE103</f>
        <v>139</v>
      </c>
      <c r="AF103" s="193">
        <f>+'Bcos. Públ.'!AF103+'Bcos. Priv.'!AF102+'Coop.'!AF103+'C. Financ.'!AF103</f>
        <v>2355</v>
      </c>
      <c r="AG103" s="192">
        <f>+'Bcos. Públ.'!AG103+'Bcos. Priv.'!AG102+'Coop.'!AG103+'C. Financ.'!AG103</f>
        <v>199</v>
      </c>
      <c r="AH103" s="192">
        <f>+'Bcos. Públ.'!AH103+'Bcos. Priv.'!AH102+'Coop.'!AH103+'C. Financ.'!AH103</f>
        <v>6</v>
      </c>
      <c r="AI103" s="193">
        <f>+'Bcos. Públ.'!AI103+'Bcos. Priv.'!AI102+'Coop.'!AI103+'C. Financ.'!AI103</f>
        <v>205</v>
      </c>
      <c r="AJ103" s="192">
        <f>+'Bcos. Públ.'!AJ103+'Bcos. Priv.'!AJ102+'Coop.'!AJ103+'C. Financ.'!AJ103</f>
        <v>2416</v>
      </c>
      <c r="AK103" s="192">
        <f>+'Bcos. Públ.'!AK103+'Bcos. Priv.'!AK102+'Coop.'!AK103+'C. Financ.'!AK103</f>
        <v>145</v>
      </c>
      <c r="AL103" s="192">
        <f>+'Bcos. Públ.'!AL103+'Bcos. Priv.'!AL102+'Coop.'!AL103+'C. Financ.'!AL103</f>
        <v>2561</v>
      </c>
      <c r="AM103" s="189">
        <f>+'Bcos. Públ.'!AM103+'Bcos. Priv.'!AM102+'Coop.'!AM103+'C. Financ.'!AM103</f>
        <v>3.1033124499999394</v>
      </c>
    </row>
    <row r="104" spans="1:39" x14ac:dyDescent="0.2">
      <c r="A104" s="121">
        <v>38930</v>
      </c>
      <c r="B104" s="213">
        <f>+'Bcos. Públ.'!B104+'Bcos. Priv.'!B103+'Coop.'!B104+'C. Financ.'!B104</f>
        <v>75356.7</v>
      </c>
      <c r="C104" s="187">
        <f>+'Bcos. Públ.'!C104+'Bcos. Priv.'!C103+'Coop.'!C104+'C. Financ.'!C104</f>
        <v>16801.7</v>
      </c>
      <c r="D104" s="193">
        <f>+'Bcos. Públ.'!D104+'Bcos. Priv.'!D103+'Coop.'!D104+'C. Financ.'!D104</f>
        <v>92134.499999999985</v>
      </c>
      <c r="E104" s="187">
        <f>+'Bcos. Públ.'!E104+'Bcos. Priv.'!E103+'Coop.'!E104+'C. Financ.'!E104</f>
        <v>7098.3</v>
      </c>
      <c r="F104" s="187">
        <f>+'Bcos. Públ.'!F104+'Bcos. Priv.'!F103+'Coop.'!F104+'C. Financ.'!F104</f>
        <v>2629</v>
      </c>
      <c r="G104" s="193">
        <f>+'Bcos. Públ.'!G104+'Bcos. Priv.'!G103+'Coop.'!G104+'C. Financ.'!G104</f>
        <v>9727.2999999999993</v>
      </c>
      <c r="H104" s="210">
        <f>+'Bcos. Públ.'!H104+'Bcos. Priv.'!H103+'Coop.'!H104+'C. Financ.'!H104</f>
        <v>82455</v>
      </c>
      <c r="I104" s="192">
        <f>+'Bcos. Públ.'!I104+'Bcos. Priv.'!I103+'Coop.'!I104+'C. Financ.'!I104</f>
        <v>19406.8</v>
      </c>
      <c r="J104" s="193">
        <f>+'Bcos. Públ.'!J104+'Bcos. Priv.'!J103+'Coop.'!J104+'C. Financ.'!J104</f>
        <v>101861.79999999999</v>
      </c>
      <c r="K104" s="192">
        <f>+'Bcos. Públ.'!K104+'Bcos. Priv.'!K103+'Coop.'!K104+'C. Financ.'!K104</f>
        <v>2198.7999999999997</v>
      </c>
      <c r="L104" s="192">
        <f>+'Bcos. Públ.'!L104+'Bcos. Priv.'!L103+'Coop.'!L104+'C. Financ.'!L104</f>
        <v>549.69999999999993</v>
      </c>
      <c r="M104" s="193">
        <f>+'Bcos. Públ.'!M104+'Bcos. Priv.'!M103+'Coop.'!M104+'C. Financ.'!M104</f>
        <v>2748.4999999999995</v>
      </c>
      <c r="N104" s="192">
        <f>+'Bcos. Públ.'!N104+'Bcos. Priv.'!N103+'Coop.'!N104+'C. Financ.'!N104</f>
        <v>84677.7</v>
      </c>
      <c r="O104" s="192">
        <f>+'Bcos. Públ.'!O104+'Bcos. Priv.'!O103+'Coop.'!O104+'C. Financ.'!O104</f>
        <v>19956.5</v>
      </c>
      <c r="P104" s="192">
        <f>+'Bcos. Públ.'!P104+'Bcos. Priv.'!P103+'Coop.'!P104+'C. Financ.'!P104</f>
        <v>104586.39999999998</v>
      </c>
      <c r="Q104" s="211">
        <f>+'Bcos. Públ.'!Q104+'Bcos. Priv.'!Q103+'Coop.'!Q104+'C. Financ.'!Q104</f>
        <v>1801.2449110570708</v>
      </c>
      <c r="R104" s="208">
        <f>+'Bcos. Públ.'!R104+'Bcos. Priv.'!R103+'Coop.'!R104+'C. Financ.'!R104</f>
        <v>11.714549443970069</v>
      </c>
      <c r="S104" s="212"/>
      <c r="T104" s="191">
        <f>+'Bcos. Públ.'!T104+'Bcos. Priv.'!T103+'Coop.'!T104+'C. Financ.'!T104</f>
        <v>21701.200000000001</v>
      </c>
      <c r="U104" s="192">
        <f>+'Bcos. Públ.'!U104+'Bcos. Priv.'!U103+'Coop.'!U104+'C. Financ.'!U104</f>
        <v>12666.999999999998</v>
      </c>
      <c r="V104" s="193">
        <f>+'Bcos. Públ.'!V104+'Bcos. Priv.'!V103+'Coop.'!V104+'C. Financ.'!V104</f>
        <v>34344.299999999988</v>
      </c>
      <c r="W104" s="192">
        <f>+'Bcos. Públ.'!W104+'Bcos. Priv.'!W103+'Coop.'!W104+'C. Financ.'!W104</f>
        <v>2581.1999999999998</v>
      </c>
      <c r="X104" s="192">
        <f>+'Bcos. Públ.'!X104+'Bcos. Priv.'!X103+'Coop.'!X104+'C. Financ.'!X104</f>
        <v>2485.6</v>
      </c>
      <c r="Y104" s="193">
        <f>+'Bcos. Públ.'!Y104+'Bcos. Priv.'!Y103+'Coop.'!Y104+'C. Financ.'!Y104</f>
        <v>5066.7999999999993</v>
      </c>
      <c r="Z104" s="192">
        <f>+'Bcos. Públ.'!Z104+'Bcos. Priv.'!Z103+'Coop.'!Z104+'C. Financ.'!Z104</f>
        <v>24282.399999999998</v>
      </c>
      <c r="AA104" s="192">
        <f>+'Bcos. Públ.'!AA104+'Bcos. Priv.'!AA103+'Coop.'!AA104+'C. Financ.'!AA104</f>
        <v>15152.599999999999</v>
      </c>
      <c r="AB104" s="192">
        <f>+'Bcos. Públ.'!AB104+'Bcos. Priv.'!AB103+'Coop.'!AB104+'C. Financ.'!AB104</f>
        <v>39411.099999999991</v>
      </c>
      <c r="AC104" s="189">
        <f>+'Bcos. Públ.'!AC104+'Bcos. Priv.'!AC103+'Coop.'!AC104+'C. Financ.'!AC104</f>
        <v>241.31545423007086</v>
      </c>
      <c r="AD104" s="191">
        <f>+'Bcos. Públ.'!AD104+'Bcos. Priv.'!AD103+'Coop.'!AD104+'C. Financ.'!AD104</f>
        <v>2244</v>
      </c>
      <c r="AE104" s="192">
        <f>+'Bcos. Públ.'!AE104+'Bcos. Priv.'!AE103+'Coop.'!AE104+'C. Financ.'!AE104</f>
        <v>172</v>
      </c>
      <c r="AF104" s="193">
        <f>+'Bcos. Públ.'!AF104+'Bcos. Priv.'!AF103+'Coop.'!AF104+'C. Financ.'!AF104</f>
        <v>2417</v>
      </c>
      <c r="AG104" s="192">
        <f>+'Bcos. Públ.'!AG104+'Bcos. Priv.'!AG103+'Coop.'!AG104+'C. Financ.'!AG104</f>
        <v>189</v>
      </c>
      <c r="AH104" s="192">
        <f>+'Bcos. Públ.'!AH104+'Bcos. Priv.'!AH103+'Coop.'!AH104+'C. Financ.'!AH104</f>
        <v>6</v>
      </c>
      <c r="AI104" s="193">
        <f>+'Bcos. Públ.'!AI104+'Bcos. Priv.'!AI103+'Coop.'!AI104+'C. Financ.'!AI104</f>
        <v>195</v>
      </c>
      <c r="AJ104" s="192">
        <f>+'Bcos. Públ.'!AJ104+'Bcos. Priv.'!AJ103+'Coop.'!AJ104+'C. Financ.'!AJ104</f>
        <v>2434</v>
      </c>
      <c r="AK104" s="192">
        <f>+'Bcos. Públ.'!AK104+'Bcos. Priv.'!AK103+'Coop.'!AK104+'C. Financ.'!AK104</f>
        <v>177</v>
      </c>
      <c r="AL104" s="192">
        <f>+'Bcos. Públ.'!AL104+'Bcos. Priv.'!AL103+'Coop.'!AL104+'C. Financ.'!AL104</f>
        <v>2612</v>
      </c>
      <c r="AM104" s="189">
        <f>+'Bcos. Públ.'!AM104+'Bcos. Priv.'!AM103+'Coop.'!AM104+'C. Financ.'!AM104</f>
        <v>65.269014930000012</v>
      </c>
    </row>
    <row r="105" spans="1:39" x14ac:dyDescent="0.2">
      <c r="A105" s="120">
        <v>38961</v>
      </c>
      <c r="B105" s="213">
        <f>+'Bcos. Públ.'!B105+'Bcos. Priv.'!B104+'Coop.'!B105+'C. Financ.'!B105</f>
        <v>76773.149999999994</v>
      </c>
      <c r="C105" s="187">
        <f>+'Bcos. Públ.'!C105+'Bcos. Priv.'!C104+'Coop.'!C105+'C. Financ.'!C105</f>
        <v>16814.25</v>
      </c>
      <c r="D105" s="193">
        <f>+'Bcos. Públ.'!D105+'Bcos. Priv.'!D104+'Coop.'!D105+'C. Financ.'!D105</f>
        <v>93587.400000000023</v>
      </c>
      <c r="E105" s="187">
        <f>+'Bcos. Públ.'!E105+'Bcos. Priv.'!E104+'Coop.'!E105+'C. Financ.'!E105</f>
        <v>8442.9000000000015</v>
      </c>
      <c r="F105" s="187">
        <f>+'Bcos. Públ.'!F105+'Bcos. Priv.'!F104+'Coop.'!F105+'C. Financ.'!F105</f>
        <v>2599.65</v>
      </c>
      <c r="G105" s="193">
        <f>+'Bcos. Públ.'!G105+'Bcos. Priv.'!G104+'Coop.'!G105+'C. Financ.'!G105</f>
        <v>11042.55</v>
      </c>
      <c r="H105" s="210">
        <f>+'Bcos. Públ.'!H105+'Bcos. Priv.'!H104+'Coop.'!H105+'C. Financ.'!H105</f>
        <v>85192.2</v>
      </c>
      <c r="I105" s="192">
        <f>+'Bcos. Públ.'!I105+'Bcos. Priv.'!I104+'Coop.'!I105+'C. Financ.'!I105</f>
        <v>19413.900000000001</v>
      </c>
      <c r="J105" s="193">
        <f>+'Bcos. Públ.'!J105+'Bcos. Priv.'!J104+'Coop.'!J105+'C. Financ.'!J105</f>
        <v>104629.95000000001</v>
      </c>
      <c r="K105" s="192">
        <f>+'Bcos. Públ.'!K105+'Bcos. Priv.'!K104+'Coop.'!K105+'C. Financ.'!K105</f>
        <v>2146.5000000000005</v>
      </c>
      <c r="L105" s="192">
        <f>+'Bcos. Públ.'!L105+'Bcos. Priv.'!L104+'Coop.'!L105+'C. Financ.'!L105</f>
        <v>572.40000000000009</v>
      </c>
      <c r="M105" s="193">
        <f>+'Bcos. Públ.'!M105+'Bcos. Priv.'!M104+'Coop.'!M105+'C. Financ.'!M105</f>
        <v>2718.9000000000005</v>
      </c>
      <c r="N105" s="192">
        <f>+'Bcos. Públ.'!N105+'Bcos. Priv.'!N104+'Coop.'!N105+'C. Financ.'!N105</f>
        <v>87362.55</v>
      </c>
      <c r="O105" s="192">
        <f>+'Bcos. Públ.'!O105+'Bcos. Priv.'!O104+'Coop.'!O105+'C. Financ.'!O105</f>
        <v>20010.150000000001</v>
      </c>
      <c r="P105" s="192">
        <f>+'Bcos. Públ.'!P105+'Bcos. Priv.'!P104+'Coop.'!P105+'C. Financ.'!P105</f>
        <v>107372.70000000001</v>
      </c>
      <c r="Q105" s="211">
        <f>+'Bcos. Públ.'!Q105+'Bcos. Priv.'!Q104+'Coop.'!Q105+'C. Financ.'!Q105</f>
        <v>-64.556776689923751</v>
      </c>
      <c r="R105" s="208">
        <f>+'Bcos. Públ.'!R105+'Bcos. Priv.'!R104+'Coop.'!R105+'C. Financ.'!R105</f>
        <v>2.844120849884952</v>
      </c>
      <c r="S105" s="212"/>
      <c r="T105" s="191">
        <f>+'Bcos. Públ.'!T105+'Bcos. Priv.'!T104+'Coop.'!T105+'C. Financ.'!T105</f>
        <v>22299.75</v>
      </c>
      <c r="U105" s="192">
        <f>+'Bcos. Públ.'!U105+'Bcos. Priv.'!U104+'Coop.'!U105+'C. Financ.'!U105</f>
        <v>13117.500000000002</v>
      </c>
      <c r="V105" s="193">
        <f>+'Bcos. Públ.'!V105+'Bcos. Priv.'!V104+'Coop.'!V105+'C. Financ.'!V105</f>
        <v>35417.250000000007</v>
      </c>
      <c r="W105" s="192">
        <f>+'Bcos. Públ.'!W105+'Bcos. Priv.'!W104+'Coop.'!W105+'C. Financ.'!W105</f>
        <v>3100.5</v>
      </c>
      <c r="X105" s="192">
        <f>+'Bcos. Públ.'!X105+'Bcos. Priv.'!X104+'Coop.'!X105+'C. Financ.'!X105</f>
        <v>2504.25</v>
      </c>
      <c r="Y105" s="193">
        <f>+'Bcos. Públ.'!Y105+'Bcos. Priv.'!Y104+'Coop.'!Y105+'C. Financ.'!Y105</f>
        <v>5604.75</v>
      </c>
      <c r="Z105" s="192">
        <f>+'Bcos. Públ.'!Z105+'Bcos. Priv.'!Z104+'Coop.'!Z105+'C. Financ.'!Z105</f>
        <v>25400.25</v>
      </c>
      <c r="AA105" s="192">
        <f>+'Bcos. Públ.'!AA105+'Bcos. Priv.'!AA104+'Coop.'!AA105+'C. Financ.'!AA105</f>
        <v>15621.750000000002</v>
      </c>
      <c r="AB105" s="192">
        <f>+'Bcos. Públ.'!AB105+'Bcos. Priv.'!AB104+'Coop.'!AB105+'C. Financ.'!AB105</f>
        <v>41022.000000000007</v>
      </c>
      <c r="AC105" s="189">
        <f>+'Bcos. Públ.'!AC105+'Bcos. Priv.'!AC104+'Coop.'!AC105+'C. Financ.'!AC105</f>
        <v>-91.497181223425045</v>
      </c>
      <c r="AD105" s="191">
        <f>+'Bcos. Públ.'!AD105+'Bcos. Priv.'!AD104+'Coop.'!AD105+'C. Financ.'!AD105</f>
        <v>2284</v>
      </c>
      <c r="AE105" s="192">
        <f>+'Bcos. Públ.'!AE105+'Bcos. Priv.'!AE104+'Coop.'!AE105+'C. Financ.'!AE105</f>
        <v>155</v>
      </c>
      <c r="AF105" s="193">
        <f>+'Bcos. Públ.'!AF105+'Bcos. Priv.'!AF104+'Coop.'!AF105+'C. Financ.'!AF105</f>
        <v>2439</v>
      </c>
      <c r="AG105" s="192">
        <f>+'Bcos. Públ.'!AG105+'Bcos. Priv.'!AG104+'Coop.'!AG105+'C. Financ.'!AG105</f>
        <v>224</v>
      </c>
      <c r="AH105" s="192">
        <f>+'Bcos. Públ.'!AH105+'Bcos. Priv.'!AH104+'Coop.'!AH105+'C. Financ.'!AH105</f>
        <v>4</v>
      </c>
      <c r="AI105" s="193">
        <f>+'Bcos. Públ.'!AI105+'Bcos. Priv.'!AI104+'Coop.'!AI105+'C. Financ.'!AI105</f>
        <v>228</v>
      </c>
      <c r="AJ105" s="192">
        <f>+'Bcos. Públ.'!AJ105+'Bcos. Priv.'!AJ104+'Coop.'!AJ105+'C. Financ.'!AJ105</f>
        <v>2507</v>
      </c>
      <c r="AK105" s="192">
        <f>+'Bcos. Públ.'!AK105+'Bcos. Priv.'!AK104+'Coop.'!AK105+'C. Financ.'!AK105</f>
        <v>158</v>
      </c>
      <c r="AL105" s="192">
        <f>+'Bcos. Públ.'!AL105+'Bcos. Priv.'!AL104+'Coop.'!AL105+'C. Financ.'!AL105</f>
        <v>2666</v>
      </c>
      <c r="AM105" s="189">
        <f>+'Bcos. Públ.'!AM105+'Bcos. Priv.'!AM104+'Coop.'!AM105+'C. Financ.'!AM105</f>
        <v>1.1295767100000544</v>
      </c>
    </row>
    <row r="106" spans="1:39" x14ac:dyDescent="0.2">
      <c r="A106" s="120">
        <v>38991</v>
      </c>
      <c r="B106" s="213">
        <f>+'Bcos. Públ.'!B106+'Bcos. Priv.'!B105+'Coop.'!B106+'C. Financ.'!B106</f>
        <v>77064.399999999994</v>
      </c>
      <c r="C106" s="187">
        <f>+'Bcos. Públ.'!C106+'Bcos. Priv.'!C105+'Coop.'!C106+'C. Financ.'!C106</f>
        <v>17136</v>
      </c>
      <c r="D106" s="193">
        <f>+'Bcos. Públ.'!D106+'Bcos. Priv.'!D105+'Coop.'!D106+'C. Financ.'!D106</f>
        <v>94200.400000000009</v>
      </c>
      <c r="E106" s="187">
        <f>+'Bcos. Públ.'!E106+'Bcos. Priv.'!E105+'Coop.'!E106+'C. Financ.'!E106</f>
        <v>8330</v>
      </c>
      <c r="F106" s="187">
        <f>+'Bcos. Públ.'!F106+'Bcos. Priv.'!F105+'Coop.'!F106+'C. Financ.'!F106</f>
        <v>2618.0000000000005</v>
      </c>
      <c r="G106" s="193">
        <f>+'Bcos. Públ.'!G106+'Bcos. Priv.'!G105+'Coop.'!G106+'C. Financ.'!G106</f>
        <v>10948</v>
      </c>
      <c r="H106" s="210">
        <f>+'Bcos. Públ.'!H106+'Bcos. Priv.'!H105+'Coop.'!H106+'C. Financ.'!H106</f>
        <v>85394.4</v>
      </c>
      <c r="I106" s="192">
        <f>+'Bcos. Públ.'!I106+'Bcos. Priv.'!I105+'Coop.'!I106+'C. Financ.'!I106</f>
        <v>19754</v>
      </c>
      <c r="J106" s="193">
        <f>+'Bcos. Públ.'!J106+'Bcos. Priv.'!J105+'Coop.'!J106+'C. Financ.'!J106</f>
        <v>105124.6</v>
      </c>
      <c r="K106" s="192">
        <f>+'Bcos. Públ.'!K106+'Bcos. Priv.'!K105+'Coop.'!K106+'C. Financ.'!K106</f>
        <v>2237.2000000000003</v>
      </c>
      <c r="L106" s="192">
        <f>+'Bcos. Públ.'!L106+'Bcos. Priv.'!L105+'Coop.'!L106+'C. Financ.'!L106</f>
        <v>571.20000000000005</v>
      </c>
      <c r="M106" s="193">
        <f>+'Bcos. Públ.'!M106+'Bcos. Priv.'!M105+'Coop.'!M106+'C. Financ.'!M106</f>
        <v>2808.4</v>
      </c>
      <c r="N106" s="192">
        <f>+'Bcos. Públ.'!N106+'Bcos. Priv.'!N105+'Coop.'!N106+'C. Financ.'!N106</f>
        <v>87631.6</v>
      </c>
      <c r="O106" s="192">
        <f>+'Bcos. Públ.'!O106+'Bcos. Priv.'!O105+'Coop.'!O106+'C. Financ.'!O106</f>
        <v>20325.2</v>
      </c>
      <c r="P106" s="192">
        <f>+'Bcos. Públ.'!P106+'Bcos. Priv.'!P105+'Coop.'!P106+'C. Financ.'!P106</f>
        <v>107933.00000000001</v>
      </c>
      <c r="Q106" s="211">
        <f>+'Bcos. Públ.'!Q106+'Bcos. Priv.'!Q105+'Coop.'!Q106+'C. Financ.'!Q106</f>
        <v>86.277600924056841</v>
      </c>
      <c r="R106" s="208">
        <f>+'Bcos. Públ.'!R106+'Bcos. Priv.'!R105+'Coop.'!R106+'C. Financ.'!R106</f>
        <v>1.2420927260088541E-2</v>
      </c>
      <c r="S106" s="212"/>
      <c r="T106" s="191">
        <f>+'Bcos. Públ.'!T106+'Bcos. Priv.'!T105+'Coop.'!T106+'C. Financ.'!T106</f>
        <v>22824.200000000004</v>
      </c>
      <c r="U106" s="192">
        <f>+'Bcos. Públ.'!U106+'Bcos. Priv.'!U105+'Coop.'!U106+'C. Financ.'!U106</f>
        <v>13851.6</v>
      </c>
      <c r="V106" s="193">
        <f>+'Bcos. Públ.'!V106+'Bcos. Priv.'!V105+'Coop.'!V106+'C. Financ.'!V106</f>
        <v>36699.599999999999</v>
      </c>
      <c r="W106" s="192">
        <f>+'Bcos. Públ.'!W106+'Bcos. Priv.'!W105+'Coop.'!W106+'C. Financ.'!W106</f>
        <v>3665.2000000000003</v>
      </c>
      <c r="X106" s="192">
        <f>+'Bcos. Públ.'!X106+'Bcos. Priv.'!X105+'Coop.'!X106+'C. Financ.'!X106</f>
        <v>2522.8000000000002</v>
      </c>
      <c r="Y106" s="193">
        <f>+'Bcos. Públ.'!Y106+'Bcos. Priv.'!Y105+'Coop.'!Y106+'C. Financ.'!Y106</f>
        <v>6188</v>
      </c>
      <c r="Z106" s="192">
        <f>+'Bcos. Públ.'!Z106+'Bcos. Priv.'!Z105+'Coop.'!Z106+'C. Financ.'!Z106</f>
        <v>26489.4</v>
      </c>
      <c r="AA106" s="192">
        <f>+'Bcos. Públ.'!AA106+'Bcos. Priv.'!AA105+'Coop.'!AA106+'C. Financ.'!AA106</f>
        <v>16374.400000000001</v>
      </c>
      <c r="AB106" s="192">
        <f>+'Bcos. Públ.'!AB106+'Bcos. Priv.'!AB105+'Coop.'!AB106+'C. Financ.'!AB106</f>
        <v>42887.6</v>
      </c>
      <c r="AC106" s="189">
        <f>+'Bcos. Públ.'!AC106+'Bcos. Priv.'!AC105+'Coop.'!AC106+'C. Financ.'!AC106</f>
        <v>-10.25323152994269</v>
      </c>
      <c r="AD106" s="191">
        <f>+'Bcos. Públ.'!AD106+'Bcos. Priv.'!AD105+'Coop.'!AD106+'C. Financ.'!AD106</f>
        <v>2278</v>
      </c>
      <c r="AE106" s="192">
        <f>+'Bcos. Públ.'!AE106+'Bcos. Priv.'!AE105+'Coop.'!AE106+'C. Financ.'!AE106</f>
        <v>138</v>
      </c>
      <c r="AF106" s="193">
        <f>+'Bcos. Públ.'!AF106+'Bcos. Priv.'!AF105+'Coop.'!AF106+'C. Financ.'!AF106</f>
        <v>2417</v>
      </c>
      <c r="AG106" s="192">
        <f>+'Bcos. Públ.'!AG106+'Bcos. Priv.'!AG105+'Coop.'!AG106+'C. Financ.'!AG106</f>
        <v>196</v>
      </c>
      <c r="AH106" s="192">
        <f>+'Bcos. Públ.'!AH106+'Bcos. Priv.'!AH105+'Coop.'!AH106+'C. Financ.'!AH106</f>
        <v>4</v>
      </c>
      <c r="AI106" s="193">
        <f>+'Bcos. Públ.'!AI106+'Bcos. Priv.'!AI105+'Coop.'!AI106+'C. Financ.'!AI106</f>
        <v>200</v>
      </c>
      <c r="AJ106" s="192">
        <f>+'Bcos. Públ.'!AJ106+'Bcos. Priv.'!AJ105+'Coop.'!AJ106+'C. Financ.'!AJ106</f>
        <v>2474</v>
      </c>
      <c r="AK106" s="192">
        <f>+'Bcos. Públ.'!AK106+'Bcos. Priv.'!AK105+'Coop.'!AK106+'C. Financ.'!AK106</f>
        <v>143</v>
      </c>
      <c r="AL106" s="192">
        <f>+'Bcos. Públ.'!AL106+'Bcos. Priv.'!AL105+'Coop.'!AL106+'C. Financ.'!AL106</f>
        <v>2616</v>
      </c>
      <c r="AM106" s="189">
        <f>+'Bcos. Públ.'!AM106+'Bcos. Priv.'!AM105+'Coop.'!AM106+'C. Financ.'!AM106</f>
        <v>4.0559173299999802</v>
      </c>
    </row>
    <row r="107" spans="1:39" x14ac:dyDescent="0.2">
      <c r="A107" s="120">
        <v>39022</v>
      </c>
      <c r="B107" s="213">
        <f>+'Bcos. Públ.'!B107+'Bcos. Priv.'!B106+'Coop.'!B107+'C. Financ.'!B107</f>
        <v>79631.100000000006</v>
      </c>
      <c r="C107" s="187">
        <f>+'Bcos. Públ.'!C107+'Bcos. Priv.'!C106+'Coop.'!C107+'C. Financ.'!C107</f>
        <v>16524</v>
      </c>
      <c r="D107" s="193">
        <f>+'Bcos. Públ.'!D107+'Bcos. Priv.'!D106+'Coop.'!D107+'C. Financ.'!D107</f>
        <v>96130.799999999988</v>
      </c>
      <c r="E107" s="187">
        <f>+'Bcos. Públ.'!E107+'Bcos. Priv.'!E106+'Coop.'!E107+'C. Financ.'!E107</f>
        <v>7654.5</v>
      </c>
      <c r="F107" s="187">
        <f>+'Bcos. Públ.'!F107+'Bcos. Priv.'!F106+'Coop.'!F107+'C. Financ.'!F107</f>
        <v>2527.2000000000003</v>
      </c>
      <c r="G107" s="193">
        <f>+'Bcos. Públ.'!G107+'Bcos. Priv.'!G106+'Coop.'!G107+'C. Financ.'!G107</f>
        <v>10181.700000000001</v>
      </c>
      <c r="H107" s="210">
        <f>+'Bcos. Públ.'!H107+'Bcos. Priv.'!H106+'Coop.'!H107+'C. Financ.'!H107</f>
        <v>87237.000000000015</v>
      </c>
      <c r="I107" s="192">
        <f>+'Bcos. Públ.'!I107+'Bcos. Priv.'!I106+'Coop.'!I107+'C. Financ.'!I107</f>
        <v>19075.5</v>
      </c>
      <c r="J107" s="193">
        <f>+'Bcos. Públ.'!J107+'Bcos. Priv.'!J106+'Coop.'!J107+'C. Financ.'!J107</f>
        <v>106312.5</v>
      </c>
      <c r="K107" s="192">
        <f>+'Bcos. Públ.'!K107+'Bcos. Priv.'!K106+'Coop.'!K107+'C. Financ.'!K107</f>
        <v>2284.2000000000003</v>
      </c>
      <c r="L107" s="192">
        <f>+'Bcos. Públ.'!L107+'Bcos. Priv.'!L106+'Coop.'!L107+'C. Financ.'!L107</f>
        <v>534.6</v>
      </c>
      <c r="M107" s="193">
        <f>+'Bcos. Públ.'!M107+'Bcos. Priv.'!M106+'Coop.'!M107+'C. Financ.'!M107</f>
        <v>2818.8</v>
      </c>
      <c r="N107" s="192">
        <f>+'Bcos. Públ.'!N107+'Bcos. Priv.'!N106+'Coop.'!N107+'C. Financ.'!N107</f>
        <v>89545.500000000015</v>
      </c>
      <c r="O107" s="192">
        <f>+'Bcos. Públ.'!O107+'Bcos. Priv.'!O106+'Coop.'!O107+'C. Financ.'!O107</f>
        <v>19610.099999999999</v>
      </c>
      <c r="P107" s="192">
        <f>+'Bcos. Públ.'!P107+'Bcos. Priv.'!P106+'Coop.'!P107+'C. Financ.'!P107</f>
        <v>109131.3</v>
      </c>
      <c r="Q107" s="211">
        <f>+'Bcos. Públ.'!Q107+'Bcos. Priv.'!Q106+'Coop.'!Q107+'C. Financ.'!Q107</f>
        <v>823.42458247872185</v>
      </c>
      <c r="R107" s="208">
        <f>+'Bcos. Públ.'!R107+'Bcos. Priv.'!R106+'Coop.'!R107+'C. Financ.'!R107</f>
        <v>25.702763390549958</v>
      </c>
      <c r="S107" s="212"/>
      <c r="T107" s="191">
        <f>+'Bcos. Públ.'!T107+'Bcos. Priv.'!T106+'Coop.'!T107+'C. Financ.'!T107</f>
        <v>23133.600000000002</v>
      </c>
      <c r="U107" s="192">
        <f>+'Bcos. Públ.'!U107+'Bcos. Priv.'!U106+'Coop.'!U107+'C. Financ.'!U107</f>
        <v>13778.100000000002</v>
      </c>
      <c r="V107" s="193">
        <f>+'Bcos. Públ.'!V107+'Bcos. Priv.'!V106+'Coop.'!V107+'C. Financ.'!V107</f>
        <v>36960.300000000003</v>
      </c>
      <c r="W107" s="192">
        <f>+'Bcos. Públ.'!W107+'Bcos. Priv.'!W106+'Coop.'!W107+'C. Financ.'!W107</f>
        <v>3304.7999999999997</v>
      </c>
      <c r="X107" s="192">
        <f>+'Bcos. Públ.'!X107+'Bcos. Priv.'!X106+'Coop.'!X107+'C. Financ.'!X107</f>
        <v>2454.3000000000002</v>
      </c>
      <c r="Y107" s="193">
        <f>+'Bcos. Públ.'!Y107+'Bcos. Priv.'!Y106+'Coop.'!Y107+'C. Financ.'!Y107</f>
        <v>5759.1</v>
      </c>
      <c r="Z107" s="192">
        <f>+'Bcos. Públ.'!Z107+'Bcos. Priv.'!Z106+'Coop.'!Z107+'C. Financ.'!Z107</f>
        <v>26438.400000000001</v>
      </c>
      <c r="AA107" s="192">
        <f>+'Bcos. Públ.'!AA107+'Bcos. Priv.'!AA106+'Coop.'!AA107+'C. Financ.'!AA107</f>
        <v>16232.400000000001</v>
      </c>
      <c r="AB107" s="192">
        <f>+'Bcos. Públ.'!AB107+'Bcos. Priv.'!AB106+'Coop.'!AB107+'C. Financ.'!AB107</f>
        <v>42719.400000000009</v>
      </c>
      <c r="AC107" s="189">
        <f>+'Bcos. Públ.'!AC107+'Bcos. Priv.'!AC106+'Coop.'!AC107+'C. Financ.'!AC107</f>
        <v>456.68992167372096</v>
      </c>
      <c r="AD107" s="191">
        <f>+'Bcos. Públ.'!AD107+'Bcos. Priv.'!AD106+'Coop.'!AD107+'C. Financ.'!AD107</f>
        <v>2324</v>
      </c>
      <c r="AE107" s="192">
        <f>+'Bcos. Públ.'!AE107+'Bcos. Priv.'!AE106+'Coop.'!AE107+'C. Financ.'!AE107</f>
        <v>112</v>
      </c>
      <c r="AF107" s="193">
        <f>+'Bcos. Públ.'!AF107+'Bcos. Priv.'!AF106+'Coop.'!AF107+'C. Financ.'!AF107</f>
        <v>2436</v>
      </c>
      <c r="AG107" s="192">
        <f>+'Bcos. Públ.'!AG107+'Bcos. Priv.'!AG106+'Coop.'!AG107+'C. Financ.'!AG107</f>
        <v>178</v>
      </c>
      <c r="AH107" s="192">
        <f>+'Bcos. Públ.'!AH107+'Bcos. Priv.'!AH106+'Coop.'!AH107+'C. Financ.'!AH107</f>
        <v>3</v>
      </c>
      <c r="AI107" s="193">
        <f>+'Bcos. Públ.'!AI107+'Bcos. Priv.'!AI106+'Coop.'!AI107+'C. Financ.'!AI107</f>
        <v>182</v>
      </c>
      <c r="AJ107" s="192">
        <f>+'Bcos. Públ.'!AJ107+'Bcos. Priv.'!AJ106+'Coop.'!AJ107+'C. Financ.'!AJ107</f>
        <v>2502</v>
      </c>
      <c r="AK107" s="192">
        <f>+'Bcos. Públ.'!AK107+'Bcos. Priv.'!AK106+'Coop.'!AK107+'C. Financ.'!AK107</f>
        <v>115</v>
      </c>
      <c r="AL107" s="192">
        <f>+'Bcos. Públ.'!AL107+'Bcos. Priv.'!AL106+'Coop.'!AL107+'C. Financ.'!AL107</f>
        <v>2618</v>
      </c>
      <c r="AM107" s="189">
        <f>+'Bcos. Públ.'!AM107+'Bcos. Priv.'!AM106+'Coop.'!AM107+'C. Financ.'!AM107</f>
        <v>15.09196135000003</v>
      </c>
    </row>
    <row r="108" spans="1:39" x14ac:dyDescent="0.2">
      <c r="A108" s="120">
        <v>39052</v>
      </c>
      <c r="B108" s="213">
        <f>+'Bcos. Públ.'!B108+'Bcos. Priv.'!B107+'Coop.'!B108+'C. Financ.'!B108</f>
        <v>83008.799999999988</v>
      </c>
      <c r="C108" s="187">
        <f>+'Bcos. Públ.'!C108+'Bcos. Priv.'!C107+'Coop.'!C108+'C. Financ.'!C108</f>
        <v>18592.799999999996</v>
      </c>
      <c r="D108" s="193">
        <f>+'Bcos. Públ.'!D108+'Bcos. Priv.'!D107+'Coop.'!D108+'C. Financ.'!D108</f>
        <v>101650.39999999998</v>
      </c>
      <c r="E108" s="187">
        <f>+'Bcos. Públ.'!E108+'Bcos. Priv.'!E107+'Coop.'!E108+'C. Financ.'!E108</f>
        <v>5685.2</v>
      </c>
      <c r="F108" s="187">
        <f>+'Bcos. Públ.'!F108+'Bcos. Priv.'!F107+'Coop.'!F108+'C. Financ.'!F108</f>
        <v>2342.3999999999996</v>
      </c>
      <c r="G108" s="193">
        <f>+'Bcos. Públ.'!G108+'Bcos. Priv.'!G107+'Coop.'!G108+'C. Financ.'!G108</f>
        <v>8027.5999999999995</v>
      </c>
      <c r="H108" s="210">
        <f>+'Bcos. Públ.'!H108+'Bcos. Priv.'!H107+'Coop.'!H108+'C. Financ.'!H108</f>
        <v>88694</v>
      </c>
      <c r="I108" s="192">
        <f>+'Bcos. Públ.'!I108+'Bcos. Priv.'!I107+'Coop.'!I108+'C. Financ.'!I108</f>
        <v>20959.599999999995</v>
      </c>
      <c r="J108" s="193">
        <f>+'Bcos. Públ.'!J108+'Bcos. Priv.'!J107+'Coop.'!J108+'C. Financ.'!J108</f>
        <v>109677.99999999999</v>
      </c>
      <c r="K108" s="192">
        <f>+'Bcos. Públ.'!K108+'Bcos. Priv.'!K107+'Coop.'!K108+'C. Financ.'!K108</f>
        <v>2171.6</v>
      </c>
      <c r="L108" s="192">
        <f>+'Bcos. Públ.'!L108+'Bcos. Priv.'!L107+'Coop.'!L108+'C. Financ.'!L108</f>
        <v>536.79999999999995</v>
      </c>
      <c r="M108" s="193">
        <f>+'Bcos. Públ.'!M108+'Bcos. Priv.'!M107+'Coop.'!M108+'C. Financ.'!M108</f>
        <v>2708.4</v>
      </c>
      <c r="N108" s="192">
        <f>+'Bcos. Públ.'!N108+'Bcos. Priv.'!N107+'Coop.'!N108+'C. Financ.'!N108</f>
        <v>90914.4</v>
      </c>
      <c r="O108" s="192">
        <f>+'Bcos. Públ.'!O108+'Bcos. Priv.'!O107+'Coop.'!O108+'C. Financ.'!O108</f>
        <v>21496.399999999998</v>
      </c>
      <c r="P108" s="192">
        <f>+'Bcos. Públ.'!P108+'Bcos. Priv.'!P107+'Coop.'!P108+'C. Financ.'!P108</f>
        <v>112410.79999999999</v>
      </c>
      <c r="Q108" s="211">
        <f>+'Bcos. Públ.'!Q108+'Bcos. Priv.'!Q107+'Coop.'!Q108+'C. Financ.'!Q108</f>
        <v>113.02308912111718</v>
      </c>
      <c r="R108" s="208">
        <f>+'Bcos. Públ.'!R108+'Bcos. Priv.'!R107+'Coop.'!R108+'C. Financ.'!R108</f>
        <v>-2.1700746974400125</v>
      </c>
      <c r="S108" s="212"/>
      <c r="T108" s="191">
        <f>+'Bcos. Públ.'!T108+'Bcos. Priv.'!T107+'Coop.'!T108+'C. Financ.'!T108</f>
        <v>23643.599999999999</v>
      </c>
      <c r="U108" s="192">
        <f>+'Bcos. Públ.'!U108+'Bcos. Priv.'!U107+'Coop.'!U108+'C. Financ.'!U108</f>
        <v>15884.399999999998</v>
      </c>
      <c r="V108" s="193">
        <f>+'Bcos. Públ.'!V108+'Bcos. Priv.'!V107+'Coop.'!V108+'C. Financ.'!V108</f>
        <v>39528</v>
      </c>
      <c r="W108" s="192">
        <f>+'Bcos. Públ.'!W108+'Bcos. Priv.'!W107+'Coop.'!W108+'C. Financ.'!W108</f>
        <v>1512.7999999999997</v>
      </c>
      <c r="X108" s="192">
        <f>+'Bcos. Públ.'!X108+'Bcos. Priv.'!X107+'Coop.'!X108+'C. Financ.'!X108</f>
        <v>2244.7999999999997</v>
      </c>
      <c r="Y108" s="193">
        <f>+'Bcos. Públ.'!Y108+'Bcos. Priv.'!Y107+'Coop.'!Y108+'C. Financ.'!Y108</f>
        <v>3757.6</v>
      </c>
      <c r="Z108" s="192">
        <f>+'Bcos. Públ.'!Z108+'Bcos. Priv.'!Z107+'Coop.'!Z108+'C. Financ.'!Z108</f>
        <v>25156.399999999998</v>
      </c>
      <c r="AA108" s="192">
        <f>+'Bcos. Públ.'!AA108+'Bcos. Priv.'!AA107+'Coop.'!AA108+'C. Financ.'!AA108</f>
        <v>18129.199999999997</v>
      </c>
      <c r="AB108" s="192">
        <f>+'Bcos. Públ.'!AB108+'Bcos. Priv.'!AB107+'Coop.'!AB108+'C. Financ.'!AB108</f>
        <v>43285.599999999991</v>
      </c>
      <c r="AC108" s="189">
        <f>+'Bcos. Públ.'!AC108+'Bcos. Priv.'!AC107+'Coop.'!AC108+'C. Financ.'!AC108</f>
        <v>565.27131852111734</v>
      </c>
      <c r="AD108" s="191">
        <f>+'Bcos. Públ.'!AD108+'Bcos. Priv.'!AD107+'Coop.'!AD108+'C. Financ.'!AD108</f>
        <v>2433</v>
      </c>
      <c r="AE108" s="192">
        <f>+'Bcos. Públ.'!AE108+'Bcos. Priv.'!AE107+'Coop.'!AE108+'C. Financ.'!AE108</f>
        <v>112</v>
      </c>
      <c r="AF108" s="193">
        <f>+'Bcos. Públ.'!AF108+'Bcos. Priv.'!AF107+'Coop.'!AF108+'C. Financ.'!AF108</f>
        <v>2546</v>
      </c>
      <c r="AG108" s="192">
        <f>+'Bcos. Públ.'!AG108+'Bcos. Priv.'!AG107+'Coop.'!AG108+'C. Financ.'!AG108</f>
        <v>171</v>
      </c>
      <c r="AH108" s="192">
        <f>+'Bcos. Públ.'!AH108+'Bcos. Priv.'!AH107+'Coop.'!AH108+'C. Financ.'!AH108</f>
        <v>4</v>
      </c>
      <c r="AI108" s="193">
        <f>+'Bcos. Públ.'!AI108+'Bcos. Priv.'!AI107+'Coop.'!AI108+'C. Financ.'!AI108</f>
        <v>175</v>
      </c>
      <c r="AJ108" s="192">
        <f>+'Bcos. Públ.'!AJ108+'Bcos. Priv.'!AJ107+'Coop.'!AJ108+'C. Financ.'!AJ108</f>
        <v>2604</v>
      </c>
      <c r="AK108" s="192">
        <f>+'Bcos. Públ.'!AK108+'Bcos. Priv.'!AK107+'Coop.'!AK108+'C. Financ.'!AK108</f>
        <v>116</v>
      </c>
      <c r="AL108" s="192">
        <f>+'Bcos. Públ.'!AL108+'Bcos. Priv.'!AL107+'Coop.'!AL108+'C. Financ.'!AL108</f>
        <v>2720</v>
      </c>
      <c r="AM108" s="189">
        <f>+'Bcos. Públ.'!AM108+'Bcos. Priv.'!AM107+'Coop.'!AM108+'C. Financ.'!AM108</f>
        <v>-18.534763500000004</v>
      </c>
    </row>
    <row r="109" spans="1:39" x14ac:dyDescent="0.2">
      <c r="A109" s="120">
        <v>39083</v>
      </c>
      <c r="B109" s="213">
        <f>+'Bcos. Públ.'!B109+'Bcos. Priv.'!B108+'Coop.'!B109+'C. Financ.'!B109</f>
        <v>82038</v>
      </c>
      <c r="C109" s="187">
        <f>+'Bcos. Públ.'!C109+'Bcos. Priv.'!C108+'Coop.'!C109+'C. Financ.'!C109</f>
        <v>18513</v>
      </c>
      <c r="D109" s="193">
        <f>+'Bcos. Públ.'!D109+'Bcos. Priv.'!D108+'Coop.'!D109+'C. Financ.'!D109</f>
        <v>100551</v>
      </c>
      <c r="E109" s="187">
        <f>+'Bcos. Públ.'!E109+'Bcos. Priv.'!E108+'Coop.'!E109+'C. Financ.'!E109</f>
        <v>4235</v>
      </c>
      <c r="F109" s="187">
        <f>+'Bcos. Públ.'!F109+'Bcos. Priv.'!F108+'Coop.'!F109+'C. Financ.'!F109</f>
        <v>2420</v>
      </c>
      <c r="G109" s="193">
        <f>+'Bcos. Públ.'!G109+'Bcos. Priv.'!G108+'Coop.'!G109+'C. Financ.'!G109</f>
        <v>6679.2</v>
      </c>
      <c r="H109" s="210">
        <f>+'Bcos. Públ.'!H109+'Bcos. Priv.'!H108+'Coop.'!H109+'C. Financ.'!H109</f>
        <v>86273</v>
      </c>
      <c r="I109" s="192">
        <f>+'Bcos. Públ.'!I109+'Bcos. Priv.'!I108+'Coop.'!I109+'C. Financ.'!I109</f>
        <v>20933</v>
      </c>
      <c r="J109" s="193">
        <f>+'Bcos. Públ.'!J109+'Bcos. Priv.'!J108+'Coop.'!J109+'C. Financ.'!J109</f>
        <v>107230.20000000001</v>
      </c>
      <c r="K109" s="192">
        <f>+'Bcos. Públ.'!K109+'Bcos. Priv.'!K108+'Coop.'!K109+'C. Financ.'!K109</f>
        <v>2178</v>
      </c>
      <c r="L109" s="192">
        <f>+'Bcos. Públ.'!L109+'Bcos. Priv.'!L108+'Coop.'!L109+'C. Financ.'!L109</f>
        <v>532.4</v>
      </c>
      <c r="M109" s="193">
        <f>+'Bcos. Públ.'!M109+'Bcos. Priv.'!M108+'Coop.'!M109+'C. Financ.'!M109</f>
        <v>2710.4</v>
      </c>
      <c r="N109" s="192">
        <f>+'Bcos. Públ.'!N109+'Bcos. Priv.'!N108+'Coop.'!N109+'C. Financ.'!N109</f>
        <v>88451</v>
      </c>
      <c r="O109" s="192">
        <f>+'Bcos. Públ.'!O109+'Bcos. Priv.'!O108+'Coop.'!O109+'C. Financ.'!O109</f>
        <v>21465.4</v>
      </c>
      <c r="P109" s="192">
        <f>+'Bcos. Públ.'!P109+'Bcos. Priv.'!P108+'Coop.'!P109+'C. Financ.'!P109</f>
        <v>109916.40000000001</v>
      </c>
      <c r="Q109" s="211">
        <f>+'Bcos. Públ.'!Q109+'Bcos. Priv.'!Q108+'Coop.'!Q109+'C. Financ.'!Q109</f>
        <v>117.9267740439545</v>
      </c>
      <c r="R109" s="208">
        <f>+'Bcos. Públ.'!R109+'Bcos. Priv.'!R108+'Coop.'!R109+'C. Financ.'!R109</f>
        <v>2.4604387638599712</v>
      </c>
      <c r="S109" s="212"/>
      <c r="T109" s="191">
        <f>+'Bcos. Públ.'!T109+'Bcos. Priv.'!T108+'Coop.'!T109+'C. Financ.'!T109</f>
        <v>23716</v>
      </c>
      <c r="U109" s="192">
        <f>+'Bcos. Públ.'!U109+'Bcos. Priv.'!U108+'Coop.'!U109+'C. Financ.'!U109</f>
        <v>15899.4</v>
      </c>
      <c r="V109" s="193">
        <f>+'Bcos. Públ.'!V109+'Bcos. Priv.'!V108+'Coop.'!V109+'C. Financ.'!V109</f>
        <v>39615.4</v>
      </c>
      <c r="W109" s="192">
        <f>+'Bcos. Públ.'!W109+'Bcos. Priv.'!W108+'Coop.'!W109+'C. Financ.'!W109</f>
        <v>459.8</v>
      </c>
      <c r="X109" s="192">
        <f>+'Bcos. Públ.'!X109+'Bcos. Priv.'!X108+'Coop.'!X109+'C. Financ.'!X109</f>
        <v>2250.6</v>
      </c>
      <c r="Y109" s="193">
        <f>+'Bcos. Públ.'!Y109+'Bcos. Priv.'!Y108+'Coop.'!Y109+'C. Financ.'!Y109</f>
        <v>2710.4</v>
      </c>
      <c r="Z109" s="192">
        <f>+'Bcos. Públ.'!Z109+'Bcos. Priv.'!Z108+'Coop.'!Z109+'C. Financ.'!Z109</f>
        <v>24175.8</v>
      </c>
      <c r="AA109" s="192">
        <f>+'Bcos. Públ.'!AA109+'Bcos. Priv.'!AA108+'Coop.'!AA109+'C. Financ.'!AA109</f>
        <v>18150.000000000004</v>
      </c>
      <c r="AB109" s="192">
        <f>+'Bcos. Públ.'!AB109+'Bcos. Priv.'!AB108+'Coop.'!AB109+'C. Financ.'!AB109</f>
        <v>42325.799999999996</v>
      </c>
      <c r="AC109" s="189">
        <f>+'Bcos. Públ.'!AC109+'Bcos. Priv.'!AC108+'Coop.'!AC109+'C. Financ.'!AC109</f>
        <v>30.74797360995565</v>
      </c>
      <c r="AD109" s="191">
        <f>+'Bcos. Públ.'!AD109+'Bcos. Priv.'!AD108+'Coop.'!AD109+'C. Financ.'!AD109</f>
        <v>2410</v>
      </c>
      <c r="AE109" s="192">
        <f>+'Bcos. Públ.'!AE109+'Bcos. Priv.'!AE108+'Coop.'!AE109+'C. Financ.'!AE109</f>
        <v>108</v>
      </c>
      <c r="AF109" s="193">
        <f>+'Bcos. Públ.'!AF109+'Bcos. Priv.'!AF108+'Coop.'!AF109+'C. Financ.'!AF109</f>
        <v>2518</v>
      </c>
      <c r="AG109" s="192">
        <f>+'Bcos. Públ.'!AG109+'Bcos. Priv.'!AG108+'Coop.'!AG109+'C. Financ.'!AG109</f>
        <v>157</v>
      </c>
      <c r="AH109" s="192">
        <f>+'Bcos. Públ.'!AH109+'Bcos. Priv.'!AH108+'Coop.'!AH109+'C. Financ.'!AH109</f>
        <v>7</v>
      </c>
      <c r="AI109" s="193">
        <f>+'Bcos. Públ.'!AI109+'Bcos. Priv.'!AI108+'Coop.'!AI109+'C. Financ.'!AI109</f>
        <v>164</v>
      </c>
      <c r="AJ109" s="192">
        <f>+'Bcos. Públ.'!AJ109+'Bcos. Priv.'!AJ108+'Coop.'!AJ109+'C. Financ.'!AJ109</f>
        <v>2567</v>
      </c>
      <c r="AK109" s="192">
        <f>+'Bcos. Públ.'!AK109+'Bcos. Priv.'!AK108+'Coop.'!AK109+'C. Financ.'!AK109</f>
        <v>115</v>
      </c>
      <c r="AL109" s="192">
        <f>+'Bcos. Públ.'!AL109+'Bcos. Priv.'!AL108+'Coop.'!AL109+'C. Financ.'!AL109</f>
        <v>2682</v>
      </c>
      <c r="AM109" s="189">
        <f>+'Bcos. Públ.'!AM109+'Bcos. Priv.'!AM108+'Coop.'!AM109+'C. Financ.'!AM109</f>
        <v>3.6024297699999521</v>
      </c>
    </row>
    <row r="110" spans="1:39" x14ac:dyDescent="0.2">
      <c r="A110" s="120">
        <v>39114</v>
      </c>
      <c r="B110" s="213">
        <f>+'Bcos. Públ.'!B110+'Bcos. Priv.'!B109+'Coop.'!B110+'C. Financ.'!B110</f>
        <v>82035.150000000009</v>
      </c>
      <c r="C110" s="187">
        <f>+'Bcos. Públ.'!C110+'Bcos. Priv.'!C109+'Coop.'!C110+'C. Financ.'!C110</f>
        <v>18846.900000000001</v>
      </c>
      <c r="D110" s="193">
        <f>+'Bcos. Públ.'!D110+'Bcos. Priv.'!D109+'Coop.'!D110+'C. Financ.'!D110</f>
        <v>100882.05</v>
      </c>
      <c r="E110" s="187">
        <f>+'Bcos. Públ.'!E110+'Bcos. Priv.'!E109+'Coop.'!E110+'C. Financ.'!E110</f>
        <v>5064.8</v>
      </c>
      <c r="F110" s="187">
        <f>+'Bcos. Públ.'!F110+'Bcos. Priv.'!F109+'Coop.'!F110+'C. Financ.'!F110</f>
        <v>2361.9500000000003</v>
      </c>
      <c r="G110" s="193">
        <f>+'Bcos. Públ.'!G110+'Bcos. Priv.'!G109+'Coop.'!G110+'C. Financ.'!G110</f>
        <v>7451.1</v>
      </c>
      <c r="H110" s="210">
        <f>+'Bcos. Públ.'!H110+'Bcos. Priv.'!H109+'Coop.'!H110+'C. Financ.'!H110</f>
        <v>87124.3</v>
      </c>
      <c r="I110" s="192">
        <f>+'Bcos. Públ.'!I110+'Bcos. Priv.'!I109+'Coop.'!I110+'C. Financ.'!I110</f>
        <v>21208.850000000002</v>
      </c>
      <c r="J110" s="193">
        <f>+'Bcos. Públ.'!J110+'Bcos. Priv.'!J109+'Coop.'!J110+'C. Financ.'!J110</f>
        <v>108357.5</v>
      </c>
      <c r="K110" s="192">
        <f>+'Bcos. Públ.'!K110+'Bcos. Priv.'!K109+'Coop.'!K110+'C. Financ.'!K110</f>
        <v>2094.1000000000004</v>
      </c>
      <c r="L110" s="192">
        <f>+'Bcos. Públ.'!L110+'Bcos. Priv.'!L109+'Coop.'!L110+'C. Financ.'!L110</f>
        <v>535.70000000000005</v>
      </c>
      <c r="M110" s="193">
        <f>+'Bcos. Públ.'!M110+'Bcos. Priv.'!M109+'Coop.'!M110+'C. Financ.'!M110</f>
        <v>2629.7999999999997</v>
      </c>
      <c r="N110" s="192">
        <f>+'Bcos. Públ.'!N110+'Bcos. Priv.'!N109+'Coop.'!N110+'C. Financ.'!N110</f>
        <v>89218.400000000009</v>
      </c>
      <c r="O110" s="192">
        <f>+'Bcos. Públ.'!O110+'Bcos. Priv.'!O109+'Coop.'!O110+'C. Financ.'!O110</f>
        <v>21744.550000000003</v>
      </c>
      <c r="P110" s="192">
        <f>+'Bcos. Públ.'!P110+'Bcos. Priv.'!P109+'Coop.'!P110+'C. Financ.'!P110</f>
        <v>110962.95000000001</v>
      </c>
      <c r="Q110" s="211">
        <f>+'Bcos. Públ.'!Q110+'Bcos. Priv.'!Q109+'Coop.'!Q110+'C. Financ.'!Q110</f>
        <v>109.03366981339803</v>
      </c>
      <c r="R110" s="208">
        <f>+'Bcos. Públ.'!R110+'Bcos. Priv.'!R109+'Coop.'!R110+'C. Financ.'!R110</f>
        <v>-18.888079034980038</v>
      </c>
      <c r="S110" s="212"/>
      <c r="T110" s="191">
        <f>+'Bcos. Públ.'!T110+'Bcos. Priv.'!T109+'Coop.'!T110+'C. Financ.'!T110</f>
        <v>23936.05</v>
      </c>
      <c r="U110" s="192">
        <f>+'Bcos. Públ.'!U110+'Bcos. Priv.'!U109+'Coop.'!U110+'C. Financ.'!U110</f>
        <v>15973.6</v>
      </c>
      <c r="V110" s="193">
        <f>+'Bcos. Públ.'!V110+'Bcos. Priv.'!V109+'Coop.'!V110+'C. Financ.'!V110</f>
        <v>39860.950000000004</v>
      </c>
      <c r="W110" s="192">
        <f>+'Bcos. Públ.'!W110+'Bcos. Priv.'!W109+'Coop.'!W110+'C. Financ.'!W110</f>
        <v>1266.2000000000003</v>
      </c>
      <c r="X110" s="192">
        <f>+'Bcos. Públ.'!X110+'Bcos. Priv.'!X109+'Coop.'!X110+'C. Financ.'!X110</f>
        <v>2264.5500000000002</v>
      </c>
      <c r="Y110" s="193">
        <f>+'Bcos. Públ.'!Y110+'Bcos. Priv.'!Y109+'Coop.'!Y110+'C. Financ.'!Y110</f>
        <v>3530.7500000000005</v>
      </c>
      <c r="Z110" s="192">
        <f>+'Bcos. Públ.'!Z110+'Bcos. Priv.'!Z109+'Coop.'!Z110+'C. Financ.'!Z110</f>
        <v>25177.9</v>
      </c>
      <c r="AA110" s="192">
        <f>+'Bcos. Públ.'!AA110+'Bcos. Priv.'!AA109+'Coop.'!AA110+'C. Financ.'!AA110</f>
        <v>18238.150000000001</v>
      </c>
      <c r="AB110" s="192">
        <f>+'Bcos. Públ.'!AB110+'Bcos. Priv.'!AB109+'Coop.'!AB110+'C. Financ.'!AB110</f>
        <v>43391.700000000004</v>
      </c>
      <c r="AC110" s="189">
        <f>+'Bcos. Públ.'!AC110+'Bcos. Priv.'!AC109+'Coop.'!AC110+'C. Financ.'!AC110</f>
        <v>55.420990107398111</v>
      </c>
      <c r="AD110" s="191">
        <f>+'Bcos. Públ.'!AD110+'Bcos. Priv.'!AD109+'Coop.'!AD110+'C. Financ.'!AD110</f>
        <v>2387</v>
      </c>
      <c r="AE110" s="192">
        <f>+'Bcos. Públ.'!AE110+'Bcos. Priv.'!AE109+'Coop.'!AE110+'C. Financ.'!AE110</f>
        <v>118</v>
      </c>
      <c r="AF110" s="193">
        <f>+'Bcos. Públ.'!AF110+'Bcos. Priv.'!AF109+'Coop.'!AF110+'C. Financ.'!AF110</f>
        <v>2506</v>
      </c>
      <c r="AG110" s="192">
        <f>+'Bcos. Públ.'!AG110+'Bcos. Priv.'!AG109+'Coop.'!AG110+'C. Financ.'!AG110</f>
        <v>157</v>
      </c>
      <c r="AH110" s="192">
        <f>+'Bcos. Públ.'!AH110+'Bcos. Priv.'!AH109+'Coop.'!AH110+'C. Financ.'!AH110</f>
        <v>4</v>
      </c>
      <c r="AI110" s="193">
        <f>+'Bcos. Públ.'!AI110+'Bcos. Priv.'!AI109+'Coop.'!AI110+'C. Financ.'!AI110</f>
        <v>161</v>
      </c>
      <c r="AJ110" s="192">
        <f>+'Bcos. Públ.'!AJ110+'Bcos. Priv.'!AJ109+'Coop.'!AJ110+'C. Financ.'!AJ110</f>
        <v>2544</v>
      </c>
      <c r="AK110" s="192">
        <f>+'Bcos. Públ.'!AK110+'Bcos. Priv.'!AK109+'Coop.'!AK110+'C. Financ.'!AK110</f>
        <v>123</v>
      </c>
      <c r="AL110" s="192">
        <f>+'Bcos. Públ.'!AL110+'Bcos. Priv.'!AL109+'Coop.'!AL110+'C. Financ.'!AL110</f>
        <v>2667</v>
      </c>
      <c r="AM110" s="189">
        <f>+'Bcos. Públ.'!AM110+'Bcos. Priv.'!AM109+'Coop.'!AM110+'C. Financ.'!AM110</f>
        <v>2.2017527599999975</v>
      </c>
    </row>
    <row r="111" spans="1:39" x14ac:dyDescent="0.2">
      <c r="A111" s="120">
        <v>39142</v>
      </c>
      <c r="B111" s="213">
        <f>+'Bcos. Públ.'!B111+'Bcos. Priv.'!B110+'Coop.'!B111+'C. Financ.'!B111</f>
        <v>82251</v>
      </c>
      <c r="C111" s="187">
        <f>+'Bcos. Públ.'!C111+'Bcos. Priv.'!C110+'Coop.'!C111+'C. Financ.'!C111</f>
        <v>19480.499999999996</v>
      </c>
      <c r="D111" s="193">
        <f>+'Bcos. Públ.'!D111+'Bcos. Priv.'!D110+'Coop.'!D111+'C. Financ.'!D111</f>
        <v>101755.55</v>
      </c>
      <c r="E111" s="187">
        <f>+'Bcos. Públ.'!E111+'Bcos. Priv.'!E110+'Coop.'!E111+'C. Financ.'!E111</f>
        <v>7263.1</v>
      </c>
      <c r="F111" s="187">
        <f>+'Bcos. Públ.'!F111+'Bcos. Priv.'!F110+'Coop.'!F111+'C. Financ.'!F111</f>
        <v>2501.2000000000003</v>
      </c>
      <c r="G111" s="193">
        <f>+'Bcos. Públ.'!G111+'Bcos. Priv.'!G110+'Coop.'!G111+'C. Financ.'!G111</f>
        <v>9740.25</v>
      </c>
      <c r="H111" s="210">
        <f>+'Bcos. Públ.'!H111+'Bcos. Priv.'!H110+'Coop.'!H111+'C. Financ.'!H111</f>
        <v>89514.1</v>
      </c>
      <c r="I111" s="192">
        <f>+'Bcos. Públ.'!I111+'Bcos. Priv.'!I110+'Coop.'!I111+'C. Financ.'!I111</f>
        <v>22005.75</v>
      </c>
      <c r="J111" s="193">
        <f>+'Bcos. Públ.'!J111+'Bcos. Priv.'!J110+'Coop.'!J111+'C. Financ.'!J111</f>
        <v>111495.79999999999</v>
      </c>
      <c r="K111" s="192">
        <f>+'Bcos. Públ.'!K111+'Bcos. Priv.'!K110+'Coop.'!K111+'C. Financ.'!K111</f>
        <v>2044.25</v>
      </c>
      <c r="L111" s="192">
        <f>+'Bcos. Públ.'!L111+'Bcos. Priv.'!L110+'Coop.'!L111+'C. Financ.'!L111</f>
        <v>529.1</v>
      </c>
      <c r="M111" s="193">
        <f>+'Bcos. Públ.'!M111+'Bcos. Priv.'!M110+'Coop.'!M111+'C. Financ.'!M111</f>
        <v>2573.35</v>
      </c>
      <c r="N111" s="192">
        <f>+'Bcos. Públ.'!N111+'Bcos. Priv.'!N110+'Coop.'!N111+'C. Financ.'!N111</f>
        <v>91534.300000000017</v>
      </c>
      <c r="O111" s="192">
        <f>+'Bcos. Públ.'!O111+'Bcos. Priv.'!O110+'Coop.'!O111+'C. Financ.'!O111</f>
        <v>22510.799999999999</v>
      </c>
      <c r="P111" s="192">
        <f>+'Bcos. Públ.'!P111+'Bcos. Priv.'!P110+'Coop.'!P111+'C. Financ.'!P111</f>
        <v>114045.1</v>
      </c>
      <c r="Q111" s="211">
        <f>+'Bcos. Públ.'!Q111+'Bcos. Priv.'!Q110+'Coop.'!Q111+'C. Financ.'!Q111</f>
        <v>283.49196661038832</v>
      </c>
      <c r="R111" s="208">
        <f>+'Bcos. Públ.'!R111+'Bcos. Priv.'!R110+'Coop.'!R111+'C. Financ.'!R111</f>
        <v>4.7401827634199503</v>
      </c>
      <c r="S111" s="212"/>
      <c r="T111" s="191">
        <f>+'Bcos. Públ.'!T111+'Bcos. Priv.'!T110+'Coop.'!T111+'C. Financ.'!T111</f>
        <v>24290.5</v>
      </c>
      <c r="U111" s="192">
        <f>+'Bcos. Públ.'!U111+'Bcos. Priv.'!U110+'Coop.'!U111+'C. Financ.'!U111</f>
        <v>16883.100000000002</v>
      </c>
      <c r="V111" s="193">
        <f>+'Bcos. Públ.'!V111+'Bcos. Priv.'!V110+'Coop.'!V111+'C. Financ.'!V111</f>
        <v>41149.550000000003</v>
      </c>
      <c r="W111" s="192">
        <f>+'Bcos. Públ.'!W111+'Bcos. Priv.'!W110+'Coop.'!W111+'C. Financ.'!W111</f>
        <v>3342.95</v>
      </c>
      <c r="X111" s="192">
        <f>+'Bcos. Públ.'!X111+'Bcos. Priv.'!X110+'Coop.'!X111+'C. Financ.'!X111</f>
        <v>2380.9500000000003</v>
      </c>
      <c r="Y111" s="193">
        <f>+'Bcos. Públ.'!Y111+'Bcos. Priv.'!Y110+'Coop.'!Y111+'C. Financ.'!Y111</f>
        <v>5747.95</v>
      </c>
      <c r="Z111" s="192">
        <f>+'Bcos. Públ.'!Z111+'Bcos. Priv.'!Z110+'Coop.'!Z111+'C. Financ.'!Z111</f>
        <v>27609.4</v>
      </c>
      <c r="AA111" s="192">
        <f>+'Bcos. Públ.'!AA111+'Bcos. Priv.'!AA110+'Coop.'!AA111+'C. Financ.'!AA111</f>
        <v>19264.05</v>
      </c>
      <c r="AB111" s="192">
        <f>+'Bcos. Públ.'!AB111+'Bcos. Priv.'!AB110+'Coop.'!AB111+'C. Financ.'!AB111</f>
        <v>46873.450000000004</v>
      </c>
      <c r="AC111" s="189">
        <f>+'Bcos. Públ.'!AC111+'Bcos. Priv.'!AC110+'Coop.'!AC111+'C. Financ.'!AC111</f>
        <v>161.96328270388832</v>
      </c>
      <c r="AD111" s="191">
        <f>+'Bcos. Públ.'!AD111+'Bcos. Priv.'!AD110+'Coop.'!AD111+'C. Financ.'!AD111</f>
        <v>2410</v>
      </c>
      <c r="AE111" s="192">
        <f>+'Bcos. Públ.'!AE111+'Bcos. Priv.'!AE110+'Coop.'!AE111+'C. Financ.'!AE111</f>
        <v>109</v>
      </c>
      <c r="AF111" s="193">
        <f>+'Bcos. Públ.'!AF111+'Bcos. Priv.'!AF110+'Coop.'!AF111+'C. Financ.'!AF111</f>
        <v>2519</v>
      </c>
      <c r="AG111" s="192">
        <f>+'Bcos. Públ.'!AG111+'Bcos. Priv.'!AG110+'Coop.'!AG111+'C. Financ.'!AG111</f>
        <v>162</v>
      </c>
      <c r="AH111" s="192">
        <f>+'Bcos. Públ.'!AH111+'Bcos. Priv.'!AH110+'Coop.'!AH111+'C. Financ.'!AH111</f>
        <v>4</v>
      </c>
      <c r="AI111" s="193">
        <f>+'Bcos. Públ.'!AI111+'Bcos. Priv.'!AI110+'Coop.'!AI111+'C. Financ.'!AI111</f>
        <v>166</v>
      </c>
      <c r="AJ111" s="192">
        <f>+'Bcos. Públ.'!AJ111+'Bcos. Priv.'!AJ110+'Coop.'!AJ111+'C. Financ.'!AJ111</f>
        <v>2572</v>
      </c>
      <c r="AK111" s="192">
        <f>+'Bcos. Públ.'!AK111+'Bcos. Priv.'!AK110+'Coop.'!AK111+'C. Financ.'!AK111</f>
        <v>114</v>
      </c>
      <c r="AL111" s="192">
        <f>+'Bcos. Públ.'!AL111+'Bcos. Priv.'!AL110+'Coop.'!AL111+'C. Financ.'!AL111</f>
        <v>2686</v>
      </c>
      <c r="AM111" s="189">
        <f>+'Bcos. Públ.'!AM111+'Bcos. Priv.'!AM110+'Coop.'!AM111+'C. Financ.'!AM111</f>
        <v>5.0531677299999984</v>
      </c>
    </row>
    <row r="112" spans="1:39" x14ac:dyDescent="0.2">
      <c r="A112" s="120">
        <v>39173</v>
      </c>
      <c r="B112" s="213">
        <f>+'Bcos. Públ.'!B112+'Bcos. Priv.'!B111+'Coop.'!B112+'C. Financ.'!B112</f>
        <v>82651.449999999983</v>
      </c>
      <c r="C112" s="187">
        <f>+'Bcos. Públ.'!C112+'Bcos. Priv.'!C111+'Coop.'!C112+'C. Financ.'!C112</f>
        <v>19567.149999999998</v>
      </c>
      <c r="D112" s="193">
        <f>+'Bcos. Públ.'!D112+'Bcos. Priv.'!D111+'Coop.'!D112+'C. Financ.'!D112</f>
        <v>102218.59999999999</v>
      </c>
      <c r="E112" s="187">
        <f>+'Bcos. Públ.'!E112+'Bcos. Priv.'!E111+'Coop.'!E112+'C. Financ.'!E112</f>
        <v>5556.4</v>
      </c>
      <c r="F112" s="187">
        <f>+'Bcos. Públ.'!F112+'Bcos. Priv.'!F111+'Coop.'!F112+'C. Financ.'!F112</f>
        <v>2538.6999999999998</v>
      </c>
      <c r="G112" s="193">
        <f>+'Bcos. Públ.'!G112+'Bcos. Priv.'!G111+'Coop.'!G112+'C. Financ.'!G112</f>
        <v>8095.0999999999995</v>
      </c>
      <c r="H112" s="210">
        <f>+'Bcos. Públ.'!H112+'Bcos. Priv.'!H111+'Coop.'!H112+'C. Financ.'!H112</f>
        <v>88207.849999999991</v>
      </c>
      <c r="I112" s="192">
        <f>+'Bcos. Públ.'!I112+'Bcos. Priv.'!I111+'Coop.'!I112+'C. Financ.'!I112</f>
        <v>22105.85</v>
      </c>
      <c r="J112" s="193">
        <f>+'Bcos. Públ.'!J112+'Bcos. Priv.'!J111+'Coop.'!J112+'C. Financ.'!J112</f>
        <v>110313.7</v>
      </c>
      <c r="K112" s="192">
        <f>+'Bcos. Públ.'!K112+'Bcos. Priv.'!K111+'Coop.'!K112+'C. Financ.'!K112</f>
        <v>2059.6999999999998</v>
      </c>
      <c r="L112" s="192">
        <f>+'Bcos. Públ.'!L112+'Bcos. Priv.'!L111+'Coop.'!L112+'C. Financ.'!L112</f>
        <v>526.9</v>
      </c>
      <c r="M112" s="193">
        <f>+'Bcos. Públ.'!M112+'Bcos. Priv.'!M111+'Coop.'!M112+'C. Financ.'!M112</f>
        <v>2586.6</v>
      </c>
      <c r="N112" s="192">
        <f>+'Bcos. Públ.'!N112+'Bcos. Priv.'!N111+'Coop.'!N112+'C. Financ.'!N112</f>
        <v>90243.6</v>
      </c>
      <c r="O112" s="192">
        <f>+'Bcos. Públ.'!O112+'Bcos. Priv.'!O111+'Coop.'!O112+'C. Financ.'!O112</f>
        <v>22632.749999999996</v>
      </c>
      <c r="P112" s="192">
        <f>+'Bcos. Públ.'!P112+'Bcos. Priv.'!P111+'Coop.'!P112+'C. Financ.'!P112</f>
        <v>112900.3</v>
      </c>
      <c r="Q112" s="211">
        <f>+'Bcos. Públ.'!Q112+'Bcos. Priv.'!Q111+'Coop.'!Q112+'C. Financ.'!Q112</f>
        <v>-16.57301965883514</v>
      </c>
      <c r="R112" s="208">
        <f>+'Bcos. Públ.'!R112+'Bcos. Priv.'!R111+'Coop.'!R112+'C. Financ.'!R112</f>
        <v>-4.9166520523045456</v>
      </c>
      <c r="S112" s="212"/>
      <c r="T112" s="191">
        <f>+'Bcos. Públ.'!T112+'Bcos. Priv.'!T111+'Coop.'!T112+'C. Financ.'!T112</f>
        <v>24500.85</v>
      </c>
      <c r="U112" s="192">
        <f>+'Bcos. Públ.'!U112+'Bcos. Priv.'!U111+'Coop.'!U112+'C. Financ.'!U112</f>
        <v>16908.7</v>
      </c>
      <c r="V112" s="193">
        <f>+'Bcos. Públ.'!V112+'Bcos. Priv.'!V111+'Coop.'!V112+'C. Financ.'!V112</f>
        <v>41433.5</v>
      </c>
      <c r="W112" s="192">
        <f>+'Bcos. Públ.'!W112+'Bcos. Priv.'!W111+'Coop.'!W112+'C. Financ.'!W112</f>
        <v>1676.4999999999998</v>
      </c>
      <c r="X112" s="192">
        <f>+'Bcos. Públ.'!X112+'Bcos. Priv.'!X111+'Coop.'!X112+'C. Financ.'!X112</f>
        <v>2442.9</v>
      </c>
      <c r="Y112" s="193">
        <f>+'Bcos. Públ.'!Y112+'Bcos. Priv.'!Y111+'Coop.'!Y112+'C. Financ.'!Y112</f>
        <v>4119.3999999999996</v>
      </c>
      <c r="Z112" s="192">
        <f>+'Bcos. Públ.'!Z112+'Bcos. Priv.'!Z111+'Coop.'!Z112+'C. Financ.'!Z112</f>
        <v>26177.349999999995</v>
      </c>
      <c r="AA112" s="192">
        <f>+'Bcos. Públ.'!AA112+'Bcos. Priv.'!AA111+'Coop.'!AA112+'C. Financ.'!AA112</f>
        <v>19351.599999999999</v>
      </c>
      <c r="AB112" s="192">
        <f>+'Bcos. Públ.'!AB112+'Bcos. Priv.'!AB111+'Coop.'!AB112+'C. Financ.'!AB112</f>
        <v>45552.9</v>
      </c>
      <c r="AC112" s="189">
        <f>+'Bcos. Públ.'!AC112+'Bcos. Priv.'!AC111+'Coop.'!AC112+'C. Financ.'!AC112</f>
        <v>52.321810677664025</v>
      </c>
      <c r="AD112" s="191">
        <f>+'Bcos. Públ.'!AD112+'Bcos. Priv.'!AD111+'Coop.'!AD112+'C. Financ.'!AD112</f>
        <v>2428</v>
      </c>
      <c r="AE112" s="192">
        <f>+'Bcos. Públ.'!AE112+'Bcos. Priv.'!AE111+'Coop.'!AE112+'C. Financ.'!AE112</f>
        <v>110</v>
      </c>
      <c r="AF112" s="193">
        <f>+'Bcos. Públ.'!AF112+'Bcos. Priv.'!AF111+'Coop.'!AF112+'C. Financ.'!AF112</f>
        <v>2539</v>
      </c>
      <c r="AG112" s="192">
        <f>+'Bcos. Públ.'!AG112+'Bcos. Priv.'!AG111+'Coop.'!AG112+'C. Financ.'!AG112</f>
        <v>162</v>
      </c>
      <c r="AH112" s="192">
        <f>+'Bcos. Públ.'!AH112+'Bcos. Priv.'!AH111+'Coop.'!AH112+'C. Financ.'!AH112</f>
        <v>4</v>
      </c>
      <c r="AI112" s="193">
        <f>+'Bcos. Públ.'!AI112+'Bcos. Priv.'!AI111+'Coop.'!AI112+'C. Financ.'!AI112</f>
        <v>166</v>
      </c>
      <c r="AJ112" s="192">
        <f>+'Bcos. Públ.'!AJ112+'Bcos. Priv.'!AJ111+'Coop.'!AJ112+'C. Financ.'!AJ112</f>
        <v>2591</v>
      </c>
      <c r="AK112" s="192">
        <f>+'Bcos. Públ.'!AK112+'Bcos. Priv.'!AK111+'Coop.'!AK112+'C. Financ.'!AK112</f>
        <v>114</v>
      </c>
      <c r="AL112" s="192">
        <f>+'Bcos. Públ.'!AL112+'Bcos. Priv.'!AL111+'Coop.'!AL112+'C. Financ.'!AL112</f>
        <v>2706</v>
      </c>
      <c r="AM112" s="189">
        <f>+'Bcos. Públ.'!AM112+'Bcos. Priv.'!AM111+'Coop.'!AM112+'C. Financ.'!AM112</f>
        <v>-2.8766108699999648</v>
      </c>
    </row>
    <row r="113" spans="1:39" x14ac:dyDescent="0.2">
      <c r="A113" s="120">
        <v>39203</v>
      </c>
      <c r="B113" s="213">
        <f>+'Bcos. Públ.'!B113+'Bcos. Priv.'!B112+'Coop.'!B113+'C. Financ.'!B113</f>
        <v>83681.299999999988</v>
      </c>
      <c r="C113" s="187">
        <f>+'Bcos. Públ.'!C113+'Bcos. Priv.'!C112+'Coop.'!C113+'C. Financ.'!C113</f>
        <v>18992.349999999999</v>
      </c>
      <c r="D113" s="193">
        <f>+'Bcos. Públ.'!D113+'Bcos. Priv.'!D112+'Coop.'!D113+'C. Financ.'!D113</f>
        <v>102649.7</v>
      </c>
      <c r="E113" s="187">
        <f>+'Bcos. Públ.'!E113+'Bcos. Priv.'!E112+'Coop.'!E113+'C. Financ.'!E113</f>
        <v>6849.7000000000007</v>
      </c>
      <c r="F113" s="187">
        <f>+'Bcos. Públ.'!F113+'Bcos. Priv.'!F112+'Coop.'!F113+'C. Financ.'!F113</f>
        <v>2538.6999999999998</v>
      </c>
      <c r="G113" s="193">
        <f>+'Bcos. Públ.'!G113+'Bcos. Priv.'!G112+'Coop.'!G113+'C. Financ.'!G113</f>
        <v>9412.35</v>
      </c>
      <c r="H113" s="210">
        <f>+'Bcos. Públ.'!H113+'Bcos. Priv.'!H112+'Coop.'!H113+'C. Financ.'!H113</f>
        <v>90530.999999999985</v>
      </c>
      <c r="I113" s="192">
        <f>+'Bcos. Públ.'!I113+'Bcos. Priv.'!I112+'Coop.'!I113+'C. Financ.'!I113</f>
        <v>21554.999999999996</v>
      </c>
      <c r="J113" s="193">
        <f>+'Bcos. Públ.'!J113+'Bcos. Priv.'!J112+'Coop.'!J113+'C. Financ.'!J113</f>
        <v>112062.05</v>
      </c>
      <c r="K113" s="192">
        <f>+'Bcos. Públ.'!K113+'Bcos. Priv.'!K112+'Coop.'!K113+'C. Financ.'!K113</f>
        <v>1939.95</v>
      </c>
      <c r="L113" s="192">
        <f>+'Bcos. Públ.'!L113+'Bcos. Priv.'!L112+'Coop.'!L113+'C. Financ.'!L113</f>
        <v>383.2</v>
      </c>
      <c r="M113" s="193">
        <f>+'Bcos. Públ.'!M113+'Bcos. Priv.'!M112+'Coop.'!M113+'C. Financ.'!M113</f>
        <v>2347.1</v>
      </c>
      <c r="N113" s="192">
        <f>+'Bcos. Públ.'!N113+'Bcos. Priv.'!N112+'Coop.'!N113+'C. Financ.'!N113</f>
        <v>92494.89999999998</v>
      </c>
      <c r="O113" s="192">
        <f>+'Bcos. Públ.'!O113+'Bcos. Priv.'!O112+'Coop.'!O113+'C. Financ.'!O113</f>
        <v>21938.199999999997</v>
      </c>
      <c r="P113" s="192">
        <f>+'Bcos. Públ.'!P113+'Bcos. Priv.'!P112+'Coop.'!P113+'C. Financ.'!P113</f>
        <v>114409.15</v>
      </c>
      <c r="Q113" s="211">
        <f>+'Bcos. Públ.'!Q113+'Bcos. Priv.'!Q112+'Coop.'!Q113+'C. Financ.'!Q113</f>
        <v>477.57899173710615</v>
      </c>
      <c r="R113" s="208">
        <f>+'Bcos. Públ.'!R113+'Bcos. Priv.'!R112+'Coop.'!R113+'C. Financ.'!R113</f>
        <v>-67.603641936150211</v>
      </c>
      <c r="S113" s="212"/>
      <c r="T113" s="191">
        <f>+'Bcos. Públ.'!T113+'Bcos. Priv.'!T112+'Coop.'!T113+'C. Financ.'!T113</f>
        <v>24979.85</v>
      </c>
      <c r="U113" s="192">
        <f>+'Bcos. Públ.'!U113+'Bcos. Priv.'!U112+'Coop.'!U113+'C. Financ.'!U113</f>
        <v>16477.600000000002</v>
      </c>
      <c r="V113" s="193">
        <f>+'Bcos. Públ.'!V113+'Bcos. Priv.'!V112+'Coop.'!V113+'C. Financ.'!V113</f>
        <v>41481.4</v>
      </c>
      <c r="W113" s="192">
        <f>+'Bcos. Públ.'!W113+'Bcos. Priv.'!W112+'Coop.'!W113+'C. Financ.'!W113</f>
        <v>2897.95</v>
      </c>
      <c r="X113" s="192">
        <f>+'Bcos. Públ.'!X113+'Bcos. Priv.'!X112+'Coop.'!X113+'C. Financ.'!X113</f>
        <v>2442.9</v>
      </c>
      <c r="Y113" s="193">
        <f>+'Bcos. Públ.'!Y113+'Bcos. Priv.'!Y112+'Coop.'!Y113+'C. Financ.'!Y113</f>
        <v>5340.85</v>
      </c>
      <c r="Z113" s="192">
        <f>+'Bcos. Públ.'!Z113+'Bcos. Priv.'!Z112+'Coop.'!Z113+'C. Financ.'!Z113</f>
        <v>27877.799999999996</v>
      </c>
      <c r="AA113" s="192">
        <f>+'Bcos. Públ.'!AA113+'Bcos. Priv.'!AA112+'Coop.'!AA113+'C. Financ.'!AA113</f>
        <v>18944.45</v>
      </c>
      <c r="AB113" s="192">
        <f>+'Bcos. Públ.'!AB113+'Bcos. Priv.'!AB112+'Coop.'!AB113+'C. Financ.'!AB113</f>
        <v>46822.249999999993</v>
      </c>
      <c r="AC113" s="189">
        <f>+'Bcos. Públ.'!AC113+'Bcos. Priv.'!AC112+'Coop.'!AC113+'C. Financ.'!AC113</f>
        <v>717.4976276781066</v>
      </c>
      <c r="AD113" s="191">
        <f>+'Bcos. Públ.'!AD113+'Bcos. Priv.'!AD112+'Coop.'!AD113+'C. Financ.'!AD113</f>
        <v>2452</v>
      </c>
      <c r="AE113" s="192">
        <f>+'Bcos. Públ.'!AE113+'Bcos. Priv.'!AE112+'Coop.'!AE113+'C. Financ.'!AE113</f>
        <v>103</v>
      </c>
      <c r="AF113" s="193">
        <f>+'Bcos. Públ.'!AF113+'Bcos. Priv.'!AF112+'Coop.'!AF113+'C. Financ.'!AF113</f>
        <v>2554</v>
      </c>
      <c r="AG113" s="192">
        <f>+'Bcos. Públ.'!AG113+'Bcos. Priv.'!AG112+'Coop.'!AG113+'C. Financ.'!AG113</f>
        <v>166</v>
      </c>
      <c r="AH113" s="192">
        <f>+'Bcos. Públ.'!AH113+'Bcos. Priv.'!AH112+'Coop.'!AH113+'C. Financ.'!AH113</f>
        <v>4</v>
      </c>
      <c r="AI113" s="193">
        <f>+'Bcos. Públ.'!AI113+'Bcos. Priv.'!AI112+'Coop.'!AI113+'C. Financ.'!AI113</f>
        <v>170</v>
      </c>
      <c r="AJ113" s="192">
        <f>+'Bcos. Públ.'!AJ113+'Bcos. Priv.'!AJ112+'Coop.'!AJ113+'C. Financ.'!AJ113</f>
        <v>2617</v>
      </c>
      <c r="AK113" s="192">
        <f>+'Bcos. Públ.'!AK113+'Bcos. Priv.'!AK112+'Coop.'!AK113+'C. Financ.'!AK113</f>
        <v>107</v>
      </c>
      <c r="AL113" s="192">
        <f>+'Bcos. Públ.'!AL113+'Bcos. Priv.'!AL112+'Coop.'!AL113+'C. Financ.'!AL113</f>
        <v>2724</v>
      </c>
      <c r="AM113" s="189">
        <f>+'Bcos. Públ.'!AM113+'Bcos. Priv.'!AM112+'Coop.'!AM113+'C. Financ.'!AM113</f>
        <v>-10.017479580000019</v>
      </c>
    </row>
    <row r="114" spans="1:39" x14ac:dyDescent="0.2">
      <c r="A114" s="120">
        <v>39234</v>
      </c>
      <c r="B114" s="213">
        <f>+'Bcos. Públ.'!B114+'Bcos. Priv.'!B113+'Coop.'!B114+'C. Financ.'!B114</f>
        <v>88549.5</v>
      </c>
      <c r="C114" s="187">
        <f>+'Bcos. Públ.'!C114+'Bcos. Priv.'!C113+'Coop.'!C114+'C. Financ.'!C114</f>
        <v>18904.900000000001</v>
      </c>
      <c r="D114" s="193">
        <f>+'Bcos. Públ.'!D114+'Bcos. Priv.'!D113+'Coop.'!D114+'C. Financ.'!D114</f>
        <v>107454.39999999999</v>
      </c>
      <c r="E114" s="187">
        <f>+'Bcos. Públ.'!E114+'Bcos. Priv.'!E113+'Coop.'!E114+'C. Financ.'!E114</f>
        <v>6811.5</v>
      </c>
      <c r="F114" s="187">
        <f>+'Bcos. Públ.'!F114+'Bcos. Priv.'!F113+'Coop.'!F114+'C. Financ.'!F114</f>
        <v>2366.1</v>
      </c>
      <c r="G114" s="193">
        <f>+'Bcos. Públ.'!G114+'Bcos. Priv.'!G113+'Coop.'!G114+'C. Financ.'!G114</f>
        <v>9177.6</v>
      </c>
      <c r="H114" s="210">
        <f>+'Bcos. Públ.'!H114+'Bcos. Priv.'!H113+'Coop.'!H114+'C. Financ.'!H114</f>
        <v>95360.999999999985</v>
      </c>
      <c r="I114" s="192">
        <f>+'Bcos. Públ.'!I114+'Bcos. Priv.'!I113+'Coop.'!I114+'C. Financ.'!I114</f>
        <v>21271</v>
      </c>
      <c r="J114" s="193">
        <f>+'Bcos. Públ.'!J114+'Bcos. Priv.'!J113+'Coop.'!J114+'C. Financ.'!J114</f>
        <v>116655.9</v>
      </c>
      <c r="K114" s="192">
        <f>+'Bcos. Públ.'!K114+'Bcos. Priv.'!K113+'Coop.'!K114+'C. Financ.'!K114</f>
        <v>1935.9</v>
      </c>
      <c r="L114" s="192">
        <f>+'Bcos. Públ.'!L114+'Bcos. Priv.'!L113+'Coop.'!L114+'C. Financ.'!L114</f>
        <v>382.4</v>
      </c>
      <c r="M114" s="193">
        <f>+'Bcos. Públ.'!M114+'Bcos. Priv.'!M113+'Coop.'!M114+'C. Financ.'!M114</f>
        <v>2318.2999999999997</v>
      </c>
      <c r="N114" s="192">
        <f>+'Bcos. Públ.'!N114+'Bcos. Priv.'!N113+'Coop.'!N114+'C. Financ.'!N114</f>
        <v>97296.900000000009</v>
      </c>
      <c r="O114" s="192">
        <f>+'Bcos. Públ.'!O114+'Bcos. Priv.'!O113+'Coop.'!O114+'C. Financ.'!O114</f>
        <v>21677.3</v>
      </c>
      <c r="P114" s="192">
        <f>+'Bcos. Públ.'!P114+'Bcos. Priv.'!P113+'Coop.'!P114+'C. Financ.'!P114</f>
        <v>118974.2</v>
      </c>
      <c r="Q114" s="211">
        <f>+'Bcos. Públ.'!Q114+'Bcos. Priv.'!Q113+'Coop.'!Q114+'C. Financ.'!Q114</f>
        <v>86.370715647894357</v>
      </c>
      <c r="R114" s="208">
        <f>+'Bcos. Públ.'!R114+'Bcos. Priv.'!R113+'Coop.'!R114+'C. Financ.'!R114</f>
        <v>-1.022056688980175</v>
      </c>
      <c r="S114" s="212"/>
      <c r="T114" s="191">
        <f>+'Bcos. Públ.'!T114+'Bcos. Priv.'!T113+'Coop.'!T114+'C. Financ.'!T114</f>
        <v>25716.399999999994</v>
      </c>
      <c r="U114" s="192">
        <f>+'Bcos. Públ.'!U114+'Bcos. Priv.'!U113+'Coop.'!U114+'C. Financ.'!U114</f>
        <v>16371.5</v>
      </c>
      <c r="V114" s="193">
        <f>+'Bcos. Públ.'!V114+'Bcos. Priv.'!V113+'Coop.'!V114+'C. Financ.'!V114</f>
        <v>42087.899999999994</v>
      </c>
      <c r="W114" s="192">
        <f>+'Bcos. Públ.'!W114+'Bcos. Priv.'!W113+'Coop.'!W114+'C. Financ.'!W114</f>
        <v>3059.2</v>
      </c>
      <c r="X114" s="192">
        <f>+'Bcos. Públ.'!X114+'Bcos. Priv.'!X113+'Coop.'!X114+'C. Financ.'!X114</f>
        <v>2270.5</v>
      </c>
      <c r="Y114" s="193">
        <f>+'Bcos. Públ.'!Y114+'Bcos. Priv.'!Y113+'Coop.'!Y114+'C. Financ.'!Y114</f>
        <v>5353.6</v>
      </c>
      <c r="Z114" s="192">
        <f>+'Bcos. Públ.'!Z114+'Bcos. Priv.'!Z113+'Coop.'!Z114+'C. Financ.'!Z114</f>
        <v>28775.599999999995</v>
      </c>
      <c r="AA114" s="192">
        <f>+'Bcos. Públ.'!AA114+'Bcos. Priv.'!AA113+'Coop.'!AA114+'C. Financ.'!AA114</f>
        <v>18642</v>
      </c>
      <c r="AB114" s="192">
        <f>+'Bcos. Públ.'!AB114+'Bcos. Priv.'!AB113+'Coop.'!AB114+'C. Financ.'!AB114</f>
        <v>47441.499999999993</v>
      </c>
      <c r="AC114" s="189">
        <f>+'Bcos. Públ.'!AC114+'Bcos. Priv.'!AC113+'Coop.'!AC114+'C. Financ.'!AC114</f>
        <v>71.734490443894728</v>
      </c>
      <c r="AD114" s="191">
        <f>+'Bcos. Públ.'!AD114+'Bcos. Priv.'!AD113+'Coop.'!AD114+'C. Financ.'!AD114</f>
        <v>2629</v>
      </c>
      <c r="AE114" s="192">
        <f>+'Bcos. Públ.'!AE114+'Bcos. Priv.'!AE113+'Coop.'!AE114+'C. Financ.'!AE114</f>
        <v>106</v>
      </c>
      <c r="AF114" s="193">
        <f>+'Bcos. Públ.'!AF114+'Bcos. Priv.'!AF113+'Coop.'!AF114+'C. Financ.'!AF114</f>
        <v>2735</v>
      </c>
      <c r="AG114" s="192">
        <f>+'Bcos. Públ.'!AG114+'Bcos. Priv.'!AG113+'Coop.'!AG114+'C. Financ.'!AG114</f>
        <v>157</v>
      </c>
      <c r="AH114" s="192">
        <f>+'Bcos. Públ.'!AH114+'Bcos. Priv.'!AH113+'Coop.'!AH114+'C. Financ.'!AH114</f>
        <v>4</v>
      </c>
      <c r="AI114" s="193">
        <f>+'Bcos. Públ.'!AI114+'Bcos. Priv.'!AI113+'Coop.'!AI114+'C. Financ.'!AI114</f>
        <v>161</v>
      </c>
      <c r="AJ114" s="192">
        <f>+'Bcos. Públ.'!AJ114+'Bcos. Priv.'!AJ113+'Coop.'!AJ114+'C. Financ.'!AJ114</f>
        <v>2786</v>
      </c>
      <c r="AK114" s="192">
        <f>+'Bcos. Públ.'!AK114+'Bcos. Priv.'!AK113+'Coop.'!AK114+'C. Financ.'!AK114</f>
        <v>111</v>
      </c>
      <c r="AL114" s="192">
        <f>+'Bcos. Públ.'!AL114+'Bcos. Priv.'!AL113+'Coop.'!AL114+'C. Financ.'!AL114</f>
        <v>2896</v>
      </c>
      <c r="AM114" s="189">
        <f>+'Bcos. Públ.'!AM114+'Bcos. Priv.'!AM113+'Coop.'!AM114+'C. Financ.'!AM114</f>
        <v>0.61239435999998459</v>
      </c>
    </row>
    <row r="115" spans="1:39" x14ac:dyDescent="0.2">
      <c r="A115" s="120">
        <v>39264</v>
      </c>
      <c r="B115" s="213">
        <f>+'Bcos. Públ.'!B115+'Bcos. Priv.'!B114+'Coop.'!B115+'C. Financ.'!B115</f>
        <v>87599.599999999991</v>
      </c>
      <c r="C115" s="187">
        <f>+'Bcos. Públ.'!C115+'Bcos. Priv.'!C114+'Coop.'!C115+'C. Financ.'!C115</f>
        <v>18659.849999999999</v>
      </c>
      <c r="D115" s="193">
        <f>+'Bcos. Públ.'!D115+'Bcos. Priv.'!D114+'Coop.'!D115+'C. Financ.'!D115</f>
        <v>106259.45</v>
      </c>
      <c r="E115" s="187">
        <f>+'Bcos. Públ.'!E115+'Bcos. Priv.'!E114+'Coop.'!E115+'C. Financ.'!E115</f>
        <v>4493.5</v>
      </c>
      <c r="F115" s="187">
        <f>+'Bcos. Públ.'!F115+'Bcos. Priv.'!F114+'Coop.'!F115+'C. Financ.'!F115</f>
        <v>2388.6499999999996</v>
      </c>
      <c r="G115" s="193">
        <f>+'Bcos. Públ.'!G115+'Bcos. Priv.'!G114+'Coop.'!G115+'C. Financ.'!G115</f>
        <v>6858.5</v>
      </c>
      <c r="H115" s="210">
        <f>+'Bcos. Públ.'!H115+'Bcos. Priv.'!H114+'Coop.'!H115+'C. Financ.'!H115</f>
        <v>92093.099999999991</v>
      </c>
      <c r="I115" s="192">
        <f>+'Bcos. Públ.'!I115+'Bcos. Priv.'!I114+'Coop.'!I115+'C. Financ.'!I115</f>
        <v>21048.5</v>
      </c>
      <c r="J115" s="193">
        <f>+'Bcos. Públ.'!J115+'Bcos. Priv.'!J114+'Coop.'!J115+'C. Financ.'!J115</f>
        <v>113117.95</v>
      </c>
      <c r="K115" s="192">
        <f>+'Bcos. Públ.'!K115+'Bcos. Priv.'!K114+'Coop.'!K115+'C. Financ.'!K115</f>
        <v>2270.4</v>
      </c>
      <c r="L115" s="192">
        <f>+'Bcos. Públ.'!L115+'Bcos. Priv.'!L114+'Coop.'!L115+'C. Financ.'!L115</f>
        <v>378.4</v>
      </c>
      <c r="M115" s="193">
        <f>+'Bcos. Públ.'!M115+'Bcos. Priv.'!M114+'Coop.'!M115+'C. Financ.'!M115</f>
        <v>2648.8</v>
      </c>
      <c r="N115" s="192">
        <f>+'Bcos. Públ.'!N115+'Bcos. Priv.'!N114+'Coop.'!N115+'C. Financ.'!N115</f>
        <v>94363.5</v>
      </c>
      <c r="O115" s="192">
        <f>+'Bcos. Públ.'!O115+'Bcos. Priv.'!O114+'Coop.'!O115+'C. Financ.'!O115</f>
        <v>21426.9</v>
      </c>
      <c r="P115" s="192">
        <f>+'Bcos. Públ.'!P115+'Bcos. Priv.'!P114+'Coop.'!P115+'C. Financ.'!P115</f>
        <v>115790.39999999999</v>
      </c>
      <c r="Q115" s="211">
        <f>+'Bcos. Públ.'!Q115+'Bcos. Priv.'!Q114+'Coop.'!Q115+'C. Financ.'!Q115</f>
        <v>216.72543855479293</v>
      </c>
      <c r="R115" s="208">
        <f>+'Bcos. Públ.'!R115+'Bcos. Priv.'!R114+'Coop.'!R115+'C. Financ.'!R115</f>
        <v>0.28434872020514801</v>
      </c>
      <c r="S115" s="212"/>
      <c r="T115" s="191">
        <f>+'Bcos. Públ.'!T115+'Bcos. Priv.'!T114+'Coop.'!T115+'C. Financ.'!T115</f>
        <v>25802.15</v>
      </c>
      <c r="U115" s="192">
        <f>+'Bcos. Públ.'!U115+'Bcos. Priv.'!U114+'Coop.'!U115+'C. Financ.'!U115</f>
        <v>16436.75</v>
      </c>
      <c r="V115" s="193">
        <f>+'Bcos. Públ.'!V115+'Bcos. Priv.'!V114+'Coop.'!V115+'C. Financ.'!V115</f>
        <v>42215.249999999993</v>
      </c>
      <c r="W115" s="192">
        <f>+'Bcos. Públ.'!W115+'Bcos. Priv.'!W114+'Coop.'!W115+'C. Financ.'!W115</f>
        <v>1182.5</v>
      </c>
      <c r="X115" s="192">
        <f>+'Bcos. Públ.'!X115+'Bcos. Priv.'!X114+'Coop.'!X115+'C. Financ.'!X115</f>
        <v>2270.3999999999996</v>
      </c>
      <c r="Y115" s="193">
        <f>+'Bcos. Públ.'!Y115+'Bcos. Priv.'!Y114+'Coop.'!Y115+'C. Financ.'!Y115</f>
        <v>3452.8999999999996</v>
      </c>
      <c r="Z115" s="192">
        <f>+'Bcos. Públ.'!Z115+'Bcos. Priv.'!Z114+'Coop.'!Z115+'C. Financ.'!Z115</f>
        <v>27008.300000000003</v>
      </c>
      <c r="AA115" s="192">
        <f>+'Bcos. Públ.'!AA115+'Bcos. Priv.'!AA114+'Coop.'!AA115+'C. Financ.'!AA115</f>
        <v>18707.149999999998</v>
      </c>
      <c r="AB115" s="192">
        <f>+'Bcos. Públ.'!AB115+'Bcos. Priv.'!AB114+'Coop.'!AB115+'C. Financ.'!AB115</f>
        <v>45691.799999999988</v>
      </c>
      <c r="AC115" s="189">
        <f>+'Bcos. Públ.'!AC115+'Bcos. Priv.'!AC114+'Coop.'!AC115+'C. Financ.'!AC115</f>
        <v>-58.34737064870621</v>
      </c>
      <c r="AD115" s="191">
        <f>+'Bcos. Públ.'!AD115+'Bcos. Priv.'!AD114+'Coop.'!AD115+'C. Financ.'!AD115</f>
        <v>2613</v>
      </c>
      <c r="AE115" s="192">
        <f>+'Bcos. Públ.'!AE115+'Bcos. Priv.'!AE114+'Coop.'!AE115+'C. Financ.'!AE115</f>
        <v>95</v>
      </c>
      <c r="AF115" s="193">
        <f>+'Bcos. Públ.'!AF115+'Bcos. Priv.'!AF114+'Coop.'!AF115+'C. Financ.'!AF115</f>
        <v>2708</v>
      </c>
      <c r="AG115" s="192">
        <f>+'Bcos. Públ.'!AG115+'Bcos. Priv.'!AG114+'Coop.'!AG115+'C. Financ.'!AG115</f>
        <v>140</v>
      </c>
      <c r="AH115" s="192">
        <f>+'Bcos. Públ.'!AH115+'Bcos. Priv.'!AH114+'Coop.'!AH115+'C. Financ.'!AH115</f>
        <v>4</v>
      </c>
      <c r="AI115" s="193">
        <f>+'Bcos. Públ.'!AI115+'Bcos. Priv.'!AI114+'Coop.'!AI115+'C. Financ.'!AI115</f>
        <v>144</v>
      </c>
      <c r="AJ115" s="192">
        <f>+'Bcos. Públ.'!AJ115+'Bcos. Priv.'!AJ114+'Coop.'!AJ115+'C. Financ.'!AJ115</f>
        <v>2753</v>
      </c>
      <c r="AK115" s="192">
        <f>+'Bcos. Públ.'!AK115+'Bcos. Priv.'!AK114+'Coop.'!AK115+'C. Financ.'!AK115</f>
        <v>99</v>
      </c>
      <c r="AL115" s="192">
        <f>+'Bcos. Públ.'!AL115+'Bcos. Priv.'!AL114+'Coop.'!AL115+'C. Financ.'!AL115</f>
        <v>2852</v>
      </c>
      <c r="AM115" s="189">
        <f>+'Bcos. Públ.'!AM115+'Bcos. Priv.'!AM114+'Coop.'!AM115+'C. Financ.'!AM115</f>
        <v>11.630985589999963</v>
      </c>
    </row>
    <row r="116" spans="1:39" x14ac:dyDescent="0.2">
      <c r="A116" s="120">
        <v>39295</v>
      </c>
      <c r="B116" s="213">
        <f>+'Bcos. Públ.'!B116+'Bcos. Priv.'!B115+'Coop.'!B116+'C. Financ.'!B116</f>
        <v>90055.2</v>
      </c>
      <c r="C116" s="187">
        <f>+'Bcos. Públ.'!C116+'Bcos. Priv.'!C115+'Coop.'!C116+'C. Financ.'!C116</f>
        <v>18510.300000000003</v>
      </c>
      <c r="D116" s="193">
        <f>+'Bcos. Públ.'!D116+'Bcos. Priv.'!D115+'Coop.'!D116+'C. Financ.'!D116</f>
        <v>108565.50000000001</v>
      </c>
      <c r="E116" s="187">
        <f>+'Bcos. Públ.'!E116+'Bcos. Priv.'!E115+'Coop.'!E116+'C. Financ.'!E116</f>
        <v>3391.2</v>
      </c>
      <c r="F116" s="187">
        <f>+'Bcos. Públ.'!F116+'Bcos. Priv.'!F115+'Coop.'!F116+'C. Financ.'!F116</f>
        <v>2378.5500000000002</v>
      </c>
      <c r="G116" s="193">
        <f>+'Bcos. Públ.'!G116+'Bcos. Priv.'!G115+'Coop.'!G116+'C. Financ.'!G116</f>
        <v>5769.75</v>
      </c>
      <c r="H116" s="210">
        <f>+'Bcos. Públ.'!H116+'Bcos. Priv.'!H115+'Coop.'!H116+'C. Financ.'!H116</f>
        <v>93446.399999999994</v>
      </c>
      <c r="I116" s="192">
        <f>+'Bcos. Públ.'!I116+'Bcos. Priv.'!I115+'Coop.'!I116+'C. Financ.'!I116</f>
        <v>20888.850000000002</v>
      </c>
      <c r="J116" s="193">
        <f>+'Bcos. Públ.'!J116+'Bcos. Priv.'!J115+'Coop.'!J116+'C. Financ.'!J116</f>
        <v>114335.25000000001</v>
      </c>
      <c r="K116" s="192">
        <f>+'Bcos. Públ.'!K116+'Bcos. Priv.'!K115+'Coop.'!K116+'C. Financ.'!K116</f>
        <v>2355</v>
      </c>
      <c r="L116" s="192">
        <f>+'Bcos. Públ.'!L116+'Bcos. Priv.'!L115+'Coop.'!L116+'C. Financ.'!L116</f>
        <v>376.8</v>
      </c>
      <c r="M116" s="193">
        <f>+'Bcos. Públ.'!M116+'Bcos. Priv.'!M115+'Coop.'!M116+'C. Financ.'!M116</f>
        <v>2755.3500000000004</v>
      </c>
      <c r="N116" s="192">
        <f>+'Bcos. Públ.'!N116+'Bcos. Priv.'!N115+'Coop.'!N116+'C. Financ.'!N116</f>
        <v>95801.400000000009</v>
      </c>
      <c r="O116" s="192">
        <f>+'Bcos. Públ.'!O116+'Bcos. Priv.'!O115+'Coop.'!O116+'C. Financ.'!O116</f>
        <v>21289.200000000001</v>
      </c>
      <c r="P116" s="192">
        <f>+'Bcos. Públ.'!P116+'Bcos. Priv.'!P115+'Coop.'!P116+'C. Financ.'!P116</f>
        <v>117090.60000000002</v>
      </c>
      <c r="Q116" s="211">
        <f>+'Bcos. Públ.'!Q116+'Bcos. Priv.'!Q115+'Coop.'!Q116+'C. Financ.'!Q116</f>
        <v>-64.660454574726131</v>
      </c>
      <c r="R116" s="208">
        <f>+'Bcos. Públ.'!R116+'Bcos. Priv.'!R115+'Coop.'!R116+'C. Financ.'!R116</f>
        <v>6.1160528489100319</v>
      </c>
      <c r="S116" s="212"/>
      <c r="T116" s="191">
        <f>+'Bcos. Públ.'!T116+'Bcos. Priv.'!T115+'Coop.'!T116+'C. Financ.'!T116</f>
        <v>26281.8</v>
      </c>
      <c r="U116" s="192">
        <f>+'Bcos. Públ.'!U116+'Bcos. Priv.'!U115+'Coop.'!U116+'C. Financ.'!U116</f>
        <v>16390.800000000003</v>
      </c>
      <c r="V116" s="193">
        <f>+'Bcos. Públ.'!V116+'Bcos. Priv.'!V115+'Coop.'!V116+'C. Financ.'!V116</f>
        <v>42672.6</v>
      </c>
      <c r="W116" s="192">
        <f>+'Bcos. Públ.'!W116+'Bcos. Priv.'!W115+'Coop.'!W116+'C. Financ.'!W116</f>
        <v>447.45000000000005</v>
      </c>
      <c r="X116" s="192">
        <f>+'Bcos. Públ.'!X116+'Bcos. Priv.'!X115+'Coop.'!X116+'C. Financ.'!X116</f>
        <v>2284.35</v>
      </c>
      <c r="Y116" s="193">
        <f>+'Bcos. Públ.'!Y116+'Bcos. Priv.'!Y115+'Coop.'!Y116+'C. Financ.'!Y116</f>
        <v>2731.8</v>
      </c>
      <c r="Z116" s="192">
        <f>+'Bcos. Públ.'!Z116+'Bcos. Priv.'!Z115+'Coop.'!Z116+'C. Financ.'!Z116</f>
        <v>26729.25</v>
      </c>
      <c r="AA116" s="192">
        <f>+'Bcos. Públ.'!AA116+'Bcos. Priv.'!AA115+'Coop.'!AA116+'C. Financ.'!AA116</f>
        <v>18651.600000000002</v>
      </c>
      <c r="AB116" s="192">
        <f>+'Bcos. Públ.'!AB116+'Bcos. Priv.'!AB115+'Coop.'!AB116+'C. Financ.'!AB116</f>
        <v>45427.95</v>
      </c>
      <c r="AC116" s="189">
        <f>+'Bcos. Públ.'!AC116+'Bcos. Priv.'!AC115+'Coop.'!AC116+'C. Financ.'!AC116</f>
        <v>9.5457981907721052</v>
      </c>
      <c r="AD116" s="191">
        <f>+'Bcos. Públ.'!AD116+'Bcos. Priv.'!AD115+'Coop.'!AD116+'C. Financ.'!AD116</f>
        <v>2708</v>
      </c>
      <c r="AE116" s="192">
        <f>+'Bcos. Públ.'!AE116+'Bcos. Priv.'!AE115+'Coop.'!AE116+'C. Financ.'!AE116</f>
        <v>90</v>
      </c>
      <c r="AF116" s="193">
        <f>+'Bcos. Públ.'!AF116+'Bcos. Priv.'!AF115+'Coop.'!AF116+'C. Financ.'!AF116</f>
        <v>2798</v>
      </c>
      <c r="AG116" s="192">
        <f>+'Bcos. Públ.'!AG116+'Bcos. Priv.'!AG115+'Coop.'!AG116+'C. Financ.'!AG116</f>
        <v>125</v>
      </c>
      <c r="AH116" s="192">
        <f>+'Bcos. Públ.'!AH116+'Bcos. Priv.'!AH115+'Coop.'!AH116+'C. Financ.'!AH116</f>
        <v>4</v>
      </c>
      <c r="AI116" s="193">
        <f>+'Bcos. Públ.'!AI116+'Bcos. Priv.'!AI115+'Coop.'!AI116+'C. Financ.'!AI116</f>
        <v>129</v>
      </c>
      <c r="AJ116" s="192">
        <f>+'Bcos. Públ.'!AJ116+'Bcos. Priv.'!AJ115+'Coop.'!AJ116+'C. Financ.'!AJ116</f>
        <v>2833</v>
      </c>
      <c r="AK116" s="192">
        <f>+'Bcos. Públ.'!AK116+'Bcos. Priv.'!AK115+'Coop.'!AK116+'C. Financ.'!AK116</f>
        <v>94</v>
      </c>
      <c r="AL116" s="192">
        <f>+'Bcos. Públ.'!AL116+'Bcos. Priv.'!AL115+'Coop.'!AL116+'C. Financ.'!AL116</f>
        <v>2927</v>
      </c>
      <c r="AM116" s="189">
        <f>+'Bcos. Públ.'!AM116+'Bcos. Priv.'!AM115+'Coop.'!AM116+'C. Financ.'!AM116</f>
        <v>-3.1510086099999253</v>
      </c>
    </row>
    <row r="117" spans="1:39" x14ac:dyDescent="0.2">
      <c r="A117" s="120">
        <v>39326</v>
      </c>
      <c r="B117" s="213">
        <f>+'Bcos. Públ.'!B117+'Bcos. Priv.'!B116+'Coop.'!B117+'C. Financ.'!B117</f>
        <v>90921.600000000006</v>
      </c>
      <c r="C117" s="187">
        <f>+'Bcos. Públ.'!C117+'Bcos. Priv.'!C116+'Coop.'!C117+'C. Financ.'!C117</f>
        <v>18803.399999999998</v>
      </c>
      <c r="D117" s="193">
        <f>+'Bcos. Públ.'!D117+'Bcos. Priv.'!D116+'Coop.'!D117+'C. Financ.'!D117</f>
        <v>109748.09999999999</v>
      </c>
      <c r="E117" s="187">
        <f>+'Bcos. Públ.'!E117+'Bcos. Priv.'!E116+'Coop.'!E117+'C. Financ.'!E117</f>
        <v>3187.8</v>
      </c>
      <c r="F117" s="187">
        <f>+'Bcos. Públ.'!F117+'Bcos. Priv.'!F116+'Coop.'!F117+'C. Financ.'!F117</f>
        <v>2448.6000000000004</v>
      </c>
      <c r="G117" s="193">
        <f>+'Bcos. Públ.'!G117+'Bcos. Priv.'!G116+'Coop.'!G117+'C. Financ.'!G117</f>
        <v>5636.4</v>
      </c>
      <c r="H117" s="210">
        <f>+'Bcos. Públ.'!H117+'Bcos. Priv.'!H116+'Coop.'!H117+'C. Financ.'!H117</f>
        <v>94109.400000000009</v>
      </c>
      <c r="I117" s="192">
        <f>+'Bcos. Públ.'!I117+'Bcos. Priv.'!I116+'Coop.'!I117+'C. Financ.'!I117</f>
        <v>21252</v>
      </c>
      <c r="J117" s="193">
        <f>+'Bcos. Públ.'!J117+'Bcos. Priv.'!J116+'Coop.'!J117+'C. Financ.'!J117</f>
        <v>115384.5</v>
      </c>
      <c r="K117" s="192">
        <f>+'Bcos. Públ.'!K117+'Bcos. Priv.'!K116+'Coop.'!K117+'C. Financ.'!K117</f>
        <v>2240.6999999999998</v>
      </c>
      <c r="L117" s="192">
        <f>+'Bcos. Públ.'!L117+'Bcos. Priv.'!L116+'Coop.'!L117+'C. Financ.'!L117</f>
        <v>369.6</v>
      </c>
      <c r="M117" s="193">
        <f>+'Bcos. Públ.'!M117+'Bcos. Priv.'!M116+'Coop.'!M117+'C. Financ.'!M117</f>
        <v>2633.4</v>
      </c>
      <c r="N117" s="192">
        <f>+'Bcos. Públ.'!N117+'Bcos. Priv.'!N116+'Coop.'!N117+'C. Financ.'!N117</f>
        <v>96350.099999999991</v>
      </c>
      <c r="O117" s="192">
        <f>+'Bcos. Públ.'!O117+'Bcos. Priv.'!O116+'Coop.'!O117+'C. Financ.'!O117</f>
        <v>21621.600000000002</v>
      </c>
      <c r="P117" s="192">
        <f>+'Bcos. Públ.'!P117+'Bcos. Priv.'!P116+'Coop.'!P117+'C. Financ.'!P117</f>
        <v>117971.7</v>
      </c>
      <c r="Q117" s="211">
        <f>+'Bcos. Públ.'!Q117+'Bcos. Priv.'!Q116+'Coop.'!Q117+'C. Financ.'!Q117</f>
        <v>254.45961032962146</v>
      </c>
      <c r="R117" s="208">
        <f>+'Bcos. Públ.'!R117+'Bcos. Priv.'!R116+'Coop.'!R117+'C. Financ.'!R117</f>
        <v>13.588792384860158</v>
      </c>
      <c r="S117" s="212"/>
      <c r="T117" s="191">
        <f>+'Bcos. Públ.'!T117+'Bcos. Priv.'!T116+'Coop.'!T117+'C. Financ.'!T117</f>
        <v>27142.500000000004</v>
      </c>
      <c r="U117" s="192">
        <f>+'Bcos. Públ.'!U117+'Bcos. Priv.'!U116+'Coop.'!U117+'C. Financ.'!U117</f>
        <v>16886.100000000002</v>
      </c>
      <c r="V117" s="193">
        <f>+'Bcos. Públ.'!V117+'Bcos. Priv.'!V116+'Coop.'!V117+'C. Financ.'!V117</f>
        <v>44005.5</v>
      </c>
      <c r="W117" s="192">
        <f>+'Bcos. Públ.'!W117+'Bcos. Priv.'!W116+'Coop.'!W117+'C. Financ.'!W117</f>
        <v>392.70000000000005</v>
      </c>
      <c r="X117" s="192">
        <f>+'Bcos. Públ.'!X117+'Bcos. Priv.'!X116+'Coop.'!X117+'C. Financ.'!X117</f>
        <v>2356.2000000000003</v>
      </c>
      <c r="Y117" s="193">
        <f>+'Bcos. Públ.'!Y117+'Bcos. Priv.'!Y116+'Coop.'!Y117+'C. Financ.'!Y117</f>
        <v>2748.9000000000005</v>
      </c>
      <c r="Z117" s="192">
        <f>+'Bcos. Públ.'!Z117+'Bcos. Priv.'!Z116+'Coop.'!Z117+'C. Financ.'!Z117</f>
        <v>27489</v>
      </c>
      <c r="AA117" s="192">
        <f>+'Bcos. Públ.'!AA117+'Bcos. Priv.'!AA116+'Coop.'!AA117+'C. Financ.'!AA117</f>
        <v>19242.300000000003</v>
      </c>
      <c r="AB117" s="192">
        <f>+'Bcos. Públ.'!AB117+'Bcos. Priv.'!AB116+'Coop.'!AB117+'C. Financ.'!AB117</f>
        <v>46754.400000000001</v>
      </c>
      <c r="AC117" s="189">
        <f>+'Bcos. Públ.'!AC117+'Bcos. Priv.'!AC116+'Coop.'!AC117+'C. Financ.'!AC117</f>
        <v>201.01935884962253</v>
      </c>
      <c r="AD117" s="191">
        <f>+'Bcos. Públ.'!AD117+'Bcos. Priv.'!AD116+'Coop.'!AD117+'C. Financ.'!AD117</f>
        <v>2760</v>
      </c>
      <c r="AE117" s="192">
        <f>+'Bcos. Públ.'!AE117+'Bcos. Priv.'!AE116+'Coop.'!AE117+'C. Financ.'!AE117</f>
        <v>83</v>
      </c>
      <c r="AF117" s="193">
        <f>+'Bcos. Públ.'!AF117+'Bcos. Priv.'!AF116+'Coop.'!AF117+'C. Financ.'!AF117</f>
        <v>2844</v>
      </c>
      <c r="AG117" s="192">
        <f>+'Bcos. Públ.'!AG117+'Bcos. Priv.'!AG116+'Coop.'!AG117+'C. Financ.'!AG117</f>
        <v>121</v>
      </c>
      <c r="AH117" s="192">
        <f>+'Bcos. Públ.'!AH117+'Bcos. Priv.'!AH116+'Coop.'!AH117+'C. Financ.'!AH117</f>
        <v>4</v>
      </c>
      <c r="AI117" s="193">
        <f>+'Bcos. Públ.'!AI117+'Bcos. Priv.'!AI116+'Coop.'!AI117+'C. Financ.'!AI117</f>
        <v>126</v>
      </c>
      <c r="AJ117" s="192">
        <f>+'Bcos. Públ.'!AJ117+'Bcos. Priv.'!AJ116+'Coop.'!AJ117+'C. Financ.'!AJ117</f>
        <v>2882</v>
      </c>
      <c r="AK117" s="192">
        <f>+'Bcos. Públ.'!AK117+'Bcos. Priv.'!AK116+'Coop.'!AK117+'C. Financ.'!AK117</f>
        <v>87</v>
      </c>
      <c r="AL117" s="192">
        <f>+'Bcos. Públ.'!AL117+'Bcos. Priv.'!AL116+'Coop.'!AL117+'C. Financ.'!AL117</f>
        <v>2970</v>
      </c>
      <c r="AM117" s="189">
        <f>+'Bcos. Públ.'!AM117+'Bcos. Priv.'!AM116+'Coop.'!AM117+'C. Financ.'!AM117</f>
        <v>2.3134307999999519</v>
      </c>
    </row>
    <row r="118" spans="1:39" x14ac:dyDescent="0.2">
      <c r="A118" s="120">
        <v>39356</v>
      </c>
      <c r="B118" s="213">
        <f>+'Bcos. Públ.'!B118+'Bcos. Priv.'!B117+'Coop.'!B118+'C. Financ.'!B118</f>
        <v>89614.799999999988</v>
      </c>
      <c r="C118" s="187">
        <f>+'Bcos. Públ.'!C118+'Bcos. Priv.'!C117+'Coop.'!C118+'C. Financ.'!C118</f>
        <v>18724.5</v>
      </c>
      <c r="D118" s="193">
        <f>+'Bcos. Públ.'!D118+'Bcos. Priv.'!D117+'Coop.'!D118+'C. Financ.'!D118</f>
        <v>108317.4</v>
      </c>
      <c r="E118" s="187">
        <f>+'Bcos. Públ.'!E118+'Bcos. Priv.'!E117+'Coop.'!E118+'C. Financ.'!E118</f>
        <v>4511.3999999999996</v>
      </c>
      <c r="F118" s="187">
        <f>+'Bcos. Públ.'!F118+'Bcos. Priv.'!F117+'Coop.'!F118+'C. Financ.'!F118</f>
        <v>2452.7999999999997</v>
      </c>
      <c r="G118" s="193">
        <f>+'Bcos. Públ.'!G118+'Bcos. Priv.'!G117+'Coop.'!G118+'C. Financ.'!G118</f>
        <v>6964.2</v>
      </c>
      <c r="H118" s="210">
        <f>+'Bcos. Públ.'!H118+'Bcos. Priv.'!H117+'Coop.'!H118+'C. Financ.'!H118</f>
        <v>94104.299999999988</v>
      </c>
      <c r="I118" s="192">
        <f>+'Bcos. Públ.'!I118+'Bcos. Priv.'!I117+'Coop.'!I118+'C. Financ.'!I118</f>
        <v>21177.3</v>
      </c>
      <c r="J118" s="193">
        <f>+'Bcos. Públ.'!J118+'Bcos. Priv.'!J117+'Coop.'!J118+'C. Financ.'!J118</f>
        <v>115281.60000000001</v>
      </c>
      <c r="K118" s="192">
        <f>+'Bcos. Públ.'!K118+'Bcos. Priv.'!K117+'Coop.'!K118+'C. Financ.'!K118</f>
        <v>2233.8000000000002</v>
      </c>
      <c r="L118" s="192">
        <f>+'Bcos. Públ.'!L118+'Bcos. Priv.'!L117+'Coop.'!L118+'C. Financ.'!L118</f>
        <v>350.4</v>
      </c>
      <c r="M118" s="193">
        <f>+'Bcos. Públ.'!M118+'Bcos. Priv.'!M117+'Coop.'!M118+'C. Financ.'!M118</f>
        <v>2584.1999999999998</v>
      </c>
      <c r="N118" s="192">
        <f>+'Bcos. Públ.'!N118+'Bcos. Priv.'!N117+'Coop.'!N118+'C. Financ.'!N118</f>
        <v>96359.999999999985</v>
      </c>
      <c r="O118" s="192">
        <f>+'Bcos. Públ.'!O118+'Bcos. Priv.'!O117+'Coop.'!O118+'C. Financ.'!O118</f>
        <v>21527.699999999997</v>
      </c>
      <c r="P118" s="192">
        <f>+'Bcos. Públ.'!P118+'Bcos. Priv.'!P117+'Coop.'!P118+'C. Financ.'!P118</f>
        <v>117865.8</v>
      </c>
      <c r="Q118" s="211">
        <f>+'Bcos. Públ.'!Q118+'Bcos. Priv.'!Q117+'Coop.'!Q118+'C. Financ.'!Q118</f>
        <v>163.79405497763605</v>
      </c>
      <c r="R118" s="208">
        <f>+'Bcos. Públ.'!R118+'Bcos. Priv.'!R117+'Coop.'!R118+'C. Financ.'!R118</f>
        <v>-24.428245224060149</v>
      </c>
      <c r="S118" s="212"/>
      <c r="T118" s="191">
        <f>+'Bcos. Públ.'!T118+'Bcos. Priv.'!T117+'Coop.'!T118+'C. Financ.'!T118</f>
        <v>27966.299999999996</v>
      </c>
      <c r="U118" s="192">
        <f>+'Bcos. Públ.'!U118+'Bcos. Priv.'!U117+'Coop.'!U118+'C. Financ.'!U118</f>
        <v>16884.900000000001</v>
      </c>
      <c r="V118" s="193">
        <f>+'Bcos. Públ.'!V118+'Bcos. Priv.'!V117+'Coop.'!V118+'C. Financ.'!V118</f>
        <v>44829.299999999996</v>
      </c>
      <c r="W118" s="192">
        <f>+'Bcos. Públ.'!W118+'Bcos. Priv.'!W117+'Coop.'!W118+'C. Financ.'!W118</f>
        <v>1532.9999999999998</v>
      </c>
      <c r="X118" s="192">
        <f>+'Bcos. Públ.'!X118+'Bcos. Priv.'!X117+'Coop.'!X118+'C. Financ.'!X118</f>
        <v>2343.2999999999997</v>
      </c>
      <c r="Y118" s="193">
        <f>+'Bcos. Públ.'!Y118+'Bcos. Priv.'!Y117+'Coop.'!Y118+'C. Financ.'!Y118</f>
        <v>3876.2999999999997</v>
      </c>
      <c r="Z118" s="192">
        <f>+'Bcos. Públ.'!Z118+'Bcos. Priv.'!Z117+'Coop.'!Z118+'C. Financ.'!Z118</f>
        <v>29499.3</v>
      </c>
      <c r="AA118" s="192">
        <f>+'Bcos. Públ.'!AA118+'Bcos. Priv.'!AA117+'Coop.'!AA118+'C. Financ.'!AA118</f>
        <v>19250.099999999999</v>
      </c>
      <c r="AB118" s="192">
        <f>+'Bcos. Públ.'!AB118+'Bcos. Priv.'!AB117+'Coop.'!AB118+'C. Financ.'!AB118</f>
        <v>48727.5</v>
      </c>
      <c r="AC118" s="189">
        <f>+'Bcos. Públ.'!AC118+'Bcos. Priv.'!AC117+'Coop.'!AC118+'C. Financ.'!AC118</f>
        <v>353.26212813863742</v>
      </c>
      <c r="AD118" s="191">
        <f>+'Bcos. Públ.'!AD118+'Bcos. Priv.'!AD117+'Coop.'!AD118+'C. Financ.'!AD118</f>
        <v>2814</v>
      </c>
      <c r="AE118" s="192">
        <f>+'Bcos. Públ.'!AE118+'Bcos. Priv.'!AE117+'Coop.'!AE118+'C. Financ.'!AE118</f>
        <v>83</v>
      </c>
      <c r="AF118" s="193">
        <f>+'Bcos. Públ.'!AF118+'Bcos. Priv.'!AF117+'Coop.'!AF118+'C. Financ.'!AF118</f>
        <v>2899</v>
      </c>
      <c r="AG118" s="192">
        <f>+'Bcos. Públ.'!AG118+'Bcos. Priv.'!AG117+'Coop.'!AG118+'C. Financ.'!AG118</f>
        <v>135</v>
      </c>
      <c r="AH118" s="192">
        <f>+'Bcos. Públ.'!AH118+'Bcos. Priv.'!AH117+'Coop.'!AH118+'C. Financ.'!AH118</f>
        <v>4</v>
      </c>
      <c r="AI118" s="193">
        <f>+'Bcos. Públ.'!AI118+'Bcos. Priv.'!AI117+'Coop.'!AI118+'C. Financ.'!AI118</f>
        <v>140</v>
      </c>
      <c r="AJ118" s="192">
        <f>+'Bcos. Públ.'!AJ118+'Bcos. Priv.'!AJ117+'Coop.'!AJ118+'C. Financ.'!AJ118</f>
        <v>2950</v>
      </c>
      <c r="AK118" s="192">
        <f>+'Bcos. Públ.'!AK118+'Bcos. Priv.'!AK117+'Coop.'!AK118+'C. Financ.'!AK118</f>
        <v>87</v>
      </c>
      <c r="AL118" s="192">
        <f>+'Bcos. Públ.'!AL118+'Bcos. Priv.'!AL117+'Coop.'!AL118+'C. Financ.'!AL118</f>
        <v>3039</v>
      </c>
      <c r="AM118" s="189">
        <f>+'Bcos. Públ.'!AM118+'Bcos. Priv.'!AM117+'Coop.'!AM118+'C. Financ.'!AM118</f>
        <v>-8.6515101900000602</v>
      </c>
    </row>
    <row r="119" spans="1:39" x14ac:dyDescent="0.2">
      <c r="A119" s="120">
        <v>39387</v>
      </c>
      <c r="B119" s="213">
        <f>+'Bcos. Públ.'!B119+'Bcos. Priv.'!B118+'Coop.'!B119+'C. Financ.'!B119</f>
        <v>92501.168473881582</v>
      </c>
      <c r="C119" s="187">
        <f>+'Bcos. Públ.'!C119+'Bcos. Priv.'!C118+'Coop.'!C119+'C. Financ.'!C119</f>
        <v>18745.044409170041</v>
      </c>
      <c r="D119" s="193">
        <f>+'Bcos. Públ.'!D119+'Bcos. Priv.'!D118+'Coop.'!D119+'C. Financ.'!D119</f>
        <v>111246.21288305162</v>
      </c>
      <c r="E119" s="187">
        <f>+'Bcos. Públ.'!E119+'Bcos. Priv.'!E118+'Coop.'!E119+'C. Financ.'!E119</f>
        <v>6386.5828124690306</v>
      </c>
      <c r="F119" s="187">
        <f>+'Bcos. Públ.'!F119+'Bcos. Priv.'!F118+'Coop.'!F119+'C. Financ.'!F119</f>
        <v>2466.1707875290699</v>
      </c>
      <c r="G119" s="193">
        <f>+'Bcos. Públ.'!G119+'Bcos. Priv.'!G118+'Coop.'!G119+'C. Financ.'!G119</f>
        <v>8852.7536000002856</v>
      </c>
      <c r="H119" s="210">
        <f>+'Bcos. Públ.'!H119+'Bcos. Priv.'!H118+'Coop.'!H119+'C. Financ.'!H119</f>
        <v>98887.751286350613</v>
      </c>
      <c r="I119" s="192">
        <f>+'Bcos. Públ.'!I119+'Bcos. Priv.'!I118+'Coop.'!I119+'C. Financ.'!I119</f>
        <v>21211.215196699115</v>
      </c>
      <c r="J119" s="193">
        <f>+'Bcos. Públ.'!J119+'Bcos. Priv.'!J118+'Coop.'!J119+'C. Financ.'!J119</f>
        <v>120098.96648304972</v>
      </c>
      <c r="K119" s="192">
        <f>+'Bcos. Públ.'!K119+'Bcos. Priv.'!K118+'Coop.'!K119+'C. Financ.'!K119</f>
        <v>2050.2965913606804</v>
      </c>
      <c r="L119" s="192">
        <f>+'Bcos. Públ.'!L119+'Bcos. Priv.'!L118+'Coop.'!L119+'C. Financ.'!L119</f>
        <v>399.07300927935</v>
      </c>
      <c r="M119" s="193">
        <f>+'Bcos. Públ.'!M119+'Bcos. Priv.'!M118+'Coop.'!M119+'C. Financ.'!M119</f>
        <v>2449.3696006400305</v>
      </c>
      <c r="N119" s="192">
        <f>+'Bcos. Públ.'!N119+'Bcos. Priv.'!N118+'Coop.'!N119+'C. Financ.'!N119</f>
        <v>100938.04787770912</v>
      </c>
      <c r="O119" s="192">
        <f>+'Bcos. Públ.'!O119+'Bcos. Priv.'!O118+'Coop.'!O119+'C. Financ.'!O119</f>
        <v>21610.288205980651</v>
      </c>
      <c r="P119" s="192">
        <f>+'Bcos. Públ.'!P119+'Bcos. Priv.'!P118+'Coop.'!P119+'C. Financ.'!P119</f>
        <v>122548.33608368976</v>
      </c>
      <c r="Q119" s="211">
        <f>+'Bcos. Públ.'!Q119+'Bcos. Priv.'!Q118+'Coop.'!Q119+'C. Financ.'!Q119</f>
        <v>62.842963730412606</v>
      </c>
      <c r="R119" s="208">
        <f>+'Bcos. Públ.'!R119+'Bcos. Priv.'!R118+'Coop.'!R119+'C. Financ.'!R119</f>
        <v>0.76692382153990279</v>
      </c>
      <c r="S119" s="212"/>
      <c r="T119" s="191">
        <f>+'Bcos. Públ.'!T119+'Bcos. Priv.'!T118+'Coop.'!T119+'C. Financ.'!T119</f>
        <v>28506.055567069514</v>
      </c>
      <c r="U119" s="192">
        <f>+'Bcos. Públ.'!U119+'Bcos. Priv.'!U118+'Coop.'!U119+'C. Financ.'!U119</f>
        <v>17010.009976531652</v>
      </c>
      <c r="V119" s="193">
        <f>+'Bcos. Públ.'!V119+'Bcos. Priv.'!V118+'Coop.'!V119+'C. Financ.'!V119</f>
        <v>45516.065543598976</v>
      </c>
      <c r="W119" s="192">
        <f>+'Bcos. Públ.'!W119+'Bcos. Priv.'!W118+'Coop.'!W119+'C. Financ.'!W119</f>
        <v>3456.0943439597299</v>
      </c>
      <c r="X119" s="192">
        <f>+'Bcos. Públ.'!X119+'Bcos. Priv.'!X118+'Coop.'!X119+'C. Financ.'!X119</f>
        <v>2378.9366065191998</v>
      </c>
      <c r="Y119" s="193">
        <f>+'Bcos. Públ.'!Y119+'Bcos. Priv.'!Y118+'Coop.'!Y119+'C. Financ.'!Y119</f>
        <v>5835.0309504811157</v>
      </c>
      <c r="Z119" s="192">
        <f>+'Bcos. Públ.'!Z119+'Bcos. Priv.'!Z118+'Coop.'!Z119+'C. Financ.'!Z119</f>
        <v>31962.149911029243</v>
      </c>
      <c r="AA119" s="192">
        <f>+'Bcos. Públ.'!AA119+'Bcos. Priv.'!AA118+'Coop.'!AA119+'C. Financ.'!AA119</f>
        <v>19388.946583050852</v>
      </c>
      <c r="AB119" s="192">
        <f>+'Bcos. Públ.'!AB119+'Bcos. Priv.'!AB118+'Coop.'!AB119+'C. Financ.'!AB119</f>
        <v>51351.096494080091</v>
      </c>
      <c r="AC119" s="189">
        <f>+'Bcos. Públ.'!AC119+'Bcos. Priv.'!AC118+'Coop.'!AC119+'C. Financ.'!AC119</f>
        <v>-32.72710567658892</v>
      </c>
      <c r="AD119" s="191">
        <f>+'Bcos. Públ.'!AD119+'Bcos. Priv.'!AD118+'Coop.'!AD119+'C. Financ.'!AD119</f>
        <v>2928.8381189399997</v>
      </c>
      <c r="AE119" s="192">
        <f>+'Bcos. Públ.'!AE119+'Bcos. Priv.'!AE118+'Coop.'!AE119+'C. Financ.'!AE119</f>
        <v>79.406610279999995</v>
      </c>
      <c r="AF119" s="193">
        <f>+'Bcos. Públ.'!AF119+'Bcos. Priv.'!AF118+'Coop.'!AF119+'C. Financ.'!AF119</f>
        <v>3008.2447292200004</v>
      </c>
      <c r="AG119" s="192">
        <f>+'Bcos. Públ.'!AG119+'Bcos. Priv.'!AG118+'Coop.'!AG119+'C. Financ.'!AG119</f>
        <v>134.11846535000001</v>
      </c>
      <c r="AH119" s="192">
        <f>+'Bcos. Públ.'!AH119+'Bcos. Priv.'!AH118+'Coop.'!AH119+'C. Financ.'!AH119</f>
        <v>3.99241103</v>
      </c>
      <c r="AI119" s="193">
        <f>+'Bcos. Públ.'!AI119+'Bcos. Priv.'!AI118+'Coop.'!AI119+'C. Financ.'!AI119</f>
        <v>138.11087638000001</v>
      </c>
      <c r="AJ119" s="192">
        <f>+'Bcos. Públ.'!AJ119+'Bcos. Priv.'!AJ118+'Coop.'!AJ119+'C. Financ.'!AJ119</f>
        <v>3062.9565842900001</v>
      </c>
      <c r="AK119" s="192">
        <f>+'Bcos. Públ.'!AK119+'Bcos. Priv.'!AK118+'Coop.'!AK119+'C. Financ.'!AK119</f>
        <v>83.399021309999995</v>
      </c>
      <c r="AL119" s="192">
        <f>+'Bcos. Públ.'!AL119+'Bcos. Priv.'!AL118+'Coop.'!AL119+'C. Financ.'!AL119</f>
        <v>3146.3556056000002</v>
      </c>
      <c r="AM119" s="189">
        <f>+'Bcos. Públ.'!AM119+'Bcos. Priv.'!AM118+'Coop.'!AM119+'C. Financ.'!AM119</f>
        <v>4.3739162200000692</v>
      </c>
    </row>
    <row r="120" spans="1:39" x14ac:dyDescent="0.2">
      <c r="A120" s="120">
        <v>39417</v>
      </c>
      <c r="B120" s="213">
        <f>+'Bcos. Públ.'!B120+'Bcos. Priv.'!B119+'Coop.'!B120+'C. Financ.'!B120</f>
        <v>103287.85574622055</v>
      </c>
      <c r="C120" s="187">
        <f>+'Bcos. Públ.'!C120+'Bcos. Priv.'!C119+'Coop.'!C120+'C. Financ.'!C120</f>
        <v>15322.20604724955</v>
      </c>
      <c r="D120" s="190">
        <f>+'Bcos. Públ.'!D120+'Bcos. Priv.'!D119+'Coop.'!D120+'C. Financ.'!D120</f>
        <v>118610.0617934701</v>
      </c>
      <c r="E120" s="187">
        <f>+'Bcos. Públ.'!E120+'Bcos. Priv.'!E119+'Coop.'!E120+'C. Financ.'!E120</f>
        <v>7925.4896145917501</v>
      </c>
      <c r="F120" s="187">
        <f>+'Bcos. Públ.'!F120+'Bcos. Priv.'!F119+'Coop.'!F120+'C. Financ.'!F120</f>
        <v>2402.61204786895</v>
      </c>
      <c r="G120" s="190">
        <f>+'Bcos. Públ.'!G120+'Bcos. Priv.'!G119+'Coop.'!G120+'C. Financ.'!G120</f>
        <v>10328.1016624607</v>
      </c>
      <c r="H120" s="187">
        <f>+'Bcos. Públ.'!H120+'Bcos. Priv.'!H119+'Coop.'!H120+'C. Financ.'!H120</f>
        <v>111213.34536081017</v>
      </c>
      <c r="I120" s="187">
        <f>+'Bcos. Públ.'!I120+'Bcos. Priv.'!I119+'Coop.'!I120+'C. Financ.'!I120</f>
        <v>17724.818095120649</v>
      </c>
      <c r="J120" s="190">
        <f>+'Bcos. Públ.'!J120+'Bcos. Priv.'!J119+'Coop.'!J120+'C. Financ.'!J120</f>
        <v>128938.1634559308</v>
      </c>
      <c r="K120" s="187">
        <f>+'Bcos. Públ.'!K120+'Bcos. Priv.'!K119+'Coop.'!K120+'C. Financ.'!K120</f>
        <v>1947.9954177180998</v>
      </c>
      <c r="L120" s="187">
        <f>+'Bcos. Públ.'!L120+'Bcos. Priv.'!L119+'Coop.'!L120+'C. Financ.'!L120</f>
        <v>112.49923978934999</v>
      </c>
      <c r="M120" s="190">
        <f>+'Bcos. Públ.'!M120+'Bcos. Priv.'!M119+'Coop.'!M120+'C. Financ.'!M120</f>
        <v>2060.4946575096001</v>
      </c>
      <c r="N120" s="187">
        <f>+'Bcos. Públ.'!N120+'Bcos. Priv.'!N119+'Coop.'!N120+'C. Financ.'!N120</f>
        <v>113161.3407785304</v>
      </c>
      <c r="O120" s="187">
        <f>+'Bcos. Públ.'!O120+'Bcos. Priv.'!O119+'Coop.'!O120+'C. Financ.'!O120</f>
        <v>17837.31733491</v>
      </c>
      <c r="P120" s="214">
        <f>+'Bcos. Públ.'!P120+'Bcos. Priv.'!P119+'Coop.'!P120+'C. Financ.'!P120</f>
        <v>130998.6581134404</v>
      </c>
      <c r="Q120" s="211">
        <f>+'Bcos. Públ.'!Q120+'Bcos. Priv.'!Q119+'Coop.'!Q120+'C. Financ.'!Q120</f>
        <v>-1215.5682468721282</v>
      </c>
      <c r="R120" s="208">
        <f>+'Bcos. Públ.'!R120+'Bcos. Priv.'!R119+'Coop.'!R120+'C. Financ.'!R120</f>
        <v>0</v>
      </c>
      <c r="S120" s="212"/>
      <c r="T120" s="186">
        <f>+'Bcos. Públ.'!T120+'Bcos. Priv.'!T119+'Coop.'!T120+'C. Financ.'!T120</f>
        <v>33976.3537621902</v>
      </c>
      <c r="U120" s="187">
        <f>+'Bcos. Públ.'!U120+'Bcos. Priv.'!U119+'Coop.'!U120+'C. Financ.'!U120</f>
        <v>14428.474142990301</v>
      </c>
      <c r="V120" s="190">
        <f>+'Bcos. Públ.'!V120+'Bcos. Priv.'!V119+'Coop.'!V120+'C. Financ.'!V120</f>
        <v>48404.827905180508</v>
      </c>
      <c r="W120" s="187">
        <f>+'Bcos. Públ.'!W120+'Bcos. Priv.'!W119+'Coop.'!W120+'C. Financ.'!W120</f>
        <v>5155.6083746002505</v>
      </c>
      <c r="X120" s="187">
        <f>+'Bcos. Públ.'!X120+'Bcos. Priv.'!X119+'Coop.'!X120+'C. Financ.'!X120</f>
        <v>2316.9491695889501</v>
      </c>
      <c r="Y120" s="190">
        <f>+'Bcos. Públ.'!Y120+'Bcos. Priv.'!Y119+'Coop.'!Y120+'C. Financ.'!Y120</f>
        <v>7472.5575441892006</v>
      </c>
      <c r="Z120" s="187">
        <f>+'Bcos. Públ.'!Z120+'Bcos. Priv.'!Z119+'Coop.'!Z120+'C. Financ.'!Z120</f>
        <v>39131.962136792601</v>
      </c>
      <c r="AA120" s="187">
        <f>+'Bcos. Públ.'!AA120+'Bcos. Priv.'!AA119+'Coop.'!AA120+'C. Financ.'!AA120</f>
        <v>16745.423312579253</v>
      </c>
      <c r="AB120" s="214">
        <f>+'Bcos. Públ.'!AB120+'Bcos. Priv.'!AB119+'Coop.'!AB120+'C. Financ.'!AB120</f>
        <v>55877.385449369707</v>
      </c>
      <c r="AC120" s="189">
        <f>+'Bcos. Públ.'!AC120+'Bcos. Priv.'!AC119+'Coop.'!AC120+'C. Financ.'!AC120</f>
        <v>-1215.5682468721282</v>
      </c>
      <c r="AD120" s="187">
        <f>+'Bcos. Públ.'!AD120+'Bcos. Priv.'!AD119+'Coop.'!AD120+'C. Financ.'!AD120</f>
        <v>3223.7907889500002</v>
      </c>
      <c r="AE120" s="187">
        <f>+'Bcos. Públ.'!AE120+'Bcos. Priv.'!AE119+'Coop.'!AE120+'C. Financ.'!AE120</f>
        <v>41.568925610000001</v>
      </c>
      <c r="AF120" s="190">
        <f>+'Bcos. Públ.'!AF120+'Bcos. Priv.'!AF119+'Coop.'!AF120+'C. Financ.'!AF120</f>
        <v>3265.3597145600002</v>
      </c>
      <c r="AG120" s="187">
        <f>+'Bcos. Públ.'!AG120+'Bcos. Priv.'!AG119+'Coop.'!AG120+'C. Financ.'!AG120</f>
        <v>128.83168556000001</v>
      </c>
      <c r="AH120" s="187">
        <f>+'Bcos. Públ.'!AH120+'Bcos. Priv.'!AH119+'Coop.'!AH120+'C. Financ.'!AH120</f>
        <v>3.9843199199999999</v>
      </c>
      <c r="AI120" s="190">
        <f>+'Bcos. Públ.'!AI120+'Bcos. Priv.'!AI119+'Coop.'!AI120+'C. Financ.'!AI120</f>
        <v>132.81600548</v>
      </c>
      <c r="AJ120" s="187">
        <f>+'Bcos. Públ.'!AJ120+'Bcos. Priv.'!AJ119+'Coop.'!AJ120+'C. Financ.'!AJ120</f>
        <v>3352.6224745099998</v>
      </c>
      <c r="AK120" s="187">
        <f>+'Bcos. Públ.'!AK120+'Bcos. Priv.'!AK119+'Coop.'!AK120+'C. Financ.'!AK120</f>
        <v>45.553245529999998</v>
      </c>
      <c r="AL120" s="187">
        <f>+'Bcos. Públ.'!AL120+'Bcos. Priv.'!AL119+'Coop.'!AL120+'C. Financ.'!AL120</f>
        <v>3398.1757200400002</v>
      </c>
      <c r="AM120" s="189">
        <f>+'Bcos. Públ.'!AM120+'Bcos. Priv.'!AM119+'Coop.'!AM120+'C. Financ.'!AM120</f>
        <v>0</v>
      </c>
    </row>
    <row r="121" spans="1:39" x14ac:dyDescent="0.2">
      <c r="A121" s="129">
        <v>39448</v>
      </c>
      <c r="B121" s="213">
        <f>+'Bcos. Públ.'!B121+'Bcos. Priv.'!B120+'Coop.'!B121+'C. Financ.'!B121</f>
        <v>103011.08566293186</v>
      </c>
      <c r="C121" s="187">
        <f>+'Bcos. Públ.'!C121+'Bcos. Priv.'!C120+'Coop.'!C121+'C. Financ.'!C121</f>
        <v>15343.615290309166</v>
      </c>
      <c r="D121" s="190">
        <f>+'Bcos. Públ.'!D121+'Bcos. Priv.'!D120+'Coop.'!D121+'C. Financ.'!D121</f>
        <v>118354.70095324102</v>
      </c>
      <c r="E121" s="187">
        <f>+'Bcos. Públ.'!E121+'Bcos. Priv.'!E120+'Coop.'!E121+'C. Financ.'!E121</f>
        <v>3250.2879572300053</v>
      </c>
      <c r="F121" s="187">
        <f>+'Bcos. Públ.'!F121+'Bcos. Priv.'!F120+'Coop.'!F121+'C. Financ.'!F121</f>
        <v>2318.0911459492872</v>
      </c>
      <c r="G121" s="190">
        <f>+'Bcos. Públ.'!G121+'Bcos. Priv.'!G120+'Coop.'!G121+'C. Financ.'!G121</f>
        <v>5568.3791031792925</v>
      </c>
      <c r="H121" s="187">
        <f>+'Bcos. Públ.'!H121+'Bcos. Priv.'!H120+'Coop.'!H121+'C. Financ.'!H121</f>
        <v>106261.37362015976</v>
      </c>
      <c r="I121" s="187">
        <f>+'Bcos. Públ.'!I121+'Bcos. Priv.'!I120+'Coop.'!I121+'C. Financ.'!I121</f>
        <v>17661.70643625845</v>
      </c>
      <c r="J121" s="190">
        <f>+'Bcos. Públ.'!J121+'Bcos. Priv.'!J120+'Coop.'!J121+'C. Financ.'!J121</f>
        <v>123923.08005642032</v>
      </c>
      <c r="K121" s="187">
        <f>+'Bcos. Públ.'!K121+'Bcos. Priv.'!K120+'Coop.'!K121+'C. Financ.'!K121</f>
        <v>2044.0036440910815</v>
      </c>
      <c r="L121" s="187">
        <f>+'Bcos. Públ.'!L121+'Bcos. Priv.'!L120+'Coop.'!L121+'C. Financ.'!L121</f>
        <v>118.3886259187654</v>
      </c>
      <c r="M121" s="190">
        <f>+'Bcos. Públ.'!M121+'Bcos. Priv.'!M120+'Coop.'!M121+'C. Financ.'!M121</f>
        <v>2162.3922700098465</v>
      </c>
      <c r="N121" s="187">
        <f>+'Bcos. Públ.'!N121+'Bcos. Priv.'!N120+'Coop.'!N121+'C. Financ.'!N121</f>
        <v>108305.37726424875</v>
      </c>
      <c r="O121" s="187">
        <f>+'Bcos. Públ.'!O121+'Bcos. Priv.'!O120+'Coop.'!O121+'C. Financ.'!O121</f>
        <v>17780.095062181423</v>
      </c>
      <c r="P121" s="214">
        <f>+'Bcos. Públ.'!P121+'Bcos. Priv.'!P120+'Coop.'!P121+'C. Financ.'!P121</f>
        <v>126085.47232643016</v>
      </c>
      <c r="Q121" s="211">
        <f>+'Bcos. Públ.'!Q121+'Bcos. Priv.'!Q120+'Coop.'!Q121+'C. Financ.'!Q121</f>
        <v>227.80989927378957</v>
      </c>
      <c r="R121" s="208">
        <f>+'Bcos. Públ.'!R121+'Bcos. Priv.'!R120+'Coop.'!R121+'C. Financ.'!R121</f>
        <v>253.44937377455292</v>
      </c>
      <c r="S121" s="212"/>
      <c r="T121" s="186">
        <f>+'Bcos. Públ.'!T121+'Bcos. Priv.'!T120+'Coop.'!T121+'C. Financ.'!T121</f>
        <v>33757.010680059066</v>
      </c>
      <c r="U121" s="187">
        <f>+'Bcos. Públ.'!U121+'Bcos. Priv.'!U120+'Coop.'!U121+'C. Financ.'!U121</f>
        <v>14432.121926517339</v>
      </c>
      <c r="V121" s="190">
        <f>+'Bcos. Públ.'!V121+'Bcos. Priv.'!V120+'Coop.'!V121+'C. Financ.'!V121</f>
        <v>48189.132606578511</v>
      </c>
      <c r="W121" s="187">
        <f>+'Bcos. Públ.'!W121+'Bcos. Priv.'!W120+'Coop.'!W121+'C. Financ.'!W121</f>
        <v>566.25081073012336</v>
      </c>
      <c r="X121" s="187">
        <f>+'Bcos. Públ.'!X121+'Bcos. Priv.'!X120+'Coop.'!X121+'C. Financ.'!X121</f>
        <v>2317.3285732992072</v>
      </c>
      <c r="Y121" s="190">
        <f>+'Bcos. Públ.'!Y121+'Bcos. Priv.'!Y120+'Coop.'!Y121+'C. Financ.'!Y121</f>
        <v>2883.5793840293309</v>
      </c>
      <c r="Z121" s="187">
        <f>+'Bcos. Públ.'!Z121+'Bcos. Priv.'!Z120+'Coop.'!Z121+'C. Financ.'!Z121</f>
        <v>34323.261490787081</v>
      </c>
      <c r="AA121" s="187">
        <f>+'Bcos. Públ.'!AA121+'Bcos. Priv.'!AA120+'Coop.'!AA121+'C. Financ.'!AA121</f>
        <v>16749.450499818653</v>
      </c>
      <c r="AB121" s="214">
        <f>+'Bcos. Públ.'!AB121+'Bcos. Priv.'!AB120+'Coop.'!AB121+'C. Financ.'!AB121</f>
        <v>51072.71199060994</v>
      </c>
      <c r="AC121" s="189">
        <f>+'Bcos. Públ.'!AC121+'Bcos. Priv.'!AC120+'Coop.'!AC121+'C. Financ.'!AC121</f>
        <v>-47.171869672129517</v>
      </c>
      <c r="AD121" s="187">
        <f>+'Bcos. Públ.'!AD121+'Bcos. Priv.'!AD120+'Coop.'!AD121+'C. Financ.'!AD121</f>
        <v>3293.7351345399998</v>
      </c>
      <c r="AE121" s="187">
        <f>+'Bcos. Públ.'!AE121+'Bcos. Priv.'!AE120+'Coop.'!AE121+'C. Financ.'!AE121</f>
        <v>43.350773189999998</v>
      </c>
      <c r="AF121" s="190">
        <f>+'Bcos. Públ.'!AF121+'Bcos. Priv.'!AF120+'Coop.'!AF121+'C. Financ.'!AF121</f>
        <v>3337.0859077300001</v>
      </c>
      <c r="AG121" s="187">
        <f>+'Bcos. Públ.'!AG121+'Bcos. Priv.'!AG120+'Coop.'!AG121+'C. Financ.'!AG121</f>
        <v>127.65324579</v>
      </c>
      <c r="AH121" s="187">
        <f>+'Bcos. Públ.'!AH121+'Bcos. Priv.'!AH120+'Coop.'!AH121+'C. Financ.'!AH121</f>
        <v>3.6268080000000001E-2</v>
      </c>
      <c r="AI121" s="190">
        <f>+'Bcos. Públ.'!AI121+'Bcos. Priv.'!AI120+'Coop.'!AI121+'C. Financ.'!AI121</f>
        <v>127.68951387000001</v>
      </c>
      <c r="AJ121" s="187">
        <f>+'Bcos. Públ.'!AJ121+'Bcos. Priv.'!AJ120+'Coop.'!AJ121+'C. Financ.'!AJ121</f>
        <v>3421.38838033</v>
      </c>
      <c r="AK121" s="187">
        <f>+'Bcos. Públ.'!AK121+'Bcos. Priv.'!AK120+'Coop.'!AK121+'C. Financ.'!AK121</f>
        <v>43.387041269999997</v>
      </c>
      <c r="AL121" s="187">
        <f>+'Bcos. Públ.'!AL121+'Bcos. Priv.'!AL120+'Coop.'!AL121+'C. Financ.'!AL121</f>
        <v>3464.7754215999998</v>
      </c>
      <c r="AM121" s="189">
        <f>+'Bcos. Públ.'!AM121+'Bcos. Priv.'!AM120+'Coop.'!AM121+'C. Financ.'!AM121</f>
        <v>13.073931019999955</v>
      </c>
    </row>
    <row r="122" spans="1:39" x14ac:dyDescent="0.2">
      <c r="A122" s="129">
        <v>39479</v>
      </c>
      <c r="B122" s="213">
        <f>+'Bcos. Públ.'!B122+'Bcos. Priv.'!B121+'Coop.'!B122+'C. Financ.'!B122</f>
        <v>101840.9123587392</v>
      </c>
      <c r="C122" s="187">
        <f>+'Bcos. Públ.'!C122+'Bcos. Priv.'!C121+'Coop.'!C122+'C. Financ.'!C122</f>
        <v>15269.565061641957</v>
      </c>
      <c r="D122" s="190">
        <f>+'Bcos. Públ.'!D122+'Bcos. Priv.'!D121+'Coop.'!D122+'C. Financ.'!D122</f>
        <v>117110.47742037906</v>
      </c>
      <c r="E122" s="187">
        <f>+'Bcos. Públ.'!E122+'Bcos. Priv.'!E121+'Coop.'!E122+'C. Financ.'!E122</f>
        <v>4199.0532243193038</v>
      </c>
      <c r="F122" s="187">
        <f>+'Bcos. Públ.'!F122+'Bcos. Priv.'!F121+'Coop.'!F122+'C. Financ.'!F122</f>
        <v>2320.2988192598064</v>
      </c>
      <c r="G122" s="190">
        <f>+'Bcos. Públ.'!G122+'Bcos. Priv.'!G121+'Coop.'!G122+'C. Financ.'!G122</f>
        <v>6519.3520435791106</v>
      </c>
      <c r="H122" s="187">
        <f>+'Bcos. Públ.'!H122+'Bcos. Priv.'!H121+'Coop.'!H122+'C. Financ.'!H122</f>
        <v>106039.9655830585</v>
      </c>
      <c r="I122" s="187">
        <f>+'Bcos. Públ.'!I122+'Bcos. Priv.'!I121+'Coop.'!I122+'C. Financ.'!I122</f>
        <v>17589.863880901761</v>
      </c>
      <c r="J122" s="190">
        <f>+'Bcos. Públ.'!J122+'Bcos. Priv.'!J121+'Coop.'!J122+'C. Financ.'!J122</f>
        <v>123629.82946395819</v>
      </c>
      <c r="K122" s="187">
        <f>+'Bcos. Públ.'!K122+'Bcos. Priv.'!K121+'Coop.'!K122+'C. Financ.'!K122</f>
        <v>1967.0548806599825</v>
      </c>
      <c r="L122" s="187">
        <f>+'Bcos. Públ.'!L122+'Bcos. Priv.'!L121+'Coop.'!L122+'C. Financ.'!L122</f>
        <v>114.53866394980629</v>
      </c>
      <c r="M122" s="190">
        <f>+'Bcos. Públ.'!M122+'Bcos. Priv.'!M121+'Coop.'!M122+'C. Financ.'!M122</f>
        <v>2081.5935446097888</v>
      </c>
      <c r="N122" s="187">
        <f>+'Bcos. Públ.'!N122+'Bcos. Priv.'!N121+'Coop.'!N122+'C. Financ.'!N122</f>
        <v>108007.02046371849</v>
      </c>
      <c r="O122" s="187">
        <f>+'Bcos. Públ.'!O122+'Bcos. Priv.'!O121+'Coop.'!O122+'C. Financ.'!O122</f>
        <v>17704.402544851568</v>
      </c>
      <c r="P122" s="214">
        <f>+'Bcos. Públ.'!P122+'Bcos. Priv.'!P121+'Coop.'!P122+'C. Financ.'!P122</f>
        <v>125711.42300857214</v>
      </c>
      <c r="Q122" s="211">
        <f>+'Bcos. Públ.'!Q122+'Bcos. Priv.'!Q121+'Coop.'!Q122+'C. Financ.'!Q122</f>
        <v>6.8968597236524731</v>
      </c>
      <c r="R122" s="208">
        <f>+'Bcos. Públ.'!R122+'Bcos. Priv.'!R121+'Coop.'!R122+'C. Financ.'!R122</f>
        <v>-29.582127376880102</v>
      </c>
      <c r="S122" s="192"/>
      <c r="T122" s="186">
        <f>+'Bcos. Públ.'!T122+'Bcos. Priv.'!T121+'Coop.'!T122+'C. Financ.'!T122</f>
        <v>33515.831680349773</v>
      </c>
      <c r="U122" s="187">
        <f>+'Bcos. Públ.'!U122+'Bcos. Priv.'!U121+'Coop.'!U122+'C. Financ.'!U122</f>
        <v>14360.290848683131</v>
      </c>
      <c r="V122" s="190">
        <f>+'Bcos. Públ.'!V122+'Bcos. Priv.'!V121+'Coop.'!V122+'C. Financ.'!V122</f>
        <v>47876.122529030828</v>
      </c>
      <c r="W122" s="187">
        <f>+'Bcos. Públ.'!W122+'Bcos. Priv.'!W121+'Coop.'!W122+'C. Financ.'!W122</f>
        <v>1692.4806650705823</v>
      </c>
      <c r="X122" s="187">
        <f>+'Bcos. Públ.'!X122+'Bcos. Priv.'!X121+'Coop.'!X122+'C. Financ.'!X122</f>
        <v>2320.2988192598064</v>
      </c>
      <c r="Y122" s="190">
        <f>+'Bcos. Públ.'!Y122+'Bcos. Priv.'!Y121+'Coop.'!Y122+'C. Financ.'!Y122</f>
        <v>4012.7794843303886</v>
      </c>
      <c r="Z122" s="187">
        <f>+'Bcos. Públ.'!Z122+'Bcos. Priv.'!Z121+'Coop.'!Z122+'C. Financ.'!Z122</f>
        <v>35208.31234542036</v>
      </c>
      <c r="AA122" s="187">
        <f>+'Bcos. Públ.'!AA122+'Bcos. Priv.'!AA121+'Coop.'!AA122+'C. Financ.'!AA122</f>
        <v>16680.589667942939</v>
      </c>
      <c r="AB122" s="214">
        <f>+'Bcos. Públ.'!AB122+'Bcos. Priv.'!AB121+'Coop.'!AB122+'C. Financ.'!AB122</f>
        <v>51888.902013359133</v>
      </c>
      <c r="AC122" s="189">
        <f>+'Bcos. Públ.'!AC122+'Bcos. Priv.'!AC121+'Coop.'!AC122+'C. Financ.'!AC122</f>
        <v>-13.01932328341784</v>
      </c>
      <c r="AD122" s="187">
        <f>+'Bcos. Públ.'!AD122+'Bcos. Priv.'!AD121+'Coop.'!AD122+'C. Financ.'!AD122</f>
        <v>3277.1394612099994</v>
      </c>
      <c r="AE122" s="187">
        <f>+'Bcos. Públ.'!AE122+'Bcos. Priv.'!AE121+'Coop.'!AE122+'C. Financ.'!AE122</f>
        <v>43.612365399999995</v>
      </c>
      <c r="AF122" s="190">
        <f>+'Bcos. Públ.'!AF122+'Bcos. Priv.'!AF121+'Coop.'!AF122+'C. Financ.'!AF122</f>
        <v>3320.7518266100001</v>
      </c>
      <c r="AG122" s="187">
        <f>+'Bcos. Públ.'!AG122+'Bcos. Priv.'!AG121+'Coop.'!AG122+'C. Financ.'!AG122</f>
        <v>120.22507356</v>
      </c>
      <c r="AH122" s="187">
        <f>+'Bcos. Públ.'!AH122+'Bcos. Priv.'!AH121+'Coop.'!AH122+'C. Financ.'!AH122</f>
        <v>0</v>
      </c>
      <c r="AI122" s="190">
        <f>+'Bcos. Públ.'!AI122+'Bcos. Priv.'!AI121+'Coop.'!AI122+'C. Financ.'!AI122</f>
        <v>120.22507356</v>
      </c>
      <c r="AJ122" s="187">
        <f>+'Bcos. Públ.'!AJ122+'Bcos. Priv.'!AJ121+'Coop.'!AJ122+'C. Financ.'!AJ122</f>
        <v>3397.3645347699994</v>
      </c>
      <c r="AK122" s="187">
        <f>+'Bcos. Públ.'!AK122+'Bcos. Priv.'!AK121+'Coop.'!AK122+'C. Financ.'!AK122</f>
        <v>43.612365399999995</v>
      </c>
      <c r="AL122" s="187">
        <f>+'Bcos. Públ.'!AL122+'Bcos. Priv.'!AL121+'Coop.'!AL122+'C. Financ.'!AL122</f>
        <v>3440.9769001700001</v>
      </c>
      <c r="AM122" s="189">
        <f>+'Bcos. Públ.'!AM122+'Bcos. Priv.'!AM121+'Coop.'!AM122+'C. Financ.'!AM122</f>
        <v>-0.82273229999998465</v>
      </c>
    </row>
    <row r="123" spans="1:39" x14ac:dyDescent="0.2">
      <c r="A123" s="129">
        <v>39508</v>
      </c>
      <c r="B123" s="213">
        <f>+'Bcos. Públ.'!B123+'Bcos. Priv.'!B122+'Coop.'!B123+'C. Financ.'!B123</f>
        <v>103118.07259199124</v>
      </c>
      <c r="C123" s="187">
        <f>+'Bcos. Públ.'!C123+'Bcos. Priv.'!C122+'Coop.'!C123+'C. Financ.'!C123</f>
        <v>15970.381059809584</v>
      </c>
      <c r="D123" s="190">
        <f>+'Bcos. Públ.'!D123+'Bcos. Priv.'!D122+'Coop.'!D123+'C. Financ.'!D123</f>
        <v>119088.45365179877</v>
      </c>
      <c r="E123" s="187">
        <f>+'Bcos. Públ.'!E123+'Bcos. Priv.'!E122+'Coop.'!E123+'C. Financ.'!E123</f>
        <v>5181.3991294197203</v>
      </c>
      <c r="F123" s="187">
        <f>+'Bcos. Públ.'!F123+'Bcos. Priv.'!F122+'Coop.'!F123+'C. Financ.'!F123</f>
        <v>2440.9334114809276</v>
      </c>
      <c r="G123" s="190">
        <f>+'Bcos. Públ.'!G123+'Bcos. Priv.'!G122+'Coop.'!G123+'C. Financ.'!G123</f>
        <v>7622.3325408986138</v>
      </c>
      <c r="H123" s="187">
        <f>+'Bcos. Públ.'!H123+'Bcos. Priv.'!H122+'Coop.'!H123+'C. Financ.'!H123</f>
        <v>108299.47172140892</v>
      </c>
      <c r="I123" s="187">
        <f>+'Bcos. Públ.'!I123+'Bcos. Priv.'!I122+'Coop.'!I123+'C. Financ.'!I123</f>
        <v>18411.314471290512</v>
      </c>
      <c r="J123" s="190">
        <f>+'Bcos. Públ.'!J123+'Bcos. Priv.'!J122+'Coop.'!J123+'C. Financ.'!J123</f>
        <v>126710.78619270146</v>
      </c>
      <c r="K123" s="187">
        <f>+'Bcos. Públ.'!K123+'Bcos. Priv.'!K122+'Coop.'!K123+'C. Financ.'!K123</f>
        <v>2078.1287443200567</v>
      </c>
      <c r="L123" s="187">
        <f>+'Bcos. Públ.'!L123+'Bcos. Priv.'!L122+'Coop.'!L123+'C. Financ.'!L123</f>
        <v>56.022450739060005</v>
      </c>
      <c r="M123" s="190">
        <f>+'Bcos. Públ.'!M123+'Bcos. Priv.'!M122+'Coop.'!M123+'C. Financ.'!M123</f>
        <v>2134.1511950591171</v>
      </c>
      <c r="N123" s="187">
        <f>+'Bcos. Públ.'!N123+'Bcos. Priv.'!N122+'Coop.'!N123+'C. Financ.'!N123</f>
        <v>110377.60046572896</v>
      </c>
      <c r="O123" s="187">
        <f>+'Bcos. Públ.'!O123+'Bcos. Priv.'!O122+'Coop.'!O123+'C. Financ.'!O123</f>
        <v>18467.336922031609</v>
      </c>
      <c r="P123" s="214">
        <f>+'Bcos. Públ.'!P123+'Bcos. Priv.'!P122+'Coop.'!P123+'C. Financ.'!P123</f>
        <v>128844.93738776057</v>
      </c>
      <c r="Q123" s="211">
        <f>+'Bcos. Públ.'!Q123+'Bcos. Priv.'!Q122+'Coop.'!Q123+'C. Financ.'!Q123</f>
        <v>153.21142484811139</v>
      </c>
      <c r="R123" s="208">
        <f>+'Bcos. Públ.'!R123+'Bcos. Priv.'!R122+'Coop.'!R123+'C. Financ.'!R123</f>
        <v>50.633855875044063</v>
      </c>
      <c r="S123" s="192"/>
      <c r="T123" s="186">
        <f>+'Bcos. Públ.'!T123+'Bcos. Priv.'!T122+'Coop.'!T123+'C. Financ.'!T123</f>
        <v>34195.189549720773</v>
      </c>
      <c r="U123" s="187">
        <f>+'Bcos. Públ.'!U123+'Bcos. Priv.'!U122+'Coop.'!U123+'C. Financ.'!U123</f>
        <v>15068.255643070448</v>
      </c>
      <c r="V123" s="190">
        <f>+'Bcos. Públ.'!V123+'Bcos. Priv.'!V122+'Coop.'!V123+'C. Financ.'!V123</f>
        <v>49263.445192789193</v>
      </c>
      <c r="W123" s="187">
        <f>+'Bcos. Públ.'!W123+'Bcos. Priv.'!W122+'Coop.'!W123+'C. Financ.'!W123</f>
        <v>2162.6284570916282</v>
      </c>
      <c r="X123" s="187">
        <f>+'Bcos. Públ.'!X123+'Bcos. Priv.'!X122+'Coop.'!X123+'C. Financ.'!X123</f>
        <v>2440.9334114809276</v>
      </c>
      <c r="Y123" s="190">
        <f>+'Bcos. Públ.'!Y123+'Bcos. Priv.'!Y122+'Coop.'!Y123+'C. Financ.'!Y123</f>
        <v>4603.5618685705213</v>
      </c>
      <c r="Z123" s="187">
        <f>+'Bcos. Públ.'!Z123+'Bcos. Priv.'!Z122+'Coop.'!Z123+'C. Financ.'!Z123</f>
        <v>36357.818006810368</v>
      </c>
      <c r="AA123" s="187">
        <f>+'Bcos. Públ.'!AA123+'Bcos. Priv.'!AA122+'Coop.'!AA123+'C. Financ.'!AA123</f>
        <v>17509.189054551371</v>
      </c>
      <c r="AB123" s="214">
        <f>+'Bcos. Públ.'!AB123+'Bcos. Priv.'!AB122+'Coop.'!AB123+'C. Financ.'!AB123</f>
        <v>53867.00706135972</v>
      </c>
      <c r="AC123" s="189">
        <f>+'Bcos. Públ.'!AC123+'Bcos. Priv.'!AC122+'Coop.'!AC123+'C. Financ.'!AC123</f>
        <v>115.85113454506005</v>
      </c>
      <c r="AD123" s="187">
        <f>+'Bcos. Públ.'!AD123+'Bcos. Priv.'!AD122+'Coop.'!AD123+'C. Financ.'!AD123</f>
        <v>3387.7062177699995</v>
      </c>
      <c r="AE123" s="187">
        <f>+'Bcos. Públ.'!AE123+'Bcos. Priv.'!AE122+'Coop.'!AE123+'C. Financ.'!AE123</f>
        <v>44.341381840000004</v>
      </c>
      <c r="AF123" s="190">
        <f>+'Bcos. Públ.'!AF123+'Bcos. Priv.'!AF122+'Coop.'!AF123+'C. Financ.'!AF123</f>
        <v>3432.0475996099995</v>
      </c>
      <c r="AG123" s="187">
        <f>+'Bcos. Públ.'!AG123+'Bcos. Priv.'!AG122+'Coop.'!AG123+'C. Financ.'!AG123</f>
        <v>148.37899591000001</v>
      </c>
      <c r="AH123" s="187">
        <f>+'Bcos. Públ.'!AH123+'Bcos. Priv.'!AH122+'Coop.'!AH123+'C. Financ.'!AH123</f>
        <v>0</v>
      </c>
      <c r="AI123" s="190">
        <f>+'Bcos. Públ.'!AI123+'Bcos. Priv.'!AI122+'Coop.'!AI123+'C. Financ.'!AI123</f>
        <v>148.37899591000001</v>
      </c>
      <c r="AJ123" s="187">
        <f>+'Bcos. Públ.'!AJ123+'Bcos. Priv.'!AJ122+'Coop.'!AJ123+'C. Financ.'!AJ123</f>
        <v>3536.0852136799999</v>
      </c>
      <c r="AK123" s="187">
        <f>+'Bcos. Públ.'!AK123+'Bcos. Priv.'!AK122+'Coop.'!AK123+'C. Financ.'!AK123</f>
        <v>44.341381840000004</v>
      </c>
      <c r="AL123" s="187">
        <f>+'Bcos. Públ.'!AL123+'Bcos. Priv.'!AL122+'Coop.'!AL123+'C. Financ.'!AL123</f>
        <v>3580.4265955199999</v>
      </c>
      <c r="AM123" s="189">
        <f>+'Bcos. Públ.'!AM123+'Bcos. Priv.'!AM122+'Coop.'!AM123+'C. Financ.'!AM123</f>
        <v>1.8274071700000665</v>
      </c>
    </row>
    <row r="124" spans="1:39" x14ac:dyDescent="0.2">
      <c r="A124" s="129">
        <v>39539</v>
      </c>
      <c r="B124" s="213">
        <f>+'Bcos. Públ.'!B124+'Bcos. Priv.'!B123+'Coop.'!B124+'C. Financ.'!B124</f>
        <v>103493.96946201797</v>
      </c>
      <c r="C124" s="187">
        <f>+'Bcos. Públ.'!C124+'Bcos. Priv.'!C123+'Coop.'!C124+'C. Financ.'!C124</f>
        <v>16129.734894431118</v>
      </c>
      <c r="D124" s="190">
        <f>+'Bcos. Públ.'!D124+'Bcos. Priv.'!D123+'Coop.'!D124+'C. Financ.'!D124</f>
        <v>119623.70435645107</v>
      </c>
      <c r="E124" s="187">
        <f>+'Bcos. Públ.'!E124+'Bcos. Priv.'!E123+'Coop.'!E124+'C. Financ.'!E124</f>
        <v>3207.5305281407464</v>
      </c>
      <c r="F124" s="187">
        <f>+'Bcos. Públ.'!F124+'Bcos. Priv.'!F123+'Coop.'!F124+'C. Financ.'!F124</f>
        <v>2454.5678091493305</v>
      </c>
      <c r="G124" s="190">
        <f>+'Bcos. Públ.'!G124+'Bcos. Priv.'!G123+'Coop.'!G124+'C. Financ.'!G124</f>
        <v>5662.0983372900773</v>
      </c>
      <c r="H124" s="187">
        <f>+'Bcos. Públ.'!H124+'Bcos. Priv.'!H123+'Coop.'!H124+'C. Financ.'!H124</f>
        <v>106701.4999901587</v>
      </c>
      <c r="I124" s="187">
        <f>+'Bcos. Públ.'!I124+'Bcos. Priv.'!I123+'Coop.'!I124+'C. Financ.'!I124</f>
        <v>18584.302703580448</v>
      </c>
      <c r="J124" s="190">
        <f>+'Bcos. Públ.'!J124+'Bcos. Priv.'!J123+'Coop.'!J124+'C. Financ.'!J124</f>
        <v>125285.80269374115</v>
      </c>
      <c r="K124" s="187">
        <f>+'Bcos. Públ.'!K124+'Bcos. Priv.'!K123+'Coop.'!K124+'C. Financ.'!K124</f>
        <v>2015.2568873801124</v>
      </c>
      <c r="L124" s="187">
        <f>+'Bcos. Públ.'!L124+'Bcos. Priv.'!L123+'Coop.'!L124+'C. Financ.'!L124</f>
        <v>54.460059221119806</v>
      </c>
      <c r="M124" s="190">
        <f>+'Bcos. Públ.'!M124+'Bcos. Priv.'!M123+'Coop.'!M124+'C. Financ.'!M124</f>
        <v>2069.7169465992374</v>
      </c>
      <c r="N124" s="187">
        <f>+'Bcos. Públ.'!N124+'Bcos. Priv.'!N123+'Coop.'!N124+'C. Financ.'!N124</f>
        <v>108716.75687754081</v>
      </c>
      <c r="O124" s="187">
        <f>+'Bcos. Públ.'!O124+'Bcos. Priv.'!O123+'Coop.'!O124+'C. Financ.'!O124</f>
        <v>18638.762762799572</v>
      </c>
      <c r="P124" s="214">
        <f>+'Bcos. Públ.'!P124+'Bcos. Priv.'!P123+'Coop.'!P124+'C. Financ.'!P124</f>
        <v>127355.51964034038</v>
      </c>
      <c r="Q124" s="211">
        <f>+'Bcos. Públ.'!Q124+'Bcos. Priv.'!Q123+'Coop.'!Q124+'C. Financ.'!Q124</f>
        <v>378.61346579178138</v>
      </c>
      <c r="R124" s="208">
        <f>+'Bcos. Públ.'!R124+'Bcos. Priv.'!R123+'Coop.'!R124+'C. Financ.'!R124</f>
        <v>3.5084869300676909</v>
      </c>
      <c r="S124" s="192"/>
      <c r="T124" s="186">
        <f>+'Bcos. Públ.'!T124+'Bcos. Priv.'!T123+'Coop.'!T124+'C. Financ.'!T124</f>
        <v>34408.86401072154</v>
      </c>
      <c r="U124" s="187">
        <f>+'Bcos. Públ.'!U124+'Bcos. Priv.'!U123+'Coop.'!U124+'C. Financ.'!U124</f>
        <v>15122.247870239411</v>
      </c>
      <c r="V124" s="190">
        <f>+'Bcos. Públ.'!V124+'Bcos. Priv.'!V123+'Coop.'!V124+'C. Financ.'!V124</f>
        <v>49531.111880960954</v>
      </c>
      <c r="W124" s="187">
        <f>+'Bcos. Públ.'!W124+'Bcos. Priv.'!W123+'Coop.'!W124+'C. Financ.'!W124</f>
        <v>274.33290738997931</v>
      </c>
      <c r="X124" s="187">
        <f>+'Bcos. Públ.'!X124+'Bcos. Priv.'!X123+'Coop.'!X124+'C. Financ.'!X124</f>
        <v>2454.5678091493305</v>
      </c>
      <c r="Y124" s="190">
        <f>+'Bcos. Públ.'!Y124+'Bcos. Priv.'!Y123+'Coop.'!Y124+'C. Financ.'!Y124</f>
        <v>2728.90071653931</v>
      </c>
      <c r="Z124" s="187">
        <f>+'Bcos. Públ.'!Z124+'Bcos. Priv.'!Z123+'Coop.'!Z124+'C. Financ.'!Z124</f>
        <v>34683.19691811152</v>
      </c>
      <c r="AA124" s="187">
        <f>+'Bcos. Públ.'!AA124+'Bcos. Priv.'!AA123+'Coop.'!AA124+'C. Financ.'!AA124</f>
        <v>17576.815679388736</v>
      </c>
      <c r="AB124" s="214">
        <f>+'Bcos. Públ.'!AB124+'Bcos. Priv.'!AB123+'Coop.'!AB124+'C. Financ.'!AB124</f>
        <v>52260.012597500259</v>
      </c>
      <c r="AC124" s="189">
        <f>+'Bcos. Públ.'!AC124+'Bcos. Priv.'!AC123+'Coop.'!AC124+'C. Financ.'!AC124</f>
        <v>67.442311398750519</v>
      </c>
      <c r="AD124" s="187">
        <f>+'Bcos. Públ.'!AD124+'Bcos. Priv.'!AD123+'Coop.'!AD124+'C. Financ.'!AD124</f>
        <v>3463.0861401699999</v>
      </c>
      <c r="AE124" s="187">
        <f>+'Bcos. Públ.'!AE124+'Bcos. Priv.'!AE123+'Coop.'!AE124+'C. Financ.'!AE124</f>
        <v>50.50313397</v>
      </c>
      <c r="AF124" s="190">
        <f>+'Bcos. Públ.'!AF124+'Bcos. Priv.'!AF123+'Coop.'!AF124+'C. Financ.'!AF124</f>
        <v>3513.5892741400003</v>
      </c>
      <c r="AG124" s="187">
        <f>+'Bcos. Públ.'!AG124+'Bcos. Priv.'!AG123+'Coop.'!AG124+'C. Financ.'!AG124</f>
        <v>147.03481980999999</v>
      </c>
      <c r="AH124" s="187">
        <f>+'Bcos. Públ.'!AH124+'Bcos. Priv.'!AH123+'Coop.'!AH124+'C. Financ.'!AH124</f>
        <v>0</v>
      </c>
      <c r="AI124" s="190">
        <f>+'Bcos. Públ.'!AI124+'Bcos. Priv.'!AI123+'Coop.'!AI124+'C. Financ.'!AI124</f>
        <v>147.03481980999999</v>
      </c>
      <c r="AJ124" s="187">
        <f>+'Bcos. Públ.'!AJ124+'Bcos. Priv.'!AJ123+'Coop.'!AJ124+'C. Financ.'!AJ124</f>
        <v>3610.12095998</v>
      </c>
      <c r="AK124" s="187">
        <f>+'Bcos. Públ.'!AK124+'Bcos. Priv.'!AK123+'Coop.'!AK124+'C. Financ.'!AK124</f>
        <v>50.50313397</v>
      </c>
      <c r="AL124" s="187">
        <f>+'Bcos. Públ.'!AL124+'Bcos. Priv.'!AL123+'Coop.'!AL124+'C. Financ.'!AL124</f>
        <v>3660.6240939500003</v>
      </c>
      <c r="AM124" s="189">
        <f>+'Bcos. Públ.'!AM124+'Bcos. Priv.'!AM123+'Coop.'!AM124+'C. Financ.'!AM124</f>
        <v>15.612492790000042</v>
      </c>
    </row>
    <row r="125" spans="1:39" x14ac:dyDescent="0.2">
      <c r="A125" s="130">
        <v>39569</v>
      </c>
      <c r="B125" s="213">
        <f>+'Bcos. Públ.'!B125+'Bcos. Priv.'!B124+'Coop.'!B125+'C. Financ.'!B125</f>
        <v>113333.44450019072</v>
      </c>
      <c r="C125" s="187">
        <f>+'Bcos. Públ.'!C125+'Bcos. Priv.'!C124+'Coop.'!C125+'C. Financ.'!C125</f>
        <v>26151.62553633775</v>
      </c>
      <c r="D125" s="190">
        <f>+'Bcos. Públ.'!D125+'Bcos. Priv.'!D124+'Coop.'!D125+'C. Financ.'!D125</f>
        <v>139485.07003653044</v>
      </c>
      <c r="E125" s="187">
        <f>+'Bcos. Públ.'!E125+'Bcos. Priv.'!E124+'Coop.'!E125+'C. Financ.'!E125</f>
        <v>3874.9540106998047</v>
      </c>
      <c r="F125" s="187">
        <f>+'Bcos. Públ.'!F125+'Bcos. Priv.'!F124+'Coop.'!F125+'C. Financ.'!F125</f>
        <v>2768.6778534506634</v>
      </c>
      <c r="G125" s="190">
        <f>+'Bcos. Públ.'!G125+'Bcos. Priv.'!G124+'Coop.'!G125+'C. Financ.'!G125</f>
        <v>6643.6318641504677</v>
      </c>
      <c r="H125" s="187">
        <f>+'Bcos. Públ.'!H125+'Bcos. Priv.'!H124+'Coop.'!H125+'C. Financ.'!H125</f>
        <v>117208.3985108925</v>
      </c>
      <c r="I125" s="187">
        <f>+'Bcos. Públ.'!I125+'Bcos. Priv.'!I124+'Coop.'!I125+'C. Financ.'!I125</f>
        <v>28920.303389788412</v>
      </c>
      <c r="J125" s="190">
        <f>+'Bcos. Públ.'!J125+'Bcos. Priv.'!J124+'Coop.'!J125+'C. Financ.'!J125</f>
        <v>146128.7019006809</v>
      </c>
      <c r="K125" s="187">
        <f>+'Bcos. Públ.'!K125+'Bcos. Priv.'!K124+'Coop.'!K125+'C. Financ.'!K125</f>
        <v>2034.3339317706573</v>
      </c>
      <c r="L125" s="187">
        <f>+'Bcos. Públ.'!L125+'Bcos. Priv.'!L124+'Coop.'!L125+'C. Financ.'!L125</f>
        <v>53.130003588794004</v>
      </c>
      <c r="M125" s="190">
        <f>+'Bcos. Públ.'!M125+'Bcos. Priv.'!M124+'Coop.'!M125+'C. Financ.'!M125</f>
        <v>2087.4639353594512</v>
      </c>
      <c r="N125" s="187">
        <f>+'Bcos. Públ.'!N125+'Bcos. Priv.'!N124+'Coop.'!N125+'C. Financ.'!N125</f>
        <v>119242.73244266117</v>
      </c>
      <c r="O125" s="187">
        <f>+'Bcos. Públ.'!O125+'Bcos. Priv.'!O124+'Coop.'!O125+'C. Financ.'!O125</f>
        <v>28973.433393379179</v>
      </c>
      <c r="P125" s="214">
        <f>+'Bcos. Públ.'!P125+'Bcos. Priv.'!P124+'Coop.'!P125+'C. Financ.'!P125</f>
        <v>148216.16583604034</v>
      </c>
      <c r="Q125" s="211">
        <f>+'Bcos. Públ.'!Q125+'Bcos. Priv.'!Q124+'Coop.'!Q125+'C. Financ.'!Q125</f>
        <v>3897.0920355524449</v>
      </c>
      <c r="R125" s="208">
        <f>+'Bcos. Públ.'!R125+'Bcos. Priv.'!R124+'Coop.'!R125+'C. Financ.'!R125</f>
        <v>1.8396435336731325</v>
      </c>
      <c r="S125" s="192"/>
      <c r="T125" s="186">
        <f>+'Bcos. Públ.'!T125+'Bcos. Priv.'!T124+'Coop.'!T125+'C. Financ.'!T125</f>
        <v>43126.009029539688</v>
      </c>
      <c r="U125" s="187">
        <f>+'Bcos. Públ.'!U125+'Bcos. Priv.'!U124+'Coop.'!U125+'C. Financ.'!U125</f>
        <v>25294.401038851243</v>
      </c>
      <c r="V125" s="190">
        <f>+'Bcos. Públ.'!V125+'Bcos. Priv.'!V124+'Coop.'!V125+'C. Financ.'!V125</f>
        <v>68420.41006838897</v>
      </c>
      <c r="W125" s="187">
        <f>+'Bcos. Públ.'!W125+'Bcos. Priv.'!W124+'Coop.'!W125+'C. Financ.'!W125</f>
        <v>306.38373165978055</v>
      </c>
      <c r="X125" s="187">
        <f>+'Bcos. Públ.'!X125+'Bcos. Priv.'!X124+'Coop.'!X125+'C. Financ.'!X125</f>
        <v>2768.6778534506634</v>
      </c>
      <c r="Y125" s="190">
        <f>+'Bcos. Públ.'!Y125+'Bcos. Priv.'!Y124+'Coop.'!Y125+'C. Financ.'!Y125</f>
        <v>3075.0615851104435</v>
      </c>
      <c r="Z125" s="187">
        <f>+'Bcos. Públ.'!Z125+'Bcos. Priv.'!Z124+'Coop.'!Z125+'C. Financ.'!Z125</f>
        <v>43432.392761199466</v>
      </c>
      <c r="AA125" s="187">
        <f>+'Bcos. Públ.'!AA125+'Bcos. Priv.'!AA124+'Coop.'!AA125+'C. Financ.'!AA125</f>
        <v>28063.078892301903</v>
      </c>
      <c r="AB125" s="214">
        <f>+'Bcos. Públ.'!AB125+'Bcos. Priv.'!AB124+'Coop.'!AB125+'C. Financ.'!AB125</f>
        <v>71495.471653499408</v>
      </c>
      <c r="AC125" s="189">
        <f>+'Bcos. Públ.'!AC125+'Bcos. Priv.'!AC124+'Coop.'!AC125+'C. Financ.'!AC125</f>
        <v>3260.632632382747</v>
      </c>
      <c r="AD125" s="187">
        <f>+'Bcos. Públ.'!AD125+'Bcos. Priv.'!AD124+'Coop.'!AD125+'C. Financ.'!AD125</f>
        <v>3555.7070359899999</v>
      </c>
      <c r="AE125" s="187">
        <f>+'Bcos. Públ.'!AE125+'Bcos. Priv.'!AE124+'Coop.'!AE125+'C. Financ.'!AE125</f>
        <v>43.414762779999997</v>
      </c>
      <c r="AF125" s="190">
        <f>+'Bcos. Públ.'!AF125+'Bcos. Priv.'!AF124+'Coop.'!AF125+'C. Financ.'!AF125</f>
        <v>3599.1217987700002</v>
      </c>
      <c r="AG125" s="187">
        <f>+'Bcos. Públ.'!AG125+'Bcos. Priv.'!AG124+'Coop.'!AG125+'C. Financ.'!AG125</f>
        <v>180.73285786</v>
      </c>
      <c r="AH125" s="187">
        <f>+'Bcos. Públ.'!AH125+'Bcos. Priv.'!AH124+'Coop.'!AH125+'C. Financ.'!AH125</f>
        <v>0</v>
      </c>
      <c r="AI125" s="190">
        <f>+'Bcos. Públ.'!AI125+'Bcos. Priv.'!AI124+'Coop.'!AI125+'C. Financ.'!AI125</f>
        <v>180.73285786</v>
      </c>
      <c r="AJ125" s="187">
        <f>+'Bcos. Públ.'!AJ125+'Bcos. Priv.'!AJ124+'Coop.'!AJ125+'C. Financ.'!AJ125</f>
        <v>3736.4398938499999</v>
      </c>
      <c r="AK125" s="187">
        <f>+'Bcos. Públ.'!AK125+'Bcos. Priv.'!AK124+'Coop.'!AK125+'C. Financ.'!AK125</f>
        <v>43.414762779999997</v>
      </c>
      <c r="AL125" s="187">
        <f>+'Bcos. Públ.'!AL125+'Bcos. Priv.'!AL124+'Coop.'!AL125+'C. Financ.'!AL125</f>
        <v>3779.8546566300001</v>
      </c>
      <c r="AM125" s="189">
        <f>+'Bcos. Públ.'!AM125+'Bcos. Priv.'!AM124+'Coop.'!AM125+'C. Financ.'!AM125</f>
        <v>32.223606069999917</v>
      </c>
    </row>
    <row r="126" spans="1:39" x14ac:dyDescent="0.2">
      <c r="A126" s="129">
        <v>39600</v>
      </c>
      <c r="B126" s="213">
        <f>+'Bcos. Públ.'!B126+'Bcos. Priv.'!B125+'Coop.'!B126+'C. Financ.'!B126</f>
        <v>113459.34631800019</v>
      </c>
      <c r="C126" s="187">
        <f>+'Bcos. Públ.'!C126+'Bcos. Priv.'!C125+'Coop.'!C126+'C. Financ.'!C126</f>
        <v>27464.210123128185</v>
      </c>
      <c r="D126" s="190">
        <f>+'Bcos. Públ.'!D126+'Bcos. Priv.'!D125+'Coop.'!D126+'C. Financ.'!D126</f>
        <v>140923.55644113029</v>
      </c>
      <c r="E126" s="187">
        <f>+'Bcos. Públ.'!E126+'Bcos. Priv.'!E125+'Coop.'!E126+'C. Financ.'!E126</f>
        <v>4453.58555394008</v>
      </c>
      <c r="F126" s="187">
        <f>+'Bcos. Públ.'!F126+'Bcos. Priv.'!F125+'Coop.'!F126+'C. Financ.'!F126</f>
        <v>2880.2534768898586</v>
      </c>
      <c r="G126" s="190">
        <f>+'Bcos. Públ.'!G126+'Bcos. Priv.'!G125+'Coop.'!G126+'C. Financ.'!G126</f>
        <v>7333.8390308299377</v>
      </c>
      <c r="H126" s="187">
        <f>+'Bcos. Públ.'!H126+'Bcos. Priv.'!H125+'Coop.'!H126+'C. Financ.'!H126</f>
        <v>117912.93187194025</v>
      </c>
      <c r="I126" s="187">
        <f>+'Bcos. Públ.'!I126+'Bcos. Priv.'!I125+'Coop.'!I126+'C. Financ.'!I126</f>
        <v>30344.463600019986</v>
      </c>
      <c r="J126" s="190">
        <f>+'Bcos. Públ.'!J126+'Bcos. Priv.'!J125+'Coop.'!J126+'C. Financ.'!J126</f>
        <v>148257.39547196025</v>
      </c>
      <c r="K126" s="187">
        <f>+'Bcos. Públ.'!K126+'Bcos. Priv.'!K125+'Coop.'!K126+'C. Financ.'!K126</f>
        <v>1937.8252880507232</v>
      </c>
      <c r="L126" s="187">
        <f>+'Bcos. Públ.'!L126+'Bcos. Priv.'!L125+'Coop.'!L126+'C. Financ.'!L126</f>
        <v>58.253999999999998</v>
      </c>
      <c r="M126" s="190">
        <f>+'Bcos. Públ.'!M126+'Bcos. Priv.'!M125+'Coop.'!M126+'C. Financ.'!M126</f>
        <v>1996.0792880507233</v>
      </c>
      <c r="N126" s="187">
        <f>+'Bcos. Públ.'!N126+'Bcos. Priv.'!N125+'Coop.'!N126+'C. Financ.'!N126</f>
        <v>119850.75715998904</v>
      </c>
      <c r="O126" s="187">
        <f>+'Bcos. Públ.'!O126+'Bcos. Priv.'!O125+'Coop.'!O126+'C. Financ.'!O126</f>
        <v>30383.299600019986</v>
      </c>
      <c r="P126" s="214">
        <f>+'Bcos. Públ.'!P126+'Bcos. Priv.'!P125+'Coop.'!P126+'C. Financ.'!P126</f>
        <v>150234.05676001098</v>
      </c>
      <c r="Q126" s="211">
        <f>+'Bcos. Públ.'!Q126+'Bcos. Priv.'!Q125+'Coop.'!Q126+'C. Financ.'!Q126</f>
        <v>-665.66171205762691</v>
      </c>
      <c r="R126" s="208">
        <f>+'Bcos. Públ.'!R126+'Bcos. Priv.'!R125+'Coop.'!R126+'C. Financ.'!R126</f>
        <v>1.9628589569259534</v>
      </c>
      <c r="S126" s="192"/>
      <c r="T126" s="186">
        <f>+'Bcos. Públ.'!T126+'Bcos. Priv.'!T125+'Coop.'!T126+'C. Financ.'!T126</f>
        <v>42990.406862828655</v>
      </c>
      <c r="U126" s="187">
        <f>+'Bcos. Públ.'!U126+'Bcos. Priv.'!U125+'Coop.'!U126+'C. Financ.'!U126</f>
        <v>26570.546395268706</v>
      </c>
      <c r="V126" s="190">
        <f>+'Bcos. Públ.'!V126+'Bcos. Priv.'!V125+'Coop.'!V126+'C. Financ.'!V126</f>
        <v>69580.371258101251</v>
      </c>
      <c r="W126" s="187">
        <f>+'Bcos. Públ.'!W126+'Bcos. Priv.'!W125+'Coop.'!W126+'C. Financ.'!W126</f>
        <v>989.66879536126851</v>
      </c>
      <c r="X126" s="187">
        <f>+'Bcos. Públ.'!X126+'Bcos. Priv.'!X125+'Coop.'!X126+'C. Financ.'!X126</f>
        <v>2880.2534768898586</v>
      </c>
      <c r="Y126" s="190">
        <f>+'Bcos. Públ.'!Y126+'Bcos. Priv.'!Y125+'Coop.'!Y126+'C. Financ.'!Y126</f>
        <v>3869.9222722511272</v>
      </c>
      <c r="Z126" s="187">
        <f>+'Bcos. Públ.'!Z126+'Bcos. Priv.'!Z125+'Coop.'!Z126+'C. Financ.'!Z126</f>
        <v>43960.657658189921</v>
      </c>
      <c r="AA126" s="187">
        <f>+'Bcos. Públ.'!AA126+'Bcos. Priv.'!AA125+'Coop.'!AA126+'C. Financ.'!AA126</f>
        <v>29450.799872158561</v>
      </c>
      <c r="AB126" s="214">
        <f>+'Bcos. Públ.'!AB126+'Bcos. Priv.'!AB125+'Coop.'!AB126+'C. Financ.'!AB126</f>
        <v>73450.293530348499</v>
      </c>
      <c r="AC126" s="189">
        <f>+'Bcos. Públ.'!AC126+'Bcos. Priv.'!AC125+'Coop.'!AC126+'C. Financ.'!AC126</f>
        <v>-900.32313104584682</v>
      </c>
      <c r="AD126" s="187">
        <f>+'Bcos. Públ.'!AD126+'Bcos. Priv.'!AD125+'Coop.'!AD126+'C. Financ.'!AD126</f>
        <v>3628.05239751</v>
      </c>
      <c r="AE126" s="187">
        <f>+'Bcos. Públ.'!AE126+'Bcos. Priv.'!AE125+'Coop.'!AE126+'C. Financ.'!AE126</f>
        <v>46.022439379999994</v>
      </c>
      <c r="AF126" s="190">
        <f>+'Bcos. Públ.'!AF126+'Bcos. Priv.'!AF125+'Coop.'!AF126+'C. Financ.'!AF126</f>
        <v>3675.0748368899999</v>
      </c>
      <c r="AG126" s="187">
        <f>+'Bcos. Públ.'!AG126+'Bcos. Priv.'!AG125+'Coop.'!AG126+'C. Financ.'!AG126</f>
        <v>178.38689661999999</v>
      </c>
      <c r="AH126" s="187">
        <f>+'Bcos. Públ.'!AH126+'Bcos. Priv.'!AH125+'Coop.'!AH126+'C. Financ.'!AH126</f>
        <v>0</v>
      </c>
      <c r="AI126" s="190">
        <f>+'Bcos. Públ.'!AI126+'Bcos. Priv.'!AI125+'Coop.'!AI126+'C. Financ.'!AI126</f>
        <v>178.38689661999999</v>
      </c>
      <c r="AJ126" s="187">
        <f>+'Bcos. Públ.'!AJ126+'Bcos. Priv.'!AJ125+'Coop.'!AJ126+'C. Financ.'!AJ126</f>
        <v>3807.4392941300002</v>
      </c>
      <c r="AK126" s="187">
        <f>+'Bcos. Públ.'!AK126+'Bcos. Priv.'!AK125+'Coop.'!AK126+'C. Financ.'!AK126</f>
        <v>46.022439379999994</v>
      </c>
      <c r="AL126" s="187">
        <f>+'Bcos. Públ.'!AL126+'Bcos. Priv.'!AL125+'Coop.'!AL126+'C. Financ.'!AL126</f>
        <v>3853.4617335100002</v>
      </c>
      <c r="AM126" s="189">
        <f>+'Bcos. Públ.'!AM126+'Bcos. Priv.'!AM125+'Coop.'!AM126+'C. Financ.'!AM126</f>
        <v>12.081757599999994</v>
      </c>
    </row>
    <row r="127" spans="1:39" x14ac:dyDescent="0.2">
      <c r="A127" s="129">
        <v>39630</v>
      </c>
      <c r="B127" s="213">
        <f>+'Bcos. Públ.'!B127+'Bcos. Priv.'!B126+'Coop.'!B127+'C. Financ.'!B127</f>
        <v>111547.65926619833</v>
      </c>
      <c r="C127" s="187">
        <f>+'Bcos. Públ.'!C127+'Bcos. Priv.'!C126+'Coop.'!C127+'C. Financ.'!C127</f>
        <v>27118.78276668438</v>
      </c>
      <c r="D127" s="193">
        <f>+'Bcos. Públ.'!D127+'Bcos. Priv.'!D126+'Coop.'!D127+'C. Financ.'!D127</f>
        <v>138666.44203288271</v>
      </c>
      <c r="E127" s="187">
        <f>+'Bcos. Públ.'!E127+'Bcos. Priv.'!E126+'Coop.'!E127+'C. Financ.'!E127</f>
        <v>4275.4294793142244</v>
      </c>
      <c r="F127" s="187">
        <f>+'Bcos. Públ.'!F127+'Bcos. Priv.'!F126+'Coop.'!F127+'C. Financ.'!F127</f>
        <v>2847.1760989237223</v>
      </c>
      <c r="G127" s="193">
        <f>+'Bcos. Públ.'!G127+'Bcos. Priv.'!G126+'Coop.'!G127+'C. Financ.'!G127</f>
        <v>7122.6055782379462</v>
      </c>
      <c r="H127" s="210">
        <f>+'Bcos. Públ.'!H127+'Bcos. Priv.'!H126+'Coop.'!H127+'C. Financ.'!H127</f>
        <v>115823.08874551255</v>
      </c>
      <c r="I127" s="192">
        <f>+'Bcos. Públ.'!I127+'Bcos. Priv.'!I126+'Coop.'!I127+'C. Financ.'!I127</f>
        <v>29965.958865610024</v>
      </c>
      <c r="J127" s="193">
        <f>+'Bcos. Públ.'!J127+'Bcos. Priv.'!J126+'Coop.'!J127+'C. Financ.'!J127</f>
        <v>145789.04761112062</v>
      </c>
      <c r="K127" s="192">
        <f>+'Bcos. Públ.'!K127+'Bcos. Priv.'!K126+'Coop.'!K127+'C. Financ.'!K127</f>
        <v>1896.0566980299395</v>
      </c>
      <c r="L127" s="192">
        <f>+'Bcos. Públ.'!L127+'Bcos. Priv.'!L126+'Coop.'!L127+'C. Financ.'!L127</f>
        <v>59.016182299992508</v>
      </c>
      <c r="M127" s="193">
        <f>+'Bcos. Públ.'!M127+'Bcos. Priv.'!M126+'Coop.'!M127+'C. Financ.'!M127</f>
        <v>1955.0728803299321</v>
      </c>
      <c r="N127" s="192">
        <f>+'Bcos. Públ.'!N127+'Bcos. Priv.'!N126+'Coop.'!N127+'C. Financ.'!N127</f>
        <v>117719.1454435425</v>
      </c>
      <c r="O127" s="192">
        <f>+'Bcos. Públ.'!O127+'Bcos. Priv.'!O126+'Coop.'!O127+'C. Financ.'!O127</f>
        <v>30024.975047910015</v>
      </c>
      <c r="P127" s="192">
        <f>+'Bcos. Públ.'!P127+'Bcos. Priv.'!P126+'Coop.'!P127+'C. Financ.'!P127</f>
        <v>147744.12049144864</v>
      </c>
      <c r="Q127" s="211">
        <f>+'Bcos. Públ.'!Q127+'Bcos. Priv.'!Q126+'Coop.'!Q127+'C. Financ.'!Q127</f>
        <v>162.05179429593997</v>
      </c>
      <c r="R127" s="208">
        <f>+'Bcos. Públ.'!R127+'Bcos. Priv.'!R126+'Coop.'!R127+'C. Financ.'!R127</f>
        <v>-7.152455278974319</v>
      </c>
      <c r="S127" s="212"/>
      <c r="T127" s="191">
        <f>+'Bcos. Públ.'!T127+'Bcos. Priv.'!T126+'Coop.'!T127+'C. Financ.'!T127</f>
        <v>43180.874394256592</v>
      </c>
      <c r="U127" s="192">
        <f>+'Bcos. Públ.'!U127+'Bcos. Priv.'!U126+'Coop.'!U127+'C. Financ.'!U127</f>
        <v>26321.530362468486</v>
      </c>
      <c r="V127" s="193">
        <f>+'Bcos. Públ.'!V127+'Bcos. Priv.'!V126+'Coop.'!V127+'C. Financ.'!V127</f>
        <v>69502.404756728924</v>
      </c>
      <c r="W127" s="192">
        <f>+'Bcos. Públ.'!W127+'Bcos. Priv.'!W126+'Coop.'!W127+'C. Financ.'!W127</f>
        <v>501.82228131145553</v>
      </c>
      <c r="X127" s="192">
        <f>+'Bcos. Públ.'!X127+'Bcos. Priv.'!X126+'Coop.'!X127+'C. Financ.'!X127</f>
        <v>2847.1760989237223</v>
      </c>
      <c r="Y127" s="193">
        <f>+'Bcos. Públ.'!Y127+'Bcos. Priv.'!Y126+'Coop.'!Y127+'C. Financ.'!Y127</f>
        <v>3348.998380235178</v>
      </c>
      <c r="Z127" s="192">
        <f>+'Bcos. Públ.'!Z127+'Bcos. Priv.'!Z126+'Coop.'!Z127+'C. Financ.'!Z127</f>
        <v>43682.696675568048</v>
      </c>
      <c r="AA127" s="192">
        <f>+'Bcos. Públ.'!AA127+'Bcos. Priv.'!AA126+'Coop.'!AA127+'C. Financ.'!AA127</f>
        <v>29168.706461392205</v>
      </c>
      <c r="AB127" s="192">
        <f>+'Bcos. Públ.'!AB127+'Bcos. Priv.'!AB126+'Coop.'!AB127+'C. Financ.'!AB127</f>
        <v>72851.403136960274</v>
      </c>
      <c r="AC127" s="189">
        <f>+'Bcos. Públ.'!AC127+'Bcos. Priv.'!AC126+'Coop.'!AC127+'C. Financ.'!AC127</f>
        <v>3.6323856005897133</v>
      </c>
      <c r="AD127" s="191">
        <f>+'Bcos. Públ.'!AD127+'Bcos. Priv.'!AD126+'Coop.'!AD127+'C. Financ.'!AD127</f>
        <v>3561.6975684900003</v>
      </c>
      <c r="AE127" s="192">
        <f>+'Bcos. Públ.'!AE127+'Bcos. Priv.'!AE126+'Coop.'!AE127+'C. Financ.'!AE127</f>
        <v>41.53437873</v>
      </c>
      <c r="AF127" s="193">
        <f>+'Bcos. Públ.'!AF127+'Bcos. Priv.'!AF126+'Coop.'!AF127+'C. Financ.'!AF127</f>
        <v>3603.2319472200002</v>
      </c>
      <c r="AG127" s="192">
        <f>+'Bcos. Públ.'!AG127+'Bcos. Priv.'!AG126+'Coop.'!AG127+'C. Financ.'!AG127</f>
        <v>196.59323769</v>
      </c>
      <c r="AH127" s="192">
        <f>+'Bcos. Públ.'!AH127+'Bcos. Priv.'!AH126+'Coop.'!AH127+'C. Financ.'!AH127</f>
        <v>0</v>
      </c>
      <c r="AI127" s="193">
        <f>+'Bcos. Públ.'!AI127+'Bcos. Priv.'!AI126+'Coop.'!AI127+'C. Financ.'!AI127</f>
        <v>196.59323769</v>
      </c>
      <c r="AJ127" s="192">
        <f>+'Bcos. Públ.'!AJ127+'Bcos. Priv.'!AJ126+'Coop.'!AJ127+'C. Financ.'!AJ127</f>
        <v>3758.2908061800003</v>
      </c>
      <c r="AK127" s="192">
        <f>+'Bcos. Públ.'!AK127+'Bcos. Priv.'!AK126+'Coop.'!AK127+'C. Financ.'!AK127</f>
        <v>41.53437873</v>
      </c>
      <c r="AL127" s="192">
        <f>+'Bcos. Públ.'!AL127+'Bcos. Priv.'!AL126+'Coop.'!AL127+'C. Financ.'!AL127</f>
        <v>3799.8251849100002</v>
      </c>
      <c r="AM127" s="189">
        <f>+'Bcos. Públ.'!AM127+'Bcos. Priv.'!AM126+'Coop.'!AM127+'C. Financ.'!AM127</f>
        <v>8.2533878800000142</v>
      </c>
    </row>
    <row r="128" spans="1:39" x14ac:dyDescent="0.2">
      <c r="A128" s="129">
        <v>39661</v>
      </c>
      <c r="B128" s="213">
        <f>+'Bcos. Públ.'!B128+'Bcos. Priv.'!B127+'Coop.'!B128+'C. Financ.'!B128</f>
        <v>113769.36242116991</v>
      </c>
      <c r="C128" s="187">
        <f>+'Bcos. Públ.'!C128+'Bcos. Priv.'!C127+'Coop.'!C128+'C. Financ.'!C128</f>
        <v>27305.107779113227</v>
      </c>
      <c r="D128" s="193">
        <f>+'Bcos. Públ.'!D128+'Bcos. Priv.'!D127+'Coop.'!D128+'C. Financ.'!D128</f>
        <v>141074.47020028505</v>
      </c>
      <c r="E128" s="187">
        <f>+'Bcos. Públ.'!E128+'Bcos. Priv.'!E127+'Coop.'!E128+'C. Financ.'!E128</f>
        <v>4581.1128973652849</v>
      </c>
      <c r="F128" s="187">
        <f>+'Bcos. Públ.'!F128+'Bcos. Priv.'!F127+'Coop.'!F128+'C. Financ.'!F128</f>
        <v>2856.3724999726037</v>
      </c>
      <c r="G128" s="193">
        <f>+'Bcos. Públ.'!G128+'Bcos. Priv.'!G127+'Coop.'!G128+'C. Financ.'!G128</f>
        <v>7437.4853973378886</v>
      </c>
      <c r="H128" s="210">
        <f>+'Bcos. Públ.'!H128+'Bcos. Priv.'!H127+'Coop.'!H128+'C. Financ.'!H128</f>
        <v>118350.47531853519</v>
      </c>
      <c r="I128" s="192">
        <f>+'Bcos. Públ.'!I128+'Bcos. Priv.'!I127+'Coop.'!I128+'C. Financ.'!I128</f>
        <v>30161.480279087755</v>
      </c>
      <c r="J128" s="193">
        <f>+'Bcos. Públ.'!J128+'Bcos. Priv.'!J127+'Coop.'!J128+'C. Financ.'!J128</f>
        <v>148511.95559762296</v>
      </c>
      <c r="K128" s="192">
        <f>+'Bcos. Públ.'!K128+'Bcos. Priv.'!K127+'Coop.'!K128+'C. Financ.'!K128</f>
        <v>1768.4046684202797</v>
      </c>
      <c r="L128" s="192">
        <f>+'Bcos. Públ.'!L128+'Bcos. Priv.'!L127+'Coop.'!L128+'C. Financ.'!L128</f>
        <v>5.2873535496180004</v>
      </c>
      <c r="M128" s="193">
        <f>+'Bcos. Públ.'!M128+'Bcos. Priv.'!M127+'Coop.'!M128+'C. Financ.'!M128</f>
        <v>1773.6920219698977</v>
      </c>
      <c r="N128" s="192">
        <f>+'Bcos. Públ.'!N128+'Bcos. Priv.'!N127+'Coop.'!N128+'C. Financ.'!N128</f>
        <v>120118.87998695354</v>
      </c>
      <c r="O128" s="192">
        <f>+'Bcos. Públ.'!O128+'Bcos. Priv.'!O127+'Coop.'!O128+'C. Financ.'!O128</f>
        <v>30166.767632637377</v>
      </c>
      <c r="P128" s="192">
        <f>+'Bcos. Públ.'!P128+'Bcos. Priv.'!P127+'Coop.'!P128+'C. Financ.'!P128</f>
        <v>150285.64761959092</v>
      </c>
      <c r="Q128" s="211">
        <f>+'Bcos. Públ.'!Q128+'Bcos. Priv.'!Q127+'Coop.'!Q128+'C. Financ.'!Q128</f>
        <v>88.629034794667106</v>
      </c>
      <c r="R128" s="208">
        <f>+'Bcos. Públ.'!R128+'Bcos. Priv.'!R127+'Coop.'!R128+'C. Financ.'!R128</f>
        <v>28.197689477449693</v>
      </c>
      <c r="S128" s="212"/>
      <c r="T128" s="191">
        <f>+'Bcos. Públ.'!T128+'Bcos. Priv.'!T127+'Coop.'!T128+'C. Financ.'!T128</f>
        <v>44159.673072541758</v>
      </c>
      <c r="U128" s="192">
        <f>+'Bcos. Públ.'!U128+'Bcos. Priv.'!U127+'Coop.'!U128+'C. Financ.'!U128</f>
        <v>26425.506170546818</v>
      </c>
      <c r="V128" s="193">
        <f>+'Bcos. Públ.'!V128+'Bcos. Priv.'!V127+'Coop.'!V128+'C. Financ.'!V128</f>
        <v>70585.179243090519</v>
      </c>
      <c r="W128" s="192">
        <f>+'Bcos. Públ.'!W128+'Bcos. Priv.'!W127+'Coop.'!W128+'C. Financ.'!W128</f>
        <v>502.47209435122983</v>
      </c>
      <c r="X128" s="192">
        <f>+'Bcos. Públ.'!X128+'Bcos. Priv.'!X127+'Coop.'!X128+'C. Financ.'!X128</f>
        <v>2856.3724999726037</v>
      </c>
      <c r="Y128" s="193">
        <f>+'Bcos. Públ.'!Y128+'Bcos. Priv.'!Y127+'Coop.'!Y128+'C. Financ.'!Y128</f>
        <v>3358.8445943238339</v>
      </c>
      <c r="Z128" s="192">
        <f>+'Bcos. Públ.'!Z128+'Bcos. Priv.'!Z127+'Coop.'!Z128+'C. Financ.'!Z128</f>
        <v>44662.145166892995</v>
      </c>
      <c r="AA128" s="192">
        <f>+'Bcos. Públ.'!AA128+'Bcos. Priv.'!AA127+'Coop.'!AA128+'C. Financ.'!AA128</f>
        <v>29281.878670519418</v>
      </c>
      <c r="AB128" s="192">
        <f>+'Bcos. Públ.'!AB128+'Bcos. Priv.'!AB127+'Coop.'!AB128+'C. Financ.'!AB128</f>
        <v>73944.023837416273</v>
      </c>
      <c r="AC128" s="189">
        <f>+'Bcos. Públ.'!AC128+'Bcos. Priv.'!AC127+'Coop.'!AC128+'C. Financ.'!AC128</f>
        <v>2.4429472940773893</v>
      </c>
      <c r="AD128" s="191">
        <f>+'Bcos. Públ.'!AD128+'Bcos. Priv.'!AD127+'Coop.'!AD128+'C. Financ.'!AD128</f>
        <v>3614.7732935099998</v>
      </c>
      <c r="AE128" s="192">
        <f>+'Bcos. Públ.'!AE128+'Bcos. Priv.'!AE127+'Coop.'!AE128+'C. Financ.'!AE128</f>
        <v>45.676979989999992</v>
      </c>
      <c r="AF128" s="193">
        <f>+'Bcos. Públ.'!AF128+'Bcos. Priv.'!AF127+'Coop.'!AF128+'C. Financ.'!AF128</f>
        <v>3660.4502735000001</v>
      </c>
      <c r="AG128" s="192">
        <f>+'Bcos. Públ.'!AG128+'Bcos. Priv.'!AG127+'Coop.'!AG128+'C. Financ.'!AG128</f>
        <v>211.80042594000003</v>
      </c>
      <c r="AH128" s="192">
        <f>+'Bcos. Públ.'!AH128+'Bcos. Priv.'!AH127+'Coop.'!AH128+'C. Financ.'!AH128</f>
        <v>0</v>
      </c>
      <c r="AI128" s="193">
        <f>+'Bcos. Públ.'!AI128+'Bcos. Priv.'!AI127+'Coop.'!AI128+'C. Financ.'!AI128</f>
        <v>211.80042594000003</v>
      </c>
      <c r="AJ128" s="192">
        <f>+'Bcos. Públ.'!AJ128+'Bcos. Priv.'!AJ127+'Coop.'!AJ128+'C. Financ.'!AJ128</f>
        <v>3826.5737194500002</v>
      </c>
      <c r="AK128" s="192">
        <f>+'Bcos. Públ.'!AK128+'Bcos. Priv.'!AK127+'Coop.'!AK128+'C. Financ.'!AK128</f>
        <v>45.676979989999992</v>
      </c>
      <c r="AL128" s="192">
        <f>+'Bcos. Públ.'!AL128+'Bcos. Priv.'!AL127+'Coop.'!AL128+'C. Financ.'!AL128</f>
        <v>3872.2506994400001</v>
      </c>
      <c r="AM128" s="189">
        <f>+'Bcos. Públ.'!AM128+'Bcos. Priv.'!AM127+'Coop.'!AM128+'C. Financ.'!AM128</f>
        <v>4.4857854299999858</v>
      </c>
    </row>
    <row r="129" spans="1:39" x14ac:dyDescent="0.2">
      <c r="A129" s="129">
        <v>39692</v>
      </c>
      <c r="B129" s="213">
        <f>+'Bcos. Públ.'!B129+'Bcos. Priv.'!B128+'Coop.'!B129+'C. Financ.'!B129</f>
        <v>127090.49257331651</v>
      </c>
      <c r="C129" s="187">
        <f>+'Bcos. Públ.'!C129+'Bcos. Priv.'!C128+'Coop.'!C129+'C. Financ.'!C129</f>
        <v>30323.28336490212</v>
      </c>
      <c r="D129" s="193">
        <f>+'Bcos. Públ.'!D129+'Bcos. Priv.'!D128+'Coop.'!D129+'C. Financ.'!D129</f>
        <v>157413.77593822294</v>
      </c>
      <c r="E129" s="187">
        <f>+'Bcos. Públ.'!E129+'Bcos. Priv.'!E128+'Coop.'!E129+'C. Financ.'!E129</f>
        <v>4956.8523918121282</v>
      </c>
      <c r="F129" s="187">
        <f>+'Bcos. Públ.'!F129+'Bcos. Priv.'!F128+'Coop.'!F129+'C. Financ.'!F129</f>
        <v>3180.1748143227201</v>
      </c>
      <c r="G129" s="193">
        <f>+'Bcos. Públ.'!G129+'Bcos. Priv.'!G128+'Coop.'!G129+'C. Financ.'!G129</f>
        <v>8137.0272061348478</v>
      </c>
      <c r="H129" s="210">
        <f>+'Bcos. Públ.'!H129+'Bcos. Priv.'!H128+'Coop.'!H129+'C. Financ.'!H129</f>
        <v>132047.34496512651</v>
      </c>
      <c r="I129" s="192">
        <f>+'Bcos. Públ.'!I129+'Bcos. Priv.'!I128+'Coop.'!I129+'C. Financ.'!I129</f>
        <v>33503.458179226982</v>
      </c>
      <c r="J129" s="193">
        <f>+'Bcos. Públ.'!J129+'Bcos. Priv.'!J128+'Coop.'!J129+'C. Financ.'!J129</f>
        <v>165550.80314435565</v>
      </c>
      <c r="K129" s="192">
        <f>+'Bcos. Públ.'!K129+'Bcos. Priv.'!K128+'Coop.'!K129+'C. Financ.'!K129</f>
        <v>1839.4490365182721</v>
      </c>
      <c r="L129" s="192">
        <f>+'Bcos. Públ.'!L129+'Bcos. Priv.'!L128+'Coop.'!L129+'C. Financ.'!L129</f>
        <v>2.8153558698880001</v>
      </c>
      <c r="M129" s="193">
        <f>+'Bcos. Públ.'!M129+'Bcos. Priv.'!M128+'Coop.'!M129+'C. Financ.'!M129</f>
        <v>1842.2643923881601</v>
      </c>
      <c r="N129" s="192">
        <f>+'Bcos. Públ.'!N129+'Bcos. Priv.'!N128+'Coop.'!N129+'C. Financ.'!N129</f>
        <v>133886.79400164692</v>
      </c>
      <c r="O129" s="192">
        <f>+'Bcos. Públ.'!O129+'Bcos. Priv.'!O128+'Coop.'!O129+'C. Financ.'!O129</f>
        <v>33506.273535096872</v>
      </c>
      <c r="P129" s="192">
        <f>+'Bcos. Públ.'!P129+'Bcos. Priv.'!P128+'Coop.'!P129+'C. Financ.'!P129</f>
        <v>167393.06753674592</v>
      </c>
      <c r="Q129" s="211">
        <f>+'Bcos. Públ.'!Q129+'Bcos. Priv.'!Q128+'Coop.'!Q129+'C. Financ.'!Q129</f>
        <v>347.54038006299936</v>
      </c>
      <c r="R129" s="208">
        <f>+'Bcos. Públ.'!R129+'Bcos. Priv.'!R128+'Coop.'!R129+'C. Financ.'!R129</f>
        <v>-5.8463864271042061</v>
      </c>
      <c r="S129" s="212"/>
      <c r="T129" s="191">
        <f>+'Bcos. Públ.'!T129+'Bcos. Priv.'!T128+'Coop.'!T129+'C. Financ.'!T129</f>
        <v>46391.437882502658</v>
      </c>
      <c r="U129" s="192">
        <f>+'Bcos. Públ.'!U129+'Bcos. Priv.'!U128+'Coop.'!U129+'C. Financ.'!U129</f>
        <v>29393.573199712035</v>
      </c>
      <c r="V129" s="193">
        <f>+'Bcos. Públ.'!V129+'Bcos. Priv.'!V128+'Coop.'!V129+'C. Financ.'!V129</f>
        <v>75785.01108221685</v>
      </c>
      <c r="W129" s="192">
        <f>+'Bcos. Públ.'!W129+'Bcos. Priv.'!W128+'Coop.'!W129+'C. Financ.'!W129</f>
        <v>505.36341399222403</v>
      </c>
      <c r="X129" s="192">
        <f>+'Bcos. Públ.'!X129+'Bcos. Priv.'!X128+'Coop.'!X129+'C. Financ.'!X129</f>
        <v>3180.1748143227201</v>
      </c>
      <c r="Y129" s="193">
        <f>+'Bcos. Públ.'!Y129+'Bcos. Priv.'!Y128+'Coop.'!Y129+'C. Financ.'!Y129</f>
        <v>3685.5382283149443</v>
      </c>
      <c r="Z129" s="192">
        <f>+'Bcos. Públ.'!Z129+'Bcos. Priv.'!Z128+'Coop.'!Z129+'C. Financ.'!Z129</f>
        <v>46896.801296494879</v>
      </c>
      <c r="AA129" s="192">
        <f>+'Bcos. Públ.'!AA129+'Bcos. Priv.'!AA128+'Coop.'!AA129+'C. Financ.'!AA129</f>
        <v>32573.748014034754</v>
      </c>
      <c r="AB129" s="192">
        <f>+'Bcos. Públ.'!AB129+'Bcos. Priv.'!AB128+'Coop.'!AB129+'C. Financ.'!AB129</f>
        <v>79470.549310529648</v>
      </c>
      <c r="AC129" s="189">
        <f>+'Bcos. Públ.'!AC129+'Bcos. Priv.'!AC128+'Coop.'!AC129+'C. Financ.'!AC129</f>
        <v>10.74957426139941</v>
      </c>
      <c r="AD129" s="191">
        <f>+'Bcos. Públ.'!AD129+'Bcos. Priv.'!AD128+'Coop.'!AD129+'C. Financ.'!AD129</f>
        <v>3763.94844569</v>
      </c>
      <c r="AE129" s="192">
        <f>+'Bcos. Públ.'!AE129+'Bcos. Priv.'!AE128+'Coop.'!AE129+'C. Financ.'!AE129</f>
        <v>43.363347080000004</v>
      </c>
      <c r="AF129" s="193">
        <f>+'Bcos. Públ.'!AF129+'Bcos. Priv.'!AF128+'Coop.'!AF129+'C. Financ.'!AF129</f>
        <v>3807.31179277</v>
      </c>
      <c r="AG129" s="192">
        <f>+'Bcos. Públ.'!AG129+'Bcos. Priv.'!AG128+'Coop.'!AG129+'C. Financ.'!AG129</f>
        <v>207.62541869</v>
      </c>
      <c r="AH129" s="192">
        <f>+'Bcos. Públ.'!AH129+'Bcos. Priv.'!AH128+'Coop.'!AH129+'C. Financ.'!AH129</f>
        <v>0</v>
      </c>
      <c r="AI129" s="193">
        <f>+'Bcos. Públ.'!AI129+'Bcos. Priv.'!AI128+'Coop.'!AI129+'C. Financ.'!AI129</f>
        <v>207.62541869</v>
      </c>
      <c r="AJ129" s="192">
        <f>+'Bcos. Públ.'!AJ129+'Bcos. Priv.'!AJ128+'Coop.'!AJ129+'C. Financ.'!AJ129</f>
        <v>3971.5738643799996</v>
      </c>
      <c r="AK129" s="192">
        <f>+'Bcos. Públ.'!AK129+'Bcos. Priv.'!AK128+'Coop.'!AK129+'C. Financ.'!AK129</f>
        <v>43.363347080000004</v>
      </c>
      <c r="AL129" s="192">
        <f>+'Bcos. Públ.'!AL129+'Bcos. Priv.'!AL128+'Coop.'!AL129+'C. Financ.'!AL129</f>
        <v>4014.9372114599996</v>
      </c>
      <c r="AM129" s="189">
        <f>+'Bcos. Públ.'!AM129+'Bcos. Priv.'!AM128+'Coop.'!AM129+'C. Financ.'!AM129</f>
        <v>15.729428299999995</v>
      </c>
    </row>
    <row r="130" spans="1:39" x14ac:dyDescent="0.2">
      <c r="A130" s="129">
        <v>39722</v>
      </c>
      <c r="B130" s="213">
        <f>+'Bcos. Públ.'!B130+'Bcos. Priv.'!B129+'Coop.'!B130+'C. Financ.'!B130</f>
        <v>136809.11762208201</v>
      </c>
      <c r="C130" s="187">
        <f>+'Bcos. Públ.'!C130+'Bcos. Priv.'!C129+'Coop.'!C130+'C. Financ.'!C130</f>
        <v>32956.172880881546</v>
      </c>
      <c r="D130" s="193">
        <f>+'Bcos. Públ.'!D130+'Bcos. Priv.'!D129+'Coop.'!D130+'C. Financ.'!D130</f>
        <v>169765.29050296816</v>
      </c>
      <c r="E130" s="187">
        <f>+'Bcos. Públ.'!E130+'Bcos. Priv.'!E129+'Coop.'!E130+'C. Financ.'!E130</f>
        <v>5376.6913134108891</v>
      </c>
      <c r="F130" s="187">
        <f>+'Bcos. Públ.'!F130+'Bcos. Priv.'!F129+'Coop.'!F130+'C. Financ.'!F130</f>
        <v>3434.6311671917342</v>
      </c>
      <c r="G130" s="193">
        <f>+'Bcos. Públ.'!G130+'Bcos. Priv.'!G129+'Coop.'!G130+'C. Financ.'!G130</f>
        <v>8811.3224806049384</v>
      </c>
      <c r="H130" s="210">
        <f>+'Bcos. Públ.'!H130+'Bcos. Priv.'!H129+'Coop.'!H130+'C. Financ.'!H130</f>
        <v>142185.80893549518</v>
      </c>
      <c r="I130" s="192">
        <f>+'Bcos. Públ.'!I130+'Bcos. Priv.'!I129+'Coop.'!I130+'C. Financ.'!I130</f>
        <v>36390.804048077909</v>
      </c>
      <c r="J130" s="193">
        <f>+'Bcos. Públ.'!J130+'Bcos. Priv.'!J129+'Coop.'!J130+'C. Financ.'!J130</f>
        <v>178576.61298356848</v>
      </c>
      <c r="K130" s="192">
        <f>+'Bcos. Públ.'!K130+'Bcos. Priv.'!K129+'Coop.'!K130+'C. Financ.'!K130</f>
        <v>2044.4584098601349</v>
      </c>
      <c r="L130" s="192">
        <f>+'Bcos. Públ.'!L130+'Bcos. Priv.'!L129+'Coop.'!L130+'C. Financ.'!L130</f>
        <v>3.8701775500849993</v>
      </c>
      <c r="M130" s="193">
        <f>+'Bcos. Públ.'!M130+'Bcos. Priv.'!M129+'Coop.'!M130+'C. Financ.'!M130</f>
        <v>2048.3285874102198</v>
      </c>
      <c r="N130" s="192">
        <f>+'Bcos. Públ.'!N130+'Bcos. Priv.'!N129+'Coop.'!N130+'C. Financ.'!N130</f>
        <v>144230.26734535067</v>
      </c>
      <c r="O130" s="192">
        <f>+'Bcos. Públ.'!O130+'Bcos. Priv.'!O129+'Coop.'!O130+'C. Financ.'!O130</f>
        <v>36394.67422562799</v>
      </c>
      <c r="P130" s="192">
        <f>+'Bcos. Públ.'!P130+'Bcos. Priv.'!P129+'Coop.'!P130+'C. Financ.'!P130</f>
        <v>180624.9415709787</v>
      </c>
      <c r="Q130" s="211">
        <f>+'Bcos. Públ.'!Q130+'Bcos. Priv.'!Q129+'Coop.'!Q130+'C. Financ.'!Q130</f>
        <v>105.1073404062826</v>
      </c>
      <c r="R130" s="208">
        <f>+'Bcos. Públ.'!R130+'Bcos. Priv.'!R129+'Coop.'!R130+'C. Financ.'!R130</f>
        <v>-8.8699232269097212</v>
      </c>
      <c r="S130" s="212"/>
      <c r="T130" s="191">
        <f>+'Bcos. Públ.'!T130+'Bcos. Priv.'!T129+'Coop.'!T130+'C. Financ.'!T130</f>
        <v>49099.91156443076</v>
      </c>
      <c r="U130" s="192">
        <f>+'Bcos. Públ.'!U130+'Bcos. Priv.'!U129+'Coop.'!U130+'C. Financ.'!U130</f>
        <v>31715.755827811809</v>
      </c>
      <c r="V130" s="193">
        <f>+'Bcos. Públ.'!V130+'Bcos. Priv.'!V129+'Coop.'!V130+'C. Financ.'!V130</f>
        <v>80815.667392247196</v>
      </c>
      <c r="W130" s="192">
        <f>+'Bcos. Públ.'!W130+'Bcos. Priv.'!W129+'Coop.'!W130+'C. Financ.'!W130</f>
        <v>673.67877803502506</v>
      </c>
      <c r="X130" s="192">
        <f>+'Bcos. Públ.'!X130+'Bcos. Priv.'!X129+'Coop.'!X130+'C. Financ.'!X130</f>
        <v>3434.6311671917342</v>
      </c>
      <c r="Y130" s="193">
        <f>+'Bcos. Públ.'!Y130+'Bcos. Priv.'!Y129+'Coop.'!Y130+'C. Financ.'!Y130</f>
        <v>4108.3099452290753</v>
      </c>
      <c r="Z130" s="192">
        <f>+'Bcos. Públ.'!Z130+'Bcos. Priv.'!Z129+'Coop.'!Z130+'C. Financ.'!Z130</f>
        <v>49773.590342465781</v>
      </c>
      <c r="AA130" s="192">
        <f>+'Bcos. Públ.'!AA130+'Bcos. Priv.'!AA129+'Coop.'!AA130+'C. Financ.'!AA130</f>
        <v>35150.386995005843</v>
      </c>
      <c r="AB130" s="192">
        <f>+'Bcos. Públ.'!AB130+'Bcos. Priv.'!AB129+'Coop.'!AB130+'C. Financ.'!AB130</f>
        <v>84923.977337471646</v>
      </c>
      <c r="AC130" s="189">
        <f>+'Bcos. Públ.'!AC130+'Bcos. Priv.'!AC129+'Coop.'!AC130+'C. Financ.'!AC130</f>
        <v>4.5258061012817912</v>
      </c>
      <c r="AD130" s="191">
        <f>+'Bcos. Públ.'!AD130+'Bcos. Priv.'!AD129+'Coop.'!AD130+'C. Financ.'!AD130</f>
        <v>3788.7346029200003</v>
      </c>
      <c r="AE130" s="192">
        <f>+'Bcos. Públ.'!AE130+'Bcos. Priv.'!AE129+'Coop.'!AE130+'C. Financ.'!AE130</f>
        <v>53.581730149999991</v>
      </c>
      <c r="AF130" s="193">
        <f>+'Bcos. Públ.'!AF130+'Bcos. Priv.'!AF129+'Coop.'!AF130+'C. Financ.'!AF130</f>
        <v>3842.3163330699999</v>
      </c>
      <c r="AG130" s="192">
        <f>+'Bcos. Públ.'!AG130+'Bcos. Priv.'!AG129+'Coop.'!AG130+'C. Financ.'!AG130</f>
        <v>203.15388922</v>
      </c>
      <c r="AH130" s="192">
        <f>+'Bcos. Públ.'!AH130+'Bcos. Priv.'!AH129+'Coop.'!AH130+'C. Financ.'!AH130</f>
        <v>0</v>
      </c>
      <c r="AI130" s="193">
        <f>+'Bcos. Públ.'!AI130+'Bcos. Priv.'!AI129+'Coop.'!AI130+'C. Financ.'!AI130</f>
        <v>203.15388922</v>
      </c>
      <c r="AJ130" s="192">
        <f>+'Bcos. Públ.'!AJ130+'Bcos. Priv.'!AJ129+'Coop.'!AJ130+'C. Financ.'!AJ130</f>
        <v>3991.8884921399999</v>
      </c>
      <c r="AK130" s="192">
        <f>+'Bcos. Públ.'!AK130+'Bcos. Priv.'!AK129+'Coop.'!AK130+'C. Financ.'!AK130</f>
        <v>53.581730149999991</v>
      </c>
      <c r="AL130" s="192">
        <f>+'Bcos. Públ.'!AL130+'Bcos. Priv.'!AL129+'Coop.'!AL130+'C. Financ.'!AL130</f>
        <v>4045.47022229</v>
      </c>
      <c r="AM130" s="189">
        <f>+'Bcos. Públ.'!AM130+'Bcos. Priv.'!AM129+'Coop.'!AM130+'C. Financ.'!AM130</f>
        <v>4.3877347100000357</v>
      </c>
    </row>
    <row r="131" spans="1:39" x14ac:dyDescent="0.2">
      <c r="A131" s="129">
        <v>39753</v>
      </c>
      <c r="B131" s="213">
        <f>+'Bcos. Públ.'!B131+'Bcos. Priv.'!B130+'Coop.'!B131+'C. Financ.'!B131</f>
        <v>140800.35809790588</v>
      </c>
      <c r="C131" s="187">
        <f>+'Bcos. Públ.'!C131+'Bcos. Priv.'!C130+'Coop.'!C131+'C. Financ.'!C131</f>
        <v>33914.986379196707</v>
      </c>
      <c r="D131" s="193">
        <f>+'Bcos. Públ.'!D131+'Bcos. Priv.'!D130+'Coop.'!D131+'C. Financ.'!D131</f>
        <v>174715.3444771074</v>
      </c>
      <c r="E131" s="187">
        <f>+'Bcos. Públ.'!E131+'Bcos. Priv.'!E130+'Coop.'!E131+'C. Financ.'!E131</f>
        <v>4470.7530554550904</v>
      </c>
      <c r="F131" s="187">
        <f>+'Bcos. Públ.'!F131+'Bcos. Priv.'!F130+'Coop.'!F131+'C. Financ.'!F131</f>
        <v>3558.4446913122447</v>
      </c>
      <c r="G131" s="193">
        <f>+'Bcos. Públ.'!G131+'Bcos. Priv.'!G130+'Coop.'!G131+'C. Financ.'!G131</f>
        <v>8029.197746767335</v>
      </c>
      <c r="H131" s="210">
        <f>+'Bcos. Públ.'!H131+'Bcos. Priv.'!H130+'Coop.'!H131+'C. Financ.'!H131</f>
        <v>145271.11115336337</v>
      </c>
      <c r="I131" s="192">
        <f>+'Bcos. Públ.'!I131+'Bcos. Priv.'!I130+'Coop.'!I131+'C. Financ.'!I131</f>
        <v>37473.431070513747</v>
      </c>
      <c r="J131" s="193">
        <f>+'Bcos. Públ.'!J131+'Bcos. Priv.'!J130+'Coop.'!J131+'C. Financ.'!J131</f>
        <v>182744.54222387471</v>
      </c>
      <c r="K131" s="192">
        <f>+'Bcos. Públ.'!K131+'Bcos. Priv.'!K130+'Coop.'!K131+'C. Financ.'!K131</f>
        <v>1995.4298801994496</v>
      </c>
      <c r="L131" s="192">
        <f>+'Bcos. Públ.'!L131+'Bcos. Priv.'!L130+'Coop.'!L131+'C. Financ.'!L131</f>
        <v>1.6600695407849999</v>
      </c>
      <c r="M131" s="193">
        <f>+'Bcos. Públ.'!M131+'Bcos. Priv.'!M130+'Coop.'!M131+'C. Financ.'!M131</f>
        <v>1997.08994973784</v>
      </c>
      <c r="N131" s="192">
        <f>+'Bcos. Públ.'!N131+'Bcos. Priv.'!N130+'Coop.'!N131+'C. Financ.'!N131</f>
        <v>147266.5410335628</v>
      </c>
      <c r="O131" s="192">
        <f>+'Bcos. Públ.'!O131+'Bcos. Priv.'!O130+'Coop.'!O131+'C. Financ.'!O131</f>
        <v>37475.09114005453</v>
      </c>
      <c r="P131" s="192">
        <f>+'Bcos. Públ.'!P131+'Bcos. Priv.'!P130+'Coop.'!P131+'C. Financ.'!P131</f>
        <v>184741.63217361734</v>
      </c>
      <c r="Q131" s="211">
        <f>+'Bcos. Públ.'!Q131+'Bcos. Priv.'!Q130+'Coop.'!Q131+'C. Financ.'!Q131</f>
        <v>345.34725314680787</v>
      </c>
      <c r="R131" s="208">
        <f>+'Bcos. Públ.'!R131+'Bcos. Priv.'!R130+'Coop.'!R131+'C. Financ.'!R131</f>
        <v>-8.0588340070851316</v>
      </c>
      <c r="S131" s="212"/>
      <c r="T131" s="191">
        <f>+'Bcos. Públ.'!T131+'Bcos. Priv.'!T130+'Coop.'!T131+'C. Financ.'!T131</f>
        <v>50014.793504695299</v>
      </c>
      <c r="U131" s="192">
        <f>+'Bcos. Públ.'!U131+'Bcos. Priv.'!U130+'Coop.'!U131+'C. Financ.'!U131</f>
        <v>32818.948744822097</v>
      </c>
      <c r="V131" s="193">
        <f>+'Bcos. Públ.'!V131+'Bcos. Priv.'!V130+'Coop.'!V131+'C. Financ.'!V131</f>
        <v>82833.742249519797</v>
      </c>
      <c r="W131" s="192">
        <f>+'Bcos. Públ.'!W131+'Bcos. Priv.'!W130+'Coop.'!W131+'C. Financ.'!W131</f>
        <v>832.29880620975507</v>
      </c>
      <c r="X131" s="192">
        <f>+'Bcos. Públ.'!X131+'Bcos. Priv.'!X130+'Coop.'!X131+'C. Financ.'!X131</f>
        <v>3555.8595903523246</v>
      </c>
      <c r="Y131" s="193">
        <f>+'Bcos. Públ.'!Y131+'Bcos. Priv.'!Y130+'Coop.'!Y131+'C. Financ.'!Y131</f>
        <v>4388.1583965620794</v>
      </c>
      <c r="Z131" s="192">
        <f>+'Bcos. Públ.'!Z131+'Bcos. Priv.'!Z130+'Coop.'!Z131+'C. Financ.'!Z131</f>
        <v>50847.092310905056</v>
      </c>
      <c r="AA131" s="192">
        <f>+'Bcos. Públ.'!AA131+'Bcos. Priv.'!AA130+'Coop.'!AA131+'C. Financ.'!AA131</f>
        <v>36374.808335176822</v>
      </c>
      <c r="AB131" s="192">
        <f>+'Bcos. Públ.'!AB131+'Bcos. Priv.'!AB130+'Coop.'!AB131+'C. Financ.'!AB131</f>
        <v>87221.900646079463</v>
      </c>
      <c r="AC131" s="189">
        <f>+'Bcos. Públ.'!AC131+'Bcos. Priv.'!AC130+'Coop.'!AC131+'C. Financ.'!AC131</f>
        <v>1.912963043307274</v>
      </c>
      <c r="AD131" s="191">
        <f>+'Bcos. Públ.'!AD131+'Bcos. Priv.'!AD130+'Coop.'!AD131+'C. Financ.'!AD131</f>
        <v>3790.6290034900003</v>
      </c>
      <c r="AE131" s="192">
        <f>+'Bcos. Públ.'!AE131+'Bcos. Priv.'!AE130+'Coop.'!AE131+'C. Financ.'!AE131</f>
        <v>45.763575520000003</v>
      </c>
      <c r="AF131" s="193">
        <f>+'Bcos. Públ.'!AF131+'Bcos. Priv.'!AF130+'Coop.'!AF131+'C. Financ.'!AF131</f>
        <v>3836.3925790100006</v>
      </c>
      <c r="AG131" s="192">
        <f>+'Bcos. Públ.'!AG131+'Bcos. Priv.'!AG130+'Coop.'!AG131+'C. Financ.'!AG131</f>
        <v>151.91875780000001</v>
      </c>
      <c r="AH131" s="192">
        <f>+'Bcos. Públ.'!AH131+'Bcos. Priv.'!AH130+'Coop.'!AH131+'C. Financ.'!AH131</f>
        <v>0.10793741</v>
      </c>
      <c r="AI131" s="193">
        <f>+'Bcos. Públ.'!AI131+'Bcos. Priv.'!AI130+'Coop.'!AI131+'C. Financ.'!AI131</f>
        <v>152.02669521000001</v>
      </c>
      <c r="AJ131" s="192">
        <f>+'Bcos. Públ.'!AJ131+'Bcos. Priv.'!AJ130+'Coop.'!AJ131+'C. Financ.'!AJ131</f>
        <v>3942.5477612899999</v>
      </c>
      <c r="AK131" s="192">
        <f>+'Bcos. Públ.'!AK131+'Bcos. Priv.'!AK130+'Coop.'!AK131+'C. Financ.'!AK131</f>
        <v>45.871512930000002</v>
      </c>
      <c r="AL131" s="192">
        <f>+'Bcos. Públ.'!AL131+'Bcos. Priv.'!AL130+'Coop.'!AL131+'C. Financ.'!AL131</f>
        <v>3988.4192742200007</v>
      </c>
      <c r="AM131" s="189">
        <f>+'Bcos. Públ.'!AM131+'Bcos. Priv.'!AM130+'Coop.'!AM131+'C. Financ.'!AM131</f>
        <v>14.373254660000024</v>
      </c>
    </row>
    <row r="132" spans="1:39" x14ac:dyDescent="0.2">
      <c r="A132" s="129">
        <v>39783</v>
      </c>
      <c r="B132" s="213">
        <f>+'Bcos. Públ.'!B132+'Bcos. Priv.'!B131+'Coop.'!B132+'C. Financ.'!B132</f>
        <v>142369.12860316987</v>
      </c>
      <c r="C132" s="187">
        <f>+'Bcos. Públ.'!C132+'Bcos. Priv.'!C131+'Coop.'!C132+'C. Financ.'!C132</f>
        <v>26808.608019488791</v>
      </c>
      <c r="D132" s="193">
        <f>+'Bcos. Públ.'!D132+'Bcos. Priv.'!D131+'Coop.'!D132+'C. Financ.'!D132</f>
        <v>169177.73662265867</v>
      </c>
      <c r="E132" s="187">
        <f>+'Bcos. Públ.'!E132+'Bcos. Priv.'!E131+'Coop.'!E132+'C. Financ.'!E132</f>
        <v>7381.5855751083409</v>
      </c>
      <c r="F132" s="187">
        <f>+'Bcos. Públ.'!F132+'Bcos. Priv.'!F131+'Coop.'!F132+'C. Financ.'!F132</f>
        <v>3037.1535529091352</v>
      </c>
      <c r="G132" s="193">
        <f>+'Bcos. Públ.'!G132+'Bcos. Priv.'!G131+'Coop.'!G132+'C. Financ.'!G132</f>
        <v>10418.739128019912</v>
      </c>
      <c r="H132" s="210">
        <f>+'Bcos. Públ.'!H132+'Bcos. Priv.'!H131+'Coop.'!H132+'C. Financ.'!H132</f>
        <v>149750.71417827823</v>
      </c>
      <c r="I132" s="192">
        <f>+'Bcos. Públ.'!I132+'Bcos. Priv.'!I131+'Coop.'!I132+'C. Financ.'!I132</f>
        <v>29845.761572400359</v>
      </c>
      <c r="J132" s="193">
        <f>+'Bcos. Públ.'!J132+'Bcos. Priv.'!J131+'Coop.'!J132+'C. Financ.'!J132</f>
        <v>179596.47575068101</v>
      </c>
      <c r="K132" s="192">
        <f>+'Bcos. Públ.'!K132+'Bcos. Priv.'!K131+'Coop.'!K132+'C. Financ.'!K132</f>
        <v>1808.5950032702603</v>
      </c>
      <c r="L132" s="192">
        <f>+'Bcos. Públ.'!L132+'Bcos. Priv.'!L131+'Coop.'!L132+'C. Financ.'!L132</f>
        <v>3.028387129655</v>
      </c>
      <c r="M132" s="193">
        <f>+'Bcos. Públ.'!M132+'Bcos. Priv.'!M131+'Coop.'!M132+'C. Financ.'!M132</f>
        <v>1811.623390399915</v>
      </c>
      <c r="N132" s="192">
        <f>+'Bcos. Públ.'!N132+'Bcos. Priv.'!N131+'Coop.'!N132+'C. Financ.'!N132</f>
        <v>151559.30918154851</v>
      </c>
      <c r="O132" s="192">
        <f>+'Bcos. Públ.'!O132+'Bcos. Priv.'!O131+'Coop.'!O132+'C. Financ.'!O132</f>
        <v>29848.789959527578</v>
      </c>
      <c r="P132" s="192">
        <f>+'Bcos. Públ.'!P132+'Bcos. Priv.'!P131+'Coop.'!P132+'C. Financ.'!P132</f>
        <v>181408.09914108095</v>
      </c>
      <c r="Q132" s="211">
        <f>+'Bcos. Públ.'!Q132+'Bcos. Priv.'!Q131+'Coop.'!Q132+'C. Financ.'!Q132</f>
        <v>3129.9836065388517</v>
      </c>
      <c r="R132" s="208">
        <f>+'Bcos. Públ.'!R132+'Bcos. Priv.'!R131+'Coop.'!R132+'C. Financ.'!R132</f>
        <v>1.0291552190901638</v>
      </c>
      <c r="S132" s="212"/>
      <c r="T132" s="191">
        <f>+'Bcos. Públ.'!T132+'Bcos. Priv.'!T131+'Coop.'!T132+'C. Financ.'!T132</f>
        <v>51098.926784253235</v>
      </c>
      <c r="U132" s="192">
        <f>+'Bcos. Públ.'!U132+'Bcos. Priv.'!U131+'Coop.'!U132+'C. Financ.'!U132</f>
        <v>25915.467952080377</v>
      </c>
      <c r="V132" s="193">
        <f>+'Bcos. Públ.'!V132+'Bcos. Priv.'!V131+'Coop.'!V132+'C. Financ.'!V132</f>
        <v>77014.394736331174</v>
      </c>
      <c r="W132" s="192">
        <f>+'Bcos. Públ.'!W132+'Bcos. Priv.'!W131+'Coop.'!W132+'C. Financ.'!W132</f>
        <v>3448.6996885406802</v>
      </c>
      <c r="X132" s="192">
        <f>+'Bcos. Públ.'!X132+'Bcos. Priv.'!X131+'Coop.'!X132+'C. Financ.'!X132</f>
        <v>3037.1535529091352</v>
      </c>
      <c r="Y132" s="193">
        <f>+'Bcos. Públ.'!Y132+'Bcos. Priv.'!Y131+'Coop.'!Y132+'C. Financ.'!Y132</f>
        <v>6485.853241449815</v>
      </c>
      <c r="Z132" s="192">
        <f>+'Bcos. Públ.'!Z132+'Bcos. Priv.'!Z131+'Coop.'!Z132+'C. Financ.'!Z132</f>
        <v>54547.62647279149</v>
      </c>
      <c r="AA132" s="192">
        <f>+'Bcos. Públ.'!AA132+'Bcos. Priv.'!AA131+'Coop.'!AA132+'C. Financ.'!AA132</f>
        <v>28952.621504991948</v>
      </c>
      <c r="AB132" s="192">
        <f>+'Bcos. Públ.'!AB132+'Bcos. Priv.'!AB131+'Coop.'!AB132+'C. Financ.'!AB132</f>
        <v>83500.247977780993</v>
      </c>
      <c r="AC132" s="189">
        <f>+'Bcos. Públ.'!AC132+'Bcos. Priv.'!AC131+'Coop.'!AC132+'C. Financ.'!AC132</f>
        <v>496.13352850485052</v>
      </c>
      <c r="AD132" s="191">
        <f>+'Bcos. Públ.'!AD132+'Bcos. Priv.'!AD131+'Coop.'!AD132+'C. Financ.'!AD132</f>
        <v>3748.2629098500001</v>
      </c>
      <c r="AE132" s="192">
        <f>+'Bcos. Públ.'!AE132+'Bcos. Priv.'!AE131+'Coop.'!AE132+'C. Financ.'!AE132</f>
        <v>36.679263600000006</v>
      </c>
      <c r="AF132" s="193">
        <f>+'Bcos. Públ.'!AF132+'Bcos. Priv.'!AF131+'Coop.'!AF132+'C. Financ.'!AF132</f>
        <v>3784.9421734500002</v>
      </c>
      <c r="AG132" s="192">
        <f>+'Bcos. Públ.'!AG132+'Bcos. Priv.'!AG131+'Coop.'!AG132+'C. Financ.'!AG132</f>
        <v>161.51482081</v>
      </c>
      <c r="AH132" s="192">
        <f>+'Bcos. Públ.'!AH132+'Bcos. Priv.'!AH131+'Coop.'!AH132+'C. Financ.'!AH132</f>
        <v>0</v>
      </c>
      <c r="AI132" s="193">
        <f>+'Bcos. Públ.'!AI132+'Bcos. Priv.'!AI131+'Coop.'!AI132+'C. Financ.'!AI132</f>
        <v>161.51482081</v>
      </c>
      <c r="AJ132" s="192">
        <f>+'Bcos. Públ.'!AJ132+'Bcos. Priv.'!AJ131+'Coop.'!AJ132+'C. Financ.'!AJ132</f>
        <v>3909.7777306600001</v>
      </c>
      <c r="AK132" s="192">
        <f>+'Bcos. Públ.'!AK132+'Bcos. Priv.'!AK131+'Coop.'!AK132+'C. Financ.'!AK132</f>
        <v>36.679263600000006</v>
      </c>
      <c r="AL132" s="192">
        <f>+'Bcos. Públ.'!AL132+'Bcos. Priv.'!AL131+'Coop.'!AL132+'C. Financ.'!AL132</f>
        <v>3946.4569942599996</v>
      </c>
      <c r="AM132" s="189">
        <f>+'Bcos. Públ.'!AM132+'Bcos. Priv.'!AM131+'Coop.'!AM132+'C. Financ.'!AM132</f>
        <v>108.20594651000002</v>
      </c>
    </row>
    <row r="133" spans="1:39" x14ac:dyDescent="0.2">
      <c r="A133" s="129">
        <v>39814</v>
      </c>
      <c r="B133" s="213">
        <f>+'Bcos. Públ.'!B133+'Bcos. Priv.'!B132+'Coop.'!B133+'C. Financ.'!B133</f>
        <v>135691.18286653035</v>
      </c>
      <c r="C133" s="187">
        <f>+'Bcos. Públ.'!C133+'Bcos. Priv.'!C132+'Coop.'!C133+'C. Financ.'!C133</f>
        <v>27743.464082280592</v>
      </c>
      <c r="D133" s="193">
        <f>+'Bcos. Públ.'!D133+'Bcos. Priv.'!D132+'Coop.'!D133+'C. Financ.'!D133</f>
        <v>163434.64694880863</v>
      </c>
      <c r="E133" s="187">
        <f>+'Bcos. Públ.'!E133+'Bcos. Priv.'!E132+'Coop.'!E133+'C. Financ.'!E133</f>
        <v>4335.4613730690799</v>
      </c>
      <c r="F133" s="187">
        <f>+'Bcos. Públ.'!F133+'Bcos. Priv.'!F132+'Coop.'!F133+'C. Financ.'!F133</f>
        <v>3093.3157016703494</v>
      </c>
      <c r="G133" s="193">
        <f>+'Bcos. Públ.'!G133+'Bcos. Priv.'!G132+'Coop.'!G133+'C. Financ.'!G133</f>
        <v>7428.7770747416998</v>
      </c>
      <c r="H133" s="210">
        <f>+'Bcos. Públ.'!H133+'Bcos. Priv.'!H132+'Coop.'!H133+'C. Financ.'!H133</f>
        <v>140026.64423959941</v>
      </c>
      <c r="I133" s="192">
        <f>+'Bcos. Públ.'!I133+'Bcos. Priv.'!I132+'Coop.'!I133+'C. Financ.'!I133</f>
        <v>30836.77978395094</v>
      </c>
      <c r="J133" s="193">
        <f>+'Bcos. Públ.'!J133+'Bcos. Priv.'!J132+'Coop.'!J133+'C. Financ.'!J133</f>
        <v>170863.42402355032</v>
      </c>
      <c r="K133" s="192">
        <f>+'Bcos. Públ.'!K133+'Bcos. Priv.'!K132+'Coop.'!K133+'C. Financ.'!K133</f>
        <v>1764.5566032004701</v>
      </c>
      <c r="L133" s="192">
        <f>+'Bcos. Públ.'!L133+'Bcos. Priv.'!L132+'Coop.'!L133+'C. Financ.'!L133</f>
        <v>4.7304519898499997</v>
      </c>
      <c r="M133" s="193">
        <f>+'Bcos. Públ.'!M133+'Bcos. Priv.'!M132+'Coop.'!M133+'C. Financ.'!M133</f>
        <v>1769.2870551903202</v>
      </c>
      <c r="N133" s="192">
        <f>+'Bcos. Públ.'!N133+'Bcos. Priv.'!N132+'Coop.'!N133+'C. Financ.'!N133</f>
        <v>141791.20084279985</v>
      </c>
      <c r="O133" s="192">
        <f>+'Bcos. Públ.'!O133+'Bcos. Priv.'!O132+'Coop.'!O133+'C. Financ.'!O133</f>
        <v>30841.51023593852</v>
      </c>
      <c r="P133" s="192">
        <f>+'Bcos. Públ.'!P133+'Bcos. Priv.'!P132+'Coop.'!P133+'C. Financ.'!P133</f>
        <v>172632.71107874063</v>
      </c>
      <c r="Q133" s="211">
        <f>+'Bcos. Públ.'!Q133+'Bcos. Priv.'!Q132+'Coop.'!Q133+'C. Financ.'!Q133</f>
        <v>445.17613897238459</v>
      </c>
      <c r="R133" s="208">
        <f>+'Bcos. Públ.'!R133+'Bcos. Priv.'!R132+'Coop.'!R133+'C. Financ.'!R133</f>
        <v>-0.18092503139008898</v>
      </c>
      <c r="S133" s="212"/>
      <c r="T133" s="191">
        <f>+'Bcos. Públ.'!T133+'Bcos. Priv.'!T132+'Coop.'!T133+'C. Financ.'!T133</f>
        <v>51905.317849220803</v>
      </c>
      <c r="U133" s="192">
        <f>+'Bcos. Públ.'!U133+'Bcos. Priv.'!U132+'Coop.'!U133+'C. Financ.'!U133</f>
        <v>26877.01411103988</v>
      </c>
      <c r="V133" s="193">
        <f>+'Bcos. Públ.'!V133+'Bcos. Priv.'!V132+'Coop.'!V133+'C. Financ.'!V133</f>
        <v>78782.331960260679</v>
      </c>
      <c r="W133" s="192">
        <f>+'Bcos. Públ.'!W133+'Bcos. Priv.'!W132+'Coop.'!W133+'C. Financ.'!W133</f>
        <v>843.68192140090002</v>
      </c>
      <c r="X133" s="192">
        <f>+'Bcos. Públ.'!X133+'Bcos. Priv.'!X132+'Coop.'!X133+'C. Financ.'!X133</f>
        <v>3092.7757594703494</v>
      </c>
      <c r="Y133" s="193">
        <f>+'Bcos. Públ.'!Y133+'Bcos. Priv.'!Y132+'Coop.'!Y133+'C. Financ.'!Y133</f>
        <v>3936.4576808712504</v>
      </c>
      <c r="Z133" s="192">
        <f>+'Bcos. Públ.'!Z133+'Bcos. Priv.'!Z132+'Coop.'!Z133+'C. Financ.'!Z133</f>
        <v>52748.999770621711</v>
      </c>
      <c r="AA133" s="192">
        <f>+'Bcos. Públ.'!AA133+'Bcos. Priv.'!AA132+'Coop.'!AA133+'C. Financ.'!AA133</f>
        <v>29969.789870507961</v>
      </c>
      <c r="AB133" s="192">
        <f>+'Bcos. Públ.'!AB133+'Bcos. Priv.'!AB132+'Coop.'!AB133+'C. Financ.'!AB133</f>
        <v>82718.789641131938</v>
      </c>
      <c r="AC133" s="189">
        <f>+'Bcos. Públ.'!AC133+'Bcos. Priv.'!AC132+'Coop.'!AC133+'C. Financ.'!AC133</f>
        <v>171.58602132938714</v>
      </c>
      <c r="AD133" s="191">
        <f>+'Bcos. Públ.'!AD133+'Bcos. Priv.'!AD132+'Coop.'!AD133+'C. Financ.'!AD133</f>
        <v>3691.0072708899997</v>
      </c>
      <c r="AE133" s="192">
        <f>+'Bcos. Públ.'!AE133+'Bcos. Priv.'!AE132+'Coop.'!AE133+'C. Financ.'!AE133</f>
        <v>38.16960229</v>
      </c>
      <c r="AF133" s="193">
        <f>+'Bcos. Públ.'!AF133+'Bcos. Priv.'!AF132+'Coop.'!AF133+'C. Financ.'!AF133</f>
        <v>3729.1768731799998</v>
      </c>
      <c r="AG133" s="192">
        <f>+'Bcos. Públ.'!AG133+'Bcos. Priv.'!AG132+'Coop.'!AG133+'C. Financ.'!AG133</f>
        <v>153.82288334</v>
      </c>
      <c r="AH133" s="192">
        <f>+'Bcos. Públ.'!AH133+'Bcos. Priv.'!AH132+'Coop.'!AH133+'C. Financ.'!AH133</f>
        <v>2.3786000000000002E-2</v>
      </c>
      <c r="AI133" s="193">
        <f>+'Bcos. Públ.'!AI133+'Bcos. Priv.'!AI132+'Coop.'!AI133+'C. Financ.'!AI133</f>
        <v>153.84666934000001</v>
      </c>
      <c r="AJ133" s="192">
        <f>+'Bcos. Públ.'!AJ133+'Bcos. Priv.'!AJ132+'Coop.'!AJ133+'C. Financ.'!AJ133</f>
        <v>3844.8301542300001</v>
      </c>
      <c r="AK133" s="192">
        <f>+'Bcos. Públ.'!AK133+'Bcos. Priv.'!AK132+'Coop.'!AK133+'C. Financ.'!AK133</f>
        <v>38.193388290000001</v>
      </c>
      <c r="AL133" s="192">
        <f>+'Bcos. Públ.'!AL133+'Bcos. Priv.'!AL132+'Coop.'!AL133+'C. Financ.'!AL133</f>
        <v>3883.0235425200003</v>
      </c>
      <c r="AM133" s="189">
        <f>+'Bcos. Públ.'!AM133+'Bcos. Priv.'!AM132+'Coop.'!AM133+'C. Financ.'!AM133</f>
        <v>12.053166659999887</v>
      </c>
    </row>
    <row r="134" spans="1:39" x14ac:dyDescent="0.2">
      <c r="A134" s="129">
        <v>39845</v>
      </c>
      <c r="B134" s="213">
        <f>+'Bcos. Públ.'!B134+'Bcos. Priv.'!B133+'Coop.'!B134+'C. Financ.'!B134</f>
        <v>137117.41004080139</v>
      </c>
      <c r="C134" s="187">
        <f>+'Bcos. Públ.'!C134+'Bcos. Priv.'!C133+'Coop.'!C134+'C. Financ.'!C134</f>
        <v>27527.943195010623</v>
      </c>
      <c r="D134" s="193">
        <f>+'Bcos. Públ.'!D134+'Bcos. Priv.'!D133+'Coop.'!D134+'C. Financ.'!D134</f>
        <v>164645.35323580721</v>
      </c>
      <c r="E134" s="187">
        <f>+'Bcos. Públ.'!E134+'Bcos. Priv.'!E133+'Coop.'!E134+'C. Financ.'!E134</f>
        <v>4431.2241332902495</v>
      </c>
      <c r="F134" s="187">
        <f>+'Bcos. Públ.'!F134+'Bcos. Priv.'!F133+'Coop.'!F134+'C. Financ.'!F134</f>
        <v>3109.2083324398745</v>
      </c>
      <c r="G134" s="193">
        <f>+'Bcos. Públ.'!G134+'Bcos. Priv.'!G133+'Coop.'!G134+'C. Financ.'!G134</f>
        <v>7540.4324657324987</v>
      </c>
      <c r="H134" s="210">
        <f>+'Bcos. Públ.'!H134+'Bcos. Priv.'!H133+'Coop.'!H134+'C. Financ.'!H134</f>
        <v>141548.63417408927</v>
      </c>
      <c r="I134" s="192">
        <f>+'Bcos. Públ.'!I134+'Bcos. Priv.'!I133+'Coop.'!I134+'C. Financ.'!I134</f>
        <v>30637.151527448124</v>
      </c>
      <c r="J134" s="193">
        <f>+'Bcos. Públ.'!J134+'Bcos. Priv.'!J133+'Coop.'!J134+'C. Financ.'!J134</f>
        <v>172185.78570153975</v>
      </c>
      <c r="K134" s="192">
        <f>+'Bcos. Públ.'!K134+'Bcos. Priv.'!K133+'Coop.'!K134+'C. Financ.'!K134</f>
        <v>1673.824802871125</v>
      </c>
      <c r="L134" s="192">
        <f>+'Bcos. Públ.'!L134+'Bcos. Priv.'!L133+'Coop.'!L134+'C. Financ.'!L134</f>
        <v>2.8065085796250004</v>
      </c>
      <c r="M134" s="193">
        <f>+'Bcos. Públ.'!M134+'Bcos. Priv.'!M133+'Coop.'!M134+'C. Financ.'!M134</f>
        <v>1676.6313114507502</v>
      </c>
      <c r="N134" s="192">
        <f>+'Bcos. Públ.'!N134+'Bcos. Priv.'!N133+'Coop.'!N134+'C. Financ.'!N134</f>
        <v>143222.45897696036</v>
      </c>
      <c r="O134" s="192">
        <f>+'Bcos. Públ.'!O134+'Bcos. Priv.'!O133+'Coop.'!O134+'C. Financ.'!O134</f>
        <v>30639.958036030126</v>
      </c>
      <c r="P134" s="192">
        <f>+'Bcos. Públ.'!P134+'Bcos. Priv.'!P133+'Coop.'!P134+'C. Financ.'!P134</f>
        <v>173862.41701299051</v>
      </c>
      <c r="Q134" s="211">
        <f>+'Bcos. Públ.'!Q134+'Bcos. Priv.'!Q133+'Coop.'!Q134+'C. Financ.'!Q134</f>
        <v>110.33936383404021</v>
      </c>
      <c r="R134" s="208">
        <f>+'Bcos. Públ.'!R134+'Bcos. Priv.'!R133+'Coop.'!R134+'C. Financ.'!R134</f>
        <v>0.2231425621250141</v>
      </c>
      <c r="S134" s="212"/>
      <c r="T134" s="191">
        <f>+'Bcos. Públ.'!T134+'Bcos. Priv.'!T133+'Coop.'!T134+'C. Financ.'!T134</f>
        <v>52558.407682909005</v>
      </c>
      <c r="U134" s="192">
        <f>+'Bcos. Públ.'!U134+'Bcos. Priv.'!U133+'Coop.'!U134+'C. Financ.'!U134</f>
        <v>26596.14997531088</v>
      </c>
      <c r="V134" s="193">
        <f>+'Bcos. Públ.'!V134+'Bcos. Priv.'!V133+'Coop.'!V134+'C. Financ.'!V134</f>
        <v>79154.557658217498</v>
      </c>
      <c r="W134" s="192">
        <f>+'Bcos. Públ.'!W134+'Bcos. Priv.'!W133+'Coop.'!W134+'C. Financ.'!W134</f>
        <v>653.0384164395</v>
      </c>
      <c r="X134" s="192">
        <f>+'Bcos. Públ.'!X134+'Bcos. Priv.'!X133+'Coop.'!X134+'C. Financ.'!X134</f>
        <v>3109.2083324398745</v>
      </c>
      <c r="Y134" s="193">
        <f>+'Bcos. Públ.'!Y134+'Bcos. Priv.'!Y133+'Coop.'!Y134+'C. Financ.'!Y134</f>
        <v>3762.2467488817497</v>
      </c>
      <c r="Z134" s="192">
        <f>+'Bcos. Públ.'!Z134+'Bcos. Priv.'!Z133+'Coop.'!Z134+'C. Financ.'!Z134</f>
        <v>53211.446099350876</v>
      </c>
      <c r="AA134" s="192">
        <f>+'Bcos. Públ.'!AA134+'Bcos. Priv.'!AA133+'Coop.'!AA134+'C. Financ.'!AA134</f>
        <v>29705.358307750746</v>
      </c>
      <c r="AB134" s="192">
        <f>+'Bcos. Públ.'!AB134+'Bcos. Priv.'!AB133+'Coop.'!AB134+'C. Financ.'!AB134</f>
        <v>82916.804407099262</v>
      </c>
      <c r="AC134" s="189">
        <f>+'Bcos. Públ.'!AC134+'Bcos. Priv.'!AC133+'Coop.'!AC134+'C. Financ.'!AC134</f>
        <v>-20.67277636596242</v>
      </c>
      <c r="AD134" s="191">
        <f>+'Bcos. Públ.'!AD134+'Bcos. Priv.'!AD133+'Coop.'!AD134+'C. Financ.'!AD134</f>
        <v>3560.3790476300001</v>
      </c>
      <c r="AE134" s="192">
        <f>+'Bcos. Públ.'!AE134+'Bcos. Priv.'!AE133+'Coop.'!AE134+'C. Financ.'!AE134</f>
        <v>39.233398759999993</v>
      </c>
      <c r="AF134" s="193">
        <f>+'Bcos. Públ.'!AF134+'Bcos. Priv.'!AF133+'Coop.'!AF134+'C. Financ.'!AF134</f>
        <v>3599.6124463899996</v>
      </c>
      <c r="AG134" s="192">
        <f>+'Bcos. Públ.'!AG134+'Bcos. Priv.'!AG133+'Coop.'!AG134+'C. Financ.'!AG134</f>
        <v>159.08150387000001</v>
      </c>
      <c r="AH134" s="192">
        <f>+'Bcos. Públ.'!AH134+'Bcos. Priv.'!AH133+'Coop.'!AH134+'C. Financ.'!AH134</f>
        <v>0</v>
      </c>
      <c r="AI134" s="193">
        <f>+'Bcos. Públ.'!AI134+'Bcos. Priv.'!AI133+'Coop.'!AI134+'C. Financ.'!AI134</f>
        <v>159.08150387000001</v>
      </c>
      <c r="AJ134" s="192">
        <f>+'Bcos. Públ.'!AJ134+'Bcos. Priv.'!AJ133+'Coop.'!AJ134+'C. Financ.'!AJ134</f>
        <v>3719.4605514999998</v>
      </c>
      <c r="AK134" s="192">
        <f>+'Bcos. Públ.'!AK134+'Bcos. Priv.'!AK133+'Coop.'!AK134+'C. Financ.'!AK134</f>
        <v>39.233398759999993</v>
      </c>
      <c r="AL134" s="192">
        <f>+'Bcos. Públ.'!AL134+'Bcos. Priv.'!AL133+'Coop.'!AL134+'C. Financ.'!AL134</f>
        <v>3758.6939502599998</v>
      </c>
      <c r="AM134" s="189">
        <f>+'Bcos. Públ.'!AM134+'Bcos. Priv.'!AM133+'Coop.'!AM134+'C. Financ.'!AM134</f>
        <v>5.5433199500001109</v>
      </c>
    </row>
    <row r="135" spans="1:39" x14ac:dyDescent="0.2">
      <c r="A135" s="129">
        <v>39873</v>
      </c>
      <c r="B135" s="213">
        <f>+'Bcos. Públ.'!B135+'Bcos. Priv.'!B134+'Coop.'!B135+'C. Financ.'!B135</f>
        <v>134411.87666929004</v>
      </c>
      <c r="C135" s="187">
        <f>+'Bcos. Públ.'!C135+'Bcos. Priv.'!C134+'Coop.'!C135+'C. Financ.'!C135</f>
        <v>21144.731762291347</v>
      </c>
      <c r="D135" s="193">
        <f>+'Bcos. Públ.'!D135+'Bcos. Priv.'!D134+'Coop.'!D135+'C. Financ.'!D135</f>
        <v>155556.60843157899</v>
      </c>
      <c r="E135" s="187">
        <f>+'Bcos. Públ.'!E135+'Bcos. Priv.'!E134+'Coop.'!E135+'C. Financ.'!E135</f>
        <v>4913.8017820518908</v>
      </c>
      <c r="F135" s="187">
        <f>+'Bcos. Públ.'!F135+'Bcos. Priv.'!F134+'Coop.'!F135+'C. Financ.'!F135</f>
        <v>3292.615528730385</v>
      </c>
      <c r="G135" s="193">
        <f>+'Bcos. Públ.'!G135+'Bcos. Priv.'!G134+'Coop.'!G135+'C. Financ.'!G135</f>
        <v>8206.4173107822753</v>
      </c>
      <c r="H135" s="210">
        <f>+'Bcos. Públ.'!H135+'Bcos. Priv.'!H134+'Coop.'!H135+'C. Financ.'!H135</f>
        <v>139325.67845133954</v>
      </c>
      <c r="I135" s="192">
        <f>+'Bcos. Públ.'!I135+'Bcos. Priv.'!I134+'Coop.'!I135+'C. Financ.'!I135</f>
        <v>24437.347291021732</v>
      </c>
      <c r="J135" s="193">
        <f>+'Bcos. Públ.'!J135+'Bcos. Priv.'!J134+'Coop.'!J135+'C. Financ.'!J135</f>
        <v>163763.02574235885</v>
      </c>
      <c r="K135" s="192">
        <f>+'Bcos. Públ.'!K135+'Bcos. Priv.'!K134+'Coop.'!K135+'C. Financ.'!K135</f>
        <v>1612.75093792085</v>
      </c>
      <c r="L135" s="192">
        <f>+'Bcos. Públ.'!L135+'Bcos. Priv.'!L134+'Coop.'!L135+'C. Financ.'!L135</f>
        <v>2.6558299608100002</v>
      </c>
      <c r="M135" s="193">
        <f>+'Bcos. Públ.'!M135+'Bcos. Priv.'!M134+'Coop.'!M135+'C. Financ.'!M135</f>
        <v>1615.4067678792553</v>
      </c>
      <c r="N135" s="192">
        <f>+'Bcos. Públ.'!N135+'Bcos. Priv.'!N134+'Coop.'!N135+'C. Financ.'!N135</f>
        <v>140938.42938925797</v>
      </c>
      <c r="O135" s="192">
        <f>+'Bcos. Públ.'!O135+'Bcos. Priv.'!O134+'Coop.'!O135+'C. Financ.'!O135</f>
        <v>24440.003120982536</v>
      </c>
      <c r="P135" s="192">
        <f>+'Bcos. Públ.'!P135+'Bcos. Priv.'!P134+'Coop.'!P135+'C. Financ.'!P135</f>
        <v>165378.43251023811</v>
      </c>
      <c r="Q135" s="211">
        <f>+'Bcos. Públ.'!Q135+'Bcos. Priv.'!Q134+'Coop.'!Q135+'C. Financ.'!Q135</f>
        <v>-2174.4801804992626</v>
      </c>
      <c r="R135" s="208">
        <f>+'Bcos. Públ.'!R135+'Bcos. Priv.'!R134+'Coop.'!R135+'C. Financ.'!R135</f>
        <v>0.83497948488492324</v>
      </c>
      <c r="S135" s="212"/>
      <c r="T135" s="191">
        <f>+'Bcos. Públ.'!T135+'Bcos. Priv.'!T134+'Coop.'!T135+'C. Financ.'!T135</f>
        <v>47555.06596833044</v>
      </c>
      <c r="U135" s="192">
        <f>+'Bcos. Públ.'!U135+'Bcos. Priv.'!U134+'Coop.'!U135+'C. Financ.'!U135</f>
        <v>20209.740298479031</v>
      </c>
      <c r="V135" s="193">
        <f>+'Bcos. Públ.'!V135+'Bcos. Priv.'!V134+'Coop.'!V135+'C. Financ.'!V135</f>
        <v>67764.806266811865</v>
      </c>
      <c r="W135" s="192">
        <f>+'Bcos. Públ.'!W135+'Bcos. Priv.'!W134+'Coop.'!W135+'C. Financ.'!W135</f>
        <v>514.84248144127503</v>
      </c>
      <c r="X135" s="192">
        <f>+'Bcos. Públ.'!X135+'Bcos. Priv.'!X134+'Coop.'!X135+'C. Financ.'!X135</f>
        <v>3292.574879660885</v>
      </c>
      <c r="Y135" s="193">
        <f>+'Bcos. Públ.'!Y135+'Bcos. Priv.'!Y134+'Coop.'!Y135+'C. Financ.'!Y135</f>
        <v>3807.4173611021602</v>
      </c>
      <c r="Z135" s="192">
        <f>+'Bcos. Públ.'!Z135+'Bcos. Priv.'!Z134+'Coop.'!Z135+'C. Financ.'!Z135</f>
        <v>48069.908449769311</v>
      </c>
      <c r="AA135" s="192">
        <f>+'Bcos. Públ.'!AA135+'Bcos. Priv.'!AA134+'Coop.'!AA135+'C. Financ.'!AA135</f>
        <v>23502.315178139914</v>
      </c>
      <c r="AB135" s="192">
        <f>+'Bcos. Públ.'!AB135+'Bcos. Priv.'!AB134+'Coop.'!AB135+'C. Financ.'!AB135</f>
        <v>71572.223627909218</v>
      </c>
      <c r="AC135" s="189">
        <f>+'Bcos. Públ.'!AC135+'Bcos. Priv.'!AC134+'Coop.'!AC135+'C. Financ.'!AC135</f>
        <v>-2006.0850376872625</v>
      </c>
      <c r="AD135" s="191">
        <f>+'Bcos. Públ.'!AD135+'Bcos. Priv.'!AD134+'Coop.'!AD135+'C. Financ.'!AD135</f>
        <v>3611.5098018900003</v>
      </c>
      <c r="AE135" s="192">
        <f>+'Bcos. Públ.'!AE135+'Bcos. Priv.'!AE134+'Coop.'!AE135+'C. Financ.'!AE135</f>
        <v>38.876983959999997</v>
      </c>
      <c r="AF135" s="193">
        <f>+'Bcos. Públ.'!AF135+'Bcos. Priv.'!AF134+'Coop.'!AF135+'C. Financ.'!AF135</f>
        <v>3650.3867858500003</v>
      </c>
      <c r="AG135" s="192">
        <f>+'Bcos. Públ.'!AG135+'Bcos. Priv.'!AG134+'Coop.'!AG135+'C. Financ.'!AG135</f>
        <v>182.90891062999998</v>
      </c>
      <c r="AH135" s="192">
        <f>+'Bcos. Públ.'!AH135+'Bcos. Priv.'!AH134+'Coop.'!AH135+'C. Financ.'!AH135</f>
        <v>1.6901900000000001E-3</v>
      </c>
      <c r="AI135" s="193">
        <f>+'Bcos. Públ.'!AI135+'Bcos. Priv.'!AI134+'Coop.'!AI135+'C. Financ.'!AI135</f>
        <v>182.91060082000001</v>
      </c>
      <c r="AJ135" s="192">
        <f>+'Bcos. Públ.'!AJ135+'Bcos. Priv.'!AJ134+'Coop.'!AJ135+'C. Financ.'!AJ135</f>
        <v>3794.4187125200006</v>
      </c>
      <c r="AK135" s="192">
        <f>+'Bcos. Públ.'!AK135+'Bcos. Priv.'!AK134+'Coop.'!AK135+'C. Financ.'!AK135</f>
        <v>38.878674150000002</v>
      </c>
      <c r="AL135" s="192">
        <f>+'Bcos. Públ.'!AL135+'Bcos. Priv.'!AL134+'Coop.'!AL135+'C. Financ.'!AL135</f>
        <v>3833.2973866699999</v>
      </c>
      <c r="AM135" s="189">
        <f>+'Bcos. Públ.'!AM135+'Bcos. Priv.'!AM134+'Coop.'!AM135+'C. Financ.'!AM135</f>
        <v>-6.9925013399999969</v>
      </c>
    </row>
    <row r="136" spans="1:39" x14ac:dyDescent="0.2">
      <c r="A136" s="129">
        <v>39904</v>
      </c>
      <c r="B136" s="213">
        <f>+'Bcos. Públ.'!B136+'Bcos. Priv.'!B135+'Coop.'!B136+'C. Financ.'!B136</f>
        <v>133962.77798611816</v>
      </c>
      <c r="C136" s="187">
        <f>+'Bcos. Públ.'!C136+'Bcos. Priv.'!C135+'Coop.'!C136+'C. Financ.'!C136</f>
        <v>21071.533630688406</v>
      </c>
      <c r="D136" s="193">
        <f>+'Bcos. Públ.'!D136+'Bcos. Priv.'!D135+'Coop.'!D136+'C. Financ.'!D136</f>
        <v>155034.31161681132</v>
      </c>
      <c r="E136" s="187">
        <f>+'Bcos. Públ.'!E136+'Bcos. Priv.'!E135+'Coop.'!E136+'C. Financ.'!E136</f>
        <v>4919.6242319703251</v>
      </c>
      <c r="F136" s="187">
        <f>+'Bcos. Públ.'!F136+'Bcos. Priv.'!F135+'Coop.'!F136+'C. Financ.'!F136</f>
        <v>3310.2844667484701</v>
      </c>
      <c r="G136" s="193">
        <f>+'Bcos. Públ.'!G136+'Bcos. Priv.'!G135+'Coop.'!G136+'C. Financ.'!G136</f>
        <v>8229.9086987211849</v>
      </c>
      <c r="H136" s="210">
        <f>+'Bcos. Públ.'!H136+'Bcos. Priv.'!H135+'Coop.'!H136+'C. Financ.'!H136</f>
        <v>138882.40221808851</v>
      </c>
      <c r="I136" s="192">
        <f>+'Bcos. Públ.'!I136+'Bcos. Priv.'!I135+'Coop.'!I136+'C. Financ.'!I136</f>
        <v>24381.818097441657</v>
      </c>
      <c r="J136" s="193">
        <f>+'Bcos. Públ.'!J136+'Bcos. Priv.'!J135+'Coop.'!J136+'C. Financ.'!J136</f>
        <v>163264.22031553253</v>
      </c>
      <c r="K136" s="192">
        <f>+'Bcos. Públ.'!K136+'Bcos. Priv.'!K135+'Coop.'!K136+'C. Financ.'!K136</f>
        <v>1591.507377370169</v>
      </c>
      <c r="L136" s="192">
        <f>+'Bcos. Públ.'!L136+'Bcos. Priv.'!L135+'Coop.'!L136+'C. Financ.'!L136</f>
        <v>3.1386846693741997</v>
      </c>
      <c r="M136" s="193">
        <f>+'Bcos. Públ.'!M136+'Bcos. Priv.'!M135+'Coop.'!M136+'C. Financ.'!M136</f>
        <v>1594.6460620395433</v>
      </c>
      <c r="N136" s="192">
        <f>+'Bcos. Públ.'!N136+'Bcos. Priv.'!N135+'Coop.'!N136+'C. Financ.'!N136</f>
        <v>140473.90959545862</v>
      </c>
      <c r="O136" s="192">
        <f>+'Bcos. Públ.'!O136+'Bcos. Priv.'!O135+'Coop.'!O136+'C. Financ.'!O136</f>
        <v>24384.956782111029</v>
      </c>
      <c r="P136" s="192">
        <f>+'Bcos. Públ.'!P136+'Bcos. Priv.'!P135+'Coop.'!P136+'C. Financ.'!P136</f>
        <v>164858.86637756968</v>
      </c>
      <c r="Q136" s="211">
        <f>+'Bcos. Públ.'!Q136+'Bcos. Priv.'!Q135+'Coop.'!Q136+'C. Financ.'!Q136</f>
        <v>-818.49554636210235</v>
      </c>
      <c r="R136" s="208">
        <f>+'Bcos. Públ.'!R136+'Bcos. Priv.'!R135+'Coop.'!R136+'C. Financ.'!R136</f>
        <v>-24.488184820940585</v>
      </c>
      <c r="S136" s="212"/>
      <c r="T136" s="191">
        <f>+'Bcos. Públ.'!T136+'Bcos. Priv.'!T135+'Coop.'!T136+'C. Financ.'!T136</f>
        <v>47622.693176428016</v>
      </c>
      <c r="U136" s="192">
        <f>+'Bcos. Públ.'!U136+'Bcos. Priv.'!U135+'Coop.'!U136+'C. Financ.'!U136</f>
        <v>20220.510707720532</v>
      </c>
      <c r="V136" s="193">
        <f>+'Bcos. Públ.'!V136+'Bcos. Priv.'!V135+'Coop.'!V136+'C. Financ.'!V136</f>
        <v>67843.203884150949</v>
      </c>
      <c r="W136" s="192">
        <f>+'Bcos. Públ.'!W136+'Bcos. Priv.'!W135+'Coop.'!W136+'C. Financ.'!W136</f>
        <v>593.22401465985047</v>
      </c>
      <c r="X136" s="192">
        <f>+'Bcos. Públ.'!X136+'Bcos. Priv.'!X135+'Coop.'!X136+'C. Financ.'!X136</f>
        <v>3310.244055998151</v>
      </c>
      <c r="Y136" s="193">
        <f>+'Bcos. Públ.'!Y136+'Bcos. Priv.'!Y135+'Coop.'!Y136+'C. Financ.'!Y136</f>
        <v>3903.4680706603922</v>
      </c>
      <c r="Z136" s="192">
        <f>+'Bcos. Públ.'!Z136+'Bcos. Priv.'!Z135+'Coop.'!Z136+'C. Financ.'!Z136</f>
        <v>48215.917191090259</v>
      </c>
      <c r="AA136" s="192">
        <f>+'Bcos. Públ.'!AA136+'Bcos. Priv.'!AA135+'Coop.'!AA136+'C. Financ.'!AA136</f>
        <v>23530.754763718684</v>
      </c>
      <c r="AB136" s="192">
        <f>+'Bcos. Públ.'!AB136+'Bcos. Priv.'!AB135+'Coop.'!AB136+'C. Financ.'!AB136</f>
        <v>71746.67195480896</v>
      </c>
      <c r="AC136" s="189">
        <f>+'Bcos. Públ.'!AC136+'Bcos. Priv.'!AC135+'Coop.'!AC136+'C. Financ.'!AC136</f>
        <v>124.79569286373727</v>
      </c>
      <c r="AD136" s="191">
        <f>+'Bcos. Públ.'!AD136+'Bcos. Priv.'!AD135+'Coop.'!AD136+'C. Financ.'!AD136</f>
        <v>3611.1959866799998</v>
      </c>
      <c r="AE136" s="192">
        <f>+'Bcos. Públ.'!AE136+'Bcos. Priv.'!AE135+'Coop.'!AE136+'C. Financ.'!AE136</f>
        <v>35.594250010000003</v>
      </c>
      <c r="AF136" s="193">
        <f>+'Bcos. Públ.'!AF136+'Bcos. Priv.'!AF135+'Coop.'!AF136+'C. Financ.'!AF136</f>
        <v>3646.7902366900003</v>
      </c>
      <c r="AG136" s="192">
        <f>+'Bcos. Públ.'!AG136+'Bcos. Priv.'!AG135+'Coop.'!AG136+'C. Financ.'!AG136</f>
        <v>180.95278839000002</v>
      </c>
      <c r="AH136" s="192">
        <f>+'Bcos. Públ.'!AH136+'Bcos. Priv.'!AH135+'Coop.'!AH136+'C. Financ.'!AH136</f>
        <v>1.6901900000000001E-3</v>
      </c>
      <c r="AI136" s="193">
        <f>+'Bcos. Públ.'!AI136+'Bcos. Priv.'!AI135+'Coop.'!AI136+'C. Financ.'!AI136</f>
        <v>180.95447858</v>
      </c>
      <c r="AJ136" s="192">
        <f>+'Bcos. Públ.'!AJ136+'Bcos. Priv.'!AJ135+'Coop.'!AJ136+'C. Financ.'!AJ136</f>
        <v>3792.1487750700003</v>
      </c>
      <c r="AK136" s="192">
        <f>+'Bcos. Públ.'!AK136+'Bcos. Priv.'!AK135+'Coop.'!AK136+'C. Financ.'!AK136</f>
        <v>35.595940200000008</v>
      </c>
      <c r="AL136" s="192">
        <f>+'Bcos. Públ.'!AL136+'Bcos. Priv.'!AL135+'Coop.'!AL136+'C. Financ.'!AL136</f>
        <v>3827.7447152700001</v>
      </c>
      <c r="AM136" s="189">
        <f>+'Bcos. Públ.'!AM136+'Bcos. Priv.'!AM135+'Coop.'!AM136+'C. Financ.'!AM136</f>
        <v>-39.45031248999998</v>
      </c>
    </row>
    <row r="137" spans="1:39" x14ac:dyDescent="0.2">
      <c r="A137" s="129">
        <v>39934</v>
      </c>
      <c r="B137" s="213">
        <f>+'Bcos. Públ.'!B137+'Bcos. Priv.'!B136+'Coop.'!B137+'C. Financ.'!B137</f>
        <v>132698.23510214934</v>
      </c>
      <c r="C137" s="187">
        <f>+'Bcos. Públ.'!C137+'Bcos. Priv.'!C136+'Coop.'!C137+'C. Financ.'!C137</f>
        <v>22196.109020459397</v>
      </c>
      <c r="D137" s="193">
        <f>+'Bcos. Públ.'!D137+'Bcos. Priv.'!D136+'Coop.'!D137+'C. Financ.'!D137</f>
        <v>154894.34412260872</v>
      </c>
      <c r="E137" s="187">
        <f>+'Bcos. Públ.'!E137+'Bcos. Priv.'!E136+'Coop.'!E137+'C. Financ.'!E137</f>
        <v>18195.077263437361</v>
      </c>
      <c r="F137" s="187">
        <f>+'Bcos. Públ.'!F137+'Bcos. Priv.'!F136+'Coop.'!F137+'C. Financ.'!F137</f>
        <v>3324.4994283906599</v>
      </c>
      <c r="G137" s="193">
        <f>+'Bcos. Públ.'!G137+'Bcos. Priv.'!G136+'Coop.'!G137+'C. Financ.'!G137</f>
        <v>21519.576691828024</v>
      </c>
      <c r="H137" s="210">
        <f>+'Bcos. Públ.'!H137+'Bcos. Priv.'!H136+'Coop.'!H137+'C. Financ.'!H137</f>
        <v>150893.31236558905</v>
      </c>
      <c r="I137" s="192">
        <f>+'Bcos. Públ.'!I137+'Bcos. Priv.'!I136+'Coop.'!I137+'C. Financ.'!I137</f>
        <v>25520.60844885006</v>
      </c>
      <c r="J137" s="193">
        <f>+'Bcos. Públ.'!J137+'Bcos. Priv.'!J136+'Coop.'!J137+'C. Financ.'!J137</f>
        <v>176413.92081444143</v>
      </c>
      <c r="K137" s="192">
        <f>+'Bcos. Públ.'!K137+'Bcos. Priv.'!K136+'Coop.'!K137+'C. Financ.'!K137</f>
        <v>1509.2315090891998</v>
      </c>
      <c r="L137" s="192">
        <f>+'Bcos. Públ.'!L137+'Bcos. Priv.'!L136+'Coop.'!L137+'C. Financ.'!L137</f>
        <v>20.167574761619996</v>
      </c>
      <c r="M137" s="193">
        <f>+'Bcos. Públ.'!M137+'Bcos. Priv.'!M136+'Coop.'!M137+'C. Financ.'!M137</f>
        <v>1529.3990838508198</v>
      </c>
      <c r="N137" s="192">
        <f>+'Bcos. Públ.'!N137+'Bcos. Priv.'!N136+'Coop.'!N137+'C. Financ.'!N137</f>
        <v>152402.5438746782</v>
      </c>
      <c r="O137" s="192">
        <f>+'Bcos. Públ.'!O137+'Bcos. Priv.'!O136+'Coop.'!O137+'C. Financ.'!O137</f>
        <v>25540.776023611677</v>
      </c>
      <c r="P137" s="192">
        <f>+'Bcos. Públ.'!P137+'Bcos. Priv.'!P136+'Coop.'!P137+'C. Financ.'!P137</f>
        <v>177943.31989829225</v>
      </c>
      <c r="Q137" s="211">
        <f>+'Bcos. Públ.'!Q137+'Bcos. Priv.'!Q136+'Coop.'!Q137+'C. Financ.'!Q137</f>
        <v>188.97499538798908</v>
      </c>
      <c r="R137" s="208">
        <f>+'Bcos. Públ.'!R137+'Bcos. Priv.'!R136+'Coop.'!R137+'C. Financ.'!R137</f>
        <v>31.575820585140043</v>
      </c>
      <c r="S137" s="212"/>
      <c r="T137" s="191">
        <f>+'Bcos. Públ.'!T137+'Bcos. Priv.'!T136+'Coop.'!T137+'C. Financ.'!T137</f>
        <v>46935.236753362609</v>
      </c>
      <c r="U137" s="192">
        <f>+'Bcos. Públ.'!U137+'Bcos. Priv.'!U136+'Coop.'!U137+'C. Financ.'!U137</f>
        <v>21261.774794909219</v>
      </c>
      <c r="V137" s="193">
        <f>+'Bcos. Públ.'!V137+'Bcos. Priv.'!V136+'Coop.'!V137+'C. Financ.'!V137</f>
        <v>68197.011548267168</v>
      </c>
      <c r="W137" s="192">
        <f>+'Bcos. Públ.'!W137+'Bcos. Priv.'!W136+'Coop.'!W137+'C. Financ.'!W137</f>
        <v>3261.7962958697995</v>
      </c>
      <c r="X137" s="192">
        <f>+'Bcos. Públ.'!X137+'Bcos. Priv.'!X136+'Coop.'!X137+'C. Financ.'!X137</f>
        <v>3324.4994283906599</v>
      </c>
      <c r="Y137" s="193">
        <f>+'Bcos. Públ.'!Y137+'Bcos. Priv.'!Y136+'Coop.'!Y137+'C. Financ.'!Y137</f>
        <v>6586.2957242604607</v>
      </c>
      <c r="Z137" s="192">
        <f>+'Bcos. Públ.'!Z137+'Bcos. Priv.'!Z136+'Coop.'!Z137+'C. Financ.'!Z137</f>
        <v>50197.033049227735</v>
      </c>
      <c r="AA137" s="192">
        <f>+'Bcos. Públ.'!AA137+'Bcos. Priv.'!AA136+'Coop.'!AA137+'C. Financ.'!AA137</f>
        <v>24586.274223299879</v>
      </c>
      <c r="AB137" s="192">
        <f>+'Bcos. Públ.'!AB137+'Bcos. Priv.'!AB136+'Coop.'!AB137+'C. Financ.'!AB137</f>
        <v>74783.3072725323</v>
      </c>
      <c r="AC137" s="189">
        <f>+'Bcos. Públ.'!AC137+'Bcos. Priv.'!AC136+'Coop.'!AC137+'C. Financ.'!AC137</f>
        <v>72.042052767989858</v>
      </c>
      <c r="AD137" s="191">
        <f>+'Bcos. Públ.'!AD137+'Bcos. Priv.'!AD136+'Coop.'!AD137+'C. Financ.'!AD137</f>
        <v>3665.0853995499997</v>
      </c>
      <c r="AE137" s="192">
        <f>+'Bcos. Públ.'!AE137+'Bcos. Priv.'!AE136+'Coop.'!AE137+'C. Financ.'!AE137</f>
        <v>39.928813030000001</v>
      </c>
      <c r="AF137" s="193">
        <f>+'Bcos. Públ.'!AF137+'Bcos. Priv.'!AF136+'Coop.'!AF137+'C. Financ.'!AF137</f>
        <v>3705.0142125799998</v>
      </c>
      <c r="AG137" s="192">
        <f>+'Bcos. Públ.'!AG137+'Bcos. Priv.'!AG136+'Coop.'!AG137+'C. Financ.'!AG137</f>
        <v>638.17440031000001</v>
      </c>
      <c r="AH137" s="192">
        <f>+'Bcos. Públ.'!AH137+'Bcos. Priv.'!AH136+'Coop.'!AH137+'C. Financ.'!AH137</f>
        <v>0</v>
      </c>
      <c r="AI137" s="193">
        <f>+'Bcos. Públ.'!AI137+'Bcos. Priv.'!AI136+'Coop.'!AI137+'C. Financ.'!AI137</f>
        <v>638.17440031000001</v>
      </c>
      <c r="AJ137" s="192">
        <f>+'Bcos. Públ.'!AJ137+'Bcos. Priv.'!AJ136+'Coop.'!AJ137+'C. Financ.'!AJ137</f>
        <v>4303.2597998600004</v>
      </c>
      <c r="AK137" s="192">
        <f>+'Bcos. Públ.'!AK137+'Bcos. Priv.'!AK136+'Coop.'!AK137+'C. Financ.'!AK137</f>
        <v>39.928813030000001</v>
      </c>
      <c r="AL137" s="192">
        <f>+'Bcos. Públ.'!AL137+'Bcos. Priv.'!AL136+'Coop.'!AL137+'C. Financ.'!AL137</f>
        <v>4343.1886128899996</v>
      </c>
      <c r="AM137" s="189">
        <f>+'Bcos. Públ.'!AM137+'Bcos. Priv.'!AM136+'Coop.'!AM137+'C. Financ.'!AM137</f>
        <v>5.0034012899999674</v>
      </c>
    </row>
    <row r="138" spans="1:39" x14ac:dyDescent="0.2">
      <c r="A138" s="129">
        <v>39965</v>
      </c>
      <c r="B138" s="213">
        <f>+'Bcos. Públ.'!B138+'Bcos. Priv.'!B137+'Coop.'!B138+'C. Financ.'!B138</f>
        <v>132818.97566863018</v>
      </c>
      <c r="C138" s="187">
        <f>+'Bcos. Públ.'!C138+'Bcos. Priv.'!C137+'Coop.'!C138+'C. Financ.'!C138</f>
        <v>21761.379834702057</v>
      </c>
      <c r="D138" s="193">
        <f>+'Bcos. Públ.'!D138+'Bcos. Priv.'!D137+'Coop.'!D138+'C. Financ.'!D138</f>
        <v>154580.35550332989</v>
      </c>
      <c r="E138" s="187">
        <f>+'Bcos. Públ.'!E138+'Bcos. Priv.'!E137+'Coop.'!E138+'C. Financ.'!E138</f>
        <v>18532.157321339826</v>
      </c>
      <c r="F138" s="187">
        <f>+'Bcos. Públ.'!F138+'Bcos. Priv.'!F137+'Coop.'!F138+'C. Financ.'!F138</f>
        <v>2391.540904699913</v>
      </c>
      <c r="G138" s="193">
        <f>+'Bcos. Públ.'!G138+'Bcos. Priv.'!G137+'Coop.'!G138+'C. Financ.'!G138</f>
        <v>20923.698226037402</v>
      </c>
      <c r="H138" s="210">
        <f>+'Bcos. Públ.'!H138+'Bcos. Priv.'!H137+'Coop.'!H138+'C. Financ.'!H138</f>
        <v>151351.13298997001</v>
      </c>
      <c r="I138" s="192">
        <f>+'Bcos. Públ.'!I138+'Bcos. Priv.'!I137+'Coop.'!I138+'C. Financ.'!I138</f>
        <v>24152.920739401972</v>
      </c>
      <c r="J138" s="193">
        <f>+'Bcos. Públ.'!J138+'Bcos. Priv.'!J137+'Coop.'!J138+'C. Financ.'!J138</f>
        <v>175504.05372936963</v>
      </c>
      <c r="K138" s="192">
        <f>+'Bcos. Públ.'!K138+'Bcos. Priv.'!K137+'Coop.'!K138+'C. Financ.'!K138</f>
        <v>1584.741604148652</v>
      </c>
      <c r="L138" s="192">
        <f>+'Bcos. Públ.'!L138+'Bcos. Priv.'!L137+'Coop.'!L138+'C. Financ.'!L138</f>
        <v>18.342336619656802</v>
      </c>
      <c r="M138" s="193">
        <f>+'Bcos. Públ.'!M138+'Bcos. Priv.'!M137+'Coop.'!M138+'C. Financ.'!M138</f>
        <v>1603.0839407683088</v>
      </c>
      <c r="N138" s="192">
        <f>+'Bcos. Públ.'!N138+'Bcos. Priv.'!N137+'Coop.'!N138+'C. Financ.'!N138</f>
        <v>152935.87459411865</v>
      </c>
      <c r="O138" s="192">
        <f>+'Bcos. Públ.'!O138+'Bcos. Priv.'!O137+'Coop.'!O138+'C. Financ.'!O138</f>
        <v>24171.263076021627</v>
      </c>
      <c r="P138" s="192">
        <f>+'Bcos. Públ.'!P138+'Bcos. Priv.'!P137+'Coop.'!P138+'C. Financ.'!P138</f>
        <v>177107.13767014028</v>
      </c>
      <c r="Q138" s="211">
        <f>+'Bcos. Públ.'!Q138+'Bcos. Priv.'!Q137+'Coop.'!Q138+'C. Financ.'!Q138</f>
        <v>609.54043913368116</v>
      </c>
      <c r="R138" s="208">
        <f>+'Bcos. Públ.'!R138+'Bcos. Priv.'!R137+'Coop.'!R138+'C. Financ.'!R138</f>
        <v>4.8269552847621346</v>
      </c>
      <c r="S138" s="212"/>
      <c r="T138" s="191">
        <f>+'Bcos. Públ.'!T138+'Bcos. Priv.'!T137+'Coop.'!T138+'C. Financ.'!T138</f>
        <v>46761.941511101439</v>
      </c>
      <c r="U138" s="192">
        <f>+'Bcos. Públ.'!U138+'Bcos. Priv.'!U137+'Coop.'!U138+'C. Financ.'!U138</f>
        <v>20917.280161131886</v>
      </c>
      <c r="V138" s="193">
        <f>+'Bcos. Públ.'!V138+'Bcos. Priv.'!V137+'Coop.'!V138+'C. Financ.'!V138</f>
        <v>67679.221672230982</v>
      </c>
      <c r="W138" s="192">
        <f>+'Bcos. Públ.'!W138+'Bcos. Priv.'!W137+'Coop.'!W138+'C. Financ.'!W138</f>
        <v>3826.8319423295138</v>
      </c>
      <c r="X138" s="192">
        <f>+'Bcos. Públ.'!X138+'Bcos. Priv.'!X137+'Coop.'!X138+'C. Financ.'!X138</f>
        <v>2391.4534830209532</v>
      </c>
      <c r="Y138" s="193">
        <f>+'Bcos. Públ.'!Y138+'Bcos. Priv.'!Y137+'Coop.'!Y138+'C. Financ.'!Y138</f>
        <v>6218.2854253504674</v>
      </c>
      <c r="Z138" s="192">
        <f>+'Bcos. Públ.'!Z138+'Bcos. Priv.'!Z137+'Coop.'!Z138+'C. Financ.'!Z138</f>
        <v>50588.773453433299</v>
      </c>
      <c r="AA138" s="192">
        <f>+'Bcos. Públ.'!AA138+'Bcos. Priv.'!AA137+'Coop.'!AA138+'C. Financ.'!AA138</f>
        <v>23308.733644152839</v>
      </c>
      <c r="AB138" s="192">
        <f>+'Bcos. Públ.'!AB138+'Bcos. Priv.'!AB137+'Coop.'!AB138+'C. Financ.'!AB138</f>
        <v>73897.507097579117</v>
      </c>
      <c r="AC138" s="189">
        <f>+'Bcos. Públ.'!AC138+'Bcos. Priv.'!AC137+'Coop.'!AC138+'C. Financ.'!AC138</f>
        <v>494.48211234310082</v>
      </c>
      <c r="AD138" s="191">
        <f>+'Bcos. Públ.'!AD138+'Bcos. Priv.'!AD137+'Coop.'!AD138+'C. Financ.'!AD138</f>
        <v>3677.3367301399999</v>
      </c>
      <c r="AE138" s="192">
        <f>+'Bcos. Públ.'!AE138+'Bcos. Priv.'!AE137+'Coop.'!AE138+'C. Financ.'!AE138</f>
        <v>36.069552729999998</v>
      </c>
      <c r="AF138" s="193">
        <f>+'Bcos. Públ.'!AF138+'Bcos. Priv.'!AF137+'Coop.'!AF138+'C. Financ.'!AF138</f>
        <v>3713.4062828699998</v>
      </c>
      <c r="AG138" s="192">
        <f>+'Bcos. Públ.'!AG138+'Bcos. Priv.'!AG137+'Coop.'!AG138+'C. Financ.'!AG138</f>
        <v>628.37900089999994</v>
      </c>
      <c r="AH138" s="192">
        <f>+'Bcos. Públ.'!AH138+'Bcos. Priv.'!AH137+'Coop.'!AH138+'C. Financ.'!AH138</f>
        <v>3.7356500000000001E-3</v>
      </c>
      <c r="AI138" s="193">
        <f>+'Bcos. Públ.'!AI138+'Bcos. Priv.'!AI137+'Coop.'!AI138+'C. Financ.'!AI138</f>
        <v>628.38273655</v>
      </c>
      <c r="AJ138" s="192">
        <f>+'Bcos. Públ.'!AJ138+'Bcos. Priv.'!AJ137+'Coop.'!AJ138+'C. Financ.'!AJ138</f>
        <v>4305.7157310399998</v>
      </c>
      <c r="AK138" s="192">
        <f>+'Bcos. Públ.'!AK138+'Bcos. Priv.'!AK137+'Coop.'!AK138+'C. Financ.'!AK138</f>
        <v>36.073288380000001</v>
      </c>
      <c r="AL138" s="192">
        <f>+'Bcos. Públ.'!AL138+'Bcos. Priv.'!AL137+'Coop.'!AL138+'C. Financ.'!AL138</f>
        <v>4341.7890194199999</v>
      </c>
      <c r="AM138" s="189">
        <f>+'Bcos. Públ.'!AM138+'Bcos. Priv.'!AM137+'Coop.'!AM138+'C. Financ.'!AM138</f>
        <v>4.9198526600000179</v>
      </c>
    </row>
    <row r="139" spans="1:39" x14ac:dyDescent="0.2">
      <c r="A139" s="129">
        <v>39995</v>
      </c>
      <c r="B139" s="213">
        <f>+'Bcos. Públ.'!B139+'Bcos. Priv.'!B138+'Coop.'!B139+'C. Financ.'!B139</f>
        <v>129953.78416931047</v>
      </c>
      <c r="C139" s="187">
        <f>+'Bcos. Públ.'!C139+'Bcos. Priv.'!C138+'Coop.'!C139+'C. Financ.'!C139</f>
        <v>21676.801664903025</v>
      </c>
      <c r="D139" s="193">
        <f>+'Bcos. Públ.'!D139+'Bcos. Priv.'!D138+'Coop.'!D139+'C. Financ.'!D139</f>
        <v>151630.58583421118</v>
      </c>
      <c r="E139" s="187">
        <f>+'Bcos. Públ.'!E139+'Bcos. Priv.'!E138+'Coop.'!E139+'C. Financ.'!E139</f>
        <v>18550.834534328402</v>
      </c>
      <c r="F139" s="187">
        <f>+'Bcos. Públ.'!F139+'Bcos. Priv.'!F138+'Coop.'!F139+'C. Financ.'!F139</f>
        <v>2394.8096996294998</v>
      </c>
      <c r="G139" s="193">
        <f>+'Bcos. Públ.'!G139+'Bcos. Priv.'!G138+'Coop.'!G139+'C. Financ.'!G139</f>
        <v>20945.644233960225</v>
      </c>
      <c r="H139" s="210">
        <f>+'Bcos. Públ.'!H139+'Bcos. Priv.'!H138+'Coop.'!H139+'C. Financ.'!H139</f>
        <v>148504.6187036412</v>
      </c>
      <c r="I139" s="192">
        <f>+'Bcos. Públ.'!I139+'Bcos. Priv.'!I138+'Coop.'!I139+'C. Financ.'!I139</f>
        <v>24071.611364532524</v>
      </c>
      <c r="J139" s="193">
        <f>+'Bcos. Públ.'!J139+'Bcos. Priv.'!J138+'Coop.'!J139+'C. Financ.'!J139</f>
        <v>172576.23006817143</v>
      </c>
      <c r="K139" s="192">
        <f>+'Bcos. Públ.'!K139+'Bcos. Priv.'!K138+'Coop.'!K139+'C. Financ.'!K139</f>
        <v>1590.6228221673</v>
      </c>
      <c r="L139" s="192">
        <f>+'Bcos. Públ.'!L139+'Bcos. Priv.'!L138+'Coop.'!L139+'C. Financ.'!L139</f>
        <v>17.128512891675001</v>
      </c>
      <c r="M139" s="193">
        <f>+'Bcos. Públ.'!M139+'Bcos. Priv.'!M138+'Coop.'!M139+'C. Financ.'!M139</f>
        <v>1607.7513350589752</v>
      </c>
      <c r="N139" s="192">
        <f>+'Bcos. Públ.'!N139+'Bcos. Priv.'!N138+'Coop.'!N139+'C. Financ.'!N139</f>
        <v>150095.24152580849</v>
      </c>
      <c r="O139" s="192">
        <f>+'Bcos. Públ.'!O139+'Bcos. Priv.'!O138+'Coop.'!O139+'C. Financ.'!O139</f>
        <v>24088.73987741955</v>
      </c>
      <c r="P139" s="192">
        <f>+'Bcos. Públ.'!P139+'Bcos. Priv.'!P138+'Coop.'!P139+'C. Financ.'!P139</f>
        <v>174183.98140323037</v>
      </c>
      <c r="Q139" s="211">
        <f>+'Bcos. Públ.'!Q139+'Bcos. Priv.'!Q138+'Coop.'!Q139+'C. Financ.'!Q139</f>
        <v>229.93931772363649</v>
      </c>
      <c r="R139" s="208">
        <f>+'Bcos. Públ.'!R139+'Bcos. Priv.'!R138+'Coop.'!R139+'C. Financ.'!R139</f>
        <v>2.3275184841750778</v>
      </c>
      <c r="S139" s="212"/>
      <c r="T139" s="191">
        <f>+'Bcos. Públ.'!T139+'Bcos. Priv.'!T138+'Coop.'!T139+'C. Financ.'!T139</f>
        <v>47220.462787128141</v>
      </c>
      <c r="U139" s="192">
        <f>+'Bcos. Públ.'!U139+'Bcos. Priv.'!U138+'Coop.'!U139+'C. Financ.'!U139</f>
        <v>20843.627645257129</v>
      </c>
      <c r="V139" s="193">
        <f>+'Bcos. Públ.'!V139+'Bcos. Priv.'!V138+'Coop.'!V139+'C. Financ.'!V139</f>
        <v>68064.09043238993</v>
      </c>
      <c r="W139" s="192">
        <f>+'Bcos. Públ.'!W139+'Bcos. Priv.'!W138+'Coop.'!W139+'C. Financ.'!W139</f>
        <v>3789.6734239185753</v>
      </c>
      <c r="X139" s="192">
        <f>+'Bcos. Públ.'!X139+'Bcos. Priv.'!X138+'Coop.'!X139+'C. Financ.'!X139</f>
        <v>2394.722845769325</v>
      </c>
      <c r="Y139" s="193">
        <f>+'Bcos. Públ.'!Y139+'Bcos. Priv.'!Y138+'Coop.'!Y139+'C. Financ.'!Y139</f>
        <v>6184.3962696879007</v>
      </c>
      <c r="Z139" s="192">
        <f>+'Bcos. Públ.'!Z139+'Bcos. Priv.'!Z138+'Coop.'!Z139+'C. Financ.'!Z139</f>
        <v>51010.136211051373</v>
      </c>
      <c r="AA139" s="192">
        <f>+'Bcos. Públ.'!AA139+'Bcos. Priv.'!AA138+'Coop.'!AA139+'C. Financ.'!AA139</f>
        <v>23238.350491028777</v>
      </c>
      <c r="AB139" s="192">
        <f>+'Bcos. Públ.'!AB139+'Bcos. Priv.'!AB138+'Coop.'!AB139+'C. Financ.'!AB139</f>
        <v>74248.486702082475</v>
      </c>
      <c r="AC139" s="189">
        <f>+'Bcos. Públ.'!AC139+'Bcos. Priv.'!AC138+'Coop.'!AC139+'C. Financ.'!AC139</f>
        <v>112.8482180511366</v>
      </c>
      <c r="AD139" s="191">
        <f>+'Bcos. Públ.'!AD139+'Bcos. Priv.'!AD138+'Coop.'!AD139+'C. Financ.'!AD139</f>
        <v>3558.4224242999999</v>
      </c>
      <c r="AE139" s="192">
        <f>+'Bcos. Públ.'!AE139+'Bcos. Priv.'!AE138+'Coop.'!AE139+'C. Financ.'!AE139</f>
        <v>35.835441689999996</v>
      </c>
      <c r="AF139" s="193">
        <f>+'Bcos. Públ.'!AF139+'Bcos. Priv.'!AF138+'Coop.'!AF139+'C. Financ.'!AF139</f>
        <v>3594.25786599</v>
      </c>
      <c r="AG139" s="192">
        <f>+'Bcos. Públ.'!AG139+'Bcos. Priv.'!AG138+'Coop.'!AG139+'C. Financ.'!AG139</f>
        <v>634.88864991000003</v>
      </c>
      <c r="AH139" s="192">
        <f>+'Bcos. Públ.'!AH139+'Bcos. Priv.'!AH138+'Coop.'!AH139+'C. Financ.'!AH139</f>
        <v>3.7356500000000001E-3</v>
      </c>
      <c r="AI139" s="193">
        <f>+'Bcos. Públ.'!AI139+'Bcos. Priv.'!AI138+'Coop.'!AI139+'C. Financ.'!AI139</f>
        <v>634.89238556000009</v>
      </c>
      <c r="AJ139" s="192">
        <f>+'Bcos. Públ.'!AJ139+'Bcos. Priv.'!AJ138+'Coop.'!AJ139+'C. Financ.'!AJ139</f>
        <v>4193.3110742099998</v>
      </c>
      <c r="AK139" s="192">
        <f>+'Bcos. Públ.'!AK139+'Bcos. Priv.'!AK138+'Coop.'!AK139+'C. Financ.'!AK139</f>
        <v>35.839177339999992</v>
      </c>
      <c r="AL139" s="192">
        <f>+'Bcos. Públ.'!AL139+'Bcos. Priv.'!AL138+'Coop.'!AL139+'C. Financ.'!AL139</f>
        <v>4229.1502515499997</v>
      </c>
      <c r="AM139" s="189">
        <f>+'Bcos. Públ.'!AM139+'Bcos. Priv.'!AM138+'Coop.'!AM139+'C. Financ.'!AM139</f>
        <v>5.0781992399999982</v>
      </c>
    </row>
    <row r="140" spans="1:39" x14ac:dyDescent="0.2">
      <c r="A140" s="129">
        <v>40026</v>
      </c>
      <c r="B140" s="213">
        <f>+'Bcos. Públ.'!B140+'Bcos. Priv.'!B139+'Coop.'!B140+'C. Financ.'!B140</f>
        <v>127679.91238734071</v>
      </c>
      <c r="C140" s="187">
        <f>+'Bcos. Públ.'!C140+'Bcos. Priv.'!C139+'Coop.'!C140+'C. Financ.'!C140</f>
        <v>21711.631724228726</v>
      </c>
      <c r="D140" s="193">
        <f>+'Bcos. Públ.'!D140+'Bcos. Priv.'!D139+'Coop.'!D140+'C. Financ.'!D140</f>
        <v>149391.54411156944</v>
      </c>
      <c r="E140" s="187">
        <f>+'Bcos. Públ.'!E140+'Bcos. Priv.'!E139+'Coop.'!E140+'C. Financ.'!E140</f>
        <v>18450.95985616884</v>
      </c>
      <c r="F140" s="187">
        <f>+'Bcos. Públ.'!F140+'Bcos. Priv.'!F139+'Coop.'!F140+'C. Financ.'!F140</f>
        <v>2396.4389007408245</v>
      </c>
      <c r="G140" s="193">
        <f>+'Bcos. Públ.'!G140+'Bcos. Priv.'!G139+'Coop.'!G140+'C. Financ.'!G140</f>
        <v>20847.398756907412</v>
      </c>
      <c r="H140" s="210">
        <f>+'Bcos. Públ.'!H140+'Bcos. Priv.'!H139+'Coop.'!H140+'C. Financ.'!H140</f>
        <v>146130.87224350957</v>
      </c>
      <c r="I140" s="192">
        <f>+'Bcos. Públ.'!I140+'Bcos. Priv.'!I139+'Coop.'!I140+'C. Financ.'!I140</f>
        <v>24108.07062496955</v>
      </c>
      <c r="J140" s="193">
        <f>+'Bcos. Públ.'!J140+'Bcos. Priv.'!J139+'Coop.'!J140+'C. Financ.'!J140</f>
        <v>170238.94286847912</v>
      </c>
      <c r="K140" s="192">
        <f>+'Bcos. Públ.'!K140+'Bcos. Priv.'!K139+'Coop.'!K140+'C. Financ.'!K140</f>
        <v>1549.5812868703176</v>
      </c>
      <c r="L140" s="192">
        <f>+'Bcos. Públ.'!L140+'Bcos. Priv.'!L139+'Coop.'!L140+'C. Financ.'!L140</f>
        <v>46.864136701425601</v>
      </c>
      <c r="M140" s="193">
        <f>+'Bcos. Públ.'!M140+'Bcos. Priv.'!M139+'Coop.'!M140+'C. Financ.'!M140</f>
        <v>1596.44542356949</v>
      </c>
      <c r="N140" s="192">
        <f>+'Bcos. Públ.'!N140+'Bcos. Priv.'!N139+'Coop.'!N140+'C. Financ.'!N140</f>
        <v>147680.45353037986</v>
      </c>
      <c r="O140" s="192">
        <f>+'Bcos. Públ.'!O140+'Bcos. Priv.'!O139+'Coop.'!O140+'C. Financ.'!O140</f>
        <v>24154.934761668723</v>
      </c>
      <c r="P140" s="192">
        <f>+'Bcos. Públ.'!P140+'Bcos. Priv.'!P139+'Coop.'!P140+'C. Financ.'!P140</f>
        <v>171835.38829204859</v>
      </c>
      <c r="Q140" s="211">
        <f>+'Bcos. Públ.'!Q140+'Bcos. Priv.'!Q139+'Coop.'!Q140+'C. Financ.'!Q140</f>
        <v>257.44563415455997</v>
      </c>
      <c r="R140" s="208">
        <f>+'Bcos. Públ.'!R140+'Bcos. Priv.'!R139+'Coop.'!R140+'C. Financ.'!R140</f>
        <v>1.4569431075671546</v>
      </c>
      <c r="S140" s="212"/>
      <c r="T140" s="191">
        <f>+'Bcos. Públ.'!T140+'Bcos. Priv.'!T139+'Coop.'!T140+'C. Financ.'!T140</f>
        <v>47448.393692309903</v>
      </c>
      <c r="U140" s="192">
        <f>+'Bcos. Públ.'!U140+'Bcos. Priv.'!U139+'Coop.'!U140+'C. Financ.'!U140</f>
        <v>20800.36440412045</v>
      </c>
      <c r="V140" s="193">
        <f>+'Bcos. Públ.'!V140+'Bcos. Priv.'!V139+'Coop.'!V140+'C. Financ.'!V140</f>
        <v>68248.758096428108</v>
      </c>
      <c r="W140" s="192">
        <f>+'Bcos. Públ.'!W140+'Bcos. Priv.'!W139+'Coop.'!W140+'C. Financ.'!W140</f>
        <v>1898.2141827075775</v>
      </c>
      <c r="X140" s="192">
        <f>+'Bcos. Públ.'!X140+'Bcos. Priv.'!X139+'Coop.'!X140+'C. Financ.'!X140</f>
        <v>2396.4389007408245</v>
      </c>
      <c r="Y140" s="193">
        <f>+'Bcos. Públ.'!Y140+'Bcos. Priv.'!Y139+'Coop.'!Y140+'C. Financ.'!Y140</f>
        <v>4294.653083448401</v>
      </c>
      <c r="Z140" s="192">
        <f>+'Bcos. Públ.'!Z140+'Bcos. Priv.'!Z139+'Coop.'!Z140+'C. Financ.'!Z140</f>
        <v>49346.607875021982</v>
      </c>
      <c r="AA140" s="192">
        <f>+'Bcos. Públ.'!AA140+'Bcos. Priv.'!AA139+'Coop.'!AA140+'C. Financ.'!AA140</f>
        <v>23196.803304859019</v>
      </c>
      <c r="AB140" s="192">
        <f>+'Bcos. Públ.'!AB140+'Bcos. Priv.'!AB139+'Coop.'!AB140+'C. Financ.'!AB140</f>
        <v>72543.411179878778</v>
      </c>
      <c r="AC140" s="189">
        <f>+'Bcos. Públ.'!AC140+'Bcos. Priv.'!AC139+'Coop.'!AC140+'C. Financ.'!AC140</f>
        <v>132.90383346796179</v>
      </c>
      <c r="AD140" s="191">
        <f>+'Bcos. Públ.'!AD140+'Bcos. Priv.'!AD139+'Coop.'!AD140+'C. Financ.'!AD140</f>
        <v>3560.78105482</v>
      </c>
      <c r="AE140" s="192">
        <f>+'Bcos. Públ.'!AE140+'Bcos. Priv.'!AE139+'Coop.'!AE140+'C. Financ.'!AE140</f>
        <v>40.443250570000004</v>
      </c>
      <c r="AF140" s="193">
        <f>+'Bcos. Públ.'!AF140+'Bcos. Priv.'!AF139+'Coop.'!AF140+'C. Financ.'!AF140</f>
        <v>3601.2243053900002</v>
      </c>
      <c r="AG140" s="192">
        <f>+'Bcos. Públ.'!AG140+'Bcos. Priv.'!AG139+'Coop.'!AG140+'C. Financ.'!AG140</f>
        <v>734.63277443000004</v>
      </c>
      <c r="AH140" s="192">
        <f>+'Bcos. Públ.'!AH140+'Bcos. Priv.'!AH139+'Coop.'!AH140+'C. Financ.'!AH140</f>
        <v>0</v>
      </c>
      <c r="AI140" s="193">
        <f>+'Bcos. Públ.'!AI140+'Bcos. Priv.'!AI139+'Coop.'!AI140+'C. Financ.'!AI140</f>
        <v>734.63277443000004</v>
      </c>
      <c r="AJ140" s="192">
        <f>+'Bcos. Públ.'!AJ140+'Bcos. Priv.'!AJ139+'Coop.'!AJ140+'C. Financ.'!AJ140</f>
        <v>4295.4138292500002</v>
      </c>
      <c r="AK140" s="192">
        <f>+'Bcos. Públ.'!AK140+'Bcos. Priv.'!AK139+'Coop.'!AK140+'C. Financ.'!AK140</f>
        <v>40.443250570000004</v>
      </c>
      <c r="AL140" s="192">
        <f>+'Bcos. Públ.'!AL140+'Bcos. Priv.'!AL139+'Coop.'!AL140+'C. Financ.'!AL140</f>
        <v>4335.8570798200008</v>
      </c>
      <c r="AM140" s="189">
        <f>+'Bcos. Públ.'!AM140+'Bcos. Priv.'!AM139+'Coop.'!AM140+'C. Financ.'!AM140</f>
        <v>5.5465081799999183</v>
      </c>
    </row>
    <row r="141" spans="1:39" x14ac:dyDescent="0.2">
      <c r="A141" s="129">
        <v>40057</v>
      </c>
      <c r="B141" s="213">
        <f>+'Bcos. Públ.'!B141+'Bcos. Priv.'!B140+'Coop.'!B141+'C. Financ.'!B141</f>
        <v>123765.60879535925</v>
      </c>
      <c r="C141" s="187">
        <f>+'Bcos. Públ.'!C141+'Bcos. Priv.'!C140+'Coop.'!C141+'C. Financ.'!C141</f>
        <v>22018.748253660018</v>
      </c>
      <c r="D141" s="193">
        <f>+'Bcos. Públ.'!D141+'Bcos. Priv.'!D140+'Coop.'!D141+'C. Financ.'!D141</f>
        <v>145784.35704901922</v>
      </c>
      <c r="E141" s="187">
        <f>+'Bcos. Públ.'!E141+'Bcos. Priv.'!E140+'Coop.'!E141+'C. Financ.'!E141</f>
        <v>17294.327021790388</v>
      </c>
      <c r="F141" s="187">
        <f>+'Bcos. Públ.'!F141+'Bcos. Priv.'!F140+'Coop.'!F141+'C. Financ.'!F141</f>
        <v>2442.9758151598799</v>
      </c>
      <c r="G141" s="193">
        <f>+'Bcos. Públ.'!G141+'Bcos. Priv.'!G140+'Coop.'!G141+'C. Financ.'!G141</f>
        <v>19737.302836950268</v>
      </c>
      <c r="H141" s="210">
        <f>+'Bcos. Públ.'!H141+'Bcos. Priv.'!H140+'Coop.'!H141+'C. Financ.'!H141</f>
        <v>141059.93581715177</v>
      </c>
      <c r="I141" s="192">
        <f>+'Bcos. Públ.'!I141+'Bcos. Priv.'!I140+'Coop.'!I141+'C. Financ.'!I141</f>
        <v>24461.724068819894</v>
      </c>
      <c r="J141" s="193">
        <f>+'Bcos. Públ.'!J141+'Bcos. Priv.'!J140+'Coop.'!J141+'C. Financ.'!J141</f>
        <v>165521.65988596954</v>
      </c>
      <c r="K141" s="192">
        <f>+'Bcos. Públ.'!K141+'Bcos. Priv.'!K140+'Coop.'!K141+'C. Financ.'!K141</f>
        <v>1530.299915517945</v>
      </c>
      <c r="L141" s="192">
        <f>+'Bcos. Públ.'!L141+'Bcos. Priv.'!L140+'Coop.'!L141+'C. Financ.'!L141</f>
        <v>16.05478401813</v>
      </c>
      <c r="M141" s="193">
        <f>+'Bcos. Públ.'!M141+'Bcos. Priv.'!M140+'Coop.'!M141+'C. Financ.'!M141</f>
        <v>1546.3546995403649</v>
      </c>
      <c r="N141" s="192">
        <f>+'Bcos. Públ.'!N141+'Bcos. Priv.'!N140+'Coop.'!N141+'C. Financ.'!N141</f>
        <v>142590.23573266968</v>
      </c>
      <c r="O141" s="192">
        <f>+'Bcos. Públ.'!O141+'Bcos. Priv.'!O140+'Coop.'!O141+'C. Financ.'!O141</f>
        <v>24477.778852838026</v>
      </c>
      <c r="P141" s="192">
        <f>+'Bcos. Públ.'!P141+'Bcos. Priv.'!P140+'Coop.'!P141+'C. Financ.'!P141</f>
        <v>167068.0145855099</v>
      </c>
      <c r="Q141" s="211">
        <f>+'Bcos. Públ.'!Q141+'Bcos. Priv.'!Q140+'Coop.'!Q141+'C. Financ.'!Q141</f>
        <v>332.0907693962385</v>
      </c>
      <c r="R141" s="208">
        <f>+'Bcos. Públ.'!R141+'Bcos. Priv.'!R140+'Coop.'!R141+'C. Financ.'!R141</f>
        <v>2.7212984734649237</v>
      </c>
      <c r="S141" s="212"/>
      <c r="T141" s="191">
        <f>+'Bcos. Públ.'!T141+'Bcos. Priv.'!T140+'Coop.'!T141+'C. Financ.'!T141</f>
        <v>48519.570648190784</v>
      </c>
      <c r="U141" s="192">
        <f>+'Bcos. Públ.'!U141+'Bcos. Priv.'!U140+'Coop.'!U141+'C. Financ.'!U141</f>
        <v>21037.533789909776</v>
      </c>
      <c r="V141" s="193">
        <f>+'Bcos. Públ.'!V141+'Bcos. Priv.'!V140+'Coop.'!V141+'C. Financ.'!V141</f>
        <v>69557.104438100563</v>
      </c>
      <c r="W141" s="192">
        <f>+'Bcos. Públ.'!W141+'Bcos. Priv.'!W140+'Coop.'!W141+'C. Financ.'!W141</f>
        <v>3339.0183623811299</v>
      </c>
      <c r="X141" s="192">
        <f>+'Bcos. Públ.'!X141+'Bcos. Priv.'!X140+'Coop.'!X141+'C. Financ.'!X141</f>
        <v>2442.9758151598799</v>
      </c>
      <c r="Y141" s="193">
        <f>+'Bcos. Públ.'!Y141+'Bcos. Priv.'!Y140+'Coop.'!Y141+'C. Financ.'!Y141</f>
        <v>5781.9941775410107</v>
      </c>
      <c r="Z141" s="192">
        <f>+'Bcos. Públ.'!Z141+'Bcos. Priv.'!Z140+'Coop.'!Z141+'C. Financ.'!Z141</f>
        <v>51858.589010569776</v>
      </c>
      <c r="AA141" s="192">
        <f>+'Bcos. Públ.'!AA141+'Bcos. Priv.'!AA140+'Coop.'!AA141+'C. Financ.'!AA141</f>
        <v>23480.509605069652</v>
      </c>
      <c r="AB141" s="192">
        <f>+'Bcos. Públ.'!AB141+'Bcos. Priv.'!AB140+'Coop.'!AB141+'C. Financ.'!AB141</f>
        <v>75339.098615639436</v>
      </c>
      <c r="AC141" s="189">
        <f>+'Bcos. Públ.'!AC141+'Bcos. Priv.'!AC140+'Coop.'!AC141+'C. Financ.'!AC141</f>
        <v>162.76484734523848</v>
      </c>
      <c r="AD141" s="191">
        <f>+'Bcos. Públ.'!AD141+'Bcos. Priv.'!AD140+'Coop.'!AD141+'C. Financ.'!AD141</f>
        <v>3507.9738062600004</v>
      </c>
      <c r="AE141" s="192">
        <f>+'Bcos. Públ.'!AE141+'Bcos. Priv.'!AE140+'Coop.'!AE141+'C. Financ.'!AE141</f>
        <v>45.744264020000003</v>
      </c>
      <c r="AF141" s="193">
        <f>+'Bcos. Públ.'!AF141+'Bcos. Priv.'!AF140+'Coop.'!AF141+'C. Financ.'!AF141</f>
        <v>3553.7180702800001</v>
      </c>
      <c r="AG141" s="192">
        <f>+'Bcos. Públ.'!AG141+'Bcos. Priv.'!AG140+'Coop.'!AG141+'C. Financ.'!AG141</f>
        <v>650.59714030000009</v>
      </c>
      <c r="AH141" s="192">
        <f>+'Bcos. Públ.'!AH141+'Bcos. Priv.'!AH140+'Coop.'!AH141+'C. Financ.'!AH141</f>
        <v>0</v>
      </c>
      <c r="AI141" s="193">
        <f>+'Bcos. Públ.'!AI141+'Bcos. Priv.'!AI140+'Coop.'!AI141+'C. Financ.'!AI141</f>
        <v>650.59714030000009</v>
      </c>
      <c r="AJ141" s="192">
        <f>+'Bcos. Públ.'!AJ141+'Bcos. Priv.'!AJ140+'Coop.'!AJ141+'C. Financ.'!AJ141</f>
        <v>4158.5709465599994</v>
      </c>
      <c r="AK141" s="192">
        <f>+'Bcos. Públ.'!AK141+'Bcos. Priv.'!AK140+'Coop.'!AK141+'C. Financ.'!AK141</f>
        <v>45.744264020000003</v>
      </c>
      <c r="AL141" s="192">
        <f>+'Bcos. Públ.'!AL141+'Bcos. Priv.'!AL140+'Coop.'!AL141+'C. Financ.'!AL141</f>
        <v>4204.3152105799991</v>
      </c>
      <c r="AM141" s="189">
        <f>+'Bcos. Públ.'!AM141+'Bcos. Priv.'!AM140+'Coop.'!AM141+'C. Financ.'!AM141</f>
        <v>7.9230225000000027</v>
      </c>
    </row>
    <row r="142" spans="1:39" x14ac:dyDescent="0.2">
      <c r="A142" s="129">
        <v>40087</v>
      </c>
      <c r="B142" s="213">
        <f>+'Bcos. Públ.'!B142+'Bcos. Priv.'!B141+'Coop.'!B142+'C. Financ.'!B142</f>
        <v>122358.35680558048</v>
      </c>
      <c r="C142" s="187">
        <f>+'Bcos. Públ.'!C142+'Bcos. Priv.'!C141+'Coop.'!C142+'C. Financ.'!C142</f>
        <v>21759.424248989439</v>
      </c>
      <c r="D142" s="193">
        <f>+'Bcos. Públ.'!D142+'Bcos. Priv.'!D141+'Coop.'!D142+'C. Financ.'!D142</f>
        <v>144117.78105456993</v>
      </c>
      <c r="E142" s="187">
        <f>+'Bcos. Públ.'!E142+'Bcos. Priv.'!E141+'Coop.'!E142+'C. Financ.'!E142</f>
        <v>16842.043975498564</v>
      </c>
      <c r="F142" s="187">
        <f>+'Bcos. Públ.'!F142+'Bcos. Priv.'!F141+'Coop.'!F142+'C. Financ.'!F142</f>
        <v>2448.8140083991998</v>
      </c>
      <c r="G142" s="193">
        <f>+'Bcos. Públ.'!G142+'Bcos. Priv.'!G141+'Coop.'!G142+'C. Financ.'!G142</f>
        <v>19290.857983899845</v>
      </c>
      <c r="H142" s="210">
        <f>+'Bcos. Públ.'!H142+'Bcos. Priv.'!H141+'Coop.'!H142+'C. Financ.'!H142</f>
        <v>139200.40078108115</v>
      </c>
      <c r="I142" s="192">
        <f>+'Bcos. Públ.'!I142+'Bcos. Priv.'!I141+'Coop.'!I142+'C. Financ.'!I142</f>
        <v>24208.23825739072</v>
      </c>
      <c r="J142" s="193">
        <f>+'Bcos. Públ.'!J142+'Bcos. Priv.'!J141+'Coop.'!J142+'C. Financ.'!J142</f>
        <v>163408.63903846769</v>
      </c>
      <c r="K142" s="192">
        <f>+'Bcos. Públ.'!K142+'Bcos. Priv.'!K141+'Coop.'!K142+'C. Financ.'!K142</f>
        <v>1566.3982945998398</v>
      </c>
      <c r="L142" s="192">
        <f>+'Bcos. Públ.'!L142+'Bcos. Priv.'!L141+'Coop.'!L142+'C. Financ.'!L142</f>
        <v>15.668042811199999</v>
      </c>
      <c r="M142" s="193">
        <f>+'Bcos. Públ.'!M142+'Bcos. Priv.'!M141+'Coop.'!M142+'C. Financ.'!M142</f>
        <v>1582.06633741104</v>
      </c>
      <c r="N142" s="192">
        <f>+'Bcos. Públ.'!N142+'Bcos. Priv.'!N141+'Coop.'!N142+'C. Financ.'!N142</f>
        <v>140766.79907568096</v>
      </c>
      <c r="O142" s="192">
        <f>+'Bcos. Públ.'!O142+'Bcos. Priv.'!O141+'Coop.'!O142+'C. Financ.'!O142</f>
        <v>24223.906300199837</v>
      </c>
      <c r="P142" s="192">
        <f>+'Bcos. Públ.'!P142+'Bcos. Priv.'!P141+'Coop.'!P142+'C. Financ.'!P142</f>
        <v>164990.70537588082</v>
      </c>
      <c r="Q142" s="211">
        <f>+'Bcos. Públ.'!Q142+'Bcos. Priv.'!Q141+'Coop.'!Q142+'C. Financ.'!Q142</f>
        <v>173.00334280407628</v>
      </c>
      <c r="R142" s="208">
        <f>+'Bcos. Públ.'!R142+'Bcos. Priv.'!R141+'Coop.'!R142+'C. Financ.'!R142</f>
        <v>1.4774072622399403</v>
      </c>
      <c r="S142" s="212"/>
      <c r="T142" s="191">
        <f>+'Bcos. Públ.'!T142+'Bcos. Priv.'!T141+'Coop.'!T142+'C. Financ.'!T142</f>
        <v>48214.919522889599</v>
      </c>
      <c r="U142" s="192">
        <f>+'Bcos. Públ.'!U142+'Bcos. Priv.'!U141+'Coop.'!U142+'C. Financ.'!U142</f>
        <v>20837.219141926722</v>
      </c>
      <c r="V142" s="193">
        <f>+'Bcos. Públ.'!V142+'Bcos. Priv.'!V141+'Coop.'!V142+'C. Financ.'!V142</f>
        <v>69052.138664820479</v>
      </c>
      <c r="W142" s="192">
        <f>+'Bcos. Públ.'!W142+'Bcos. Priv.'!W141+'Coop.'!W142+'C. Financ.'!W142</f>
        <v>3410.1586320193605</v>
      </c>
      <c r="X142" s="192">
        <f>+'Bcos. Públ.'!X142+'Bcos. Priv.'!X141+'Coop.'!X142+'C. Financ.'!X142</f>
        <v>2448.8140083991998</v>
      </c>
      <c r="Y142" s="193">
        <f>+'Bcos. Públ.'!Y142+'Bcos. Priv.'!Y141+'Coop.'!Y142+'C. Financ.'!Y142</f>
        <v>5858.9726404206403</v>
      </c>
      <c r="Z142" s="192">
        <f>+'Bcos. Públ.'!Z142+'Bcos. Priv.'!Z141+'Coop.'!Z142+'C. Financ.'!Z142</f>
        <v>51625.078154908959</v>
      </c>
      <c r="AA142" s="192">
        <f>+'Bcos. Públ.'!AA142+'Bcos. Priv.'!AA141+'Coop.'!AA142+'C. Financ.'!AA142</f>
        <v>23286.033150327999</v>
      </c>
      <c r="AB142" s="192">
        <f>+'Bcos. Públ.'!AB142+'Bcos. Priv.'!AB141+'Coop.'!AB142+'C. Financ.'!AB142</f>
        <v>74911.111305241124</v>
      </c>
      <c r="AC142" s="189">
        <f>+'Bcos. Públ.'!AC142+'Bcos. Priv.'!AC141+'Coop.'!AC142+'C. Financ.'!AC142</f>
        <v>74.494605204074574</v>
      </c>
      <c r="AD142" s="191">
        <f>+'Bcos. Públ.'!AD142+'Bcos. Priv.'!AD141+'Coop.'!AD142+'C. Financ.'!AD142</f>
        <v>3564.58833091</v>
      </c>
      <c r="AE142" s="192">
        <f>+'Bcos. Públ.'!AE142+'Bcos. Priv.'!AE141+'Coop.'!AE142+'C. Financ.'!AE142</f>
        <v>44.336784000000002</v>
      </c>
      <c r="AF142" s="193">
        <f>+'Bcos. Públ.'!AF142+'Bcos. Priv.'!AF141+'Coop.'!AF142+'C. Financ.'!AF142</f>
        <v>3608.92511491</v>
      </c>
      <c r="AG142" s="192">
        <f>+'Bcos. Públ.'!AG142+'Bcos. Priv.'!AG141+'Coop.'!AG142+'C. Financ.'!AG142</f>
        <v>645.76371844000005</v>
      </c>
      <c r="AH142" s="192">
        <f>+'Bcos. Públ.'!AH142+'Bcos. Priv.'!AH141+'Coop.'!AH142+'C. Financ.'!AH142</f>
        <v>0</v>
      </c>
      <c r="AI142" s="193">
        <f>+'Bcos. Públ.'!AI142+'Bcos. Priv.'!AI141+'Coop.'!AI142+'C. Financ.'!AI142</f>
        <v>645.76371844000005</v>
      </c>
      <c r="AJ142" s="192">
        <f>+'Bcos. Públ.'!AJ142+'Bcos. Priv.'!AJ141+'Coop.'!AJ142+'C. Financ.'!AJ142</f>
        <v>4210.3520493499991</v>
      </c>
      <c r="AK142" s="192">
        <f>+'Bcos. Públ.'!AK142+'Bcos. Priv.'!AK141+'Coop.'!AK142+'C. Financ.'!AK142</f>
        <v>44.336784000000002</v>
      </c>
      <c r="AL142" s="192">
        <f>+'Bcos. Públ.'!AL142+'Bcos. Priv.'!AL141+'Coop.'!AL142+'C. Financ.'!AL142</f>
        <v>4254.6888333499992</v>
      </c>
      <c r="AM142" s="189">
        <f>+'Bcos. Públ.'!AM142+'Bcos. Priv.'!AM141+'Coop.'!AM142+'C. Financ.'!AM142</f>
        <v>4.8276134000000805</v>
      </c>
    </row>
    <row r="143" spans="1:39" x14ac:dyDescent="0.2">
      <c r="A143" s="129">
        <v>40118</v>
      </c>
      <c r="B143" s="213">
        <f>+'Bcos. Públ.'!B143+'Bcos. Priv.'!B142+'Coop.'!B143+'C. Financ.'!B143</f>
        <v>120593.219391301</v>
      </c>
      <c r="C143" s="187">
        <f>+'Bcos. Públ.'!C143+'Bcos. Priv.'!C142+'Coop.'!C143+'C. Financ.'!C143</f>
        <v>17829.665069982064</v>
      </c>
      <c r="D143" s="193">
        <f>+'Bcos. Públ.'!D143+'Bcos. Priv.'!D142+'Coop.'!D143+'C. Financ.'!D143</f>
        <v>138422.88446127906</v>
      </c>
      <c r="E143" s="187">
        <f>+'Bcos. Públ.'!E143+'Bcos. Priv.'!E142+'Coop.'!E143+'C. Financ.'!E143</f>
        <v>18565.815831211366</v>
      </c>
      <c r="F143" s="187">
        <f>+'Bcos. Públ.'!F143+'Bcos. Priv.'!F142+'Coop.'!F143+'C. Financ.'!F143</f>
        <v>2454.651882669817</v>
      </c>
      <c r="G143" s="193">
        <f>+'Bcos. Públ.'!G143+'Bcos. Priv.'!G142+'Coop.'!G143+'C. Financ.'!G143</f>
        <v>21020.467713881182</v>
      </c>
      <c r="H143" s="210">
        <f>+'Bcos. Públ.'!H143+'Bcos. Priv.'!H142+'Coop.'!H143+'C. Financ.'!H143</f>
        <v>139159.03522250836</v>
      </c>
      <c r="I143" s="192">
        <f>+'Bcos. Públ.'!I143+'Bcos. Priv.'!I142+'Coop.'!I143+'C. Financ.'!I143</f>
        <v>20284.316952651883</v>
      </c>
      <c r="J143" s="193">
        <f>+'Bcos. Públ.'!J143+'Bcos. Priv.'!J142+'Coop.'!J143+'C. Financ.'!J143</f>
        <v>159443.35217516022</v>
      </c>
      <c r="K143" s="192">
        <f>+'Bcos. Públ.'!K143+'Bcos. Priv.'!K142+'Coop.'!K143+'C. Financ.'!K143</f>
        <v>1342.9176451513711</v>
      </c>
      <c r="L143" s="192">
        <f>+'Bcos. Públ.'!L143+'Bcos. Priv.'!L142+'Coop.'!L143+'C. Financ.'!L143</f>
        <v>15.113053730344999</v>
      </c>
      <c r="M143" s="193">
        <f>+'Bcos. Públ.'!M143+'Bcos. Priv.'!M142+'Coop.'!M143+'C. Financ.'!M143</f>
        <v>1358.0306988797065</v>
      </c>
      <c r="N143" s="192">
        <f>+'Bcos. Públ.'!N143+'Bcos. Priv.'!N142+'Coop.'!N143+'C. Financ.'!N143</f>
        <v>140501.95286765968</v>
      </c>
      <c r="O143" s="192">
        <f>+'Bcos. Públ.'!O143+'Bcos. Priv.'!O142+'Coop.'!O143+'C. Financ.'!O143</f>
        <v>20299.430006380218</v>
      </c>
      <c r="P143" s="192">
        <f>+'Bcos. Públ.'!P143+'Bcos. Priv.'!P142+'Coop.'!P143+'C. Financ.'!P143</f>
        <v>160801.38287403996</v>
      </c>
      <c r="Q143" s="211">
        <f>+'Bcos. Públ.'!Q143+'Bcos. Priv.'!Q142+'Coop.'!Q143+'C. Financ.'!Q143</f>
        <v>-1630.6233289290396</v>
      </c>
      <c r="R143" s="208">
        <f>+'Bcos. Públ.'!R143+'Bcos. Priv.'!R142+'Coop.'!R143+'C. Financ.'!R143</f>
        <v>0.92053780659878093</v>
      </c>
      <c r="S143" s="212"/>
      <c r="T143" s="191">
        <f>+'Bcos. Públ.'!T143+'Bcos. Priv.'!T142+'Coop.'!T143+'C. Financ.'!T143</f>
        <v>47835.842353051943</v>
      </c>
      <c r="U143" s="192">
        <f>+'Bcos. Públ.'!U143+'Bcos. Priv.'!U142+'Coop.'!U143+'C. Financ.'!U143</f>
        <v>17089.129235798908</v>
      </c>
      <c r="V143" s="193">
        <f>+'Bcos. Públ.'!V143+'Bcos. Priv.'!V142+'Coop.'!V143+'C. Financ.'!V143</f>
        <v>64924.971588850858</v>
      </c>
      <c r="W143" s="192">
        <f>+'Bcos. Públ.'!W143+'Bcos. Priv.'!W142+'Coop.'!W143+'C. Financ.'!W143</f>
        <v>3478.8861295916008</v>
      </c>
      <c r="X143" s="192">
        <f>+'Bcos. Públ.'!X143+'Bcos. Priv.'!X142+'Coop.'!X143+'C. Financ.'!X143</f>
        <v>2454.651882669817</v>
      </c>
      <c r="Y143" s="193">
        <f>+'Bcos. Públ.'!Y143+'Bcos. Priv.'!Y142+'Coop.'!Y143+'C. Financ.'!Y143</f>
        <v>5933.5380122614179</v>
      </c>
      <c r="Z143" s="192">
        <f>+'Bcos. Públ.'!Z143+'Bcos. Priv.'!Z142+'Coop.'!Z143+'C. Financ.'!Z143</f>
        <v>51314.728482639526</v>
      </c>
      <c r="AA143" s="192">
        <f>+'Bcos. Públ.'!AA143+'Bcos. Priv.'!AA142+'Coop.'!AA143+'C. Financ.'!AA143</f>
        <v>19543.781118468723</v>
      </c>
      <c r="AB143" s="192">
        <f>+'Bcos. Públ.'!AB143+'Bcos. Priv.'!AB142+'Coop.'!AB143+'C. Financ.'!AB143</f>
        <v>70858.509601110272</v>
      </c>
      <c r="AC143" s="189">
        <f>+'Bcos. Públ.'!AC143+'Bcos. Priv.'!AC142+'Coop.'!AC143+'C. Financ.'!AC143</f>
        <v>-1431.1183638713212</v>
      </c>
      <c r="AD143" s="191">
        <f>+'Bcos. Públ.'!AD143+'Bcos. Priv.'!AD142+'Coop.'!AD143+'C. Financ.'!AD143</f>
        <v>3621.0310575499998</v>
      </c>
      <c r="AE143" s="192">
        <f>+'Bcos. Públ.'!AE143+'Bcos. Priv.'!AE142+'Coop.'!AE143+'C. Financ.'!AE143</f>
        <v>36.855414010000004</v>
      </c>
      <c r="AF143" s="193">
        <f>+'Bcos. Públ.'!AF143+'Bcos. Priv.'!AF142+'Coop.'!AF143+'C. Financ.'!AF143</f>
        <v>3657.8864715599998</v>
      </c>
      <c r="AG143" s="192">
        <f>+'Bcos. Públ.'!AG143+'Bcos. Priv.'!AG142+'Coop.'!AG143+'C. Financ.'!AG143</f>
        <v>750.85500929</v>
      </c>
      <c r="AH143" s="192">
        <f>+'Bcos. Públ.'!AH143+'Bcos. Priv.'!AH142+'Coop.'!AH143+'C. Financ.'!AH143</f>
        <v>0</v>
      </c>
      <c r="AI143" s="193">
        <f>+'Bcos. Públ.'!AI143+'Bcos. Priv.'!AI142+'Coop.'!AI143+'C. Financ.'!AI143</f>
        <v>750.85500929</v>
      </c>
      <c r="AJ143" s="192">
        <f>+'Bcos. Públ.'!AJ143+'Bcos. Priv.'!AJ142+'Coop.'!AJ143+'C. Financ.'!AJ143</f>
        <v>4371.8860668399993</v>
      </c>
      <c r="AK143" s="192">
        <f>+'Bcos. Públ.'!AK143+'Bcos. Priv.'!AK142+'Coop.'!AK143+'C. Financ.'!AK143</f>
        <v>36.855414010000004</v>
      </c>
      <c r="AL143" s="192">
        <f>+'Bcos. Públ.'!AL143+'Bcos. Priv.'!AL142+'Coop.'!AL143+'C. Financ.'!AL143</f>
        <v>4408.7414808500007</v>
      </c>
      <c r="AM143" s="189">
        <f>+'Bcos. Públ.'!AM143+'Bcos. Priv.'!AM142+'Coop.'!AM143+'C. Financ.'!AM143</f>
        <v>-9.925663009999921</v>
      </c>
    </row>
    <row r="144" spans="1:39" x14ac:dyDescent="0.2">
      <c r="A144" s="129">
        <v>40148</v>
      </c>
      <c r="B144" s="213">
        <f>+'Bcos. Públ.'!B144+'Bcos. Priv.'!B143+'Coop.'!B144+'C. Financ.'!B144</f>
        <v>131549.5028924607</v>
      </c>
      <c r="C144" s="187">
        <f>+'Bcos. Públ.'!C144+'Bcos. Priv.'!C143+'Coop.'!C144+'C. Financ.'!C144</f>
        <v>10014.633628953032</v>
      </c>
      <c r="D144" s="193">
        <f>+'Bcos. Públ.'!D144+'Bcos. Priv.'!D143+'Coop.'!D144+'C. Financ.'!D144</f>
        <v>141564.13652140979</v>
      </c>
      <c r="E144" s="187">
        <f>+'Bcos. Públ.'!E144+'Bcos. Priv.'!E143+'Coop.'!E144+'C. Financ.'!E144</f>
        <v>19925.776625218874</v>
      </c>
      <c r="F144" s="187">
        <f>+'Bcos. Públ.'!F144+'Bcos. Priv.'!F143+'Coop.'!F144+'C. Financ.'!F144</f>
        <v>2462.2559325807288</v>
      </c>
      <c r="G144" s="193">
        <f>+'Bcos. Públ.'!G144+'Bcos. Priv.'!G143+'Coop.'!G144+'C. Financ.'!G144</f>
        <v>22388.032557799601</v>
      </c>
      <c r="H144" s="210">
        <f>+'Bcos. Públ.'!H144+'Bcos. Priv.'!H143+'Coop.'!H144+'C. Financ.'!H144</f>
        <v>151475.27951768154</v>
      </c>
      <c r="I144" s="192">
        <f>+'Bcos. Públ.'!I144+'Bcos. Priv.'!I143+'Coop.'!I144+'C. Financ.'!I144</f>
        <v>12476.889561533761</v>
      </c>
      <c r="J144" s="193">
        <f>+'Bcos. Públ.'!J144+'Bcos. Priv.'!J143+'Coop.'!J144+'C. Financ.'!J144</f>
        <v>163952.16907920942</v>
      </c>
      <c r="K144" s="192">
        <f>+'Bcos. Públ.'!K144+'Bcos. Priv.'!K143+'Coop.'!K144+'C. Financ.'!K144</f>
        <v>1425.6065773106145</v>
      </c>
      <c r="L144" s="192">
        <f>+'Bcos. Públ.'!L144+'Bcos. Priv.'!L143+'Coop.'!L144+'C. Financ.'!L144</f>
        <v>14.642092069134698</v>
      </c>
      <c r="M144" s="193">
        <f>+'Bcos. Públ.'!M144+'Bcos. Priv.'!M143+'Coop.'!M144+'C. Financ.'!M144</f>
        <v>1440.2486693797496</v>
      </c>
      <c r="N144" s="192">
        <f>+'Bcos. Públ.'!N144+'Bcos. Priv.'!N143+'Coop.'!N144+'C. Financ.'!N144</f>
        <v>152900.88609499214</v>
      </c>
      <c r="O144" s="192">
        <f>+'Bcos. Públ.'!O144+'Bcos. Priv.'!O143+'Coop.'!O144+'C. Financ.'!O144</f>
        <v>12491.531653602895</v>
      </c>
      <c r="P144" s="192">
        <f>+'Bcos. Públ.'!P144+'Bcos. Priv.'!P143+'Coop.'!P144+'C. Financ.'!P144</f>
        <v>165392.41774859111</v>
      </c>
      <c r="Q144" s="211">
        <f>+'Bcos. Públ.'!Q144+'Bcos. Priv.'!Q143+'Coop.'!Q144+'C. Financ.'!Q144</f>
        <v>3.4479924396089139</v>
      </c>
      <c r="R144" s="208">
        <f>+'Bcos. Públ.'!R144+'Bcos. Priv.'!R143+'Coop.'!R144+'C. Financ.'!R144</f>
        <v>0.24113547509934913</v>
      </c>
      <c r="S144" s="212"/>
      <c r="T144" s="191">
        <f>+'Bcos. Públ.'!T144+'Bcos. Priv.'!T143+'Coop.'!T144+'C. Financ.'!T144</f>
        <v>57950.307438710828</v>
      </c>
      <c r="U144" s="192">
        <f>+'Bcos. Públ.'!U144+'Bcos. Priv.'!U143+'Coop.'!U144+'C. Financ.'!U144</f>
        <v>9354.5762586782821</v>
      </c>
      <c r="V144" s="193">
        <f>+'Bcos. Públ.'!V144+'Bcos. Priv.'!V143+'Coop.'!V144+'C. Financ.'!V144</f>
        <v>67304.88369739108</v>
      </c>
      <c r="W144" s="192">
        <f>+'Bcos. Públ.'!W144+'Bcos. Priv.'!W143+'Coop.'!W144+'C. Financ.'!W144</f>
        <v>5878.9559274373396</v>
      </c>
      <c r="X144" s="192">
        <f>+'Bcos. Públ.'!X144+'Bcos. Priv.'!X143+'Coop.'!X144+'C. Financ.'!X144</f>
        <v>2462.2559325807288</v>
      </c>
      <c r="Y144" s="193">
        <f>+'Bcos. Públ.'!Y144+'Bcos. Priv.'!Y143+'Coop.'!Y144+'C. Financ.'!Y144</f>
        <v>8341.2118600180693</v>
      </c>
      <c r="Z144" s="192">
        <f>+'Bcos. Públ.'!Z144+'Bcos. Priv.'!Z143+'Coop.'!Z144+'C. Financ.'!Z144</f>
        <v>63829.263366150117</v>
      </c>
      <c r="AA144" s="192">
        <f>+'Bcos. Públ.'!AA144+'Bcos. Priv.'!AA143+'Coop.'!AA144+'C. Financ.'!AA144</f>
        <v>11816.832191259013</v>
      </c>
      <c r="AB144" s="192">
        <f>+'Bcos. Públ.'!AB144+'Bcos. Priv.'!AB143+'Coop.'!AB144+'C. Financ.'!AB144</f>
        <v>75646.095557407156</v>
      </c>
      <c r="AC144" s="189">
        <f>+'Bcos. Públ.'!AC144+'Bcos. Priv.'!AC143+'Coop.'!AC144+'C. Financ.'!AC144</f>
        <v>-159.55379113938739</v>
      </c>
      <c r="AD144" s="191">
        <f>+'Bcos. Públ.'!AD144+'Bcos. Priv.'!AD143+'Coop.'!AD144+'C. Financ.'!AD144</f>
        <v>3749.8953204499999</v>
      </c>
      <c r="AE144" s="192">
        <f>+'Bcos. Públ.'!AE144+'Bcos. Priv.'!AE143+'Coop.'!AE144+'C. Financ.'!AE144</f>
        <v>33.630069320000004</v>
      </c>
      <c r="AF144" s="193">
        <f>+'Bcos. Públ.'!AF144+'Bcos. Priv.'!AF143+'Coop.'!AF144+'C. Financ.'!AF144</f>
        <v>3783.5253897700004</v>
      </c>
      <c r="AG144" s="192">
        <f>+'Bcos. Públ.'!AG144+'Bcos. Priv.'!AG143+'Coop.'!AG144+'C. Financ.'!AG144</f>
        <v>715.68862779999995</v>
      </c>
      <c r="AH144" s="192">
        <f>+'Bcos. Públ.'!AH144+'Bcos. Priv.'!AH143+'Coop.'!AH144+'C. Financ.'!AH144</f>
        <v>0</v>
      </c>
      <c r="AI144" s="193">
        <f>+'Bcos. Públ.'!AI144+'Bcos. Priv.'!AI143+'Coop.'!AI144+'C. Financ.'!AI144</f>
        <v>715.68862779999995</v>
      </c>
      <c r="AJ144" s="192">
        <f>+'Bcos. Públ.'!AJ144+'Bcos. Priv.'!AJ143+'Coop.'!AJ144+'C. Financ.'!AJ144</f>
        <v>4465.5839482500005</v>
      </c>
      <c r="AK144" s="192">
        <f>+'Bcos. Públ.'!AK144+'Bcos. Priv.'!AK143+'Coop.'!AK144+'C. Financ.'!AK144</f>
        <v>33.630069320000004</v>
      </c>
      <c r="AL144" s="192">
        <f>+'Bcos. Públ.'!AL144+'Bcos. Priv.'!AL143+'Coop.'!AL144+'C. Financ.'!AL144</f>
        <v>4499.2140175700006</v>
      </c>
      <c r="AM144" s="189">
        <f>+'Bcos. Públ.'!AM144+'Bcos. Priv.'!AM143+'Coop.'!AM144+'C. Financ.'!AM144</f>
        <v>8.3116323399998109</v>
      </c>
    </row>
    <row r="145" spans="1:39" x14ac:dyDescent="0.2">
      <c r="A145" s="129">
        <v>40179</v>
      </c>
      <c r="B145" s="213">
        <f>+'Bcos. Públ.'!B145+'Bcos. Priv.'!B144+'Coop.'!B145+'C. Financ.'!B145</f>
        <v>130803.65027370032</v>
      </c>
      <c r="C145" s="187">
        <f>+'Bcos. Públ.'!C145+'Bcos. Priv.'!C144+'Coop.'!C145+'C. Financ.'!C145</f>
        <v>10199.060741810361</v>
      </c>
      <c r="D145" s="193">
        <f>+'Bcos. Públ.'!D145+'Bcos. Priv.'!D144+'Coop.'!D145+'C. Financ.'!D145</f>
        <v>141002.71101550871</v>
      </c>
      <c r="E145" s="187">
        <f>+'Bcos. Públ.'!E145+'Bcos. Priv.'!E144+'Coop.'!E145+'C. Financ.'!E145</f>
        <v>17272.525128270161</v>
      </c>
      <c r="F145" s="187">
        <f>+'Bcos. Públ.'!F145+'Bcos. Priv.'!F144+'Coop.'!F145+'C. Financ.'!F145</f>
        <v>2477.7102521500001</v>
      </c>
      <c r="G145" s="193">
        <f>+'Bcos. Públ.'!G145+'Bcos. Priv.'!G144+'Coop.'!G145+'C. Financ.'!G145</f>
        <v>19750.235380420163</v>
      </c>
      <c r="H145" s="210">
        <f>+'Bcos. Públ.'!H145+'Bcos. Priv.'!H144+'Coop.'!H145+'C. Financ.'!H145</f>
        <v>148076.17540196853</v>
      </c>
      <c r="I145" s="192">
        <f>+'Bcos. Públ.'!I145+'Bcos. Priv.'!I144+'Coop.'!I145+'C. Financ.'!I145</f>
        <v>12676.770993960361</v>
      </c>
      <c r="J145" s="193">
        <f>+'Bcos. Públ.'!J145+'Bcos. Priv.'!J144+'Coop.'!J145+'C. Financ.'!J145</f>
        <v>160752.94639593086</v>
      </c>
      <c r="K145" s="192">
        <f>+'Bcos. Públ.'!K145+'Bcos. Priv.'!K144+'Coop.'!K145+'C. Financ.'!K145</f>
        <v>1428.1433241798802</v>
      </c>
      <c r="L145" s="192">
        <f>+'Bcos. Públ.'!L145+'Bcos. Priv.'!L144+'Coop.'!L145+'C. Financ.'!L145</f>
        <v>17.179078859880001</v>
      </c>
      <c r="M145" s="193">
        <f>+'Bcos. Públ.'!M145+'Bcos. Priv.'!M144+'Coop.'!M145+'C. Financ.'!M145</f>
        <v>1445.3224030397603</v>
      </c>
      <c r="N145" s="192">
        <f>+'Bcos. Públ.'!N145+'Bcos. Priv.'!N144+'Coop.'!N145+'C. Financ.'!N145</f>
        <v>149504.31872615233</v>
      </c>
      <c r="O145" s="192">
        <f>+'Bcos. Públ.'!O145+'Bcos. Priv.'!O144+'Coop.'!O145+'C. Financ.'!O145</f>
        <v>12693.950072820244</v>
      </c>
      <c r="P145" s="192">
        <f>+'Bcos. Públ.'!P145+'Bcos. Priv.'!P144+'Coop.'!P145+'C. Financ.'!P145</f>
        <v>162198.26879897062</v>
      </c>
      <c r="Q145" s="211">
        <f>+'Bcos. Públ.'!Q145+'Bcos. Priv.'!Q144+'Coop.'!Q145+'C. Financ.'!Q145</f>
        <v>114.71246100336073</v>
      </c>
      <c r="R145" s="208">
        <f>+'Bcos. Públ.'!R145+'Bcos. Priv.'!R144+'Coop.'!R145+'C. Financ.'!R145</f>
        <v>-1.0509805415201208</v>
      </c>
      <c r="S145" s="212"/>
      <c r="T145" s="191">
        <f>+'Bcos. Públ.'!T145+'Bcos. Priv.'!T144+'Coop.'!T145+'C. Financ.'!T145</f>
        <v>57930.315063230963</v>
      </c>
      <c r="U145" s="192">
        <f>+'Bcos. Públ.'!U145+'Bcos. Priv.'!U144+'Coop.'!U145+'C. Financ.'!U145</f>
        <v>9493.8788637475991</v>
      </c>
      <c r="V145" s="193">
        <f>+'Bcos. Públ.'!V145+'Bcos. Priv.'!V144+'Coop.'!V145+'C. Financ.'!V145</f>
        <v>67424.193926978565</v>
      </c>
      <c r="W145" s="192">
        <f>+'Bcos. Públ.'!W145+'Bcos. Priv.'!W144+'Coop.'!W145+'C. Financ.'!W145</f>
        <v>3591.0028474804408</v>
      </c>
      <c r="X145" s="192">
        <f>+'Bcos. Públ.'!X145+'Bcos. Priv.'!X144+'Coop.'!X145+'C. Financ.'!X145</f>
        <v>2477.7102521500001</v>
      </c>
      <c r="Y145" s="193">
        <f>+'Bcos. Públ.'!Y145+'Bcos. Priv.'!Y144+'Coop.'!Y145+'C. Financ.'!Y145</f>
        <v>6068.7130996304395</v>
      </c>
      <c r="Z145" s="192">
        <f>+'Bcos. Públ.'!Z145+'Bcos. Priv.'!Z144+'Coop.'!Z145+'C. Financ.'!Z145</f>
        <v>61521.31791071139</v>
      </c>
      <c r="AA145" s="192">
        <f>+'Bcos. Públ.'!AA145+'Bcos. Priv.'!AA144+'Coop.'!AA145+'C. Financ.'!AA145</f>
        <v>11971.589115897601</v>
      </c>
      <c r="AB145" s="192">
        <f>+'Bcos. Públ.'!AB145+'Bcos. Priv.'!AB144+'Coop.'!AB145+'C. Financ.'!AB145</f>
        <v>73492.907026608998</v>
      </c>
      <c r="AC145" s="189">
        <f>+'Bcos. Públ.'!AC145+'Bcos. Priv.'!AC144+'Coop.'!AC145+'C. Financ.'!AC145</f>
        <v>17.524974887360361</v>
      </c>
      <c r="AD145" s="191">
        <f>+'Bcos. Públ.'!AD145+'Bcos. Priv.'!AD144+'Coop.'!AD145+'C. Financ.'!AD145</f>
        <v>3718.0273065499996</v>
      </c>
      <c r="AE145" s="192">
        <f>+'Bcos. Públ.'!AE145+'Bcos. Priv.'!AE144+'Coop.'!AE145+'C. Financ.'!AE145</f>
        <v>35.978667270000003</v>
      </c>
      <c r="AF145" s="193">
        <f>+'Bcos. Públ.'!AF145+'Bcos. Priv.'!AF144+'Coop.'!AF145+'C. Financ.'!AF145</f>
        <v>3754.0059738199998</v>
      </c>
      <c r="AG145" s="192">
        <f>+'Bcos. Públ.'!AG145+'Bcos. Priv.'!AG144+'Coop.'!AG145+'C. Financ.'!AG145</f>
        <v>698.03685106</v>
      </c>
      <c r="AH145" s="192">
        <f>+'Bcos. Públ.'!AH145+'Bcos. Priv.'!AH144+'Coop.'!AH145+'C. Financ.'!AH145</f>
        <v>0</v>
      </c>
      <c r="AI145" s="193">
        <f>+'Bcos. Públ.'!AI145+'Bcos. Priv.'!AI144+'Coop.'!AI145+'C. Financ.'!AI145</f>
        <v>698.03685106</v>
      </c>
      <c r="AJ145" s="192">
        <f>+'Bcos. Públ.'!AJ145+'Bcos. Priv.'!AJ144+'Coop.'!AJ145+'C. Financ.'!AJ145</f>
        <v>4416.0641576100006</v>
      </c>
      <c r="AK145" s="192">
        <f>+'Bcos. Públ.'!AK145+'Bcos. Priv.'!AK144+'Coop.'!AK145+'C. Financ.'!AK145</f>
        <v>35.978667270000003</v>
      </c>
      <c r="AL145" s="192">
        <f>+'Bcos. Públ.'!AL145+'Bcos. Priv.'!AL144+'Coop.'!AL145+'C. Financ.'!AL145</f>
        <v>4452.0428248799999</v>
      </c>
      <c r="AM145" s="189">
        <f>+'Bcos. Públ.'!AM145+'Bcos. Priv.'!AM144+'Coop.'!AM145+'C. Financ.'!AM145</f>
        <v>4.9630052700000169</v>
      </c>
    </row>
    <row r="146" spans="1:39" x14ac:dyDescent="0.2">
      <c r="A146" s="129">
        <v>40210</v>
      </c>
      <c r="B146" s="213">
        <f>+'Bcos. Públ.'!B146+'Bcos. Priv.'!B145+'Coop.'!B146+'C. Financ.'!B146</f>
        <v>131633.75623546858</v>
      </c>
      <c r="C146" s="187">
        <f>+'Bcos. Públ.'!C146+'Bcos. Priv.'!C145+'Coop.'!C146+'C. Financ.'!C146</f>
        <v>10176.337634109121</v>
      </c>
      <c r="D146" s="193">
        <f>+'Bcos. Públ.'!D146+'Bcos. Priv.'!D145+'Coop.'!D146+'C. Financ.'!D146</f>
        <v>141810.09386958167</v>
      </c>
      <c r="E146" s="187">
        <f>+'Bcos. Públ.'!E146+'Bcos. Priv.'!E145+'Coop.'!E146+'C. Financ.'!E146</f>
        <v>17948.845059801573</v>
      </c>
      <c r="F146" s="187">
        <f>+'Bcos. Públ.'!F146+'Bcos. Priv.'!F145+'Coop.'!F146+'C. Financ.'!F146</f>
        <v>2475.8796879793967</v>
      </c>
      <c r="G146" s="193">
        <f>+'Bcos. Públ.'!G146+'Bcos. Priv.'!G145+'Coop.'!G146+'C. Financ.'!G146</f>
        <v>20424.724747780972</v>
      </c>
      <c r="H146" s="210">
        <f>+'Bcos. Públ.'!H146+'Bcos. Priv.'!H145+'Coop.'!H146+'C. Financ.'!H146</f>
        <v>149582.60129527215</v>
      </c>
      <c r="I146" s="192">
        <f>+'Bcos. Públ.'!I146+'Bcos. Priv.'!I145+'Coop.'!I146+'C. Financ.'!I146</f>
        <v>12652.217322090497</v>
      </c>
      <c r="J146" s="193">
        <f>+'Bcos. Públ.'!J146+'Bcos. Priv.'!J145+'Coop.'!J146+'C. Financ.'!J146</f>
        <v>162234.81861736067</v>
      </c>
      <c r="K146" s="192">
        <f>+'Bcos. Públ.'!K146+'Bcos. Priv.'!K145+'Coop.'!K146+'C. Financ.'!K146</f>
        <v>1307.722602570391</v>
      </c>
      <c r="L146" s="192">
        <f>+'Bcos. Públ.'!L146+'Bcos. Priv.'!L145+'Coop.'!L146+'C. Financ.'!L146</f>
        <v>24.096364651135001</v>
      </c>
      <c r="M146" s="193">
        <f>+'Bcos. Públ.'!M146+'Bcos. Priv.'!M145+'Coop.'!M146+'C. Financ.'!M146</f>
        <v>1331.8189672215258</v>
      </c>
      <c r="N146" s="192">
        <f>+'Bcos. Públ.'!N146+'Bcos. Priv.'!N145+'Coop.'!N146+'C. Financ.'!N146</f>
        <v>150890.32389784252</v>
      </c>
      <c r="O146" s="192">
        <f>+'Bcos. Públ.'!O146+'Bcos. Priv.'!O145+'Coop.'!O146+'C. Financ.'!O146</f>
        <v>12676.313686737669</v>
      </c>
      <c r="P146" s="192">
        <f>+'Bcos. Públ.'!P146+'Bcos. Priv.'!P145+'Coop.'!P146+'C. Financ.'!P146</f>
        <v>163566.63758458217</v>
      </c>
      <c r="Q146" s="211">
        <f>+'Bcos. Públ.'!Q146+'Bcos. Priv.'!Q145+'Coop.'!Q146+'C. Financ.'!Q146</f>
        <v>151.64392721141763</v>
      </c>
      <c r="R146" s="208">
        <f>+'Bcos. Públ.'!R146+'Bcos. Priv.'!R145+'Coop.'!R146+'C. Financ.'!R146</f>
        <v>1.0360165396070886</v>
      </c>
      <c r="S146" s="212"/>
      <c r="T146" s="191">
        <f>+'Bcos. Públ.'!T146+'Bcos. Priv.'!T145+'Coop.'!T146+'C. Financ.'!T146</f>
        <v>58241.99143339791</v>
      </c>
      <c r="U146" s="192">
        <f>+'Bcos. Públ.'!U146+'Bcos. Priv.'!U145+'Coop.'!U146+'C. Financ.'!U146</f>
        <v>9363.4881566473796</v>
      </c>
      <c r="V146" s="193">
        <f>+'Bcos. Públ.'!V146+'Bcos. Priv.'!V145+'Coop.'!V146+'C. Financ.'!V146</f>
        <v>67605.47959005124</v>
      </c>
      <c r="W146" s="192">
        <f>+'Bcos. Públ.'!W146+'Bcos. Priv.'!W145+'Coop.'!W146+'C. Financ.'!W146</f>
        <v>3972.3008707003505</v>
      </c>
      <c r="X146" s="192">
        <f>+'Bcos. Públ.'!X146+'Bcos. Priv.'!X145+'Coop.'!X146+'C. Financ.'!X146</f>
        <v>2475.8788703909818</v>
      </c>
      <c r="Y146" s="193">
        <f>+'Bcos. Públ.'!Y146+'Bcos. Priv.'!Y145+'Coop.'!Y146+'C. Financ.'!Y146</f>
        <v>6448.1797410893514</v>
      </c>
      <c r="Z146" s="192">
        <f>+'Bcos. Públ.'!Z146+'Bcos. Priv.'!Z145+'Coop.'!Z146+'C. Financ.'!Z146</f>
        <v>62214.292304100243</v>
      </c>
      <c r="AA146" s="192">
        <f>+'Bcos. Públ.'!AA146+'Bcos. Priv.'!AA145+'Coop.'!AA146+'C. Financ.'!AA146</f>
        <v>11839.367027038359</v>
      </c>
      <c r="AB146" s="192">
        <f>+'Bcos. Públ.'!AB146+'Bcos. Priv.'!AB145+'Coop.'!AB146+'C. Financ.'!AB146</f>
        <v>74053.659331140589</v>
      </c>
      <c r="AC146" s="189">
        <f>+'Bcos. Públ.'!AC146+'Bcos. Priv.'!AC145+'Coop.'!AC146+'C. Financ.'!AC146</f>
        <v>93.188314946018025</v>
      </c>
      <c r="AD146" s="191">
        <f>+'Bcos. Públ.'!AD146+'Bcos. Priv.'!AD145+'Coop.'!AD146+'C. Financ.'!AD146</f>
        <v>3704.78368503</v>
      </c>
      <c r="AE146" s="192">
        <f>+'Bcos. Públ.'!AE146+'Bcos. Priv.'!AE145+'Coop.'!AE146+'C. Financ.'!AE146</f>
        <v>41.032280559999997</v>
      </c>
      <c r="AF146" s="193">
        <f>+'Bcos. Públ.'!AF146+'Bcos. Priv.'!AF145+'Coop.'!AF146+'C. Financ.'!AF146</f>
        <v>3745.8159655899999</v>
      </c>
      <c r="AG146" s="192">
        <f>+'Bcos. Públ.'!AG146+'Bcos. Priv.'!AG145+'Coop.'!AG146+'C. Financ.'!AG146</f>
        <v>705.52974201000006</v>
      </c>
      <c r="AH146" s="192">
        <f>+'Bcos. Públ.'!AH146+'Bcos. Priv.'!AH145+'Coop.'!AH146+'C. Financ.'!AH146</f>
        <v>4.1270000000000003E-5</v>
      </c>
      <c r="AI146" s="193">
        <f>+'Bcos. Públ.'!AI146+'Bcos. Priv.'!AI145+'Coop.'!AI146+'C. Financ.'!AI146</f>
        <v>705.52978327999995</v>
      </c>
      <c r="AJ146" s="192">
        <f>+'Bcos. Públ.'!AJ146+'Bcos. Priv.'!AJ145+'Coop.'!AJ146+'C. Financ.'!AJ146</f>
        <v>4410.3134270400005</v>
      </c>
      <c r="AK146" s="192">
        <f>+'Bcos. Públ.'!AK146+'Bcos. Priv.'!AK145+'Coop.'!AK146+'C. Financ.'!AK146</f>
        <v>41.032321829999994</v>
      </c>
      <c r="AL146" s="192">
        <f>+'Bcos. Públ.'!AL146+'Bcos. Priv.'!AL145+'Coop.'!AL146+'C. Financ.'!AL146</f>
        <v>4451.3457488699996</v>
      </c>
      <c r="AM146" s="189">
        <f>+'Bcos. Públ.'!AM146+'Bcos. Priv.'!AM145+'Coop.'!AM146+'C. Financ.'!AM146</f>
        <v>2.9824282799999802</v>
      </c>
    </row>
    <row r="147" spans="1:39" x14ac:dyDescent="0.2">
      <c r="A147" s="129">
        <v>40238</v>
      </c>
      <c r="B147" s="213">
        <f>+'Bcos. Públ.'!B147+'Bcos. Priv.'!B146+'Coop.'!B147+'C. Financ.'!B147</f>
        <v>132403.13291494953</v>
      </c>
      <c r="C147" s="187">
        <f>+'Bcos. Públ.'!C147+'Bcos. Priv.'!C146+'Coop.'!C147+'C. Financ.'!C147</f>
        <v>9781.8117163197312</v>
      </c>
      <c r="D147" s="193">
        <f>+'Bcos. Públ.'!D147+'Bcos. Priv.'!D146+'Coop.'!D147+'C. Financ.'!D147</f>
        <v>142184.94463127121</v>
      </c>
      <c r="E147" s="187">
        <f>+'Bcos. Públ.'!E147+'Bcos. Priv.'!E146+'Coop.'!E147+'C. Financ.'!E147</f>
        <v>18668.17313217901</v>
      </c>
      <c r="F147" s="187">
        <f>+'Bcos. Públ.'!F147+'Bcos. Priv.'!F146+'Coop.'!F147+'C. Financ.'!F147</f>
        <v>2609.5183068402121</v>
      </c>
      <c r="G147" s="193">
        <f>+'Bcos. Públ.'!G147+'Bcos. Priv.'!G146+'Coop.'!G147+'C. Financ.'!G147</f>
        <v>21277.691439019221</v>
      </c>
      <c r="H147" s="210">
        <f>+'Bcos. Públ.'!H147+'Bcos. Priv.'!H146+'Coop.'!H147+'C. Financ.'!H147</f>
        <v>151071.30604712857</v>
      </c>
      <c r="I147" s="192">
        <f>+'Bcos. Públ.'!I147+'Bcos. Priv.'!I146+'Coop.'!I147+'C. Financ.'!I147</f>
        <v>12391.330023159944</v>
      </c>
      <c r="J147" s="193">
        <f>+'Bcos. Públ.'!J147+'Bcos. Priv.'!J146+'Coop.'!J147+'C. Financ.'!J147</f>
        <v>163462.63607028653</v>
      </c>
      <c r="K147" s="192">
        <f>+'Bcos. Públ.'!K147+'Bcos. Priv.'!K146+'Coop.'!K147+'C. Financ.'!K147</f>
        <v>1305.4025767808735</v>
      </c>
      <c r="L147" s="192">
        <f>+'Bcos. Públ.'!L147+'Bcos. Priv.'!L146+'Coop.'!L147+'C. Financ.'!L147</f>
        <v>15.648524121444002</v>
      </c>
      <c r="M147" s="193">
        <f>+'Bcos. Públ.'!M147+'Bcos. Priv.'!M146+'Coop.'!M147+'C. Financ.'!M147</f>
        <v>1321.0511009003726</v>
      </c>
      <c r="N147" s="192">
        <f>+'Bcos. Públ.'!N147+'Bcos. Priv.'!N146+'Coop.'!N147+'C. Financ.'!N147</f>
        <v>152376.70862390942</v>
      </c>
      <c r="O147" s="192">
        <f>+'Bcos. Públ.'!O147+'Bcos. Priv.'!O146+'Coop.'!O147+'C. Financ.'!O147</f>
        <v>12406.978547279441</v>
      </c>
      <c r="P147" s="192">
        <f>+'Bcos. Públ.'!P147+'Bcos. Priv.'!P146+'Coop.'!P147+'C. Financ.'!P147</f>
        <v>164783.68717118888</v>
      </c>
      <c r="Q147" s="211">
        <f>+'Bcos. Públ.'!Q147+'Bcos. Priv.'!Q146+'Coop.'!Q147+'C. Financ.'!Q147</f>
        <v>359.0300805935853</v>
      </c>
      <c r="R147" s="208">
        <f>+'Bcos. Públ.'!R147+'Bcos. Priv.'!R146+'Coop.'!R147+'C. Financ.'!R147</f>
        <v>3.6065428910244077</v>
      </c>
      <c r="S147" s="212"/>
      <c r="T147" s="191">
        <f>+'Bcos. Públ.'!T147+'Bcos. Priv.'!T146+'Coop.'!T147+'C. Financ.'!T147</f>
        <v>59393.426784528419</v>
      </c>
      <c r="U147" s="192">
        <f>+'Bcos. Públ.'!U147+'Bcos. Priv.'!U146+'Coop.'!U147+'C. Financ.'!U147</f>
        <v>8951.0687753199945</v>
      </c>
      <c r="V147" s="193">
        <f>+'Bcos. Públ.'!V147+'Bcos. Priv.'!V146+'Coop.'!V147+'C. Financ.'!V147</f>
        <v>68344.495559848423</v>
      </c>
      <c r="W147" s="192">
        <f>+'Bcos. Públ.'!W147+'Bcos. Priv.'!W146+'Coop.'!W147+'C. Financ.'!W147</f>
        <v>5413.6187643396252</v>
      </c>
      <c r="X147" s="192">
        <f>+'Bcos. Públ.'!X147+'Bcos. Priv.'!X146+'Coop.'!X147+'C. Financ.'!X147</f>
        <v>2609.5183068402121</v>
      </c>
      <c r="Y147" s="193">
        <f>+'Bcos. Públ.'!Y147+'Bcos. Priv.'!Y146+'Coop.'!Y147+'C. Financ.'!Y147</f>
        <v>8023.1370711798381</v>
      </c>
      <c r="Z147" s="192">
        <f>+'Bcos. Públ.'!Z147+'Bcos. Priv.'!Z146+'Coop.'!Z147+'C. Financ.'!Z147</f>
        <v>64807.045548868045</v>
      </c>
      <c r="AA147" s="192">
        <f>+'Bcos. Públ.'!AA147+'Bcos. Priv.'!AA146+'Coop.'!AA147+'C. Financ.'!AA147</f>
        <v>11560.587082160209</v>
      </c>
      <c r="AB147" s="192">
        <f>+'Bcos. Públ.'!AB147+'Bcos. Priv.'!AB146+'Coop.'!AB147+'C. Financ.'!AB147</f>
        <v>76367.63263103021</v>
      </c>
      <c r="AC147" s="189">
        <f>+'Bcos. Públ.'!AC147+'Bcos. Priv.'!AC146+'Coop.'!AC147+'C. Financ.'!AC147</f>
        <v>264.22351680850397</v>
      </c>
      <c r="AD147" s="191">
        <f>+'Bcos. Públ.'!AD147+'Bcos. Priv.'!AD146+'Coop.'!AD147+'C. Financ.'!AD147</f>
        <v>3753.3264513700005</v>
      </c>
      <c r="AE147" s="192">
        <f>+'Bcos. Públ.'!AE147+'Bcos. Priv.'!AE146+'Coop.'!AE147+'C. Financ.'!AE147</f>
        <v>42.707327809999995</v>
      </c>
      <c r="AF147" s="193">
        <f>+'Bcos. Públ.'!AF147+'Bcos. Priv.'!AF146+'Coop.'!AF147+'C. Financ.'!AF147</f>
        <v>3796.0337791800002</v>
      </c>
      <c r="AG147" s="192">
        <f>+'Bcos. Públ.'!AG147+'Bcos. Priv.'!AG146+'Coop.'!AG147+'C. Financ.'!AG147</f>
        <v>681.39802425999994</v>
      </c>
      <c r="AH147" s="192">
        <f>+'Bcos. Públ.'!AH147+'Bcos. Priv.'!AH146+'Coop.'!AH147+'C. Financ.'!AH147</f>
        <v>0</v>
      </c>
      <c r="AI147" s="193">
        <f>+'Bcos. Públ.'!AI147+'Bcos. Priv.'!AI146+'Coop.'!AI147+'C. Financ.'!AI147</f>
        <v>681.39802425999994</v>
      </c>
      <c r="AJ147" s="192">
        <f>+'Bcos. Públ.'!AJ147+'Bcos. Priv.'!AJ146+'Coop.'!AJ147+'C. Financ.'!AJ147</f>
        <v>4434.7244756299997</v>
      </c>
      <c r="AK147" s="192">
        <f>+'Bcos. Públ.'!AK147+'Bcos. Priv.'!AK146+'Coop.'!AK147+'C. Financ.'!AK147</f>
        <v>42.707327809999995</v>
      </c>
      <c r="AL147" s="192">
        <f>+'Bcos. Públ.'!AL147+'Bcos. Priv.'!AL146+'Coop.'!AL147+'C. Financ.'!AL147</f>
        <v>4477.4318034399994</v>
      </c>
      <c r="AM147" s="189">
        <f>+'Bcos. Públ.'!AM147+'Bcos. Priv.'!AM146+'Coop.'!AM147+'C. Financ.'!AM147</f>
        <v>4.879847630000067</v>
      </c>
    </row>
    <row r="148" spans="1:39" x14ac:dyDescent="0.2">
      <c r="A148" s="129">
        <v>40269</v>
      </c>
      <c r="B148" s="213">
        <f>+'Bcos. Públ.'!B148+'Bcos. Priv.'!B147+'Coop.'!B148+'C. Financ.'!B148</f>
        <v>133740.30743171903</v>
      </c>
      <c r="C148" s="187">
        <f>+'Bcos. Públ.'!C148+'Bcos. Priv.'!C147+'Coop.'!C148+'C. Financ.'!C148</f>
        <v>9654.7663853683207</v>
      </c>
      <c r="D148" s="193">
        <f>+'Bcos. Públ.'!D148+'Bcos. Priv.'!D147+'Coop.'!D148+'C. Financ.'!D148</f>
        <v>143395.07381709115</v>
      </c>
      <c r="E148" s="187">
        <f>+'Bcos. Públ.'!E148+'Bcos. Priv.'!E147+'Coop.'!E148+'C. Financ.'!E148</f>
        <v>17503.997127048959</v>
      </c>
      <c r="F148" s="187">
        <f>+'Bcos. Públ.'!F148+'Bcos. Priv.'!F147+'Coop.'!F148+'C. Financ.'!F148</f>
        <v>2616.1411339103997</v>
      </c>
      <c r="G148" s="193">
        <f>+'Bcos. Públ.'!G148+'Bcos. Priv.'!G147+'Coop.'!G148+'C. Financ.'!G148</f>
        <v>20120.13826095936</v>
      </c>
      <c r="H148" s="210">
        <f>+'Bcos. Públ.'!H148+'Bcos. Priv.'!H147+'Coop.'!H148+'C. Financ.'!H148</f>
        <v>151244.30455876989</v>
      </c>
      <c r="I148" s="192">
        <f>+'Bcos. Públ.'!I148+'Bcos. Priv.'!I147+'Coop.'!I148+'C. Financ.'!I148</f>
        <v>12270.90751927872</v>
      </c>
      <c r="J148" s="193">
        <f>+'Bcos. Públ.'!J148+'Bcos. Priv.'!J147+'Coop.'!J148+'C. Financ.'!J148</f>
        <v>163515.21207805249</v>
      </c>
      <c r="K148" s="192">
        <f>+'Bcos. Públ.'!K148+'Bcos. Priv.'!K147+'Coop.'!K148+'C. Financ.'!K148</f>
        <v>1279.1994314495998</v>
      </c>
      <c r="L148" s="192">
        <f>+'Bcos. Públ.'!L148+'Bcos. Priv.'!L147+'Coop.'!L148+'C. Financ.'!L148</f>
        <v>9.0260968204799994</v>
      </c>
      <c r="M148" s="193">
        <f>+'Bcos. Públ.'!M148+'Bcos. Priv.'!M147+'Coop.'!M148+'C. Financ.'!M148</f>
        <v>1288.2255282700801</v>
      </c>
      <c r="N148" s="192">
        <f>+'Bcos. Públ.'!N148+'Bcos. Priv.'!N147+'Coop.'!N148+'C. Financ.'!N148</f>
        <v>152523.50399021953</v>
      </c>
      <c r="O148" s="192">
        <f>+'Bcos. Públ.'!O148+'Bcos. Priv.'!O147+'Coop.'!O148+'C. Financ.'!O148</f>
        <v>12279.933616099201</v>
      </c>
      <c r="P148" s="192">
        <f>+'Bcos. Públ.'!P148+'Bcos. Priv.'!P147+'Coop.'!P148+'C. Financ.'!P148</f>
        <v>164803.43760632063</v>
      </c>
      <c r="Q148" s="211">
        <f>+'Bcos. Públ.'!Q148+'Bcos. Priv.'!Q147+'Coop.'!Q148+'C. Financ.'!Q148</f>
        <v>74.629920100735688</v>
      </c>
      <c r="R148" s="208">
        <f>+'Bcos. Públ.'!R148+'Bcos. Priv.'!R147+'Coop.'!R148+'C. Financ.'!R148</f>
        <v>0.67432898880000913</v>
      </c>
      <c r="S148" s="212"/>
      <c r="T148" s="191">
        <f>+'Bcos. Públ.'!T148+'Bcos. Priv.'!T147+'Coop.'!T148+'C. Financ.'!T148</f>
        <v>60286.879264030074</v>
      </c>
      <c r="U148" s="192">
        <f>+'Bcos. Públ.'!U148+'Bcos. Priv.'!U147+'Coop.'!U148+'C. Financ.'!U148</f>
        <v>8896.2115978502388</v>
      </c>
      <c r="V148" s="193">
        <f>+'Bcos. Públ.'!V148+'Bcos. Priv.'!V147+'Coop.'!V148+'C. Financ.'!V148</f>
        <v>69183.090861880322</v>
      </c>
      <c r="W148" s="192">
        <f>+'Bcos. Públ.'!W148+'Bcos. Priv.'!W147+'Coop.'!W148+'C. Financ.'!W148</f>
        <v>4133.0252167488006</v>
      </c>
      <c r="X148" s="192">
        <f>+'Bcos. Públ.'!X148+'Bcos. Priv.'!X147+'Coop.'!X148+'C. Financ.'!X148</f>
        <v>2616.1411339103997</v>
      </c>
      <c r="Y148" s="193">
        <f>+'Bcos. Públ.'!Y148+'Bcos. Priv.'!Y147+'Coop.'!Y148+'C. Financ.'!Y148</f>
        <v>6749.1663506572795</v>
      </c>
      <c r="Z148" s="192">
        <f>+'Bcos. Públ.'!Z148+'Bcos. Priv.'!Z147+'Coop.'!Z148+'C. Financ.'!Z148</f>
        <v>64419.904480778881</v>
      </c>
      <c r="AA148" s="192">
        <f>+'Bcos. Públ.'!AA148+'Bcos. Priv.'!AA147+'Coop.'!AA148+'C. Financ.'!AA148</f>
        <v>11512.352731760639</v>
      </c>
      <c r="AB148" s="192">
        <f>+'Bcos. Públ.'!AB148+'Bcos. Priv.'!AB147+'Coop.'!AB148+'C. Financ.'!AB148</f>
        <v>75932.257212539524</v>
      </c>
      <c r="AC148" s="189">
        <f>+'Bcos. Públ.'!AC148+'Bcos. Priv.'!AC147+'Coop.'!AC148+'C. Financ.'!AC148</f>
        <v>10.317356260735624</v>
      </c>
      <c r="AD148" s="191">
        <f>+'Bcos. Públ.'!AD148+'Bcos. Priv.'!AD147+'Coop.'!AD148+'C. Financ.'!AD148</f>
        <v>3825.6993836699999</v>
      </c>
      <c r="AE148" s="192">
        <f>+'Bcos. Públ.'!AE148+'Bcos. Priv.'!AE147+'Coop.'!AE148+'C. Financ.'!AE148</f>
        <v>39.50806188</v>
      </c>
      <c r="AF148" s="193">
        <f>+'Bcos. Públ.'!AF148+'Bcos. Priv.'!AF147+'Coop.'!AF148+'C. Financ.'!AF148</f>
        <v>3865.2074455500001</v>
      </c>
      <c r="AG148" s="192">
        <f>+'Bcos. Públ.'!AG148+'Bcos. Priv.'!AG147+'Coop.'!AG148+'C. Financ.'!AG148</f>
        <v>696.40478700000006</v>
      </c>
      <c r="AH148" s="192">
        <f>+'Bcos. Públ.'!AH148+'Bcos. Priv.'!AH147+'Coop.'!AH148+'C. Financ.'!AH148</f>
        <v>0</v>
      </c>
      <c r="AI148" s="193">
        <f>+'Bcos. Públ.'!AI148+'Bcos. Priv.'!AI147+'Coop.'!AI148+'C. Financ.'!AI148</f>
        <v>696.40478700000006</v>
      </c>
      <c r="AJ148" s="192">
        <f>+'Bcos. Públ.'!AJ148+'Bcos. Priv.'!AJ147+'Coop.'!AJ148+'C. Financ.'!AJ148</f>
        <v>4522.1041706700007</v>
      </c>
      <c r="AK148" s="192">
        <f>+'Bcos. Públ.'!AK148+'Bcos. Priv.'!AK147+'Coop.'!AK148+'C. Financ.'!AK148</f>
        <v>39.50806188</v>
      </c>
      <c r="AL148" s="192">
        <f>+'Bcos. Públ.'!AL148+'Bcos. Priv.'!AL147+'Coop.'!AL148+'C. Financ.'!AL148</f>
        <v>4561.61223255</v>
      </c>
      <c r="AM148" s="189">
        <f>+'Bcos. Públ.'!AM148+'Bcos. Priv.'!AM147+'Coop.'!AM148+'C. Financ.'!AM148</f>
        <v>3.3662360000000038</v>
      </c>
    </row>
    <row r="149" spans="1:39" x14ac:dyDescent="0.2">
      <c r="A149" s="129">
        <v>40299</v>
      </c>
      <c r="B149" s="213">
        <f>+'Bcos. Públ.'!B149+'Bcos. Priv.'!B148+'Coop.'!B149+'C. Financ.'!B149</f>
        <v>135695.26550222735</v>
      </c>
      <c r="C149" s="187">
        <f>+'Bcos. Públ.'!C149+'Bcos. Priv.'!C148+'Coop.'!C149+'C. Financ.'!C149</f>
        <v>9640.1794287698467</v>
      </c>
      <c r="D149" s="193">
        <f>+'Bcos. Públ.'!D149+'Bcos. Priv.'!D148+'Coop.'!D149+'C. Financ.'!D149</f>
        <v>145335.44493100294</v>
      </c>
      <c r="E149" s="187">
        <f>+'Bcos. Públ.'!E149+'Bcos. Priv.'!E148+'Coop.'!E149+'C. Financ.'!E149</f>
        <v>15106.470309307651</v>
      </c>
      <c r="F149" s="187">
        <f>+'Bcos. Públ.'!F149+'Bcos. Priv.'!F148+'Coop.'!F149+'C. Financ.'!F149</f>
        <v>2623.3539509601915</v>
      </c>
      <c r="G149" s="193">
        <f>+'Bcos. Públ.'!G149+'Bcos. Priv.'!G148+'Coop.'!G149+'C. Financ.'!G149</f>
        <v>17729.824260269757</v>
      </c>
      <c r="H149" s="210">
        <f>+'Bcos. Públ.'!H149+'Bcos. Priv.'!H148+'Coop.'!H149+'C. Financ.'!H149</f>
        <v>150801.73581154074</v>
      </c>
      <c r="I149" s="192">
        <f>+'Bcos. Públ.'!I149+'Bcos. Priv.'!I148+'Coop.'!I149+'C. Financ.'!I149</f>
        <v>12263.533379730039</v>
      </c>
      <c r="J149" s="193">
        <f>+'Bcos. Públ.'!J149+'Bcos. Priv.'!J148+'Coop.'!J149+'C. Financ.'!J149</f>
        <v>163065.26919126889</v>
      </c>
      <c r="K149" s="192">
        <f>+'Bcos. Públ.'!K149+'Bcos. Priv.'!K148+'Coop.'!K149+'C. Financ.'!K149</f>
        <v>1198.1789360596654</v>
      </c>
      <c r="L149" s="192">
        <f>+'Bcos. Públ.'!L149+'Bcos. Priv.'!L148+'Coop.'!L149+'C. Financ.'!L149</f>
        <v>17.884037501557501</v>
      </c>
      <c r="M149" s="193">
        <f>+'Bcos. Públ.'!M149+'Bcos. Priv.'!M148+'Coop.'!M149+'C. Financ.'!M149</f>
        <v>1216.0629735612229</v>
      </c>
      <c r="N149" s="192">
        <f>+'Bcos. Públ.'!N149+'Bcos. Priv.'!N148+'Coop.'!N149+'C. Financ.'!N149</f>
        <v>151999.91474760044</v>
      </c>
      <c r="O149" s="192">
        <f>+'Bcos. Públ.'!O149+'Bcos. Priv.'!O148+'Coop.'!O149+'C. Financ.'!O149</f>
        <v>12281.417417231598</v>
      </c>
      <c r="P149" s="192">
        <f>+'Bcos. Públ.'!P149+'Bcos. Priv.'!P148+'Coop.'!P149+'C. Financ.'!P149</f>
        <v>164281.33216482817</v>
      </c>
      <c r="Q149" s="211">
        <f>+'Bcos. Públ.'!Q149+'Bcos. Priv.'!Q148+'Coop.'!Q149+'C. Financ.'!Q149</f>
        <v>155.17798234086936</v>
      </c>
      <c r="R149" s="208">
        <f>+'Bcos. Públ.'!R149+'Bcos. Priv.'!R148+'Coop.'!R149+'C. Financ.'!R149</f>
        <v>-1.239752508664794</v>
      </c>
      <c r="S149" s="212"/>
      <c r="T149" s="191">
        <f>+'Bcos. Públ.'!T149+'Bcos. Priv.'!T148+'Coop.'!T149+'C. Financ.'!T149</f>
        <v>60707.263616250872</v>
      </c>
      <c r="U149" s="192">
        <f>+'Bcos. Públ.'!U149+'Bcos. Priv.'!U148+'Coop.'!U149+'C. Financ.'!U149</f>
        <v>8871.0963166403599</v>
      </c>
      <c r="V149" s="193">
        <f>+'Bcos. Públ.'!V149+'Bcos. Priv.'!V148+'Coop.'!V149+'C. Financ.'!V149</f>
        <v>69578.359932887397</v>
      </c>
      <c r="W149" s="192">
        <f>+'Bcos. Públ.'!W149+'Bcos. Priv.'!W148+'Coop.'!W149+'C. Financ.'!W149</f>
        <v>3291.0400387903001</v>
      </c>
      <c r="X149" s="192">
        <f>+'Bcos. Públ.'!X149+'Bcos. Priv.'!X148+'Coop.'!X149+'C. Financ.'!X149</f>
        <v>2623.3527960897463</v>
      </c>
      <c r="Y149" s="193">
        <f>+'Bcos. Públ.'!Y149+'Bcos. Priv.'!Y148+'Coop.'!Y149+'C. Financ.'!Y149</f>
        <v>5914.3928348800455</v>
      </c>
      <c r="Z149" s="192">
        <f>+'Bcos. Públ.'!Z149+'Bcos. Priv.'!Z148+'Coop.'!Z149+'C. Financ.'!Z149</f>
        <v>63998.303655041171</v>
      </c>
      <c r="AA149" s="192">
        <f>+'Bcos. Públ.'!AA149+'Bcos. Priv.'!AA148+'Coop.'!AA149+'C. Financ.'!AA149</f>
        <v>11494.449112730106</v>
      </c>
      <c r="AB149" s="192">
        <f>+'Bcos. Públ.'!AB149+'Bcos. Priv.'!AB148+'Coop.'!AB149+'C. Financ.'!AB149</f>
        <v>75492.752767771279</v>
      </c>
      <c r="AC149" s="189">
        <f>+'Bcos. Públ.'!AC149+'Bcos. Priv.'!AC148+'Coop.'!AC149+'C. Financ.'!AC149</f>
        <v>93.430822581519209</v>
      </c>
      <c r="AD149" s="191">
        <f>+'Bcos. Públ.'!AD149+'Bcos. Priv.'!AD148+'Coop.'!AD149+'C. Financ.'!AD149</f>
        <v>3916.0270450699995</v>
      </c>
      <c r="AE149" s="192">
        <f>+'Bcos. Públ.'!AE149+'Bcos. Priv.'!AE148+'Coop.'!AE149+'C. Financ.'!AE149</f>
        <v>40.163095339999991</v>
      </c>
      <c r="AF149" s="193">
        <f>+'Bcos. Públ.'!AF149+'Bcos. Priv.'!AF148+'Coop.'!AF149+'C. Financ.'!AF149</f>
        <v>3956.1901404099999</v>
      </c>
      <c r="AG149" s="192">
        <f>+'Bcos. Públ.'!AG149+'Bcos. Priv.'!AG148+'Coop.'!AG149+'C. Financ.'!AG149</f>
        <v>617.02596849000008</v>
      </c>
      <c r="AH149" s="192">
        <f>+'Bcos. Públ.'!AH149+'Bcos. Priv.'!AH148+'Coop.'!AH149+'C. Financ.'!AH149</f>
        <v>6.0309999999999997E-5</v>
      </c>
      <c r="AI149" s="193">
        <f>+'Bcos. Públ.'!AI149+'Bcos. Priv.'!AI148+'Coop.'!AI149+'C. Financ.'!AI149</f>
        <v>617.02602880000006</v>
      </c>
      <c r="AJ149" s="192">
        <f>+'Bcos. Públ.'!AJ149+'Bcos. Priv.'!AJ148+'Coop.'!AJ149+'C. Financ.'!AJ149</f>
        <v>4533.0530135600002</v>
      </c>
      <c r="AK149" s="192">
        <f>+'Bcos. Públ.'!AK149+'Bcos. Priv.'!AK148+'Coop.'!AK149+'C. Financ.'!AK149</f>
        <v>40.16315565</v>
      </c>
      <c r="AL149" s="192">
        <f>+'Bcos. Públ.'!AL149+'Bcos. Priv.'!AL148+'Coop.'!AL149+'C. Financ.'!AL149</f>
        <v>4573.2161692100008</v>
      </c>
      <c r="AM149" s="189">
        <f>+'Bcos. Públ.'!AM149+'Bcos. Priv.'!AM148+'Coop.'!AM149+'C. Financ.'!AM149</f>
        <v>3.2235472400000083</v>
      </c>
    </row>
    <row r="150" spans="1:39" x14ac:dyDescent="0.2">
      <c r="A150" s="129">
        <v>40330</v>
      </c>
      <c r="B150" s="213">
        <f>+'Bcos. Públ.'!B150+'Bcos. Priv.'!B149+'Coop.'!B150+'C. Financ.'!B150</f>
        <v>142328.96157998042</v>
      </c>
      <c r="C150" s="187">
        <f>+'Bcos. Públ.'!C150+'Bcos. Priv.'!C149+'Coop.'!C150+'C. Financ.'!C150</f>
        <v>10161.733309031015</v>
      </c>
      <c r="D150" s="193">
        <f>+'Bcos. Públ.'!D150+'Bcos. Priv.'!D149+'Coop.'!D150+'C. Financ.'!D150</f>
        <v>152490.69488900932</v>
      </c>
      <c r="E150" s="187">
        <f>+'Bcos. Públ.'!E150+'Bcos. Priv.'!E149+'Coop.'!E150+'C. Financ.'!E150</f>
        <v>17817.289250470923</v>
      </c>
      <c r="F150" s="187">
        <f>+'Bcos. Públ.'!F150+'Bcos. Priv.'!F149+'Coop.'!F150+'C. Financ.'!F150</f>
        <v>2629.3932080891054</v>
      </c>
      <c r="G150" s="193">
        <f>+'Bcos. Públ.'!G150+'Bcos. Priv.'!G149+'Coop.'!G150+'C. Financ.'!G150</f>
        <v>20446.68245856003</v>
      </c>
      <c r="H150" s="210">
        <f>+'Bcos. Públ.'!H150+'Bcos. Priv.'!H149+'Coop.'!H150+'C. Financ.'!H150</f>
        <v>160146.25083044919</v>
      </c>
      <c r="I150" s="192">
        <f>+'Bcos. Públ.'!I150+'Bcos. Priv.'!I149+'Coop.'!I150+'C. Financ.'!I150</f>
        <v>12791.126517120121</v>
      </c>
      <c r="J150" s="193">
        <f>+'Bcos. Públ.'!J150+'Bcos. Priv.'!J149+'Coop.'!J150+'C. Financ.'!J150</f>
        <v>172937.37734757143</v>
      </c>
      <c r="K150" s="192">
        <f>+'Bcos. Públ.'!K150+'Bcos. Priv.'!K149+'Coop.'!K150+'C. Financ.'!K150</f>
        <v>1450.1674233306987</v>
      </c>
      <c r="L150" s="192">
        <f>+'Bcos. Públ.'!L150+'Bcos. Priv.'!L149+'Coop.'!L150+'C. Financ.'!L150</f>
        <v>38.939363291661692</v>
      </c>
      <c r="M150" s="193">
        <f>+'Bcos. Públ.'!M150+'Bcos. Priv.'!M149+'Coop.'!M150+'C. Financ.'!M150</f>
        <v>1489.1067866202484</v>
      </c>
      <c r="N150" s="192">
        <f>+'Bcos. Públ.'!N150+'Bcos. Priv.'!N149+'Coop.'!N150+'C. Financ.'!N150</f>
        <v>161596.41825377994</v>
      </c>
      <c r="O150" s="192">
        <f>+'Bcos. Públ.'!O150+'Bcos. Priv.'!O149+'Coop.'!O150+'C. Financ.'!O150</f>
        <v>12830.065880411783</v>
      </c>
      <c r="P150" s="192">
        <f>+'Bcos. Públ.'!P150+'Bcos. Priv.'!P149+'Coop.'!P150+'C. Financ.'!P150</f>
        <v>174426.48413418958</v>
      </c>
      <c r="Q150" s="211">
        <f>+'Bcos. Públ.'!Q150+'Bcos. Priv.'!Q149+'Coop.'!Q150+'C. Financ.'!Q150</f>
        <v>46.856420374982342</v>
      </c>
      <c r="R150" s="208">
        <f>+'Bcos. Públ.'!R150+'Bcos. Priv.'!R149+'Coop.'!R150+'C. Financ.'!R150</f>
        <v>1.5863167204143691</v>
      </c>
      <c r="S150" s="212"/>
      <c r="T150" s="191">
        <f>+'Bcos. Públ.'!T150+'Bcos. Priv.'!T149+'Coop.'!T150+'C. Financ.'!T150</f>
        <v>60679.728904098025</v>
      </c>
      <c r="U150" s="192">
        <f>+'Bcos. Públ.'!U150+'Bcos. Priv.'!U149+'Coop.'!U150+'C. Financ.'!U150</f>
        <v>9349.8273643291523</v>
      </c>
      <c r="V150" s="193">
        <f>+'Bcos. Públ.'!V150+'Bcos. Priv.'!V149+'Coop.'!V150+'C. Financ.'!V150</f>
        <v>70029.556268429267</v>
      </c>
      <c r="W150" s="192">
        <f>+'Bcos. Públ.'!W150+'Bcos. Priv.'!W149+'Coop.'!W150+'C. Financ.'!W150</f>
        <v>5111.1142217182542</v>
      </c>
      <c r="X150" s="192">
        <f>+'Bcos. Públ.'!X150+'Bcos. Priv.'!X149+'Coop.'!X150+'C. Financ.'!X150</f>
        <v>2629.3932080891054</v>
      </c>
      <c r="Y150" s="193">
        <f>+'Bcos. Públ.'!Y150+'Bcos. Priv.'!Y149+'Coop.'!Y150+'C. Financ.'!Y150</f>
        <v>7740.5074298073605</v>
      </c>
      <c r="Z150" s="192">
        <f>+'Bcos. Públ.'!Z150+'Bcos. Priv.'!Z149+'Coop.'!Z150+'C. Financ.'!Z150</f>
        <v>65790.843125820495</v>
      </c>
      <c r="AA150" s="192">
        <f>+'Bcos. Públ.'!AA150+'Bcos. Priv.'!AA149+'Coop.'!AA150+'C. Financ.'!AA150</f>
        <v>11979.22057241826</v>
      </c>
      <c r="AB150" s="192">
        <f>+'Bcos. Públ.'!AB150+'Bcos. Priv.'!AB149+'Coop.'!AB150+'C. Financ.'!AB150</f>
        <v>77770.063698238766</v>
      </c>
      <c r="AC150" s="189">
        <f>+'Bcos. Públ.'!AC150+'Bcos. Priv.'!AC149+'Coop.'!AC150+'C. Financ.'!AC150</f>
        <v>-70.732369118366918</v>
      </c>
      <c r="AD150" s="191">
        <f>+'Bcos. Públ.'!AD150+'Bcos. Priv.'!AD149+'Coop.'!AD150+'C. Financ.'!AD150</f>
        <v>3866.1505125400004</v>
      </c>
      <c r="AE150" s="192">
        <f>+'Bcos. Públ.'!AE150+'Bcos. Priv.'!AE149+'Coop.'!AE150+'C. Financ.'!AE150</f>
        <v>38.4443366</v>
      </c>
      <c r="AF150" s="193">
        <f>+'Bcos. Públ.'!AF150+'Bcos. Priv.'!AF149+'Coop.'!AF150+'C. Financ.'!AF150</f>
        <v>3904.5948491400004</v>
      </c>
      <c r="AG150" s="192">
        <f>+'Bcos. Públ.'!AG150+'Bcos. Priv.'!AG149+'Coop.'!AG150+'C. Financ.'!AG150</f>
        <v>601.64662289</v>
      </c>
      <c r="AH150" s="192">
        <f>+'Bcos. Públ.'!AH150+'Bcos. Priv.'!AH149+'Coop.'!AH150+'C. Financ.'!AH150</f>
        <v>0</v>
      </c>
      <c r="AI150" s="193">
        <f>+'Bcos. Públ.'!AI150+'Bcos. Priv.'!AI149+'Coop.'!AI150+'C. Financ.'!AI150</f>
        <v>601.64662289</v>
      </c>
      <c r="AJ150" s="192">
        <f>+'Bcos. Públ.'!AJ150+'Bcos. Priv.'!AJ149+'Coop.'!AJ150+'C. Financ.'!AJ150</f>
        <v>4467.7971354299998</v>
      </c>
      <c r="AK150" s="192">
        <f>+'Bcos. Públ.'!AK150+'Bcos. Priv.'!AK149+'Coop.'!AK150+'C. Financ.'!AK150</f>
        <v>38.4443366</v>
      </c>
      <c r="AL150" s="192">
        <f>+'Bcos. Públ.'!AL150+'Bcos. Priv.'!AL149+'Coop.'!AL150+'C. Financ.'!AL150</f>
        <v>4506.2414720299994</v>
      </c>
      <c r="AM150" s="189">
        <f>+'Bcos. Públ.'!AM150+'Bcos. Priv.'!AM149+'Coop.'!AM150+'C. Financ.'!AM150</f>
        <v>5.5763729799999648</v>
      </c>
    </row>
    <row r="151" spans="1:39" x14ac:dyDescent="0.2">
      <c r="A151" s="129">
        <v>40360</v>
      </c>
      <c r="B151" s="213">
        <f>+'Bcos. Públ.'!B151+'Bcos. Priv.'!B150+'Coop.'!B151+'C. Financ.'!B151</f>
        <v>141620.31078684054</v>
      </c>
      <c r="C151" s="187">
        <f>+'Bcos. Públ.'!C151+'Bcos. Priv.'!C150+'Coop.'!C151+'C. Financ.'!C151</f>
        <v>9772.5788960492409</v>
      </c>
      <c r="D151" s="193">
        <f>+'Bcos. Públ.'!D151+'Bcos. Priv.'!D150+'Coop.'!D151+'C. Financ.'!D151</f>
        <v>151392.8896828898</v>
      </c>
      <c r="E151" s="187">
        <f>+'Bcos. Públ.'!E151+'Bcos. Priv.'!E150+'Coop.'!E151+'C. Financ.'!E151</f>
        <v>17033.009147030702</v>
      </c>
      <c r="F151" s="187">
        <f>+'Bcos. Públ.'!F151+'Bcos. Priv.'!F150+'Coop.'!F151+'C. Financ.'!F151</f>
        <v>2630.4004841600404</v>
      </c>
      <c r="G151" s="193">
        <f>+'Bcos. Públ.'!G151+'Bcos. Priv.'!G150+'Coop.'!G151+'C. Financ.'!G151</f>
        <v>19663.409631190741</v>
      </c>
      <c r="H151" s="210">
        <f>+'Bcos. Públ.'!H151+'Bcos. Priv.'!H150+'Coop.'!H151+'C. Financ.'!H151</f>
        <v>158653.31993387127</v>
      </c>
      <c r="I151" s="192">
        <f>+'Bcos. Públ.'!I151+'Bcos. Priv.'!I150+'Coop.'!I151+'C. Financ.'!I151</f>
        <v>12402.979380209281</v>
      </c>
      <c r="J151" s="193">
        <f>+'Bcos. Públ.'!J151+'Bcos. Priv.'!J150+'Coop.'!J151+'C. Financ.'!J151</f>
        <v>171056.29931408053</v>
      </c>
      <c r="K151" s="192">
        <f>+'Bcos. Públ.'!K151+'Bcos. Priv.'!K150+'Coop.'!K151+'C. Financ.'!K151</f>
        <v>1342.3681148901451</v>
      </c>
      <c r="L151" s="192">
        <f>+'Bcos. Públ.'!L151+'Bcos. Priv.'!L150+'Coop.'!L151+'C. Financ.'!L151</f>
        <v>18.259466310914998</v>
      </c>
      <c r="M151" s="193">
        <f>+'Bcos. Públ.'!M151+'Bcos. Priv.'!M150+'Coop.'!M151+'C. Financ.'!M151</f>
        <v>1360.6275812010601</v>
      </c>
      <c r="N151" s="192">
        <f>+'Bcos. Públ.'!N151+'Bcos. Priv.'!N150+'Coop.'!N151+'C. Financ.'!N151</f>
        <v>159995.68804876346</v>
      </c>
      <c r="O151" s="192">
        <f>+'Bcos. Públ.'!O151+'Bcos. Priv.'!O150+'Coop.'!O151+'C. Financ.'!O151</f>
        <v>12421.238846520195</v>
      </c>
      <c r="P151" s="193">
        <f>+'Bcos. Públ.'!P151+'Bcos. Priv.'!P150+'Coop.'!P151+'C. Financ.'!P151</f>
        <v>172416.92689528366</v>
      </c>
      <c r="Q151" s="211">
        <f>+'Bcos. Públ.'!Q151+'Bcos. Priv.'!Q150+'Coop.'!Q151+'C. Financ.'!Q151</f>
        <v>198.27320253002952</v>
      </c>
      <c r="R151" s="208">
        <f>+'Bcos. Públ.'!R151+'Bcos. Priv.'!R150+'Coop.'!R151+'C. Financ.'!R151</f>
        <v>1.518869997614859</v>
      </c>
      <c r="S151" s="212"/>
      <c r="T151" s="191">
        <f>+'Bcos. Públ.'!T151+'Bcos. Priv.'!T150+'Coop.'!T151+'C. Financ.'!T151</f>
        <v>62120.77424224119</v>
      </c>
      <c r="U151" s="192">
        <f>+'Bcos. Públ.'!U151+'Bcos. Priv.'!U150+'Coop.'!U151+'C. Financ.'!U151</f>
        <v>9136.869819260146</v>
      </c>
      <c r="V151" s="188">
        <f>+'Bcos. Públ.'!V151+'Bcos. Priv.'!V150+'Coop.'!V151+'C. Financ.'!V151</f>
        <v>71257.644061501342</v>
      </c>
      <c r="W151" s="192">
        <f>+'Bcos. Públ.'!W151+'Bcos. Priv.'!W150+'Coop.'!W151+'C. Financ.'!W151</f>
        <v>3819.6300510608703</v>
      </c>
      <c r="X151" s="192">
        <f>+'Bcos. Públ.'!X151+'Bcos. Priv.'!X150+'Coop.'!X151+'C. Financ.'!X151</f>
        <v>2630.4004841600404</v>
      </c>
      <c r="Y151" s="188">
        <f>+'Bcos. Públ.'!Y151+'Bcos. Priv.'!Y150+'Coop.'!Y151+'C. Financ.'!Y151</f>
        <v>6450.0305352209107</v>
      </c>
      <c r="Z151" s="192">
        <f>+'Bcos. Públ.'!Z151+'Bcos. Priv.'!Z150+'Coop.'!Z151+'C. Financ.'!Z151</f>
        <v>65940.404293299973</v>
      </c>
      <c r="AA151" s="192">
        <f>+'Bcos. Públ.'!AA151+'Bcos. Priv.'!AA150+'Coop.'!AA151+'C. Financ.'!AA151</f>
        <v>11767.270303420186</v>
      </c>
      <c r="AB151" s="188">
        <f>+'Bcos. Públ.'!AB151+'Bcos. Priv.'!AB150+'Coop.'!AB151+'C. Financ.'!AB151</f>
        <v>77707.674596720171</v>
      </c>
      <c r="AC151" s="189">
        <f>+'Bcos. Públ.'!AC151+'Bcos. Priv.'!AC150+'Coop.'!AC151+'C. Financ.'!AC151</f>
        <v>87.72903455402863</v>
      </c>
      <c r="AD151" s="191">
        <f>+'Bcos. Públ.'!AD151+'Bcos. Priv.'!AD150+'Coop.'!AD151+'C. Financ.'!AD151</f>
        <v>3812.92741196</v>
      </c>
      <c r="AE151" s="192">
        <f>+'Bcos. Públ.'!AE151+'Bcos. Priv.'!AE150+'Coop.'!AE151+'C. Financ.'!AE151</f>
        <v>30.489643989999998</v>
      </c>
      <c r="AF151" s="188">
        <f>+'Bcos. Públ.'!AF151+'Bcos. Priv.'!AF150+'Coop.'!AF151+'C. Financ.'!AF151</f>
        <v>3843.4170559500003</v>
      </c>
      <c r="AG151" s="192">
        <f>+'Bcos. Públ.'!AG151+'Bcos. Priv.'!AG150+'Coop.'!AG151+'C. Financ.'!AG151</f>
        <v>633.73520843999995</v>
      </c>
      <c r="AH151" s="192">
        <f>+'Bcos. Públ.'!AH151+'Bcos. Priv.'!AH150+'Coop.'!AH151+'C. Financ.'!AH151</f>
        <v>0</v>
      </c>
      <c r="AI151" s="188">
        <f>+'Bcos. Públ.'!AI151+'Bcos. Priv.'!AI150+'Coop.'!AI151+'C. Financ.'!AI151</f>
        <v>633.73520843999995</v>
      </c>
      <c r="AJ151" s="192">
        <f>+'Bcos. Públ.'!AJ151+'Bcos. Priv.'!AJ150+'Coop.'!AJ151+'C. Financ.'!AJ151</f>
        <v>4446.6626203999995</v>
      </c>
      <c r="AK151" s="192">
        <f>+'Bcos. Públ.'!AK151+'Bcos. Priv.'!AK150+'Coop.'!AK151+'C. Financ.'!AK151</f>
        <v>30.489643989999998</v>
      </c>
      <c r="AL151" s="188">
        <f>+'Bcos. Públ.'!AL151+'Bcos. Priv.'!AL150+'Coop.'!AL151+'C. Financ.'!AL151</f>
        <v>4477.1522643900007</v>
      </c>
      <c r="AM151" s="189">
        <f>+'Bcos. Públ.'!AM151+'Bcos. Priv.'!AM150+'Coop.'!AM151+'C. Financ.'!AM151</f>
        <v>5.3388044800000429</v>
      </c>
    </row>
    <row r="152" spans="1:39" x14ac:dyDescent="0.2">
      <c r="A152" s="129">
        <v>40391</v>
      </c>
      <c r="B152" s="213">
        <f>+'Bcos. Públ.'!B152+'Bcos. Priv.'!B151+'Coop.'!B152+'C. Financ.'!B152</f>
        <v>144020.38234924831</v>
      </c>
      <c r="C152" s="187">
        <f>+'Bcos. Públ.'!C152+'Bcos. Priv.'!C151+'Coop.'!C152+'C. Financ.'!C152</f>
        <v>9500.1689461896385</v>
      </c>
      <c r="D152" s="193">
        <f>+'Bcos. Públ.'!D152+'Bcos. Priv.'!D151+'Coop.'!D152+'C. Financ.'!D152</f>
        <v>153520.55129543794</v>
      </c>
      <c r="E152" s="187">
        <f>+'Bcos. Públ.'!E152+'Bcos. Priv.'!E151+'Coop.'!E152+'C. Financ.'!E152</f>
        <v>17463.006330510139</v>
      </c>
      <c r="F152" s="187">
        <f>+'Bcos. Públ.'!F152+'Bcos. Priv.'!F151+'Coop.'!F152+'C. Financ.'!F152</f>
        <v>2630.7576133804537</v>
      </c>
      <c r="G152" s="193">
        <f>+'Bcos. Públ.'!G152+'Bcos. Priv.'!G151+'Coop.'!G152+'C. Financ.'!G152</f>
        <v>20093.76394389059</v>
      </c>
      <c r="H152" s="210">
        <f>+'Bcos. Públ.'!H152+'Bcos. Priv.'!H151+'Coop.'!H152+'C. Financ.'!H152</f>
        <v>161483.38867975844</v>
      </c>
      <c r="I152" s="192">
        <f>+'Bcos. Públ.'!I152+'Bcos. Priv.'!I151+'Coop.'!I152+'C. Financ.'!I152</f>
        <v>12130.92655957217</v>
      </c>
      <c r="J152" s="193">
        <f>+'Bcos. Públ.'!J152+'Bcos. Priv.'!J151+'Coop.'!J152+'C. Financ.'!J152</f>
        <v>173614.31523933058</v>
      </c>
      <c r="K152" s="192">
        <f>+'Bcos. Públ.'!K152+'Bcos. Priv.'!K151+'Coop.'!K152+'C. Financ.'!K152</f>
        <v>1327.8231581096582</v>
      </c>
      <c r="L152" s="192">
        <f>+'Bcos. Públ.'!L152+'Bcos. Priv.'!L151+'Coop.'!L152+'C. Financ.'!L152</f>
        <v>19.9422862790802</v>
      </c>
      <c r="M152" s="193">
        <f>+'Bcos. Públ.'!M152+'Bcos. Priv.'!M151+'Coop.'!M152+'C. Financ.'!M152</f>
        <v>1347.7654443887382</v>
      </c>
      <c r="N152" s="192">
        <f>+'Bcos. Públ.'!N152+'Bcos. Priv.'!N151+'Coop.'!N152+'C. Financ.'!N152</f>
        <v>162811.21183787019</v>
      </c>
      <c r="O152" s="192">
        <f>+'Bcos. Públ.'!O152+'Bcos. Priv.'!O151+'Coop.'!O152+'C. Financ.'!O152</f>
        <v>12150.86884585125</v>
      </c>
      <c r="P152" s="193">
        <f>+'Bcos. Públ.'!P152+'Bcos. Priv.'!P151+'Coop.'!P152+'C. Financ.'!P152</f>
        <v>174962.08068372143</v>
      </c>
      <c r="Q152" s="211">
        <f>+'Bcos. Públ.'!Q152+'Bcos. Priv.'!Q151+'Coop.'!Q152+'C. Financ.'!Q152</f>
        <v>357.89502723142419</v>
      </c>
      <c r="R152" s="208">
        <f>+'Bcos. Públ.'!R152+'Bcos. Priv.'!R151+'Coop.'!R152+'C. Financ.'!R152</f>
        <v>2.4181250056784401E-2</v>
      </c>
      <c r="S152" s="212"/>
      <c r="T152" s="191">
        <f>+'Bcos. Públ.'!T152+'Bcos. Priv.'!T151+'Coop.'!T152+'C. Financ.'!T152</f>
        <v>64660.164908561703</v>
      </c>
      <c r="U152" s="192">
        <f>+'Bcos. Públ.'!U152+'Bcos. Priv.'!U151+'Coop.'!U152+'C. Financ.'!U152</f>
        <v>8878.4958874089407</v>
      </c>
      <c r="V152" s="188">
        <f>+'Bcos. Públ.'!V152+'Bcos. Priv.'!V151+'Coop.'!V152+'C. Financ.'!V152</f>
        <v>73538.660795970645</v>
      </c>
      <c r="W152" s="192">
        <f>+'Bcos. Públ.'!W152+'Bcos. Priv.'!W151+'Coop.'!W152+'C. Financ.'!W152</f>
        <v>4264.7261078613183</v>
      </c>
      <c r="X152" s="192">
        <f>+'Bcos. Públ.'!X152+'Bcos. Priv.'!X151+'Coop.'!X152+'C. Financ.'!X152</f>
        <v>2630.7565500298438</v>
      </c>
      <c r="Y152" s="188">
        <f>+'Bcos. Públ.'!Y152+'Bcos. Priv.'!Y151+'Coop.'!Y152+'C. Financ.'!Y152</f>
        <v>6895.4826578911625</v>
      </c>
      <c r="Z152" s="192">
        <f>+'Bcos. Públ.'!Z152+'Bcos. Priv.'!Z151+'Coop.'!Z152+'C. Financ.'!Z152</f>
        <v>68924.891016420952</v>
      </c>
      <c r="AA152" s="192">
        <f>+'Bcos. Públ.'!AA152+'Bcos. Priv.'!AA151+'Coop.'!AA152+'C. Financ.'!AA152</f>
        <v>11509.252437438785</v>
      </c>
      <c r="AB152" s="188">
        <f>+'Bcos. Públ.'!AB152+'Bcos. Priv.'!AB151+'Coop.'!AB152+'C. Financ.'!AB152</f>
        <v>80434.143453859724</v>
      </c>
      <c r="AC152" s="189">
        <f>+'Bcos. Públ.'!AC152+'Bcos. Priv.'!AC151+'Coop.'!AC152+'C. Financ.'!AC152</f>
        <v>172.72292178323323</v>
      </c>
      <c r="AD152" s="191">
        <f>+'Bcos. Públ.'!AD152+'Bcos. Priv.'!AD151+'Coop.'!AD152+'C. Financ.'!AD152</f>
        <v>3815.9454460099996</v>
      </c>
      <c r="AE152" s="192">
        <f>+'Bcos. Públ.'!AE152+'Bcos. Priv.'!AE151+'Coop.'!AE152+'C. Financ.'!AE152</f>
        <v>29.892439259999996</v>
      </c>
      <c r="AF152" s="188">
        <f>+'Bcos. Públ.'!AF152+'Bcos. Priv.'!AF151+'Coop.'!AF152+'C. Financ.'!AF152</f>
        <v>3845.8378852699998</v>
      </c>
      <c r="AG152" s="192">
        <f>+'Bcos. Públ.'!AG152+'Bcos. Priv.'!AG151+'Coop.'!AG152+'C. Financ.'!AG152</f>
        <v>634.62423536000006</v>
      </c>
      <c r="AH152" s="192">
        <f>+'Bcos. Públ.'!AH152+'Bcos. Priv.'!AH151+'Coop.'!AH152+'C. Financ.'!AH152</f>
        <v>5.113E-5</v>
      </c>
      <c r="AI152" s="188">
        <f>+'Bcos. Públ.'!AI152+'Bcos. Priv.'!AI151+'Coop.'!AI152+'C. Financ.'!AI152</f>
        <v>634.62428649000003</v>
      </c>
      <c r="AJ152" s="192">
        <f>+'Bcos. Públ.'!AJ152+'Bcos. Priv.'!AJ151+'Coop.'!AJ152+'C. Financ.'!AJ152</f>
        <v>4450.5696813699997</v>
      </c>
      <c r="AK152" s="192">
        <f>+'Bcos. Públ.'!AK152+'Bcos. Priv.'!AK151+'Coop.'!AK152+'C. Financ.'!AK152</f>
        <v>29.892490389999999</v>
      </c>
      <c r="AL152" s="188">
        <f>+'Bcos. Públ.'!AL152+'Bcos. Priv.'!AL151+'Coop.'!AL152+'C. Financ.'!AL152</f>
        <v>4480.4621717599994</v>
      </c>
      <c r="AM152" s="189">
        <f>+'Bcos. Públ.'!AM152+'Bcos. Priv.'!AM151+'Coop.'!AM152+'C. Financ.'!AM152</f>
        <v>8.9175723300000467</v>
      </c>
    </row>
    <row r="153" spans="1:39" x14ac:dyDescent="0.2">
      <c r="A153" s="129">
        <v>40423</v>
      </c>
      <c r="B153" s="213">
        <f>+'Bcos. Públ.'!B153+'Bcos. Priv.'!B152+'Coop.'!B153+'C. Financ.'!B153</f>
        <v>147854.03073167891</v>
      </c>
      <c r="C153" s="187">
        <f>+'Bcos. Públ.'!C153+'Bcos. Priv.'!C152+'Coop.'!C153+'C. Financ.'!C153</f>
        <v>9432.7971865199288</v>
      </c>
      <c r="D153" s="193">
        <f>+'Bcos. Públ.'!D153+'Bcos. Priv.'!D152+'Coop.'!D153+'C. Financ.'!D153</f>
        <v>157286.8279181988</v>
      </c>
      <c r="E153" s="187">
        <f>+'Bcos. Públ.'!E153+'Bcos. Priv.'!E152+'Coop.'!E153+'C. Financ.'!E153</f>
        <v>18351.04146303107</v>
      </c>
      <c r="F153" s="187">
        <f>+'Bcos. Públ.'!F153+'Bcos. Priv.'!F152+'Coop.'!F153+'C. Financ.'!F153</f>
        <v>2750.5190451093872</v>
      </c>
      <c r="G153" s="193">
        <f>+'Bcos. Públ.'!G153+'Bcos. Priv.'!G152+'Coop.'!G153+'C. Financ.'!G153</f>
        <v>21101.560508140457</v>
      </c>
      <c r="H153" s="210">
        <f>+'Bcos. Públ.'!H153+'Bcos. Priv.'!H152+'Coop.'!H153+'C. Financ.'!H153</f>
        <v>166205.07219470997</v>
      </c>
      <c r="I153" s="192">
        <f>+'Bcos. Públ.'!I153+'Bcos. Priv.'!I152+'Coop.'!I153+'C. Financ.'!I153</f>
        <v>12183.316231629315</v>
      </c>
      <c r="J153" s="193">
        <f>+'Bcos. Públ.'!J153+'Bcos. Priv.'!J152+'Coop.'!J153+'C. Financ.'!J153</f>
        <v>178388.38842633925</v>
      </c>
      <c r="K153" s="192">
        <f>+'Bcos. Públ.'!K153+'Bcos. Priv.'!K152+'Coop.'!K153+'C. Financ.'!K153</f>
        <v>1250.0316589221177</v>
      </c>
      <c r="L153" s="192">
        <f>+'Bcos. Públ.'!L153+'Bcos. Priv.'!L152+'Coop.'!L153+'C. Financ.'!L153</f>
        <v>19.658303410404798</v>
      </c>
      <c r="M153" s="193">
        <f>+'Bcos. Públ.'!M153+'Bcos. Priv.'!M152+'Coop.'!M153+'C. Financ.'!M153</f>
        <v>1269.6899623325226</v>
      </c>
      <c r="N153" s="192">
        <f>+'Bcos. Públ.'!N153+'Bcos. Priv.'!N152+'Coop.'!N153+'C. Financ.'!N153</f>
        <v>167455.10385363005</v>
      </c>
      <c r="O153" s="192">
        <f>+'Bcos. Públ.'!O153+'Bcos. Priv.'!O152+'Coop.'!O153+'C. Financ.'!O153</f>
        <v>12202.974535039717</v>
      </c>
      <c r="P153" s="193">
        <f>+'Bcos. Públ.'!P153+'Bcos. Priv.'!P152+'Coop.'!P153+'C. Financ.'!P153</f>
        <v>179658.07838866976</v>
      </c>
      <c r="Q153" s="211">
        <f>+'Bcos. Públ.'!Q153+'Bcos. Priv.'!Q152+'Coop.'!Q153+'C. Financ.'!Q153</f>
        <v>235.21943122351271</v>
      </c>
      <c r="R153" s="208">
        <f>+'Bcos. Públ.'!R153+'Bcos. Priv.'!R152+'Coop.'!R153+'C. Financ.'!R153</f>
        <v>2.5553006738552408</v>
      </c>
      <c r="S153" s="212"/>
      <c r="T153" s="191">
        <f>+'Bcos. Públ.'!T153+'Bcos. Priv.'!T152+'Coop.'!T153+'C. Financ.'!T153</f>
        <v>68128.135879460649</v>
      </c>
      <c r="U153" s="192">
        <f>+'Bcos. Públ.'!U153+'Bcos. Priv.'!U152+'Coop.'!U153+'C. Financ.'!U153</f>
        <v>8803.1603271699569</v>
      </c>
      <c r="V153" s="188">
        <f>+'Bcos. Públ.'!V153+'Bcos. Priv.'!V152+'Coop.'!V153+'C. Financ.'!V153</f>
        <v>76931.296206630606</v>
      </c>
      <c r="W153" s="192">
        <f>+'Bcos. Públ.'!W153+'Bcos. Priv.'!W152+'Coop.'!W153+'C. Financ.'!W153</f>
        <v>5454.9017974300768</v>
      </c>
      <c r="X153" s="192">
        <f>+'Bcos. Públ.'!X153+'Bcos. Priv.'!X152+'Coop.'!X153+'C. Financ.'!X153</f>
        <v>2653.9718925202169</v>
      </c>
      <c r="Y153" s="188">
        <f>+'Bcos. Públ.'!Y153+'Bcos. Priv.'!Y152+'Coop.'!Y153+'C. Financ.'!Y153</f>
        <v>8108.8736899502928</v>
      </c>
      <c r="Z153" s="192">
        <f>+'Bcos. Públ.'!Z153+'Bcos. Priv.'!Z152+'Coop.'!Z153+'C. Financ.'!Z153</f>
        <v>73583.037676890715</v>
      </c>
      <c r="AA153" s="192">
        <f>+'Bcos. Públ.'!AA153+'Bcos. Priv.'!AA152+'Coop.'!AA153+'C. Financ.'!AA153</f>
        <v>11457.132219690173</v>
      </c>
      <c r="AB153" s="188">
        <f>+'Bcos. Públ.'!AB153+'Bcos. Priv.'!AB152+'Coop.'!AB153+'C. Financ.'!AB153</f>
        <v>85040.16989658089</v>
      </c>
      <c r="AC153" s="189">
        <f>+'Bcos. Públ.'!AC153+'Bcos. Priv.'!AC152+'Coop.'!AC153+'C. Financ.'!AC153</f>
        <v>140.80963638807501</v>
      </c>
      <c r="AD153" s="191">
        <f>+'Bcos. Públ.'!AD153+'Bcos. Priv.'!AD152+'Coop.'!AD153+'C. Financ.'!AD153</f>
        <v>3928.15800412</v>
      </c>
      <c r="AE153" s="192">
        <f>+'Bcos. Públ.'!AE153+'Bcos. Priv.'!AE152+'Coop.'!AE153+'C. Financ.'!AE153</f>
        <v>31.022706890000002</v>
      </c>
      <c r="AF153" s="188">
        <f>+'Bcos. Públ.'!AF153+'Bcos. Priv.'!AF152+'Coop.'!AF153+'C. Financ.'!AF153</f>
        <v>3959.1807110099994</v>
      </c>
      <c r="AG153" s="192">
        <f>+'Bcos. Públ.'!AG153+'Bcos. Priv.'!AG152+'Coop.'!AG153+'C. Financ.'!AG153</f>
        <v>635.40301861</v>
      </c>
      <c r="AH153" s="192">
        <f>+'Bcos. Públ.'!AH153+'Bcos. Priv.'!AH152+'Coop.'!AH153+'C. Financ.'!AH153</f>
        <v>4.7569546999999996</v>
      </c>
      <c r="AI153" s="188">
        <f>+'Bcos. Públ.'!AI153+'Bcos. Priv.'!AI152+'Coop.'!AI153+'C. Financ.'!AI153</f>
        <v>640.15997330999994</v>
      </c>
      <c r="AJ153" s="192">
        <f>+'Bcos. Públ.'!AJ153+'Bcos. Priv.'!AJ152+'Coop.'!AJ153+'C. Financ.'!AJ153</f>
        <v>4563.5610227300003</v>
      </c>
      <c r="AK153" s="192">
        <f>+'Bcos. Públ.'!AK153+'Bcos. Priv.'!AK152+'Coop.'!AK153+'C. Financ.'!AK153</f>
        <v>35.779661589999996</v>
      </c>
      <c r="AL153" s="188">
        <f>+'Bcos. Públ.'!AL153+'Bcos. Priv.'!AL152+'Coop.'!AL153+'C. Financ.'!AL153</f>
        <v>4599.34068432</v>
      </c>
      <c r="AM153" s="189">
        <f>+'Bcos. Públ.'!AM153+'Bcos. Priv.'!AM152+'Coop.'!AM153+'C. Financ.'!AM153</f>
        <v>4.6516584499998874</v>
      </c>
    </row>
    <row r="154" spans="1:39" x14ac:dyDescent="0.2">
      <c r="A154" s="129">
        <v>40453</v>
      </c>
      <c r="B154" s="213">
        <f>+'Bcos. Públ.'!B154+'Bcos. Priv.'!B153+'Coop.'!B154+'C. Financ.'!B154</f>
        <v>151328.60847522118</v>
      </c>
      <c r="C154" s="187">
        <f>+'Bcos. Públ.'!C154+'Bcos. Priv.'!C153+'Coop.'!C154+'C. Financ.'!C154</f>
        <v>9413.0033385295956</v>
      </c>
      <c r="D154" s="193">
        <f>+'Bcos. Públ.'!D154+'Bcos. Priv.'!D153+'Coop.'!D154+'C. Financ.'!D154</f>
        <v>160741.61181375076</v>
      </c>
      <c r="E154" s="187">
        <f>+'Bcos. Públ.'!E154+'Bcos. Priv.'!E153+'Coop.'!E154+'C. Financ.'!E154</f>
        <v>20191.397553729716</v>
      </c>
      <c r="F154" s="187">
        <f>+'Bcos. Públ.'!F154+'Bcos. Priv.'!F153+'Coop.'!F154+'C. Financ.'!F154</f>
        <v>2761.7912019399646</v>
      </c>
      <c r="G154" s="193">
        <f>+'Bcos. Públ.'!G154+'Bcos. Priv.'!G153+'Coop.'!G154+'C. Financ.'!G154</f>
        <v>22953.188755669682</v>
      </c>
      <c r="H154" s="210">
        <f>+'Bcos. Públ.'!H154+'Bcos. Priv.'!H153+'Coop.'!H154+'C. Financ.'!H154</f>
        <v>171520.00602895088</v>
      </c>
      <c r="I154" s="192">
        <f>+'Bcos. Públ.'!I154+'Bcos. Priv.'!I153+'Coop.'!I154+'C. Financ.'!I154</f>
        <v>12174.794540469562</v>
      </c>
      <c r="J154" s="193">
        <f>+'Bcos. Públ.'!J154+'Bcos. Priv.'!J153+'Coop.'!J154+'C. Financ.'!J154</f>
        <v>183694.80056942045</v>
      </c>
      <c r="K154" s="192">
        <f>+'Bcos. Públ.'!K154+'Bcos. Priv.'!K153+'Coop.'!K154+'C. Financ.'!K154</f>
        <v>1358.9716090511936</v>
      </c>
      <c r="L154" s="192">
        <f>+'Bcos. Públ.'!L154+'Bcos. Priv.'!L153+'Coop.'!L154+'C. Financ.'!L154</f>
        <v>18.680034379021198</v>
      </c>
      <c r="M154" s="193">
        <f>+'Bcos. Públ.'!M154+'Bcos. Priv.'!M153+'Coop.'!M154+'C. Financ.'!M154</f>
        <v>1377.6516434302148</v>
      </c>
      <c r="N154" s="192">
        <f>+'Bcos. Públ.'!N154+'Bcos. Priv.'!N153+'Coop.'!N154+'C. Financ.'!N154</f>
        <v>172878.97763800208</v>
      </c>
      <c r="O154" s="192">
        <f>+'Bcos. Públ.'!O154+'Bcos. Priv.'!O153+'Coop.'!O154+'C. Financ.'!O154</f>
        <v>12193.474574850583</v>
      </c>
      <c r="P154" s="193">
        <f>+'Bcos. Públ.'!P154+'Bcos. Priv.'!P153+'Coop.'!P154+'C. Financ.'!P154</f>
        <v>185072.45221285266</v>
      </c>
      <c r="Q154" s="211">
        <f>+'Bcos. Públ.'!Q154+'Bcos. Priv.'!Q153+'Coop.'!Q154+'C. Financ.'!Q154</f>
        <v>144.73564108756662</v>
      </c>
      <c r="R154" s="208">
        <f>+'Bcos. Públ.'!R154+'Bcos. Priv.'!R153+'Coop.'!R154+'C. Financ.'!R154</f>
        <v>0.22122069048138335</v>
      </c>
      <c r="S154" s="212"/>
      <c r="T154" s="191">
        <f>+'Bcos. Públ.'!T154+'Bcos. Priv.'!T153+'Coop.'!T154+'C. Financ.'!T154</f>
        <v>70360.665014929895</v>
      </c>
      <c r="U154" s="192">
        <f>+'Bcos. Públ.'!U154+'Bcos. Priv.'!U153+'Coop.'!U154+'C. Financ.'!U154</f>
        <v>8783.2757250191607</v>
      </c>
      <c r="V154" s="188">
        <f>+'Bcos. Públ.'!V154+'Bcos. Priv.'!V153+'Coop.'!V154+'C. Financ.'!V154</f>
        <v>79143.940739949059</v>
      </c>
      <c r="W154" s="192">
        <f>+'Bcos. Públ.'!W154+'Bcos. Priv.'!W153+'Coop.'!W154+'C. Financ.'!W154</f>
        <v>7500.6374730789976</v>
      </c>
      <c r="X154" s="192">
        <f>+'Bcos. Públ.'!X154+'Bcos. Priv.'!X153+'Coop.'!X154+'C. Financ.'!X154</f>
        <v>2666.6473509892649</v>
      </c>
      <c r="Y154" s="188">
        <f>+'Bcos. Públ.'!Y154+'Bcos. Priv.'!Y153+'Coop.'!Y154+'C. Financ.'!Y154</f>
        <v>10167.284824068263</v>
      </c>
      <c r="Z154" s="192">
        <f>+'Bcos. Públ.'!Z154+'Bcos. Priv.'!Z153+'Coop.'!Z154+'C. Financ.'!Z154</f>
        <v>77861.302488008878</v>
      </c>
      <c r="AA154" s="192">
        <f>+'Bcos. Públ.'!AA154+'Bcos. Priv.'!AA153+'Coop.'!AA154+'C. Financ.'!AA154</f>
        <v>11449.923076008425</v>
      </c>
      <c r="AB154" s="188">
        <f>+'Bcos. Públ.'!AB154+'Bcos. Priv.'!AB153+'Coop.'!AB154+'C. Financ.'!AB154</f>
        <v>89311.225564017295</v>
      </c>
      <c r="AC154" s="189">
        <f>+'Bcos. Públ.'!AC154+'Bcos. Priv.'!AC153+'Coop.'!AC154+'C. Financ.'!AC154</f>
        <v>73.15693953142781</v>
      </c>
      <c r="AD154" s="191">
        <f>+'Bcos. Públ.'!AD154+'Bcos. Priv.'!AD153+'Coop.'!AD154+'C. Financ.'!AD154</f>
        <v>4048.1947634200001</v>
      </c>
      <c r="AE154" s="192">
        <f>+'Bcos. Públ.'!AE154+'Bcos. Priv.'!AE153+'Coop.'!AE154+'C. Financ.'!AE154</f>
        <v>31.484806459999998</v>
      </c>
      <c r="AF154" s="188">
        <f>+'Bcos. Públ.'!AF154+'Bcos. Priv.'!AF153+'Coop.'!AF154+'C. Financ.'!AF154</f>
        <v>4079.6795698800001</v>
      </c>
      <c r="AG154" s="192">
        <f>+'Bcos. Públ.'!AG154+'Bcos. Priv.'!AG153+'Coop.'!AG154+'C. Financ.'!AG154</f>
        <v>634.50627871999995</v>
      </c>
      <c r="AH154" s="192">
        <f>+'Bcos. Públ.'!AH154+'Bcos. Priv.'!AH153+'Coop.'!AH154+'C. Financ.'!AH154</f>
        <v>4.7569546999999996</v>
      </c>
      <c r="AI154" s="188">
        <f>+'Bcos. Públ.'!AI154+'Bcos. Priv.'!AI153+'Coop.'!AI154+'C. Financ.'!AI154</f>
        <v>639.26323342000001</v>
      </c>
      <c r="AJ154" s="192">
        <f>+'Bcos. Públ.'!AJ154+'Bcos. Priv.'!AJ153+'Coop.'!AJ154+'C. Financ.'!AJ154</f>
        <v>4682.70104214</v>
      </c>
      <c r="AK154" s="192">
        <f>+'Bcos. Públ.'!AK154+'Bcos. Priv.'!AK153+'Coop.'!AK154+'C. Financ.'!AK154</f>
        <v>36.241761160000003</v>
      </c>
      <c r="AL154" s="188">
        <f>+'Bcos. Públ.'!AL154+'Bcos. Priv.'!AL153+'Coop.'!AL154+'C. Financ.'!AL154</f>
        <v>4718.9428033000004</v>
      </c>
      <c r="AM154" s="189">
        <f>+'Bcos. Públ.'!AM154+'Bcos. Priv.'!AM153+'Coop.'!AM154+'C. Financ.'!AM154</f>
        <v>3.6214935099999428</v>
      </c>
    </row>
    <row r="155" spans="1:39" x14ac:dyDescent="0.2">
      <c r="A155" s="129">
        <v>40484</v>
      </c>
      <c r="B155" s="213">
        <f>+'Bcos. Públ.'!B155+'Bcos. Priv.'!B154+'Coop.'!B155+'C. Financ.'!B155</f>
        <v>154902.2784669401</v>
      </c>
      <c r="C155" s="187">
        <f>+'Bcos. Públ.'!C155+'Bcos. Priv.'!C154+'Coop.'!C155+'C. Financ.'!C155</f>
        <v>8614.350353952841</v>
      </c>
      <c r="D155" s="193">
        <f>+'Bcos. Públ.'!D155+'Bcos. Priv.'!D154+'Coop.'!D155+'C. Financ.'!D155</f>
        <v>163516.62882089292</v>
      </c>
      <c r="E155" s="187">
        <f>+'Bcos. Públ.'!E155+'Bcos. Priv.'!E154+'Coop.'!E155+'C. Financ.'!E155</f>
        <v>17455.745036520628</v>
      </c>
      <c r="F155" s="187">
        <f>+'Bcos. Públ.'!F155+'Bcos. Priv.'!F154+'Coop.'!F155+'C. Financ.'!F155</f>
        <v>748.13078395985997</v>
      </c>
      <c r="G155" s="193">
        <f>+'Bcos. Públ.'!G155+'Bcos. Priv.'!G154+'Coop.'!G155+'C. Financ.'!G155</f>
        <v>18203.875820480491</v>
      </c>
      <c r="H155" s="210">
        <f>+'Bcos. Públ.'!H155+'Bcos. Priv.'!H154+'Coop.'!H155+'C. Financ.'!H155</f>
        <v>172358.02350346072</v>
      </c>
      <c r="I155" s="192">
        <f>+'Bcos. Públ.'!I155+'Bcos. Priv.'!I154+'Coop.'!I155+'C. Financ.'!I155</f>
        <v>9362.4811379107032</v>
      </c>
      <c r="J155" s="193">
        <f>+'Bcos. Públ.'!J155+'Bcos. Priv.'!J154+'Coop.'!J155+'C. Financ.'!J155</f>
        <v>181720.50464137143</v>
      </c>
      <c r="K155" s="192">
        <f>+'Bcos. Públ.'!K155+'Bcos. Priv.'!K154+'Coop.'!K155+'C. Financ.'!K155</f>
        <v>1500.757884980655</v>
      </c>
      <c r="L155" s="192">
        <f>+'Bcos. Públ.'!L155+'Bcos. Priv.'!L154+'Coop.'!L155+'C. Financ.'!L155</f>
        <v>32.132034561059996</v>
      </c>
      <c r="M155" s="193">
        <f>+'Bcos. Públ.'!M155+'Bcos. Priv.'!M154+'Coop.'!M155+'C. Financ.'!M155</f>
        <v>1532.889919541715</v>
      </c>
      <c r="N155" s="192">
        <f>+'Bcos. Públ.'!N155+'Bcos. Priv.'!N154+'Coop.'!N155+'C. Financ.'!N155</f>
        <v>173858.78138843738</v>
      </c>
      <c r="O155" s="192">
        <f>+'Bcos. Públ.'!O155+'Bcos. Priv.'!O154+'Coop.'!O155+'C. Financ.'!O155</f>
        <v>9394.6131724697698</v>
      </c>
      <c r="P155" s="193">
        <f>+'Bcos. Públ.'!P155+'Bcos. Priv.'!P154+'Coop.'!P155+'C. Financ.'!P155</f>
        <v>183253.39456090715</v>
      </c>
      <c r="Q155" s="211">
        <f>+'Bcos. Públ.'!Q155+'Bcos. Priv.'!Q154+'Coop.'!Q155+'C. Financ.'!Q155</f>
        <v>2435.3367034443654</v>
      </c>
      <c r="R155" s="208">
        <f>+'Bcos. Públ.'!R155+'Bcos. Priv.'!R154+'Coop.'!R155+'C. Financ.'!R155</f>
        <v>-4.5971521155143594E-2</v>
      </c>
      <c r="S155" s="212"/>
      <c r="T155" s="191">
        <f>+'Bcos. Públ.'!T155+'Bcos. Priv.'!T154+'Coop.'!T155+'C. Financ.'!T155</f>
        <v>72001.840557757721</v>
      </c>
      <c r="U155" s="192">
        <f>+'Bcos. Públ.'!U155+'Bcos. Priv.'!U154+'Coop.'!U155+'C. Financ.'!U155</f>
        <v>7904.2244034079195</v>
      </c>
      <c r="V155" s="188">
        <f>+'Bcos. Públ.'!V155+'Bcos. Priv.'!V154+'Coop.'!V155+'C. Financ.'!V155</f>
        <v>79906.064961165655</v>
      </c>
      <c r="W155" s="192">
        <f>+'Bcos. Públ.'!W155+'Bcos. Priv.'!W154+'Coop.'!W155+'C. Financ.'!W155</f>
        <v>12849.254706299549</v>
      </c>
      <c r="X155" s="192">
        <f>+'Bcos. Públ.'!X155+'Bcos. Priv.'!X154+'Coop.'!X155+'C. Financ.'!X155</f>
        <v>747.98931433033499</v>
      </c>
      <c r="Y155" s="188">
        <f>+'Bcos. Públ.'!Y155+'Bcos. Priv.'!Y154+'Coop.'!Y155+'C. Financ.'!Y155</f>
        <v>13597.244020629885</v>
      </c>
      <c r="Z155" s="192">
        <f>+'Bcos. Públ.'!Z155+'Bcos. Priv.'!Z154+'Coop.'!Z155+'C. Financ.'!Z155</f>
        <v>84851.095264059273</v>
      </c>
      <c r="AA155" s="192">
        <f>+'Bcos. Públ.'!AA155+'Bcos. Priv.'!AA154+'Coop.'!AA155+'C. Financ.'!AA155</f>
        <v>8652.2137177382556</v>
      </c>
      <c r="AB155" s="188">
        <f>+'Bcos. Públ.'!AB155+'Bcos. Priv.'!AB154+'Coop.'!AB155+'C. Financ.'!AB155</f>
        <v>93503.308981797527</v>
      </c>
      <c r="AC155" s="189">
        <f>+'Bcos. Públ.'!AC155+'Bcos. Priv.'!AC154+'Coop.'!AC155+'C. Financ.'!AC155</f>
        <v>2293.1501357568654</v>
      </c>
      <c r="AD155" s="191">
        <f>+'Bcos. Públ.'!AD155+'Bcos. Priv.'!AD154+'Coop.'!AD155+'C. Financ.'!AD155</f>
        <v>4155.4104214399995</v>
      </c>
      <c r="AE155" s="192">
        <f>+'Bcos. Públ.'!AE155+'Bcos. Priv.'!AE154+'Coop.'!AE155+'C. Financ.'!AE155</f>
        <v>35.595285750000002</v>
      </c>
      <c r="AF155" s="188">
        <f>+'Bcos. Públ.'!AF155+'Bcos. Priv.'!AF154+'Coop.'!AF155+'C. Financ.'!AF155</f>
        <v>4191.0057071900001</v>
      </c>
      <c r="AG155" s="192">
        <f>+'Bcos. Públ.'!AG155+'Bcos. Priv.'!AG154+'Coop.'!AG155+'C. Financ.'!AG155</f>
        <v>230.90177094000001</v>
      </c>
      <c r="AH155" s="192">
        <f>+'Bcos. Públ.'!AH155+'Bcos. Priv.'!AH154+'Coop.'!AH155+'C. Financ.'!AH155</f>
        <v>7.0912099999999997E-3</v>
      </c>
      <c r="AI155" s="188">
        <f>+'Bcos. Públ.'!AI155+'Bcos. Priv.'!AI154+'Coop.'!AI155+'C. Financ.'!AI155</f>
        <v>230.90886215</v>
      </c>
      <c r="AJ155" s="192">
        <f>+'Bcos. Públ.'!AJ155+'Bcos. Priv.'!AJ154+'Coop.'!AJ155+'C. Financ.'!AJ155</f>
        <v>4386.3121923799999</v>
      </c>
      <c r="AK155" s="192">
        <f>+'Bcos. Públ.'!AK155+'Bcos. Priv.'!AK154+'Coop.'!AK155+'C. Financ.'!AK155</f>
        <v>35.602376960000001</v>
      </c>
      <c r="AL155" s="188">
        <f>+'Bcos. Públ.'!AL155+'Bcos. Priv.'!AL154+'Coop.'!AL155+'C. Financ.'!AL155</f>
        <v>4421.9145693399996</v>
      </c>
      <c r="AM155" s="189">
        <f>+'Bcos. Públ.'!AM155+'Bcos. Priv.'!AM154+'Coop.'!AM155+'C. Financ.'!AM155</f>
        <v>7.1340729200000172</v>
      </c>
    </row>
    <row r="156" spans="1:39" x14ac:dyDescent="0.2">
      <c r="A156" s="129">
        <v>40513</v>
      </c>
      <c r="B156" s="213">
        <f>+'Bcos. Públ.'!B156+'Bcos. Priv.'!B155+'Coop.'!B156+'C. Financ.'!B156</f>
        <v>164789.47561733902</v>
      </c>
      <c r="C156" s="187">
        <f>+'Bcos. Públ.'!C156+'Bcos. Priv.'!C155+'Coop.'!C156+'C. Financ.'!C156</f>
        <v>8730.0670407201396</v>
      </c>
      <c r="D156" s="193">
        <f>+'Bcos. Públ.'!D156+'Bcos. Priv.'!D155+'Coop.'!D156+'C. Financ.'!D156</f>
        <v>173519.54265805916</v>
      </c>
      <c r="E156" s="187">
        <f>+'Bcos. Públ.'!E156+'Bcos. Priv.'!E155+'Coop.'!E156+'C. Financ.'!E156</f>
        <v>15705.084493590672</v>
      </c>
      <c r="F156" s="187">
        <f>+'Bcos. Públ.'!F156+'Bcos. Priv.'!F155+'Coop.'!F156+'C. Financ.'!F156</f>
        <v>19.626436079745002</v>
      </c>
      <c r="G156" s="193">
        <f>+'Bcos. Públ.'!G156+'Bcos. Priv.'!G155+'Coop.'!G156+'C. Financ.'!G156</f>
        <v>15724.710929670418</v>
      </c>
      <c r="H156" s="210">
        <f>+'Bcos. Públ.'!H156+'Bcos. Priv.'!H155+'Coop.'!H156+'C. Financ.'!H156</f>
        <v>180494.56011092971</v>
      </c>
      <c r="I156" s="192">
        <f>+'Bcos. Públ.'!I156+'Bcos. Priv.'!I155+'Coop.'!I156+'C. Financ.'!I156</f>
        <v>8749.6934768018928</v>
      </c>
      <c r="J156" s="193">
        <f>+'Bcos. Públ.'!J156+'Bcos. Priv.'!J155+'Coop.'!J156+'C. Financ.'!J156</f>
        <v>189244.25358773154</v>
      </c>
      <c r="K156" s="192">
        <f>+'Bcos. Públ.'!K156+'Bcos. Priv.'!K155+'Coop.'!K156+'C. Financ.'!K156</f>
        <v>1622.4348735594356</v>
      </c>
      <c r="L156" s="192">
        <f>+'Bcos. Públ.'!L156+'Bcos. Priv.'!L155+'Coop.'!L156+'C. Financ.'!L156</f>
        <v>32.174717678424003</v>
      </c>
      <c r="M156" s="193">
        <f>+'Bcos. Públ.'!M156+'Bcos. Priv.'!M155+'Coop.'!M156+'C. Financ.'!M156</f>
        <v>1654.6095912378594</v>
      </c>
      <c r="N156" s="192">
        <f>+'Bcos. Públ.'!N156+'Bcos. Priv.'!N155+'Coop.'!N156+'C. Financ.'!N156</f>
        <v>182116.99498448911</v>
      </c>
      <c r="O156" s="192">
        <f>+'Bcos. Públ.'!O156+'Bcos. Priv.'!O155+'Coop.'!O156+'C. Financ.'!O156</f>
        <v>8781.8681944803175</v>
      </c>
      <c r="P156" s="193">
        <f>+'Bcos. Públ.'!P156+'Bcos. Priv.'!P155+'Coop.'!P156+'C. Financ.'!P156</f>
        <v>190898.86317896942</v>
      </c>
      <c r="Q156" s="211">
        <f>+'Bcos. Públ.'!Q156+'Bcos. Priv.'!Q155+'Coop.'!Q156+'C. Financ.'!Q156</f>
        <v>1038.7396363618134</v>
      </c>
      <c r="R156" s="208">
        <f>+'Bcos. Públ.'!R156+'Bcos. Priv.'!R155+'Coop.'!R156+'C. Financ.'!R156</f>
        <v>0.97048536347423942</v>
      </c>
      <c r="S156" s="212"/>
      <c r="T156" s="191">
        <f>+'Bcos. Públ.'!T156+'Bcos. Priv.'!T155+'Coop.'!T156+'C. Financ.'!T156</f>
        <v>75214.704712049148</v>
      </c>
      <c r="U156" s="192">
        <f>+'Bcos. Públ.'!U156+'Bcos. Priv.'!U155+'Coop.'!U156+'C. Financ.'!U156</f>
        <v>8078.2326936689142</v>
      </c>
      <c r="V156" s="188">
        <f>+'Bcos. Públ.'!V156+'Bcos. Priv.'!V155+'Coop.'!V156+'C. Financ.'!V156</f>
        <v>83292.937405718068</v>
      </c>
      <c r="W156" s="192">
        <f>+'Bcos. Públ.'!W156+'Bcos. Priv.'!W155+'Coop.'!W156+'C. Financ.'!W156</f>
        <v>11193.986271431475</v>
      </c>
      <c r="X156" s="192">
        <f>+'Bcos. Públ.'!X156+'Bcos. Priv.'!X155+'Coop.'!X156+'C. Financ.'!X156</f>
        <v>19.626436079745002</v>
      </c>
      <c r="Y156" s="188">
        <f>+'Bcos. Públ.'!Y156+'Bcos. Priv.'!Y155+'Coop.'!Y156+'C. Financ.'!Y156</f>
        <v>11213.612707511222</v>
      </c>
      <c r="Z156" s="192">
        <f>+'Bcos. Públ.'!Z156+'Bcos. Priv.'!Z155+'Coop.'!Z156+'C. Financ.'!Z156</f>
        <v>86408.690983480628</v>
      </c>
      <c r="AA156" s="192">
        <f>+'Bcos. Públ.'!AA156+'Bcos. Priv.'!AA155+'Coop.'!AA156+'C. Financ.'!AA156</f>
        <v>8097.8591297486591</v>
      </c>
      <c r="AB156" s="188">
        <f>+'Bcos. Públ.'!AB156+'Bcos. Priv.'!AB155+'Coop.'!AB156+'C. Financ.'!AB156</f>
        <v>94506.550113229285</v>
      </c>
      <c r="AC156" s="189">
        <f>+'Bcos. Públ.'!AC156+'Bcos. Priv.'!AC155+'Coop.'!AC156+'C. Financ.'!AC156</f>
        <v>979.6025553079154</v>
      </c>
      <c r="AD156" s="191">
        <f>+'Bcos. Públ.'!AD156+'Bcos. Priv.'!AD155+'Coop.'!AD156+'C. Financ.'!AD156</f>
        <v>4457.7869465800004</v>
      </c>
      <c r="AE156" s="192">
        <f>+'Bcos. Públ.'!AE156+'Bcos. Priv.'!AE155+'Coop.'!AE156+'C. Financ.'!AE156</f>
        <v>32.439252880000005</v>
      </c>
      <c r="AF156" s="188">
        <f>+'Bcos. Públ.'!AF156+'Bcos. Priv.'!AF155+'Coop.'!AF156+'C. Financ.'!AF156</f>
        <v>4490.2261994599994</v>
      </c>
      <c r="AG156" s="192">
        <f>+'Bcos. Públ.'!AG156+'Bcos. Priv.'!AG155+'Coop.'!AG156+'C. Financ.'!AG156</f>
        <v>224.49976222999999</v>
      </c>
      <c r="AH156" s="192">
        <f>+'Bcos. Públ.'!AH156+'Bcos. Priv.'!AH155+'Coop.'!AH156+'C. Financ.'!AH156</f>
        <v>0</v>
      </c>
      <c r="AI156" s="188">
        <f>+'Bcos. Públ.'!AI156+'Bcos. Priv.'!AI155+'Coop.'!AI156+'C. Financ.'!AI156</f>
        <v>224.49976222999999</v>
      </c>
      <c r="AJ156" s="192">
        <f>+'Bcos. Públ.'!AJ156+'Bcos. Priv.'!AJ155+'Coop.'!AJ156+'C. Financ.'!AJ156</f>
        <v>4682.2867088100011</v>
      </c>
      <c r="AK156" s="192">
        <f>+'Bcos. Públ.'!AK156+'Bcos. Priv.'!AK155+'Coop.'!AK156+'C. Financ.'!AK156</f>
        <v>32.439252880000005</v>
      </c>
      <c r="AL156" s="188">
        <f>+'Bcos. Públ.'!AL156+'Bcos. Priv.'!AL155+'Coop.'!AL156+'C. Financ.'!AL156</f>
        <v>4714.7259616900001</v>
      </c>
      <c r="AM156" s="189">
        <f>+'Bcos. Públ.'!AM156+'Bcos. Priv.'!AM155+'Coop.'!AM156+'C. Financ.'!AM156</f>
        <v>2.9420821799998973</v>
      </c>
    </row>
    <row r="157" spans="1:39" x14ac:dyDescent="0.2">
      <c r="A157" s="129">
        <v>40544</v>
      </c>
      <c r="B157" s="213">
        <f>+'Bcos. Públ.'!B157+'Bcos. Priv.'!B156+'Coop.'!B157+'C. Financ.'!B157</f>
        <v>163441.47596603847</v>
      </c>
      <c r="C157" s="187">
        <f>+'Bcos. Públ.'!C157+'Bcos. Priv.'!C156+'Coop.'!C157+'C. Financ.'!C157</f>
        <v>8824.3716213793305</v>
      </c>
      <c r="D157" s="193">
        <f>+'Bcos. Públ.'!D157+'Bcos. Priv.'!D156+'Coop.'!D157+'C. Financ.'!D157</f>
        <v>172265.84758741784</v>
      </c>
      <c r="E157" s="187">
        <f>+'Bcos. Públ.'!E157+'Bcos. Priv.'!E156+'Coop.'!E157+'C. Financ.'!E157</f>
        <v>15291.326604580254</v>
      </c>
      <c r="F157" s="187">
        <f>+'Bcos. Públ.'!F157+'Bcos. Priv.'!F156+'Coop.'!F157+'C. Financ.'!F157</f>
        <v>16.937307810441201</v>
      </c>
      <c r="G157" s="193">
        <f>+'Bcos. Públ.'!G157+'Bcos. Priv.'!G156+'Coop.'!G157+'C. Financ.'!G157</f>
        <v>15308.263912390694</v>
      </c>
      <c r="H157" s="210">
        <f>+'Bcos. Públ.'!H157+'Bcos. Priv.'!H156+'Coop.'!H157+'C. Financ.'!H157</f>
        <v>178732.80257062064</v>
      </c>
      <c r="I157" s="192">
        <f>+'Bcos. Públ.'!I157+'Bcos. Priv.'!I156+'Coop.'!I157+'C. Financ.'!I157</f>
        <v>8841.3089291897704</v>
      </c>
      <c r="J157" s="193">
        <f>+'Bcos. Públ.'!J157+'Bcos. Priv.'!J156+'Coop.'!J157+'C. Financ.'!J157</f>
        <v>187574.11149981045</v>
      </c>
      <c r="K157" s="192">
        <f>+'Bcos. Públ.'!K157+'Bcos. Priv.'!K156+'Coop.'!K157+'C. Financ.'!K157</f>
        <v>1489.530582310663</v>
      </c>
      <c r="L157" s="192">
        <f>+'Bcos. Públ.'!L157+'Bcos. Priv.'!L156+'Coop.'!L157+'C. Financ.'!L157</f>
        <v>33.592870340675098</v>
      </c>
      <c r="M157" s="193">
        <f>+'Bcos. Públ.'!M157+'Bcos. Priv.'!M156+'Coop.'!M157+'C. Financ.'!M157</f>
        <v>1523.1234526513383</v>
      </c>
      <c r="N157" s="192">
        <f>+'Bcos. Públ.'!N157+'Bcos. Priv.'!N156+'Coop.'!N157+'C. Financ.'!N157</f>
        <v>180222.33315293133</v>
      </c>
      <c r="O157" s="192">
        <f>+'Bcos. Públ.'!O157+'Bcos. Priv.'!O156+'Coop.'!O157+'C. Financ.'!O157</f>
        <v>8874.9017995284794</v>
      </c>
      <c r="P157" s="193">
        <f>+'Bcos. Públ.'!P157+'Bcos. Priv.'!P156+'Coop.'!P157+'C. Financ.'!P157</f>
        <v>189097.23495245984</v>
      </c>
      <c r="Q157" s="211">
        <f>+'Bcos. Públ.'!Q157+'Bcos. Priv.'!Q156+'Coop.'!Q157+'C. Financ.'!Q157</f>
        <v>-591.17720366650087</v>
      </c>
      <c r="R157" s="208">
        <f>+'Bcos. Públ.'!R157+'Bcos. Priv.'!R156+'Coop.'!R157+'C. Financ.'!R157</f>
        <v>-1.9219266466115272</v>
      </c>
      <c r="S157" s="212"/>
      <c r="T157" s="191">
        <f>+'Bcos. Públ.'!T157+'Bcos. Priv.'!T156+'Coop.'!T157+'C. Financ.'!T157</f>
        <v>76143.648024720751</v>
      </c>
      <c r="U157" s="192">
        <f>+'Bcos. Públ.'!U157+'Bcos. Priv.'!U156+'Coop.'!U157+'C. Financ.'!U157</f>
        <v>8025.7892540502753</v>
      </c>
      <c r="V157" s="188">
        <f>+'Bcos. Públ.'!V157+'Bcos. Priv.'!V156+'Coop.'!V157+'C. Financ.'!V157</f>
        <v>84169.437278771016</v>
      </c>
      <c r="W157" s="192">
        <f>+'Bcos. Públ.'!W157+'Bcos. Priv.'!W156+'Coop.'!W157+'C. Financ.'!W157</f>
        <v>10918.331407641826</v>
      </c>
      <c r="X157" s="192">
        <f>+'Bcos. Públ.'!X157+'Bcos. Priv.'!X156+'Coop.'!X157+'C. Financ.'!X157</f>
        <v>16.937307810441201</v>
      </c>
      <c r="Y157" s="188">
        <f>+'Bcos. Públ.'!Y157+'Bcos. Priv.'!Y156+'Coop.'!Y157+'C. Financ.'!Y157</f>
        <v>10935.268715452268</v>
      </c>
      <c r="Z157" s="192">
        <f>+'Bcos. Públ.'!Z157+'Bcos. Priv.'!Z156+'Coop.'!Z157+'C. Financ.'!Z157</f>
        <v>87061.979432360575</v>
      </c>
      <c r="AA157" s="192">
        <f>+'Bcos. Públ.'!AA157+'Bcos. Priv.'!AA156+'Coop.'!AA157+'C. Financ.'!AA157</f>
        <v>8042.7265618607171</v>
      </c>
      <c r="AB157" s="188">
        <f>+'Bcos. Públ.'!AB157+'Bcos. Priv.'!AB156+'Coop.'!AB157+'C. Financ.'!AB157</f>
        <v>95104.705994221338</v>
      </c>
      <c r="AC157" s="189">
        <f>+'Bcos. Públ.'!AC157+'Bcos. Priv.'!AC156+'Coop.'!AC157+'C. Financ.'!AC157</f>
        <v>-141.67596421092171</v>
      </c>
      <c r="AD157" s="191">
        <f>+'Bcos. Públ.'!AD157+'Bcos. Priv.'!AD156+'Coop.'!AD157+'C. Financ.'!AD157</f>
        <v>4438.3460237999998</v>
      </c>
      <c r="AE157" s="192">
        <f>+'Bcos. Públ.'!AE157+'Bcos. Priv.'!AE156+'Coop.'!AE157+'C. Financ.'!AE157</f>
        <v>40.601066020000005</v>
      </c>
      <c r="AF157" s="188">
        <f>+'Bcos. Públ.'!AF157+'Bcos. Priv.'!AF156+'Coop.'!AF157+'C. Financ.'!AF157</f>
        <v>4478.9470898199997</v>
      </c>
      <c r="AG157" s="192">
        <f>+'Bcos. Públ.'!AG157+'Bcos. Priv.'!AG156+'Coop.'!AG157+'C. Financ.'!AG157</f>
        <v>222.32930992999999</v>
      </c>
      <c r="AH157" s="192">
        <f>+'Bcos. Públ.'!AH157+'Bcos. Priv.'!AH156+'Coop.'!AH157+'C. Financ.'!AH157</f>
        <v>0</v>
      </c>
      <c r="AI157" s="188">
        <f>+'Bcos. Públ.'!AI157+'Bcos. Priv.'!AI156+'Coop.'!AI157+'C. Financ.'!AI157</f>
        <v>222.32930992999999</v>
      </c>
      <c r="AJ157" s="192">
        <f>+'Bcos. Públ.'!AJ157+'Bcos. Priv.'!AJ156+'Coop.'!AJ157+'C. Financ.'!AJ157</f>
        <v>4660.6753337299997</v>
      </c>
      <c r="AK157" s="192">
        <f>+'Bcos. Públ.'!AK157+'Bcos. Priv.'!AK156+'Coop.'!AK157+'C. Financ.'!AK157</f>
        <v>40.601066020000005</v>
      </c>
      <c r="AL157" s="188">
        <f>+'Bcos. Públ.'!AL157+'Bcos. Priv.'!AL156+'Coop.'!AL157+'C. Financ.'!AL157</f>
        <v>4701.2763997499997</v>
      </c>
      <c r="AM157" s="189">
        <f>+'Bcos. Públ.'!AM157+'Bcos. Priv.'!AM156+'Coop.'!AM157+'C. Financ.'!AM157</f>
        <v>-22.832819159999957</v>
      </c>
    </row>
    <row r="158" spans="1:39" x14ac:dyDescent="0.2">
      <c r="A158" s="48">
        <v>40575</v>
      </c>
      <c r="B158" s="213">
        <f>+'Bcos. Públ.'!B158+'Bcos. Priv.'!B157+'Coop.'!B158+'C. Financ.'!B158</f>
        <v>159977.80971781048</v>
      </c>
      <c r="C158" s="187">
        <f>+'Bcos. Públ.'!C158+'Bcos. Priv.'!C157+'Coop.'!C158+'C. Financ.'!C158</f>
        <v>5883.8029422510008</v>
      </c>
      <c r="D158" s="193">
        <f>+'Bcos. Públ.'!D158+'Bcos. Priv.'!D157+'Coop.'!D158+'C. Financ.'!D158</f>
        <v>165861.61266006151</v>
      </c>
      <c r="E158" s="187">
        <f>+'Bcos. Públ.'!E158+'Bcos. Priv.'!E157+'Coop.'!E158+'C. Financ.'!E158</f>
        <v>16130.52790397295</v>
      </c>
      <c r="F158" s="187">
        <f>+'Bcos. Públ.'!F158+'Bcos. Priv.'!F157+'Coop.'!F158+'C. Financ.'!F158</f>
        <v>15.67862191935</v>
      </c>
      <c r="G158" s="193">
        <f>+'Bcos. Públ.'!G158+'Bcos. Priv.'!G157+'Coop.'!G158+'C. Financ.'!G158</f>
        <v>16146.206525892299</v>
      </c>
      <c r="H158" s="210">
        <f>+'Bcos. Públ.'!H158+'Bcos. Priv.'!H157+'Coop.'!H158+'C. Financ.'!H158</f>
        <v>176108.33762178151</v>
      </c>
      <c r="I158" s="192">
        <f>+'Bcos. Públ.'!I158+'Bcos. Priv.'!I157+'Coop.'!I158+'C. Financ.'!I158</f>
        <v>5899.4815641703508</v>
      </c>
      <c r="J158" s="193">
        <f>+'Bcos. Públ.'!J158+'Bcos. Priv.'!J157+'Coop.'!J158+'C. Financ.'!J158</f>
        <v>182007.81918595184</v>
      </c>
      <c r="K158" s="192">
        <f>+'Bcos. Públ.'!K158+'Bcos. Priv.'!K157+'Coop.'!K158+'C. Financ.'!K158</f>
        <v>1550.7428884818</v>
      </c>
      <c r="L158" s="192">
        <f>+'Bcos. Públ.'!L158+'Bcos. Priv.'!L157+'Coop.'!L158+'C. Financ.'!L158</f>
        <v>32.01306679935</v>
      </c>
      <c r="M158" s="193">
        <f>+'Bcos. Públ.'!M158+'Bcos. Priv.'!M157+'Coop.'!M158+'C. Financ.'!M158</f>
        <v>1582.7559552811499</v>
      </c>
      <c r="N158" s="192">
        <f>+'Bcos. Públ.'!N158+'Bcos. Priv.'!N157+'Coop.'!N158+'C. Financ.'!N158</f>
        <v>177659.08051025937</v>
      </c>
      <c r="O158" s="192">
        <f>+'Bcos. Públ.'!O158+'Bcos. Priv.'!O157+'Coop.'!O158+'C. Financ.'!O158</f>
        <v>5931.4946309677507</v>
      </c>
      <c r="P158" s="193">
        <f>+'Bcos. Públ.'!P158+'Bcos. Priv.'!P157+'Coop.'!P158+'C. Financ.'!P158</f>
        <v>183590.57514122716</v>
      </c>
      <c r="Q158" s="211">
        <f>+'Bcos. Públ.'!Q158+'Bcos. Priv.'!Q157+'Coop.'!Q158+'C. Financ.'!Q158</f>
        <v>-2182.9997174133809</v>
      </c>
      <c r="R158" s="208">
        <f>+'Bcos. Públ.'!R158+'Bcos. Priv.'!R157+'Coop.'!R158+'C. Financ.'!R158</f>
        <v>1.1861302147499895</v>
      </c>
      <c r="S158" s="212"/>
      <c r="T158" s="191">
        <f>+'Bcos. Públ.'!T158+'Bcos. Priv.'!T157+'Coop.'!T158+'C. Financ.'!T158</f>
        <v>73639.5291558186</v>
      </c>
      <c r="U158" s="192">
        <f>+'Bcos. Públ.'!U158+'Bcos. Priv.'!U157+'Coop.'!U158+'C. Financ.'!U158</f>
        <v>5169.7198891786502</v>
      </c>
      <c r="V158" s="188">
        <f>+'Bcos. Públ.'!V158+'Bcos. Priv.'!V157+'Coop.'!V158+'C. Financ.'!V158</f>
        <v>78809.249044997254</v>
      </c>
      <c r="W158" s="192">
        <f>+'Bcos. Públ.'!W158+'Bcos. Priv.'!W157+'Coop.'!W158+'C. Financ.'!W158</f>
        <v>12111.736861731</v>
      </c>
      <c r="X158" s="192">
        <f>+'Bcos. Públ.'!X158+'Bcos. Priv.'!X157+'Coop.'!X158+'C. Financ.'!X158</f>
        <v>15.60276223935</v>
      </c>
      <c r="Y158" s="188">
        <f>+'Bcos. Públ.'!Y158+'Bcos. Priv.'!Y157+'Coop.'!Y158+'C. Financ.'!Y158</f>
        <v>12127.339623970351</v>
      </c>
      <c r="Z158" s="192">
        <f>+'Bcos. Públ.'!Z158+'Bcos. Priv.'!Z157+'Coop.'!Z158+'C. Financ.'!Z158</f>
        <v>85751.266017549613</v>
      </c>
      <c r="AA158" s="192">
        <f>+'Bcos. Públ.'!AA158+'Bcos. Priv.'!AA157+'Coop.'!AA158+'C. Financ.'!AA158</f>
        <v>5185.3226514179996</v>
      </c>
      <c r="AB158" s="188">
        <f>+'Bcos. Públ.'!AB158+'Bcos. Priv.'!AB157+'Coop.'!AB158+'C. Financ.'!AB158</f>
        <v>90936.588668967583</v>
      </c>
      <c r="AC158" s="189">
        <f>+'Bcos. Públ.'!AC158+'Bcos. Priv.'!AC157+'Coop.'!AC158+'C. Financ.'!AC158</f>
        <v>-2110.3948305783811</v>
      </c>
      <c r="AD158" s="191">
        <f>+'Bcos. Públ.'!AD158+'Bcos. Priv.'!AD157+'Coop.'!AD158+'C. Financ.'!AD158</f>
        <v>4427.6041301700006</v>
      </c>
      <c r="AE158" s="192">
        <f>+'Bcos. Públ.'!AE158+'Bcos. Priv.'!AE157+'Coop.'!AE158+'C. Financ.'!AE158</f>
        <v>36.619643709999998</v>
      </c>
      <c r="AF158" s="188">
        <f>+'Bcos. Públ.'!AF158+'Bcos. Priv.'!AF157+'Coop.'!AF158+'C. Financ.'!AF158</f>
        <v>4464.2237738800004</v>
      </c>
      <c r="AG158" s="192">
        <f>+'Bcos. Públ.'!AG158+'Bcos. Priv.'!AG157+'Coop.'!AG158+'C. Financ.'!AG158</f>
        <v>206.09184832</v>
      </c>
      <c r="AH158" s="192">
        <f>+'Bcos. Públ.'!AH158+'Bcos. Priv.'!AH157+'Coop.'!AH158+'C. Financ.'!AH158</f>
        <v>3.8902400000000001E-3</v>
      </c>
      <c r="AI158" s="188">
        <f>+'Bcos. Públ.'!AI158+'Bcos. Priv.'!AI157+'Coop.'!AI158+'C. Financ.'!AI158</f>
        <v>206.09573856000003</v>
      </c>
      <c r="AJ158" s="192">
        <f>+'Bcos. Públ.'!AJ158+'Bcos. Priv.'!AJ157+'Coop.'!AJ158+'C. Financ.'!AJ158</f>
        <v>4633.6959784900009</v>
      </c>
      <c r="AK158" s="192">
        <f>+'Bcos. Públ.'!AK158+'Bcos. Priv.'!AK157+'Coop.'!AK158+'C. Financ.'!AK158</f>
        <v>36.623533950000002</v>
      </c>
      <c r="AL158" s="188">
        <f>+'Bcos. Públ.'!AL158+'Bcos. Priv.'!AL157+'Coop.'!AL158+'C. Financ.'!AL158</f>
        <v>4670.3195124399999</v>
      </c>
      <c r="AM158" s="189">
        <f>+'Bcos. Públ.'!AM158+'Bcos. Priv.'!AM157+'Coop.'!AM158+'C. Financ.'!AM158</f>
        <v>-3.7127626699999876</v>
      </c>
    </row>
    <row r="159" spans="1:39" x14ac:dyDescent="0.2">
      <c r="A159" s="129">
        <v>40603</v>
      </c>
      <c r="B159" s="213">
        <f>+'Bcos. Públ.'!B159+'Bcos. Priv.'!B158+'Coop.'!B159+'C. Financ.'!B159</f>
        <v>161235.89269810912</v>
      </c>
      <c r="C159" s="187">
        <f>+'Bcos. Públ.'!C159+'Bcos. Priv.'!C158+'Coop.'!C159+'C. Financ.'!C159</f>
        <v>5934.2005118094685</v>
      </c>
      <c r="D159" s="193">
        <f>+'Bcos. Públ.'!D159+'Bcos. Priv.'!D158+'Coop.'!D159+'C. Financ.'!D159</f>
        <v>167170.09320991865</v>
      </c>
      <c r="E159" s="187">
        <f>+'Bcos. Públ.'!E159+'Bcos. Priv.'!E158+'Coop.'!E159+'C. Financ.'!E159</f>
        <v>17732.776621380741</v>
      </c>
      <c r="F159" s="187">
        <f>+'Bcos. Públ.'!F159+'Bcos. Priv.'!F158+'Coop.'!F159+'C. Financ.'!F159</f>
        <v>16.410187401122503</v>
      </c>
      <c r="G159" s="193">
        <f>+'Bcos. Públ.'!G159+'Bcos. Priv.'!G158+'Coop.'!G159+'C. Financ.'!G159</f>
        <v>17749.186808781866</v>
      </c>
      <c r="H159" s="210">
        <f>+'Bcos. Públ.'!H159+'Bcos. Priv.'!H158+'Coop.'!H159+'C. Financ.'!H159</f>
        <v>178968.66931948991</v>
      </c>
      <c r="I159" s="192">
        <f>+'Bcos. Públ.'!I159+'Bcos. Priv.'!I158+'Coop.'!I159+'C. Financ.'!I159</f>
        <v>5950.6106992086716</v>
      </c>
      <c r="J159" s="193">
        <f>+'Bcos. Públ.'!J159+'Bcos. Priv.'!J158+'Coop.'!J159+'C. Financ.'!J159</f>
        <v>184919.2800186986</v>
      </c>
      <c r="K159" s="192">
        <f>+'Bcos. Públ.'!K159+'Bcos. Priv.'!K158+'Coop.'!K159+'C. Financ.'!K159</f>
        <v>1615.1457156401584</v>
      </c>
      <c r="L159" s="192">
        <f>+'Bcos. Públ.'!L159+'Bcos. Priv.'!L158+'Coop.'!L159+'C. Financ.'!L159</f>
        <v>32.465233410980204</v>
      </c>
      <c r="M159" s="193">
        <f>+'Bcos. Públ.'!M159+'Bcos. Priv.'!M158+'Coop.'!M159+'C. Financ.'!M159</f>
        <v>1647.6109490511385</v>
      </c>
      <c r="N159" s="192">
        <f>+'Bcos. Públ.'!N159+'Bcos. Priv.'!N158+'Coop.'!N159+'C. Financ.'!N159</f>
        <v>180583.81503513007</v>
      </c>
      <c r="O159" s="192">
        <f>+'Bcos. Públ.'!O159+'Bcos. Priv.'!O158+'Coop.'!O159+'C. Financ.'!O159</f>
        <v>5983.0759326196521</v>
      </c>
      <c r="P159" s="193">
        <f>+'Bcos. Públ.'!P159+'Bcos. Priv.'!P158+'Coop.'!P159+'C. Financ.'!P159</f>
        <v>186566.8909677497</v>
      </c>
      <c r="Q159" s="211">
        <f>+'Bcos. Públ.'!Q159+'Bcos. Priv.'!Q158+'Coop.'!Q159+'C. Financ.'!Q159</f>
        <v>356.78167696219958</v>
      </c>
      <c r="R159" s="208">
        <f>+'Bcos. Públ.'!R159+'Bcos. Priv.'!R158+'Coop.'!R159+'C. Financ.'!R159</f>
        <v>0.99037670131127475</v>
      </c>
      <c r="S159" s="212"/>
      <c r="T159" s="191">
        <f>+'Bcos. Públ.'!T159+'Bcos. Priv.'!T158+'Coop.'!T159+'C. Financ.'!T159</f>
        <v>75420.945359091624</v>
      </c>
      <c r="U159" s="192">
        <f>+'Bcos. Públ.'!U159+'Bcos. Priv.'!U158+'Coop.'!U159+'C. Financ.'!U159</f>
        <v>5227.2834386704635</v>
      </c>
      <c r="V159" s="188">
        <f>+'Bcos. Públ.'!V159+'Bcos. Priv.'!V158+'Coop.'!V159+'C. Financ.'!V159</f>
        <v>80648.228797762087</v>
      </c>
      <c r="W159" s="192">
        <f>+'Bcos. Públ.'!W159+'Bcos. Priv.'!W158+'Coop.'!W159+'C. Financ.'!W159</f>
        <v>14193.33497108036</v>
      </c>
      <c r="X159" s="192">
        <f>+'Bcos. Públ.'!X159+'Bcos. Priv.'!X158+'Coop.'!X159+'C. Financ.'!X159</f>
        <v>16.335522030560401</v>
      </c>
      <c r="Y159" s="188">
        <f>+'Bcos. Públ.'!Y159+'Bcos. Priv.'!Y158+'Coop.'!Y159+'C. Financ.'!Y159</f>
        <v>14209.670493110922</v>
      </c>
      <c r="Z159" s="192">
        <f>+'Bcos. Públ.'!Z159+'Bcos. Priv.'!Z158+'Coop.'!Z159+'C. Financ.'!Z159</f>
        <v>89614.280330170077</v>
      </c>
      <c r="AA159" s="192">
        <f>+'Bcos. Públ.'!AA159+'Bcos. Priv.'!AA158+'Coop.'!AA159+'C. Financ.'!AA159</f>
        <v>5243.6189607010238</v>
      </c>
      <c r="AB159" s="188">
        <f>+'Bcos. Públ.'!AB159+'Bcos. Priv.'!AB158+'Coop.'!AB159+'C. Financ.'!AB159</f>
        <v>94857.899290871093</v>
      </c>
      <c r="AC159" s="189">
        <f>+'Bcos. Públ.'!AC159+'Bcos. Priv.'!AC158+'Coop.'!AC159+'C. Financ.'!AC159</f>
        <v>280.44517822379009</v>
      </c>
      <c r="AD159" s="191">
        <f>+'Bcos. Públ.'!AD159+'Bcos. Priv.'!AD158+'Coop.'!AD159+'C. Financ.'!AD159</f>
        <v>4471.1586172499992</v>
      </c>
      <c r="AE159" s="192">
        <f>+'Bcos. Públ.'!AE159+'Bcos. Priv.'!AE158+'Coop.'!AE159+'C. Financ.'!AE159</f>
        <v>36.832025889999997</v>
      </c>
      <c r="AF159" s="188">
        <f>+'Bcos. Públ.'!AF159+'Bcos. Priv.'!AF158+'Coop.'!AF159+'C. Financ.'!AF159</f>
        <v>4507.9906431400004</v>
      </c>
      <c r="AG159" s="192">
        <f>+'Bcos. Públ.'!AG159+'Bcos. Priv.'!AG158+'Coop.'!AG159+'C. Financ.'!AG159</f>
        <v>184.41315324999999</v>
      </c>
      <c r="AH159" s="192">
        <f>+'Bcos. Públ.'!AH159+'Bcos. Priv.'!AH158+'Coop.'!AH159+'C. Financ.'!AH159</f>
        <v>3.8902400000000001E-3</v>
      </c>
      <c r="AI159" s="188">
        <f>+'Bcos. Públ.'!AI159+'Bcos. Priv.'!AI158+'Coop.'!AI159+'C. Financ.'!AI159</f>
        <v>184.41704349</v>
      </c>
      <c r="AJ159" s="192">
        <f>+'Bcos. Públ.'!AJ159+'Bcos. Priv.'!AJ158+'Coop.'!AJ159+'C. Financ.'!AJ159</f>
        <v>4655.5717704999997</v>
      </c>
      <c r="AK159" s="192">
        <f>+'Bcos. Públ.'!AK159+'Bcos. Priv.'!AK158+'Coop.'!AK159+'C. Financ.'!AK159</f>
        <v>36.835916129999994</v>
      </c>
      <c r="AL159" s="188">
        <f>+'Bcos. Públ.'!AL159+'Bcos. Priv.'!AL158+'Coop.'!AL159+'C. Financ.'!AL159</f>
        <v>4692.4076866300002</v>
      </c>
      <c r="AM159" s="189">
        <f>+'Bcos. Públ.'!AM159+'Bcos. Priv.'!AM158+'Coop.'!AM159+'C. Financ.'!AM159</f>
        <v>3.9823248999999734</v>
      </c>
    </row>
    <row r="160" spans="1:39" x14ac:dyDescent="0.2">
      <c r="A160" s="129">
        <v>40634</v>
      </c>
      <c r="B160" s="213">
        <f>+'Bcos. Públ.'!B160+'Bcos. Priv.'!B159+'Coop.'!B160+'C. Financ.'!B160</f>
        <v>165281.10954240969</v>
      </c>
      <c r="C160" s="187">
        <f>+'Bcos. Públ.'!C160+'Bcos. Priv.'!C159+'Coop.'!C160+'C. Financ.'!C160</f>
        <v>6038.7336445422343</v>
      </c>
      <c r="D160" s="193">
        <f>+'Bcos. Públ.'!D160+'Bcos. Priv.'!D159+'Coop.'!D160+'C. Financ.'!D160</f>
        <v>171319.84318695191</v>
      </c>
      <c r="E160" s="187">
        <f>+'Bcos. Públ.'!E160+'Bcos. Priv.'!E159+'Coop.'!E160+'C. Financ.'!E160</f>
        <v>14836.498317257827</v>
      </c>
      <c r="F160" s="187">
        <f>+'Bcos. Públ.'!F160+'Bcos. Priv.'!F159+'Coop.'!F160+'C. Financ.'!F160</f>
        <v>11.946939860039999</v>
      </c>
      <c r="G160" s="193">
        <f>+'Bcos. Públ.'!G160+'Bcos. Priv.'!G159+'Coop.'!G160+'C. Financ.'!G160</f>
        <v>14848.445257117866</v>
      </c>
      <c r="H160" s="210">
        <f>+'Bcos. Públ.'!H160+'Bcos. Priv.'!H159+'Coop.'!H160+'C. Financ.'!H160</f>
        <v>180117.60785967126</v>
      </c>
      <c r="I160" s="192">
        <f>+'Bcos. Públ.'!I160+'Bcos. Priv.'!I159+'Coop.'!I160+'C. Financ.'!I160</f>
        <v>6050.6805844022738</v>
      </c>
      <c r="J160" s="193">
        <f>+'Bcos. Públ.'!J160+'Bcos. Priv.'!J159+'Coop.'!J160+'C. Financ.'!J160</f>
        <v>186168.28844407355</v>
      </c>
      <c r="K160" s="192">
        <f>+'Bcos. Públ.'!K160+'Bcos. Priv.'!K159+'Coop.'!K160+'C. Financ.'!K160</f>
        <v>1630.1445941913551</v>
      </c>
      <c r="L160" s="192">
        <f>+'Bcos. Públ.'!L160+'Bcos. Priv.'!L159+'Coop.'!L160+'C. Financ.'!L160</f>
        <v>30.805387880990001</v>
      </c>
      <c r="M160" s="193">
        <f>+'Bcos. Públ.'!M160+'Bcos. Priv.'!M159+'Coop.'!M160+'C. Financ.'!M160</f>
        <v>1660.9499820723449</v>
      </c>
      <c r="N160" s="192">
        <f>+'Bcos. Públ.'!N160+'Bcos. Priv.'!N159+'Coop.'!N160+'C. Financ.'!N160</f>
        <v>181747.75245386074</v>
      </c>
      <c r="O160" s="192">
        <f>+'Bcos. Públ.'!O160+'Bcos. Priv.'!O159+'Coop.'!O160+'C. Financ.'!O160</f>
        <v>6081.4859722794745</v>
      </c>
      <c r="P160" s="193">
        <f>+'Bcos. Públ.'!P160+'Bcos. Priv.'!P159+'Coop.'!P160+'C. Financ.'!P160</f>
        <v>187829.23842614025</v>
      </c>
      <c r="Q160" s="211">
        <f>+'Bcos. Públ.'!Q160+'Bcos. Priv.'!Q159+'Coop.'!Q160+'C. Financ.'!Q160</f>
        <v>192.08359769197759</v>
      </c>
      <c r="R160" s="208">
        <f>+'Bcos. Públ.'!R160+'Bcos. Priv.'!R159+'Coop.'!R160+'C. Financ.'!R160</f>
        <v>1.5442676259348918</v>
      </c>
      <c r="S160" s="212"/>
      <c r="T160" s="191">
        <f>+'Bcos. Públ.'!T160+'Bcos. Priv.'!T159+'Coop.'!T160+'C. Financ.'!T160</f>
        <v>77058.254921759493</v>
      </c>
      <c r="U160" s="192">
        <f>+'Bcos. Públ.'!U160+'Bcos. Priv.'!U159+'Coop.'!U160+'C. Financ.'!U160</f>
        <v>5328.9334979383502</v>
      </c>
      <c r="V160" s="188">
        <f>+'Bcos. Públ.'!V160+'Bcos. Priv.'!V159+'Coop.'!V160+'C. Financ.'!V160</f>
        <v>82387.18841969785</v>
      </c>
      <c r="W160" s="192">
        <f>+'Bcos. Públ.'!W160+'Bcos. Priv.'!W159+'Coop.'!W160+'C. Financ.'!W160</f>
        <v>11185.79722989831</v>
      </c>
      <c r="X160" s="192">
        <f>+'Bcos. Públ.'!X160+'Bcos. Priv.'!X159+'Coop.'!X160+'C. Financ.'!X160</f>
        <v>11.946939860039999</v>
      </c>
      <c r="Y160" s="188">
        <f>+'Bcos. Públ.'!Y160+'Bcos. Priv.'!Y159+'Coop.'!Y160+'C. Financ.'!Y160</f>
        <v>11197.744169758349</v>
      </c>
      <c r="Z160" s="192">
        <f>+'Bcos. Públ.'!Z160+'Bcos. Priv.'!Z159+'Coop.'!Z160+'C. Financ.'!Z160</f>
        <v>88244.052151659707</v>
      </c>
      <c r="AA160" s="192">
        <f>+'Bcos. Públ.'!AA160+'Bcos. Priv.'!AA159+'Coop.'!AA160+'C. Financ.'!AA160</f>
        <v>5340.8804377983897</v>
      </c>
      <c r="AB160" s="188">
        <f>+'Bcos. Públ.'!AB160+'Bcos. Priv.'!AB159+'Coop.'!AB160+'C. Financ.'!AB160</f>
        <v>93584.932589458098</v>
      </c>
      <c r="AC160" s="189">
        <f>+'Bcos. Públ.'!AC160+'Bcos. Priv.'!AC159+'Coop.'!AC160+'C. Financ.'!AC160</f>
        <v>129.51989715897753</v>
      </c>
      <c r="AD160" s="191">
        <f>+'Bcos. Públ.'!AD160+'Bcos. Priv.'!AD159+'Coop.'!AD160+'C. Financ.'!AD160</f>
        <v>4655.5596105600007</v>
      </c>
      <c r="AE160" s="192">
        <f>+'Bcos. Públ.'!AE160+'Bcos. Priv.'!AE159+'Coop.'!AE160+'C. Financ.'!AE160</f>
        <v>37.456472120000001</v>
      </c>
      <c r="AF160" s="188">
        <f>+'Bcos. Públ.'!AF160+'Bcos. Priv.'!AF159+'Coop.'!AF160+'C. Financ.'!AF160</f>
        <v>4693.0160826800011</v>
      </c>
      <c r="AG160" s="192">
        <f>+'Bcos. Públ.'!AG160+'Bcos. Priv.'!AG159+'Coop.'!AG160+'C. Financ.'!AG160</f>
        <v>192.64913389999998</v>
      </c>
      <c r="AH160" s="192">
        <f>+'Bcos. Públ.'!AH160+'Bcos. Priv.'!AH159+'Coop.'!AH160+'C. Financ.'!AH160</f>
        <v>0</v>
      </c>
      <c r="AI160" s="188">
        <f>+'Bcos. Públ.'!AI160+'Bcos. Priv.'!AI159+'Coop.'!AI160+'C. Financ.'!AI160</f>
        <v>192.64913389999998</v>
      </c>
      <c r="AJ160" s="192">
        <f>+'Bcos. Públ.'!AJ160+'Bcos. Priv.'!AJ159+'Coop.'!AJ160+'C. Financ.'!AJ160</f>
        <v>4848.2087444600002</v>
      </c>
      <c r="AK160" s="192">
        <f>+'Bcos. Públ.'!AK160+'Bcos. Priv.'!AK159+'Coop.'!AK160+'C. Financ.'!AK160</f>
        <v>37.456472120000001</v>
      </c>
      <c r="AL160" s="188">
        <f>+'Bcos. Públ.'!AL160+'Bcos. Priv.'!AL159+'Coop.'!AL160+'C. Financ.'!AL160</f>
        <v>4885.6652165800015</v>
      </c>
      <c r="AM160" s="189">
        <f>+'Bcos. Públ.'!AM160+'Bcos. Priv.'!AM159+'Coop.'!AM160+'C. Financ.'!AM160</f>
        <v>3.3011026900000027</v>
      </c>
    </row>
    <row r="161" spans="1:39" x14ac:dyDescent="0.2">
      <c r="A161" s="129">
        <v>40664</v>
      </c>
      <c r="B161" s="213">
        <f>+'Bcos. Públ.'!B161+'Bcos. Priv.'!B160+'Coop.'!B161+'C. Financ.'!B161</f>
        <v>166058.93239254979</v>
      </c>
      <c r="C161" s="187">
        <f>+'Bcos. Públ.'!C161+'Bcos. Priv.'!C160+'Coop.'!C161+'C. Financ.'!C161</f>
        <v>6049.8941143701004</v>
      </c>
      <c r="D161" s="193">
        <f>+'Bcos. Públ.'!D161+'Bcos. Priv.'!D160+'Coop.'!D161+'C. Financ.'!D161</f>
        <v>172108.82650691993</v>
      </c>
      <c r="E161" s="187">
        <f>+'Bcos. Públ.'!E161+'Bcos. Priv.'!E160+'Coop.'!E161+'C. Financ.'!E161</f>
        <v>15313.292156989501</v>
      </c>
      <c r="F161" s="187">
        <f>+'Bcos. Públ.'!F161+'Bcos. Priv.'!F160+'Coop.'!F161+'C. Financ.'!F161</f>
        <v>11.997409279980001</v>
      </c>
      <c r="G161" s="193">
        <f>+'Bcos. Públ.'!G161+'Bcos. Priv.'!G160+'Coop.'!G161+'C. Financ.'!G161</f>
        <v>15325.289566269483</v>
      </c>
      <c r="H161" s="210">
        <f>+'Bcos. Públ.'!H161+'Bcos. Priv.'!H160+'Coop.'!H161+'C. Financ.'!H161</f>
        <v>181372.2245495393</v>
      </c>
      <c r="I161" s="192">
        <f>+'Bcos. Públ.'!I161+'Bcos. Priv.'!I160+'Coop.'!I161+'C. Financ.'!I161</f>
        <v>6061.8915236500807</v>
      </c>
      <c r="J161" s="193">
        <f>+'Bcos. Públ.'!J161+'Bcos. Priv.'!J160+'Coop.'!J161+'C. Financ.'!J161</f>
        <v>187434.11607318939</v>
      </c>
      <c r="K161" s="192">
        <f>+'Bcos. Públ.'!K161+'Bcos. Priv.'!K160+'Coop.'!K161+'C. Financ.'!K161</f>
        <v>2084.2585737610802</v>
      </c>
      <c r="L161" s="192">
        <f>+'Bcos. Públ.'!L161+'Bcos. Priv.'!L160+'Coop.'!L161+'C. Financ.'!L161</f>
        <v>29.87486411958</v>
      </c>
      <c r="M161" s="193">
        <f>+'Bcos. Públ.'!M161+'Bcos. Priv.'!M160+'Coop.'!M161+'C. Financ.'!M161</f>
        <v>2114.13343788066</v>
      </c>
      <c r="N161" s="192">
        <f>+'Bcos. Públ.'!N161+'Bcos. Priv.'!N160+'Coop.'!N161+'C. Financ.'!N161</f>
        <v>183456.4831232985</v>
      </c>
      <c r="O161" s="192">
        <f>+'Bcos. Públ.'!O161+'Bcos. Priv.'!O160+'Coop.'!O161+'C. Financ.'!O161</f>
        <v>6091.7663877715204</v>
      </c>
      <c r="P161" s="193">
        <f>+'Bcos. Públ.'!P161+'Bcos. Priv.'!P160+'Coop.'!P161+'C. Financ.'!P161</f>
        <v>189548.24951107003</v>
      </c>
      <c r="Q161" s="211">
        <f>+'Bcos. Públ.'!Q161+'Bcos. Priv.'!Q160+'Coop.'!Q161+'C. Financ.'!Q161</f>
        <v>208.12824577482709</v>
      </c>
      <c r="R161" s="208">
        <f>+'Bcos. Públ.'!R161+'Bcos. Priv.'!R160+'Coop.'!R161+'C. Financ.'!R161</f>
        <v>0.13525128011988474</v>
      </c>
      <c r="S161" s="212"/>
      <c r="T161" s="191">
        <f>+'Bcos. Públ.'!T161+'Bcos. Priv.'!T160+'Coop.'!T161+'C. Financ.'!T161</f>
        <v>77955.121298758619</v>
      </c>
      <c r="U161" s="192">
        <f>+'Bcos. Públ.'!U161+'Bcos. Priv.'!U160+'Coop.'!U161+'C. Financ.'!U161</f>
        <v>5098.0075086288598</v>
      </c>
      <c r="V161" s="188">
        <f>+'Bcos. Públ.'!V161+'Bcos. Priv.'!V160+'Coop.'!V161+'C. Financ.'!V161</f>
        <v>83053.128807387489</v>
      </c>
      <c r="W161" s="192">
        <f>+'Bcos. Públ.'!W161+'Bcos. Priv.'!W160+'Coop.'!W161+'C. Financ.'!W161</f>
        <v>10892.036953920842</v>
      </c>
      <c r="X161" s="192">
        <f>+'Bcos. Públ.'!X161+'Bcos. Priv.'!X160+'Coop.'!X161+'C. Financ.'!X161</f>
        <v>11.997409279980001</v>
      </c>
      <c r="Y161" s="188">
        <f>+'Bcos. Públ.'!Y161+'Bcos. Priv.'!Y160+'Coop.'!Y161+'C. Financ.'!Y161</f>
        <v>10904.034363200823</v>
      </c>
      <c r="Z161" s="192">
        <f>+'Bcos. Públ.'!Z161+'Bcos. Priv.'!Z160+'Coop.'!Z161+'C. Financ.'!Z161</f>
        <v>88847.158252681314</v>
      </c>
      <c r="AA161" s="192">
        <f>+'Bcos. Públ.'!AA161+'Bcos. Priv.'!AA160+'Coop.'!AA161+'C. Financ.'!AA161</f>
        <v>5110.0049179088401</v>
      </c>
      <c r="AB161" s="188">
        <f>+'Bcos. Públ.'!AB161+'Bcos. Priv.'!AB160+'Coop.'!AB161+'C. Financ.'!AB161</f>
        <v>93957.163170590153</v>
      </c>
      <c r="AC161" s="189">
        <f>+'Bcos. Públ.'!AC161+'Bcos. Priv.'!AC160+'Coop.'!AC161+'C. Financ.'!AC161</f>
        <v>135.3073935868278</v>
      </c>
      <c r="AD161" s="191">
        <f>+'Bcos. Públ.'!AD161+'Bcos. Priv.'!AD160+'Coop.'!AD161+'C. Financ.'!AD161</f>
        <v>4736.7640372999995</v>
      </c>
      <c r="AE161" s="192">
        <f>+'Bcos. Públ.'!AE161+'Bcos. Priv.'!AE160+'Coop.'!AE161+'C. Financ.'!AE161</f>
        <v>51.176699250000006</v>
      </c>
      <c r="AF161" s="188">
        <f>+'Bcos. Públ.'!AF161+'Bcos. Priv.'!AF160+'Coop.'!AF161+'C. Financ.'!AF161</f>
        <v>4787.9407365500001</v>
      </c>
      <c r="AG161" s="192">
        <f>+'Bcos. Públ.'!AG161+'Bcos. Priv.'!AG160+'Coop.'!AG161+'C. Financ.'!AG161</f>
        <v>237.70189263999998</v>
      </c>
      <c r="AH161" s="192">
        <f>+'Bcos. Públ.'!AH161+'Bcos. Priv.'!AH160+'Coop.'!AH161+'C. Financ.'!AH161</f>
        <v>0</v>
      </c>
      <c r="AI161" s="188">
        <f>+'Bcos. Públ.'!AI161+'Bcos. Priv.'!AI160+'Coop.'!AI161+'C. Financ.'!AI161</f>
        <v>237.70189263999998</v>
      </c>
      <c r="AJ161" s="192">
        <f>+'Bcos. Públ.'!AJ161+'Bcos. Priv.'!AJ160+'Coop.'!AJ161+'C. Financ.'!AJ161</f>
        <v>4974.46592994</v>
      </c>
      <c r="AK161" s="192">
        <f>+'Bcos. Públ.'!AK161+'Bcos. Priv.'!AK160+'Coop.'!AK161+'C. Financ.'!AK161</f>
        <v>51.176699250000006</v>
      </c>
      <c r="AL161" s="188">
        <f>+'Bcos. Públ.'!AL161+'Bcos. Priv.'!AL160+'Coop.'!AL161+'C. Financ.'!AL161</f>
        <v>5025.6426291899998</v>
      </c>
      <c r="AM161" s="189">
        <f>+'Bcos. Públ.'!AM161+'Bcos. Priv.'!AM160+'Coop.'!AM161+'C. Financ.'!AM161</f>
        <v>3.9140658899999643</v>
      </c>
    </row>
    <row r="162" spans="1:39" x14ac:dyDescent="0.2">
      <c r="A162" s="129">
        <v>40695</v>
      </c>
      <c r="B162" s="213">
        <f>+'Bcos. Públ.'!B162+'Bcos. Priv.'!B161+'Coop.'!B162+'C. Financ.'!B162</f>
        <v>168433.53016324894</v>
      </c>
      <c r="C162" s="187">
        <f>+'Bcos. Públ.'!C162+'Bcos. Priv.'!C161+'Coop.'!C162+'C. Financ.'!C162</f>
        <v>5641.3283132401602</v>
      </c>
      <c r="D162" s="193">
        <f>+'Bcos. Públ.'!D162+'Bcos. Priv.'!D161+'Coop.'!D162+'C. Financ.'!D162</f>
        <v>174074.85847648908</v>
      </c>
      <c r="E162" s="187">
        <f>+'Bcos. Públ.'!E162+'Bcos. Priv.'!E161+'Coop.'!E162+'C. Financ.'!E162</f>
        <v>18694.265466109198</v>
      </c>
      <c r="F162" s="187">
        <f>+'Bcos. Públ.'!F162+'Bcos. Priv.'!F161+'Coop.'!F162+'C. Financ.'!F162</f>
        <v>12.077428910399998</v>
      </c>
      <c r="G162" s="193">
        <f>+'Bcos. Públ.'!G162+'Bcos. Priv.'!G161+'Coop.'!G162+'C. Financ.'!G162</f>
        <v>18706.342895019596</v>
      </c>
      <c r="H162" s="210">
        <f>+'Bcos. Públ.'!H162+'Bcos. Priv.'!H161+'Coop.'!H162+'C. Financ.'!H162</f>
        <v>187127.79562935996</v>
      </c>
      <c r="I162" s="192">
        <f>+'Bcos. Públ.'!I162+'Bcos. Priv.'!I161+'Coop.'!I162+'C. Financ.'!I162</f>
        <v>5653.4057421505604</v>
      </c>
      <c r="J162" s="193">
        <f>+'Bcos. Públ.'!J162+'Bcos. Priv.'!J161+'Coop.'!J162+'C. Financ.'!J162</f>
        <v>192781.20137151054</v>
      </c>
      <c r="K162" s="192">
        <f>+'Bcos. Públ.'!K162+'Bcos. Priv.'!K161+'Coop.'!K162+'C. Financ.'!K162</f>
        <v>2103.5838594901597</v>
      </c>
      <c r="L162" s="192">
        <f>+'Bcos. Públ.'!L162+'Bcos. Priv.'!L161+'Coop.'!L162+'C. Financ.'!L162</f>
        <v>37.643858319679993</v>
      </c>
      <c r="M162" s="193">
        <f>+'Bcos. Públ.'!M162+'Bcos. Priv.'!M161+'Coop.'!M162+'C. Financ.'!M162</f>
        <v>2141.2277178098398</v>
      </c>
      <c r="N162" s="192">
        <f>+'Bcos. Públ.'!N162+'Bcos. Priv.'!N161+'Coop.'!N162+'C. Financ.'!N162</f>
        <v>189231.37948885013</v>
      </c>
      <c r="O162" s="192">
        <f>+'Bcos. Públ.'!O162+'Bcos. Priv.'!O161+'Coop.'!O162+'C. Financ.'!O162</f>
        <v>5691.04960047024</v>
      </c>
      <c r="P162" s="193">
        <f>+'Bcos. Públ.'!P162+'Bcos. Priv.'!P161+'Coop.'!P162+'C. Financ.'!P162</f>
        <v>194922.42908932036</v>
      </c>
      <c r="Q162" s="211">
        <f>+'Bcos. Públ.'!Q162+'Bcos. Priv.'!Q161+'Coop.'!Q162+'C. Financ.'!Q162</f>
        <v>277.57057413268552</v>
      </c>
      <c r="R162" s="208">
        <f>+'Bcos. Públ.'!R162+'Bcos. Priv.'!R161+'Coop.'!R162+'C. Financ.'!R162</f>
        <v>0.97329395136019581</v>
      </c>
      <c r="S162" s="212"/>
      <c r="T162" s="191">
        <f>+'Bcos. Públ.'!T162+'Bcos. Priv.'!T161+'Coop.'!T162+'C. Financ.'!T162</f>
        <v>78359.593507630314</v>
      </c>
      <c r="U162" s="192">
        <f>+'Bcos. Públ.'!U162+'Bcos. Priv.'!U161+'Coop.'!U162+'C. Financ.'!U162</f>
        <v>5000.5887082229592</v>
      </c>
      <c r="V162" s="188">
        <f>+'Bcos. Públ.'!V162+'Bcos. Priv.'!V161+'Coop.'!V162+'C. Financ.'!V162</f>
        <v>83360.182215853274</v>
      </c>
      <c r="W162" s="192">
        <f>+'Bcos. Públ.'!W162+'Bcos. Priv.'!W161+'Coop.'!W162+'C. Financ.'!W162</f>
        <v>13569.545476748957</v>
      </c>
      <c r="X162" s="192">
        <f>+'Bcos. Públ.'!X162+'Bcos. Priv.'!X161+'Coop.'!X162+'C. Financ.'!X162</f>
        <v>12.077428910399998</v>
      </c>
      <c r="Y162" s="188">
        <f>+'Bcos. Públ.'!Y162+'Bcos. Priv.'!Y161+'Coop.'!Y162+'C. Financ.'!Y162</f>
        <v>13581.622905659357</v>
      </c>
      <c r="Z162" s="192">
        <f>+'Bcos. Públ.'!Z162+'Bcos. Priv.'!Z161+'Coop.'!Z162+'C. Financ.'!Z162</f>
        <v>91929.138984381105</v>
      </c>
      <c r="AA162" s="192">
        <f>+'Bcos. Públ.'!AA162+'Bcos. Priv.'!AA161+'Coop.'!AA162+'C. Financ.'!AA162</f>
        <v>5012.6661371333603</v>
      </c>
      <c r="AB162" s="188">
        <f>+'Bcos. Públ.'!AB162+'Bcos. Priv.'!AB161+'Coop.'!AB162+'C. Financ.'!AB162</f>
        <v>96941.805121514451</v>
      </c>
      <c r="AC162" s="189">
        <f>+'Bcos. Públ.'!AC162+'Bcos. Priv.'!AC161+'Coop.'!AC162+'C. Financ.'!AC162</f>
        <v>179.84237298068587</v>
      </c>
      <c r="AD162" s="191">
        <f>+'Bcos. Públ.'!AD162+'Bcos. Priv.'!AD161+'Coop.'!AD162+'C. Financ.'!AD162</f>
        <v>4895.3226444100001</v>
      </c>
      <c r="AE162" s="192">
        <f>+'Bcos. Públ.'!AE162+'Bcos. Priv.'!AE161+'Coop.'!AE162+'C. Financ.'!AE162</f>
        <v>34.822804619999999</v>
      </c>
      <c r="AF162" s="188">
        <f>+'Bcos. Públ.'!AF162+'Bcos. Priv.'!AF161+'Coop.'!AF162+'C. Financ.'!AF162</f>
        <v>4930.1454490300002</v>
      </c>
      <c r="AG162" s="192">
        <f>+'Bcos. Públ.'!AG162+'Bcos. Priv.'!AG161+'Coop.'!AG162+'C. Financ.'!AG162</f>
        <v>278.51739072999999</v>
      </c>
      <c r="AH162" s="192">
        <f>+'Bcos. Públ.'!AH162+'Bcos. Priv.'!AH161+'Coop.'!AH162+'C. Financ.'!AH162</f>
        <v>0</v>
      </c>
      <c r="AI162" s="188">
        <f>+'Bcos. Públ.'!AI162+'Bcos. Priv.'!AI161+'Coop.'!AI162+'C. Financ.'!AI162</f>
        <v>278.51739072999999</v>
      </c>
      <c r="AJ162" s="192">
        <f>+'Bcos. Públ.'!AJ162+'Bcos. Priv.'!AJ161+'Coop.'!AJ162+'C. Financ.'!AJ162</f>
        <v>5173.8400351400005</v>
      </c>
      <c r="AK162" s="192">
        <f>+'Bcos. Públ.'!AK162+'Bcos. Priv.'!AK161+'Coop.'!AK162+'C. Financ.'!AK162</f>
        <v>34.822804619999999</v>
      </c>
      <c r="AL162" s="188">
        <f>+'Bcos. Públ.'!AL162+'Bcos. Priv.'!AL161+'Coop.'!AL162+'C. Financ.'!AL162</f>
        <v>5208.6628397599998</v>
      </c>
      <c r="AM162" s="189">
        <f>+'Bcos. Públ.'!AM162+'Bcos. Priv.'!AM161+'Coop.'!AM162+'C. Financ.'!AM162</f>
        <v>5.3344716999999839</v>
      </c>
    </row>
    <row r="163" spans="1:39" x14ac:dyDescent="0.2">
      <c r="A163" s="129">
        <v>40725</v>
      </c>
      <c r="B163" s="213">
        <f>+'Bcos. Públ.'!B163+'Bcos. Priv.'!B162+'Coop.'!B163+'C. Financ.'!B163</f>
        <v>169724.9947546898</v>
      </c>
      <c r="C163" s="187">
        <f>+'Bcos. Públ.'!C163+'Bcos. Priv.'!C162+'Coop.'!C163+'C. Financ.'!C163</f>
        <v>5488.8187254210989</v>
      </c>
      <c r="D163" s="193">
        <f>+'Bcos. Públ.'!D163+'Bcos. Priv.'!D162+'Coop.'!D163+'C. Financ.'!D163</f>
        <v>175213.81348011087</v>
      </c>
      <c r="E163" s="187">
        <f>+'Bcos. Públ.'!E163+'Bcos. Priv.'!E162+'Coop.'!E163+'C. Financ.'!E163</f>
        <v>18155.885627078675</v>
      </c>
      <c r="F163" s="187">
        <f>+'Bcos. Públ.'!F163+'Bcos. Priv.'!F162+'Coop.'!F163+'C. Financ.'!F163</f>
        <v>12.1363848103774</v>
      </c>
      <c r="G163" s="193">
        <f>+'Bcos. Públ.'!G163+'Bcos. Priv.'!G162+'Coop.'!G163+'C. Financ.'!G163</f>
        <v>18168.022011889054</v>
      </c>
      <c r="H163" s="210">
        <f>+'Bcos. Públ.'!H163+'Bcos. Priv.'!H162+'Coop.'!H163+'C. Financ.'!H163</f>
        <v>187880.88038177032</v>
      </c>
      <c r="I163" s="192">
        <f>+'Bcos. Públ.'!I163+'Bcos. Priv.'!I162+'Coop.'!I163+'C. Financ.'!I163</f>
        <v>5500.9551102314763</v>
      </c>
      <c r="J163" s="193">
        <f>+'Bcos. Públ.'!J163+'Bcos. Priv.'!J162+'Coop.'!J163+'C. Financ.'!J163</f>
        <v>193381.83549200179</v>
      </c>
      <c r="K163" s="192">
        <f>+'Bcos. Públ.'!K163+'Bcos. Priv.'!K162+'Coop.'!K163+'C. Financ.'!K163</f>
        <v>2076.4583857402504</v>
      </c>
      <c r="L163" s="192">
        <f>+'Bcos. Públ.'!L163+'Bcos. Priv.'!L162+'Coop.'!L163+'C. Financ.'!L163</f>
        <v>28.693596309143796</v>
      </c>
      <c r="M163" s="193">
        <f>+'Bcos. Públ.'!M163+'Bcos. Priv.'!M162+'Coop.'!M163+'C. Financ.'!M163</f>
        <v>2105.1519820493945</v>
      </c>
      <c r="N163" s="192">
        <f>+'Bcos. Públ.'!N163+'Bcos. Priv.'!N162+'Coop.'!N163+'C. Financ.'!N163</f>
        <v>189957.33876751055</v>
      </c>
      <c r="O163" s="192">
        <f>+'Bcos. Públ.'!O163+'Bcos. Priv.'!O162+'Coop.'!O163+'C. Financ.'!O163</f>
        <v>5529.64870654062</v>
      </c>
      <c r="P163" s="193">
        <f>+'Bcos. Públ.'!P163+'Bcos. Priv.'!P162+'Coop.'!P163+'C. Financ.'!P163</f>
        <v>195486.98747405119</v>
      </c>
      <c r="Q163" s="211">
        <f>+'Bcos. Públ.'!Q163+'Bcos. Priv.'!Q162+'Coop.'!Q163+'C. Financ.'!Q163</f>
        <v>236.1991380386867</v>
      </c>
      <c r="R163" s="208">
        <f>+'Bcos. Públ.'!R163+'Bcos. Priv.'!R162+'Coop.'!R163+'C. Financ.'!R163</f>
        <v>0.16630785794954983</v>
      </c>
      <c r="S163" s="212"/>
      <c r="T163" s="191">
        <f>+'Bcos. Públ.'!T163+'Bcos. Priv.'!T162+'Coop.'!T163+'C. Financ.'!T163</f>
        <v>79193.603586268975</v>
      </c>
      <c r="U163" s="192">
        <f>+'Bcos. Públ.'!U163+'Bcos. Priv.'!U162+'Coop.'!U163+'C. Financ.'!U163</f>
        <v>4971.3541433696319</v>
      </c>
      <c r="V163" s="188">
        <f>+'Bcos. Públ.'!V163+'Bcos. Priv.'!V162+'Coop.'!V163+'C. Financ.'!V163</f>
        <v>84164.957729638627</v>
      </c>
      <c r="W163" s="192">
        <f>+'Bcos. Públ.'!W163+'Bcos. Priv.'!W162+'Coop.'!W163+'C. Financ.'!W163</f>
        <v>12873.097947909799</v>
      </c>
      <c r="X163" s="192">
        <f>+'Bcos. Públ.'!X163+'Bcos. Priv.'!X162+'Coop.'!X163+'C. Financ.'!X163</f>
        <v>12.1363848103774</v>
      </c>
      <c r="Y163" s="188">
        <f>+'Bcos. Públ.'!Y163+'Bcos. Priv.'!Y162+'Coop.'!Y163+'C. Financ.'!Y163</f>
        <v>12885.234332720174</v>
      </c>
      <c r="Z163" s="192">
        <f>+'Bcos. Públ.'!Z163+'Bcos. Priv.'!Z162+'Coop.'!Z163+'C. Financ.'!Z163</f>
        <v>92066.701534178792</v>
      </c>
      <c r="AA163" s="192">
        <f>+'Bcos. Públ.'!AA163+'Bcos. Priv.'!AA162+'Coop.'!AA163+'C. Financ.'!AA163</f>
        <v>4983.4905281800093</v>
      </c>
      <c r="AB163" s="188">
        <f>+'Bcos. Públ.'!AB163+'Bcos. Priv.'!AB162+'Coop.'!AB163+'C. Financ.'!AB163</f>
        <v>97050.192062358808</v>
      </c>
      <c r="AC163" s="189">
        <f>+'Bcos. Públ.'!AC163+'Bcos. Priv.'!AC162+'Coop.'!AC163+'C. Financ.'!AC163</f>
        <v>117.14864641252431</v>
      </c>
      <c r="AD163" s="191">
        <f>+'Bcos. Públ.'!AD163+'Bcos. Priv.'!AD162+'Coop.'!AD163+'C. Financ.'!AD163</f>
        <v>4915.37578287</v>
      </c>
      <c r="AE163" s="192">
        <f>+'Bcos. Públ.'!AE163+'Bcos. Priv.'!AE162+'Coop.'!AE163+'C. Financ.'!AE163</f>
        <v>28.095590310000002</v>
      </c>
      <c r="AF163" s="188">
        <f>+'Bcos. Públ.'!AF163+'Bcos. Priv.'!AF162+'Coop.'!AF163+'C. Financ.'!AF163</f>
        <v>4943.4713731800002</v>
      </c>
      <c r="AG163" s="192">
        <f>+'Bcos. Públ.'!AG163+'Bcos. Priv.'!AG162+'Coop.'!AG163+'C. Financ.'!AG163</f>
        <v>286.82743399000003</v>
      </c>
      <c r="AH163" s="192">
        <f>+'Bcos. Públ.'!AH163+'Bcos. Priv.'!AH162+'Coop.'!AH163+'C. Financ.'!AH163</f>
        <v>0</v>
      </c>
      <c r="AI163" s="188">
        <f>+'Bcos. Públ.'!AI163+'Bcos. Priv.'!AI162+'Coop.'!AI163+'C. Financ.'!AI163</f>
        <v>286.82743399000003</v>
      </c>
      <c r="AJ163" s="192">
        <f>+'Bcos. Públ.'!AJ163+'Bcos. Priv.'!AJ162+'Coop.'!AJ163+'C. Financ.'!AJ163</f>
        <v>5202.2032168599999</v>
      </c>
      <c r="AK163" s="192">
        <f>+'Bcos. Públ.'!AK163+'Bcos. Priv.'!AK162+'Coop.'!AK163+'C. Financ.'!AK163</f>
        <v>28.095590310000002</v>
      </c>
      <c r="AL163" s="188">
        <f>+'Bcos. Públ.'!AL163+'Bcos. Priv.'!AL162+'Coop.'!AL163+'C. Financ.'!AL163</f>
        <v>5230.2988071700001</v>
      </c>
      <c r="AM163" s="189">
        <f>+'Bcos. Públ.'!AM163+'Bcos. Priv.'!AM162+'Coop.'!AM163+'C. Financ.'!AM163</f>
        <v>6.4625689800001282</v>
      </c>
    </row>
    <row r="164" spans="1:39" x14ac:dyDescent="0.2">
      <c r="A164" s="129">
        <v>40756</v>
      </c>
      <c r="B164" s="213">
        <f>+'Bcos. Públ.'!B164+'Bcos. Priv.'!B163+'Coop.'!B164+'C. Financ.'!B164</f>
        <v>175055.52385418944</v>
      </c>
      <c r="C164" s="187">
        <f>+'Bcos. Públ.'!C164+'Bcos. Priv.'!C163+'Coop.'!C164+'C. Financ.'!C164</f>
        <v>5822.7838793402943</v>
      </c>
      <c r="D164" s="193">
        <f>+'Bcos. Públ.'!D164+'Bcos. Priv.'!D163+'Coop.'!D164+'C. Financ.'!D164</f>
        <v>180878.30773352977</v>
      </c>
      <c r="E164" s="187">
        <f>+'Bcos. Públ.'!E164+'Bcos. Priv.'!E163+'Coop.'!E164+'C. Financ.'!E164</f>
        <v>19366.169718140798</v>
      </c>
      <c r="F164" s="187">
        <f>+'Bcos. Públ.'!F164+'Bcos. Priv.'!F163+'Coop.'!F164+'C. Financ.'!F164</f>
        <v>11.988474190109502</v>
      </c>
      <c r="G164" s="193">
        <f>+'Bcos. Públ.'!G164+'Bcos. Priv.'!G163+'Coop.'!G164+'C. Financ.'!G164</f>
        <v>19378.15819233091</v>
      </c>
      <c r="H164" s="210">
        <f>+'Bcos. Públ.'!H164+'Bcos. Priv.'!H163+'Coop.'!H164+'C. Financ.'!H164</f>
        <v>194421.69357233209</v>
      </c>
      <c r="I164" s="192">
        <f>+'Bcos. Públ.'!I164+'Bcos. Priv.'!I163+'Coop.'!I164+'C. Financ.'!I164</f>
        <v>5834.7723535304031</v>
      </c>
      <c r="J164" s="193">
        <f>+'Bcos. Públ.'!J164+'Bcos. Priv.'!J163+'Coop.'!J164+'C. Financ.'!J164</f>
        <v>200256.46592586249</v>
      </c>
      <c r="K164" s="192">
        <f>+'Bcos. Públ.'!K164+'Bcos. Priv.'!K163+'Coop.'!K164+'C. Financ.'!K164</f>
        <v>2659.9098177102419</v>
      </c>
      <c r="L164" s="192">
        <f>+'Bcos. Públ.'!L164+'Bcos. Priv.'!L163+'Coop.'!L164+'C. Financ.'!L164</f>
        <v>29.838543899406403</v>
      </c>
      <c r="M164" s="193">
        <f>+'Bcos. Públ.'!M164+'Bcos. Priv.'!M163+'Coop.'!M164+'C. Financ.'!M164</f>
        <v>2689.7483616096483</v>
      </c>
      <c r="N164" s="192">
        <f>+'Bcos. Públ.'!N164+'Bcos. Priv.'!N163+'Coop.'!N164+'C. Financ.'!N164</f>
        <v>197081.60339004235</v>
      </c>
      <c r="O164" s="192">
        <f>+'Bcos. Públ.'!O164+'Bcos. Priv.'!O163+'Coop.'!O164+'C. Financ.'!O164</f>
        <v>5864.610897431673</v>
      </c>
      <c r="P164" s="193">
        <f>+'Bcos. Públ.'!P164+'Bcos. Priv.'!P163+'Coop.'!P164+'C. Financ.'!P164</f>
        <v>202946.21428747399</v>
      </c>
      <c r="Q164" s="211">
        <f>+'Bcos. Públ.'!Q164+'Bcos. Priv.'!Q163+'Coop.'!Q164+'C. Financ.'!Q164</f>
        <v>307.44125610402995</v>
      </c>
      <c r="R164" s="208">
        <f>+'Bcos. Públ.'!R164+'Bcos. Priv.'!R163+'Coop.'!R164+'C. Financ.'!R164</f>
        <v>-0.55319418208976823</v>
      </c>
      <c r="S164" s="212"/>
      <c r="T164" s="191">
        <f>+'Bcos. Públ.'!T164+'Bcos. Priv.'!T163+'Coop.'!T164+'C. Financ.'!T164</f>
        <v>80762.258185731611</v>
      </c>
      <c r="U164" s="192">
        <f>+'Bcos. Públ.'!U164+'Bcos. Priv.'!U163+'Coop.'!U164+'C. Financ.'!U164</f>
        <v>4911.3424490596417</v>
      </c>
      <c r="V164" s="188">
        <f>+'Bcos. Públ.'!V164+'Bcos. Priv.'!V163+'Coop.'!V164+'C. Financ.'!V164</f>
        <v>85673.600634791248</v>
      </c>
      <c r="W164" s="192">
        <f>+'Bcos. Públ.'!W164+'Bcos. Priv.'!W163+'Coop.'!W164+'C. Financ.'!W164</f>
        <v>13802.521652242816</v>
      </c>
      <c r="X164" s="192">
        <f>+'Bcos. Públ.'!X164+'Bcos. Priv.'!X163+'Coop.'!X164+'C. Financ.'!X164</f>
        <v>11.988474190109502</v>
      </c>
      <c r="Y164" s="188">
        <f>+'Bcos. Públ.'!Y164+'Bcos. Priv.'!Y163+'Coop.'!Y164+'C. Financ.'!Y164</f>
        <v>13814.510126432924</v>
      </c>
      <c r="Z164" s="192">
        <f>+'Bcos. Públ.'!Z164+'Bcos. Priv.'!Z163+'Coop.'!Z164+'C. Financ.'!Z164</f>
        <v>94564.779837970695</v>
      </c>
      <c r="AA164" s="192">
        <f>+'Bcos. Públ.'!AA164+'Bcos. Priv.'!AA163+'Coop.'!AA164+'C. Financ.'!AA164</f>
        <v>4923.3309232497513</v>
      </c>
      <c r="AB164" s="188">
        <f>+'Bcos. Públ.'!AB164+'Bcos. Priv.'!AB163+'Coop.'!AB164+'C. Financ.'!AB164</f>
        <v>99488.110761220465</v>
      </c>
      <c r="AC164" s="189">
        <f>+'Bcos. Públ.'!AC164+'Bcos. Priv.'!AC163+'Coop.'!AC164+'C. Financ.'!AC164</f>
        <v>207.81339695169169</v>
      </c>
      <c r="AD164" s="191">
        <f>+'Bcos. Públ.'!AD164+'Bcos. Priv.'!AD163+'Coop.'!AD164+'C. Financ.'!AD164</f>
        <v>5061.0952535700008</v>
      </c>
      <c r="AE164" s="192">
        <f>+'Bcos. Públ.'!AE164+'Bcos. Priv.'!AE163+'Coop.'!AE164+'C. Financ.'!AE164</f>
        <v>48.920692970000005</v>
      </c>
      <c r="AF164" s="188">
        <f>+'Bcos. Públ.'!AF164+'Bcos. Priv.'!AF163+'Coop.'!AF164+'C. Financ.'!AF164</f>
        <v>5110.0159465400002</v>
      </c>
      <c r="AG164" s="192">
        <f>+'Bcos. Públ.'!AG164+'Bcos. Priv.'!AG163+'Coop.'!AG164+'C. Financ.'!AG164</f>
        <v>298.62315849999999</v>
      </c>
      <c r="AH164" s="192">
        <f>+'Bcos. Públ.'!AH164+'Bcos. Priv.'!AH163+'Coop.'!AH164+'C. Financ.'!AH164</f>
        <v>0</v>
      </c>
      <c r="AI164" s="188">
        <f>+'Bcos. Públ.'!AI164+'Bcos. Priv.'!AI163+'Coop.'!AI164+'C. Financ.'!AI164</f>
        <v>298.62315849999999</v>
      </c>
      <c r="AJ164" s="192">
        <f>+'Bcos. Públ.'!AJ164+'Bcos. Priv.'!AJ163+'Coop.'!AJ164+'C. Financ.'!AJ164</f>
        <v>5359.7184120700003</v>
      </c>
      <c r="AK164" s="192">
        <f>+'Bcos. Públ.'!AK164+'Bcos. Priv.'!AK163+'Coop.'!AK164+'C. Financ.'!AK164</f>
        <v>48.920692970000005</v>
      </c>
      <c r="AL164" s="188">
        <f>+'Bcos. Públ.'!AL164+'Bcos. Priv.'!AL163+'Coop.'!AL164+'C. Financ.'!AL164</f>
        <v>5408.6391050399998</v>
      </c>
      <c r="AM164" s="189">
        <f>+'Bcos. Públ.'!AM164+'Bcos. Priv.'!AM163+'Coop.'!AM164+'C. Financ.'!AM164</f>
        <v>5.3552629399999088</v>
      </c>
    </row>
    <row r="165" spans="1:39" x14ac:dyDescent="0.2">
      <c r="A165" s="46">
        <v>40787</v>
      </c>
      <c r="B165" s="213">
        <f>+'Bcos. Públ.'!B165+'Bcos. Priv.'!B164+'Coop.'!B165+'C. Financ.'!B165</f>
        <v>186741.68745167009</v>
      </c>
      <c r="C165" s="187">
        <f>+'Bcos. Públ.'!C165+'Bcos. Priv.'!C164+'Coop.'!C165+'C. Financ.'!C165</f>
        <v>5954.7776029398001</v>
      </c>
      <c r="D165" s="193">
        <f>+'Bcos. Públ.'!D165+'Bcos. Priv.'!D164+'Coop.'!D165+'C. Financ.'!D165</f>
        <v>192696.4650546099</v>
      </c>
      <c r="E165" s="187">
        <f>+'Bcos. Públ.'!E165+'Bcos. Priv.'!E164+'Coop.'!E165+'C. Financ.'!E165</f>
        <v>18785.965353606676</v>
      </c>
      <c r="F165" s="187">
        <f>+'Bcos. Públ.'!F165+'Bcos. Priv.'!F164+'Coop.'!F165+'C. Financ.'!F165</f>
        <v>13.476227010975</v>
      </c>
      <c r="G165" s="193">
        <f>+'Bcos. Públ.'!G165+'Bcos. Priv.'!G164+'Coop.'!G165+'C. Financ.'!G165</f>
        <v>18799.441580617651</v>
      </c>
      <c r="H165" s="210">
        <f>+'Bcos. Públ.'!H165+'Bcos. Priv.'!H164+'Coop.'!H165+'C. Financ.'!H165</f>
        <v>205527.65280528081</v>
      </c>
      <c r="I165" s="192">
        <f>+'Bcos. Públ.'!I165+'Bcos. Priv.'!I164+'Coop.'!I165+'C. Financ.'!I165</f>
        <v>5968.2538299507751</v>
      </c>
      <c r="J165" s="193">
        <f>+'Bcos. Públ.'!J165+'Bcos. Priv.'!J164+'Coop.'!J165+'C. Financ.'!J165</f>
        <v>211495.9066352316</v>
      </c>
      <c r="K165" s="192">
        <f>+'Bcos. Públ.'!K165+'Bcos. Priv.'!K164+'Coop.'!K165+'C. Financ.'!K165</f>
        <v>2795.6455003779752</v>
      </c>
      <c r="L165" s="192">
        <f>+'Bcos. Públ.'!L165+'Bcos. Priv.'!L164+'Coop.'!L165+'C. Financ.'!L165</f>
        <v>34.093186341075004</v>
      </c>
      <c r="M165" s="193">
        <f>+'Bcos. Públ.'!M165+'Bcos. Priv.'!M164+'Coop.'!M165+'C. Financ.'!M165</f>
        <v>2829.7386867190498</v>
      </c>
      <c r="N165" s="192">
        <f>+'Bcos. Públ.'!N165+'Bcos. Priv.'!N164+'Coop.'!N165+'C. Financ.'!N165</f>
        <v>208323.29830566081</v>
      </c>
      <c r="O165" s="192">
        <f>+'Bcos. Públ.'!O165+'Bcos. Priv.'!O164+'Coop.'!O165+'C. Financ.'!O165</f>
        <v>6002.3470162898248</v>
      </c>
      <c r="P165" s="193">
        <f>+'Bcos. Públ.'!P165+'Bcos. Priv.'!P164+'Coop.'!P165+'C. Financ.'!P165</f>
        <v>214325.64532195067</v>
      </c>
      <c r="Q165" s="211">
        <f>+'Bcos. Públ.'!Q165+'Bcos. Priv.'!Q164+'Coop.'!Q165+'C. Financ.'!Q165</f>
        <v>873.10917516246377</v>
      </c>
      <c r="R165" s="208">
        <f>+'Bcos. Públ.'!R165+'Bcos. Priv.'!R164+'Coop.'!R165+'C. Financ.'!R165</f>
        <v>371.29973544112482</v>
      </c>
      <c r="S165" s="212"/>
      <c r="T165" s="191">
        <f>+'Bcos. Públ.'!T165+'Bcos. Priv.'!T164+'Coop.'!T165+'C. Financ.'!T165</f>
        <v>83325.397218840008</v>
      </c>
      <c r="U165" s="192">
        <f>+'Bcos. Públ.'!U165+'Bcos. Priv.'!U164+'Coop.'!U165+'C. Financ.'!U165</f>
        <v>4943.5946210789989</v>
      </c>
      <c r="V165" s="188">
        <f>+'Bcos. Públ.'!V165+'Bcos. Priv.'!V164+'Coop.'!V165+'C. Financ.'!V165</f>
        <v>88268.991839919006</v>
      </c>
      <c r="W165" s="192">
        <f>+'Bcos. Públ.'!W165+'Bcos. Priv.'!W164+'Coop.'!W165+'C. Financ.'!W165</f>
        <v>12713.284728737552</v>
      </c>
      <c r="X165" s="192">
        <f>+'Bcos. Públ.'!X165+'Bcos. Priv.'!X164+'Coop.'!X165+'C. Financ.'!X165</f>
        <v>13.476227010975</v>
      </c>
      <c r="Y165" s="188">
        <f>+'Bcos. Públ.'!Y165+'Bcos. Priv.'!Y164+'Coop.'!Y165+'C. Financ.'!Y165</f>
        <v>12726.760955748527</v>
      </c>
      <c r="Z165" s="192">
        <f>+'Bcos. Públ.'!Z165+'Bcos. Priv.'!Z164+'Coop.'!Z165+'C. Financ.'!Z165</f>
        <v>96038.681947579564</v>
      </c>
      <c r="AA165" s="192">
        <f>+'Bcos. Públ.'!AA165+'Bcos. Priv.'!AA164+'Coop.'!AA165+'C. Financ.'!AA165</f>
        <v>4957.0708480899739</v>
      </c>
      <c r="AB165" s="188">
        <f>+'Bcos. Públ.'!AB165+'Bcos. Priv.'!AB164+'Coop.'!AB165+'C. Financ.'!AB165</f>
        <v>100995.75279566954</v>
      </c>
      <c r="AC165" s="189">
        <f>+'Bcos. Públ.'!AC165+'Bcos. Priv.'!AC164+'Coop.'!AC165+'C. Financ.'!AC165</f>
        <v>751.94102304996409</v>
      </c>
      <c r="AD165" s="191">
        <f>+'Bcos. Públ.'!AD165+'Bcos. Priv.'!AD164+'Coop.'!AD165+'C. Financ.'!AD165</f>
        <v>5106.9772949200005</v>
      </c>
      <c r="AE165" s="192">
        <f>+'Bcos. Públ.'!AE165+'Bcos. Priv.'!AE164+'Coop.'!AE165+'C. Financ.'!AE165</f>
        <v>49.934962079999998</v>
      </c>
      <c r="AF165" s="188">
        <f>+'Bcos. Públ.'!AF165+'Bcos. Priv.'!AF164+'Coop.'!AF165+'C. Financ.'!AF165</f>
        <v>5156.9122570000009</v>
      </c>
      <c r="AG165" s="192">
        <f>+'Bcos. Públ.'!AG165+'Bcos. Priv.'!AG164+'Coop.'!AG165+'C. Financ.'!AG165</f>
        <v>299.88546295999998</v>
      </c>
      <c r="AH165" s="192">
        <f>+'Bcos. Públ.'!AH165+'Bcos. Priv.'!AH164+'Coop.'!AH165+'C. Financ.'!AH165</f>
        <v>0</v>
      </c>
      <c r="AI165" s="188">
        <f>+'Bcos. Públ.'!AI165+'Bcos. Priv.'!AI164+'Coop.'!AI165+'C. Financ.'!AI165</f>
        <v>299.88546295999998</v>
      </c>
      <c r="AJ165" s="192">
        <f>+'Bcos. Públ.'!AJ165+'Bcos. Priv.'!AJ164+'Coop.'!AJ165+'C. Financ.'!AJ165</f>
        <v>5406.8627578800006</v>
      </c>
      <c r="AK165" s="192">
        <f>+'Bcos. Públ.'!AK165+'Bcos. Priv.'!AK164+'Coop.'!AK165+'C. Financ.'!AK165</f>
        <v>49.934962079999998</v>
      </c>
      <c r="AL165" s="188">
        <f>+'Bcos. Públ.'!AL165+'Bcos. Priv.'!AL164+'Coop.'!AL165+'C. Financ.'!AL165</f>
        <v>5456.7977199600009</v>
      </c>
      <c r="AM165" s="189">
        <f>+'Bcos. Públ.'!AM165+'Bcos. Priv.'!AM164+'Coop.'!AM165+'C. Financ.'!AM165</f>
        <v>6.0742707399999771</v>
      </c>
    </row>
    <row r="166" spans="1:39" x14ac:dyDescent="0.2">
      <c r="A166" s="46">
        <v>40817</v>
      </c>
      <c r="B166" s="213">
        <f>+'Bcos. Públ.'!B166+'Bcos. Priv.'!B165+'Coop.'!B166+'C. Financ.'!B166</f>
        <v>185257.28386870038</v>
      </c>
      <c r="C166" s="187">
        <f>+'Bcos. Públ.'!C166+'Bcos. Priv.'!C165+'Coop.'!C166+'C. Financ.'!C166</f>
        <v>5970.0278096404272</v>
      </c>
      <c r="D166" s="193">
        <f>+'Bcos. Públ.'!D166+'Bcos. Priv.'!D165+'Coop.'!D166+'C. Financ.'!D166</f>
        <v>191227.3116783408</v>
      </c>
      <c r="E166" s="187">
        <f>+'Bcos. Públ.'!E166+'Bcos. Priv.'!E165+'Coop.'!E166+'C. Financ.'!E166</f>
        <v>16973.15261228921</v>
      </c>
      <c r="F166" s="187">
        <f>+'Bcos. Públ.'!F166+'Bcos. Priv.'!F165+'Coop.'!F166+'C. Financ.'!F166</f>
        <v>14.956626479531399</v>
      </c>
      <c r="G166" s="193">
        <f>+'Bcos. Públ.'!G166+'Bcos. Priv.'!G165+'Coop.'!G166+'C. Financ.'!G166</f>
        <v>16988.109238768746</v>
      </c>
      <c r="H166" s="210">
        <f>+'Bcos. Públ.'!H166+'Bcos. Priv.'!H165+'Coop.'!H166+'C. Financ.'!H166</f>
        <v>202230.43648098962</v>
      </c>
      <c r="I166" s="192">
        <f>+'Bcos. Públ.'!I166+'Bcos. Priv.'!I165+'Coop.'!I166+'C. Financ.'!I166</f>
        <v>5984.9844361199584</v>
      </c>
      <c r="J166" s="193">
        <f>+'Bcos. Públ.'!J166+'Bcos. Priv.'!J165+'Coop.'!J166+'C. Financ.'!J166</f>
        <v>208215.42091710956</v>
      </c>
      <c r="K166" s="192">
        <f>+'Bcos. Públ.'!K166+'Bcos. Priv.'!K165+'Coop.'!K166+'C. Financ.'!K166</f>
        <v>2630.4646604417603</v>
      </c>
      <c r="L166" s="192">
        <f>+'Bcos. Públ.'!L166+'Bcos. Priv.'!L165+'Coop.'!L166+'C. Financ.'!L166</f>
        <v>42.299473479192599</v>
      </c>
      <c r="M166" s="193">
        <f>+'Bcos. Públ.'!M166+'Bcos. Priv.'!M165+'Coop.'!M166+'C. Financ.'!M166</f>
        <v>2672.7641339209531</v>
      </c>
      <c r="N166" s="192">
        <f>+'Bcos. Públ.'!N166+'Bcos. Priv.'!N165+'Coop.'!N166+'C. Financ.'!N166</f>
        <v>204860.90114143136</v>
      </c>
      <c r="O166" s="192">
        <f>+'Bcos. Públ.'!O166+'Bcos. Priv.'!O165+'Coop.'!O166+'C. Financ.'!O166</f>
        <v>6027.2839095991521</v>
      </c>
      <c r="P166" s="193">
        <f>+'Bcos. Públ.'!P166+'Bcos. Priv.'!P165+'Coop.'!P166+'C. Financ.'!P166</f>
        <v>210888.18505103048</v>
      </c>
      <c r="Q166" s="211">
        <f>+'Bcos. Públ.'!Q166+'Bcos. Priv.'!Q165+'Coop.'!Q166+'C. Financ.'!Q166</f>
        <v>262.27651382301946</v>
      </c>
      <c r="R166" s="208">
        <f>+'Bcos. Públ.'!R166+'Bcos. Priv.'!R165+'Coop.'!R166+'C. Financ.'!R166</f>
        <v>2.5950625978015345</v>
      </c>
      <c r="S166" s="212"/>
      <c r="T166" s="191">
        <f>+'Bcos. Públ.'!T166+'Bcos. Priv.'!T165+'Coop.'!T166+'C. Financ.'!T166</f>
        <v>84565.369433090091</v>
      </c>
      <c r="U166" s="192">
        <f>+'Bcos. Públ.'!U166+'Bcos. Priv.'!U165+'Coop.'!U166+'C. Financ.'!U166</f>
        <v>4999.7718182724002</v>
      </c>
      <c r="V166" s="188">
        <f>+'Bcos. Públ.'!V166+'Bcos. Priv.'!V165+'Coop.'!V166+'C. Financ.'!V166</f>
        <v>89565.141251362482</v>
      </c>
      <c r="W166" s="192">
        <f>+'Bcos. Públ.'!W166+'Bcos. Priv.'!W165+'Coop.'!W166+'C. Financ.'!W166</f>
        <v>11172.380782688726</v>
      </c>
      <c r="X166" s="192">
        <f>+'Bcos. Públ.'!X166+'Bcos. Priv.'!X165+'Coop.'!X166+'C. Financ.'!X166</f>
        <v>14.956626479531399</v>
      </c>
      <c r="Y166" s="188">
        <f>+'Bcos. Públ.'!Y166+'Bcos. Priv.'!Y165+'Coop.'!Y166+'C. Financ.'!Y166</f>
        <v>11187.337409168258</v>
      </c>
      <c r="Z166" s="192">
        <f>+'Bcos. Públ.'!Z166+'Bcos. Priv.'!Z165+'Coop.'!Z166+'C. Financ.'!Z166</f>
        <v>95737.750215780747</v>
      </c>
      <c r="AA166" s="192">
        <f>+'Bcos. Públ.'!AA166+'Bcos. Priv.'!AA165+'Coop.'!AA166+'C. Financ.'!AA166</f>
        <v>5014.7284447519314</v>
      </c>
      <c r="AB166" s="188">
        <f>+'Bcos. Públ.'!AB166+'Bcos. Priv.'!AB165+'Coop.'!AB166+'C. Financ.'!AB166</f>
        <v>100752.47866053267</v>
      </c>
      <c r="AC166" s="189">
        <f>+'Bcos. Públ.'!AC166+'Bcos. Priv.'!AC165+'Coop.'!AC166+'C. Financ.'!AC166</f>
        <v>150.88105924455931</v>
      </c>
      <c r="AD166" s="191">
        <f>+'Bcos. Públ.'!AD166+'Bcos. Priv.'!AD165+'Coop.'!AD166+'C. Financ.'!AD166</f>
        <v>5210.1787455499998</v>
      </c>
      <c r="AE166" s="192">
        <f>+'Bcos. Públ.'!AE166+'Bcos. Priv.'!AE165+'Coop.'!AE166+'C. Financ.'!AE166</f>
        <v>50.204697920000001</v>
      </c>
      <c r="AF166" s="188">
        <f>+'Bcos. Públ.'!AF166+'Bcos. Priv.'!AF165+'Coop.'!AF166+'C. Financ.'!AF166</f>
        <v>5260.3834434700002</v>
      </c>
      <c r="AG166" s="192">
        <f>+'Bcos. Públ.'!AG166+'Bcos. Priv.'!AG165+'Coop.'!AG166+'C. Financ.'!AG166</f>
        <v>300.15377365999996</v>
      </c>
      <c r="AH166" s="192">
        <f>+'Bcos. Públ.'!AH166+'Bcos. Priv.'!AH165+'Coop.'!AH166+'C. Financ.'!AH166</f>
        <v>0</v>
      </c>
      <c r="AI166" s="188">
        <f>+'Bcos. Públ.'!AI166+'Bcos. Priv.'!AI165+'Coop.'!AI166+'C. Financ.'!AI166</f>
        <v>300.15377365999996</v>
      </c>
      <c r="AJ166" s="192">
        <f>+'Bcos. Públ.'!AJ166+'Bcos. Priv.'!AJ165+'Coop.'!AJ166+'C. Financ.'!AJ166</f>
        <v>5510.3325192100001</v>
      </c>
      <c r="AK166" s="192">
        <f>+'Bcos. Públ.'!AK166+'Bcos. Priv.'!AK165+'Coop.'!AK166+'C. Financ.'!AK166</f>
        <v>50.204697920000001</v>
      </c>
      <c r="AL166" s="188">
        <f>+'Bcos. Públ.'!AL166+'Bcos. Priv.'!AL165+'Coop.'!AL166+'C. Financ.'!AL166</f>
        <v>5560.5372171299996</v>
      </c>
      <c r="AM166" s="189">
        <f>+'Bcos. Públ.'!AM166+'Bcos. Priv.'!AM165+'Coop.'!AM166+'C. Financ.'!AM166</f>
        <v>5.7934812000000075</v>
      </c>
    </row>
    <row r="167" spans="1:39" x14ac:dyDescent="0.2">
      <c r="A167" s="46">
        <v>40848</v>
      </c>
      <c r="B167" s="213">
        <f>+'Bcos. Públ.'!B167+'Bcos. Priv.'!B166+'Coop.'!B167+'C. Financ.'!B167</f>
        <v>190956.53694383951</v>
      </c>
      <c r="C167" s="187">
        <f>+'Bcos. Públ.'!C167+'Bcos. Priv.'!C166+'Coop.'!C167+'C. Financ.'!C167</f>
        <v>5997.0180545292133</v>
      </c>
      <c r="D167" s="193">
        <f>+'Bcos. Públ.'!D167+'Bcos. Priv.'!D166+'Coop.'!D167+'C. Financ.'!D167</f>
        <v>196953.55499836875</v>
      </c>
      <c r="E167" s="187">
        <f>+'Bcos. Públ.'!E167+'Bcos. Priv.'!E166+'Coop.'!E167+'C. Financ.'!E167</f>
        <v>16732.25551896148</v>
      </c>
      <c r="F167" s="187">
        <f>+'Bcos. Públ.'!F167+'Bcos. Priv.'!F166+'Coop.'!F167+'C. Financ.'!F167</f>
        <v>15.570333510677701</v>
      </c>
      <c r="G167" s="193">
        <f>+'Bcos. Públ.'!G167+'Bcos. Priv.'!G166+'Coop.'!G167+'C. Financ.'!G167</f>
        <v>16747.82585247216</v>
      </c>
      <c r="H167" s="210">
        <f>+'Bcos. Públ.'!H167+'Bcos. Priv.'!H166+'Coop.'!H167+'C. Financ.'!H167</f>
        <v>207688.79246280104</v>
      </c>
      <c r="I167" s="192">
        <f>+'Bcos. Públ.'!I167+'Bcos. Priv.'!I166+'Coop.'!I167+'C. Financ.'!I167</f>
        <v>6012.5883880398906</v>
      </c>
      <c r="J167" s="193">
        <f>+'Bcos. Públ.'!J167+'Bcos. Priv.'!J166+'Coop.'!J167+'C. Financ.'!J167</f>
        <v>213701.38085084088</v>
      </c>
      <c r="K167" s="192">
        <f>+'Bcos. Públ.'!K167+'Bcos. Priv.'!K166+'Coop.'!K167+'C. Financ.'!K167</f>
        <v>3238.2422783395295</v>
      </c>
      <c r="L167" s="192">
        <f>+'Bcos. Públ.'!L167+'Bcos. Priv.'!L166+'Coop.'!L167+'C. Financ.'!L167</f>
        <v>32.594209991236504</v>
      </c>
      <c r="M167" s="193">
        <f>+'Bcos. Públ.'!M167+'Bcos. Priv.'!M166+'Coop.'!M167+'C. Financ.'!M167</f>
        <v>3270.8364883307659</v>
      </c>
      <c r="N167" s="192">
        <f>+'Bcos. Públ.'!N167+'Bcos. Priv.'!N166+'Coop.'!N167+'C. Financ.'!N167</f>
        <v>210927.03474114055</v>
      </c>
      <c r="O167" s="192">
        <f>+'Bcos. Públ.'!O167+'Bcos. Priv.'!O166+'Coop.'!O167+'C. Financ.'!O167</f>
        <v>6045.1825980291414</v>
      </c>
      <c r="P167" s="193">
        <f>+'Bcos. Públ.'!P167+'Bcos. Priv.'!P166+'Coop.'!P167+'C. Financ.'!P167</f>
        <v>216972.2173391697</v>
      </c>
      <c r="Q167" s="211">
        <f>+'Bcos. Públ.'!Q167+'Bcos. Priv.'!Q166+'Coop.'!Q167+'C. Financ.'!Q167</f>
        <v>-148.70396036863903</v>
      </c>
      <c r="R167" s="208">
        <f>+'Bcos. Públ.'!R167+'Bcos. Priv.'!R166+'Coop.'!R167+'C. Financ.'!R167</f>
        <v>-360.05534521499709</v>
      </c>
      <c r="S167" s="212"/>
      <c r="T167" s="191">
        <f>+'Bcos. Públ.'!T167+'Bcos. Priv.'!T166+'Coop.'!T167+'C. Financ.'!T167</f>
        <v>85699.780570241084</v>
      </c>
      <c r="U167" s="192">
        <f>+'Bcos. Públ.'!U167+'Bcos. Priv.'!U166+'Coop.'!U167+'C. Financ.'!U167</f>
        <v>4967.223346637963</v>
      </c>
      <c r="V167" s="188">
        <f>+'Bcos. Públ.'!V167+'Bcos. Priv.'!V166+'Coop.'!V167+'C. Financ.'!V167</f>
        <v>90667.003916879039</v>
      </c>
      <c r="W167" s="192">
        <f>+'Bcos. Públ.'!W167+'Bcos. Priv.'!W166+'Coop.'!W167+'C. Financ.'!W167</f>
        <v>11107.291633169756</v>
      </c>
      <c r="X167" s="192">
        <f>+'Bcos. Públ.'!X167+'Bcos. Priv.'!X166+'Coop.'!X167+'C. Financ.'!X167</f>
        <v>15.570333510677701</v>
      </c>
      <c r="Y167" s="188">
        <f>+'Bcos. Públ.'!Y167+'Bcos. Priv.'!Y166+'Coop.'!Y167+'C. Financ.'!Y167</f>
        <v>11122.861966680433</v>
      </c>
      <c r="Z167" s="192">
        <f>+'Bcos. Públ.'!Z167+'Bcos. Priv.'!Z166+'Coop.'!Z167+'C. Financ.'!Z167</f>
        <v>96807.072203410833</v>
      </c>
      <c r="AA167" s="192">
        <f>+'Bcos. Públ.'!AA167+'Bcos. Priv.'!AA166+'Coop.'!AA167+'C. Financ.'!AA167</f>
        <v>4982.7936801486412</v>
      </c>
      <c r="AB167" s="188">
        <f>+'Bcos. Públ.'!AB167+'Bcos. Priv.'!AB166+'Coop.'!AB167+'C. Financ.'!AB167</f>
        <v>101789.86588355948</v>
      </c>
      <c r="AC167" s="189">
        <f>+'Bcos. Públ.'!AC167+'Bcos. Priv.'!AC166+'Coop.'!AC167+'C. Financ.'!AC167</f>
        <v>-26.960204489298512</v>
      </c>
      <c r="AD167" s="191">
        <f>+'Bcos. Públ.'!AD167+'Bcos. Priv.'!AD166+'Coop.'!AD167+'C. Financ.'!AD167</f>
        <v>5300.7380961299996</v>
      </c>
      <c r="AE167" s="192">
        <f>+'Bcos. Públ.'!AE167+'Bcos. Priv.'!AE166+'Coop.'!AE167+'C. Financ.'!AE167</f>
        <v>51.860538249999998</v>
      </c>
      <c r="AF167" s="188">
        <f>+'Bcos. Públ.'!AF167+'Bcos. Priv.'!AF166+'Coop.'!AF167+'C. Financ.'!AF167</f>
        <v>5352.5986343799996</v>
      </c>
      <c r="AG167" s="192">
        <f>+'Bcos. Públ.'!AG167+'Bcos. Priv.'!AG166+'Coop.'!AG167+'C. Financ.'!AG167</f>
        <v>283.27360053999996</v>
      </c>
      <c r="AH167" s="192">
        <f>+'Bcos. Públ.'!AH167+'Bcos. Priv.'!AH166+'Coop.'!AH167+'C. Financ.'!AH167</f>
        <v>0</v>
      </c>
      <c r="AI167" s="188">
        <f>+'Bcos. Públ.'!AI167+'Bcos. Priv.'!AI166+'Coop.'!AI167+'C. Financ.'!AI167</f>
        <v>283.27360053999996</v>
      </c>
      <c r="AJ167" s="192">
        <f>+'Bcos. Públ.'!AJ167+'Bcos. Priv.'!AJ166+'Coop.'!AJ167+'C. Financ.'!AJ167</f>
        <v>5584.0116966699998</v>
      </c>
      <c r="AK167" s="192">
        <f>+'Bcos. Públ.'!AK167+'Bcos. Priv.'!AK166+'Coop.'!AK167+'C. Financ.'!AK167</f>
        <v>51.860538249999998</v>
      </c>
      <c r="AL167" s="188">
        <f>+'Bcos. Públ.'!AL167+'Bcos. Priv.'!AL166+'Coop.'!AL167+'C. Financ.'!AL167</f>
        <v>5635.8722349199998</v>
      </c>
      <c r="AM167" s="189">
        <f>+'Bcos. Públ.'!AM167+'Bcos. Priv.'!AM166+'Coop.'!AM167+'C. Financ.'!AM167</f>
        <v>-6.1073154700000227</v>
      </c>
    </row>
    <row r="168" spans="1:39" x14ac:dyDescent="0.2">
      <c r="A168" s="46">
        <v>40878</v>
      </c>
      <c r="B168" s="213">
        <f>+'Bcos. Públ.'!B168+'Bcos. Priv.'!B167+'Coop.'!B168+'C. Financ.'!B168</f>
        <v>200656.38928845088</v>
      </c>
      <c r="C168" s="187">
        <f>+'Bcos. Públ.'!C168+'Bcos. Priv.'!C167+'Coop.'!C168+'C. Financ.'!C168</f>
        <v>6028.0851705782115</v>
      </c>
      <c r="D168" s="193">
        <f>+'Bcos. Públ.'!D168+'Bcos. Priv.'!D167+'Coop.'!D168+'C. Financ.'!D168</f>
        <v>206684.47445902909</v>
      </c>
      <c r="E168" s="187">
        <f>+'Bcos. Públ.'!E168+'Bcos. Priv.'!E167+'Coop.'!E168+'C. Financ.'!E168</f>
        <v>17466.059974121021</v>
      </c>
      <c r="F168" s="187">
        <f>+'Bcos. Públ.'!F168+'Bcos. Priv.'!F167+'Coop.'!F168+'C. Financ.'!F168</f>
        <v>16.403070300570999</v>
      </c>
      <c r="G168" s="193">
        <f>+'Bcos. Públ.'!G168+'Bcos. Priv.'!G167+'Coop.'!G168+'C. Financ.'!G168</f>
        <v>17482.463044421591</v>
      </c>
      <c r="H168" s="210">
        <f>+'Bcos. Públ.'!H168+'Bcos. Priv.'!H167+'Coop.'!H168+'C. Financ.'!H168</f>
        <v>218122.44926256788</v>
      </c>
      <c r="I168" s="192">
        <f>+'Bcos. Públ.'!I168+'Bcos. Priv.'!I167+'Coop.'!I168+'C. Financ.'!I168</f>
        <v>6044.4882408787835</v>
      </c>
      <c r="J168" s="193">
        <f>+'Bcos. Públ.'!J168+'Bcos. Priv.'!J167+'Coop.'!J168+'C. Financ.'!J168</f>
        <v>224166.93750344671</v>
      </c>
      <c r="K168" s="192">
        <f>+'Bcos. Públ.'!K168+'Bcos. Priv.'!K167+'Coop.'!K168+'C. Financ.'!K168</f>
        <v>3090.0399001095666</v>
      </c>
      <c r="L168" s="192">
        <f>+'Bcos. Públ.'!L168+'Bcos. Priv.'!L167+'Coop.'!L168+'C. Financ.'!L168</f>
        <v>109.8982917108594</v>
      </c>
      <c r="M168" s="193">
        <f>+'Bcos. Públ.'!M168+'Bcos. Priv.'!M167+'Coop.'!M168+'C. Financ.'!M168</f>
        <v>3199.9381918204263</v>
      </c>
      <c r="N168" s="192">
        <f>+'Bcos. Públ.'!N168+'Bcos. Priv.'!N167+'Coop.'!N168+'C. Financ.'!N168</f>
        <v>221212.48916267947</v>
      </c>
      <c r="O168" s="192">
        <f>+'Bcos. Públ.'!O168+'Bcos. Priv.'!O167+'Coop.'!O168+'C. Financ.'!O168</f>
        <v>6154.3865325896422</v>
      </c>
      <c r="P168" s="193">
        <f>+'Bcos. Públ.'!P168+'Bcos. Priv.'!P167+'Coop.'!P168+'C. Financ.'!P168</f>
        <v>227366.87569526912</v>
      </c>
      <c r="Q168" s="211">
        <f>+'Bcos. Públ.'!Q168+'Bcos. Priv.'!Q167+'Coop.'!Q168+'C. Financ.'!Q168</f>
        <v>642.38873302075763</v>
      </c>
      <c r="R168" s="208">
        <f>+'Bcos. Públ.'!R168+'Bcos. Priv.'!R167+'Coop.'!R168+'C. Financ.'!R168</f>
        <v>358.56156668220342</v>
      </c>
      <c r="S168" s="212"/>
      <c r="T168" s="191">
        <f>+'Bcos. Públ.'!T168+'Bcos. Priv.'!T167+'Coop.'!T168+'C. Financ.'!T168</f>
        <v>89865.376884918631</v>
      </c>
      <c r="U168" s="192">
        <f>+'Bcos. Públ.'!U168+'Bcos. Priv.'!U167+'Coop.'!U168+'C. Financ.'!U168</f>
        <v>4935.025755538989</v>
      </c>
      <c r="V168" s="188">
        <f>+'Bcos. Públ.'!V168+'Bcos. Priv.'!V167+'Coop.'!V168+'C. Financ.'!V168</f>
        <v>94800.402640457629</v>
      </c>
      <c r="W168" s="192">
        <f>+'Bcos. Públ.'!W168+'Bcos. Priv.'!W167+'Coop.'!W168+'C. Financ.'!W168</f>
        <v>11920.595026330366</v>
      </c>
      <c r="X168" s="192">
        <f>+'Bcos. Públ.'!X168+'Bcos. Priv.'!X167+'Coop.'!X168+'C. Financ.'!X168</f>
        <v>16.403070300570999</v>
      </c>
      <c r="Y168" s="188">
        <f>+'Bcos. Públ.'!Y168+'Bcos. Priv.'!Y167+'Coop.'!Y168+'C. Financ.'!Y168</f>
        <v>11936.998096630938</v>
      </c>
      <c r="Z168" s="192">
        <f>+'Bcos. Públ.'!Z168+'Bcos. Priv.'!Z167+'Coop.'!Z168+'C. Financ.'!Z168</f>
        <v>101785.97191125099</v>
      </c>
      <c r="AA168" s="192">
        <f>+'Bcos. Públ.'!AA168+'Bcos. Priv.'!AA167+'Coop.'!AA168+'C. Financ.'!AA168</f>
        <v>4951.42882583956</v>
      </c>
      <c r="AB168" s="188">
        <f>+'Bcos. Públ.'!AB168+'Bcos. Priv.'!AB167+'Coop.'!AB168+'C. Financ.'!AB168</f>
        <v>106737.40073709056</v>
      </c>
      <c r="AC168" s="189">
        <f>+'Bcos. Públ.'!AC168+'Bcos. Priv.'!AC167+'Coop.'!AC168+'C. Financ.'!AC168</f>
        <v>281.73174861613688</v>
      </c>
      <c r="AD168" s="191">
        <f>+'Bcos. Públ.'!AD168+'Bcos. Priv.'!AD167+'Coop.'!AD168+'C. Financ.'!AD168</f>
        <v>5567.9471507499993</v>
      </c>
      <c r="AE168" s="192">
        <f>+'Bcos. Públ.'!AE168+'Bcos. Priv.'!AE167+'Coop.'!AE168+'C. Financ.'!AE168</f>
        <v>54.933129740000005</v>
      </c>
      <c r="AF168" s="188">
        <f>+'Bcos. Públ.'!AF168+'Bcos. Priv.'!AF167+'Coop.'!AF168+'C. Financ.'!AF168</f>
        <v>5622.8802804899997</v>
      </c>
      <c r="AG168" s="192">
        <f>+'Bcos. Públ.'!AG168+'Bcos. Priv.'!AG167+'Coop.'!AG168+'C. Financ.'!AG168</f>
        <v>278.69458980000002</v>
      </c>
      <c r="AH168" s="192">
        <f>+'Bcos. Públ.'!AH168+'Bcos. Priv.'!AH167+'Coop.'!AH168+'C. Financ.'!AH168</f>
        <v>0</v>
      </c>
      <c r="AI168" s="188">
        <f>+'Bcos. Públ.'!AI168+'Bcos. Priv.'!AI167+'Coop.'!AI168+'C. Financ.'!AI168</f>
        <v>278.69458980000002</v>
      </c>
      <c r="AJ168" s="192">
        <f>+'Bcos. Públ.'!AJ168+'Bcos. Priv.'!AJ167+'Coop.'!AJ168+'C. Financ.'!AJ168</f>
        <v>5846.6417405499997</v>
      </c>
      <c r="AK168" s="192">
        <f>+'Bcos. Públ.'!AK168+'Bcos. Priv.'!AK167+'Coop.'!AK168+'C. Financ.'!AK168</f>
        <v>54.933129740000005</v>
      </c>
      <c r="AL168" s="188">
        <f>+'Bcos. Públ.'!AL168+'Bcos. Priv.'!AL167+'Coop.'!AL168+'C. Financ.'!AL168</f>
        <v>5901.57487029</v>
      </c>
      <c r="AM168" s="189">
        <f>+'Bcos. Públ.'!AM168+'Bcos. Priv.'!AM167+'Coop.'!AM168+'C. Financ.'!AM168</f>
        <v>18.15773168000004</v>
      </c>
    </row>
    <row r="169" spans="1:39" x14ac:dyDescent="0.2">
      <c r="A169" s="46">
        <v>40909</v>
      </c>
      <c r="B169" s="213">
        <f>+'Bcos. Públ.'!B169+'Bcos. Priv.'!B168+'Coop.'!B169+'C. Financ.'!B169</f>
        <v>197765.93010189079</v>
      </c>
      <c r="C169" s="187">
        <f>+'Bcos. Públ.'!C169+'Bcos. Priv.'!C168+'Coop.'!C169+'C. Financ.'!C169</f>
        <v>6563.134112888717</v>
      </c>
      <c r="D169" s="193">
        <f>+'Bcos. Públ.'!D169+'Bcos. Priv.'!D168+'Coop.'!D169+'C. Financ.'!D169</f>
        <v>204329.06421477944</v>
      </c>
      <c r="E169" s="187">
        <f>+'Bcos. Públ.'!E169+'Bcos. Priv.'!E168+'Coop.'!E169+'C. Financ.'!E169</f>
        <v>16364.449518002886</v>
      </c>
      <c r="F169" s="187">
        <f>+'Bcos. Públ.'!F169+'Bcos. Priv.'!F168+'Coop.'!F169+'C. Financ.'!F169</f>
        <v>16.3655562107988</v>
      </c>
      <c r="G169" s="193">
        <f>+'Bcos. Públ.'!G169+'Bcos. Priv.'!G168+'Coop.'!G169+'C. Financ.'!G169</f>
        <v>16380.815074213686</v>
      </c>
      <c r="H169" s="210">
        <f>+'Bcos. Públ.'!H169+'Bcos. Priv.'!H168+'Coop.'!H169+'C. Financ.'!H169</f>
        <v>214130.37961988972</v>
      </c>
      <c r="I169" s="192">
        <f>+'Bcos. Públ.'!I169+'Bcos. Priv.'!I168+'Coop.'!I169+'C. Financ.'!I169</f>
        <v>6579.4996690995167</v>
      </c>
      <c r="J169" s="193">
        <f>+'Bcos. Públ.'!J169+'Bcos. Priv.'!J168+'Coop.'!J169+'C. Financ.'!J169</f>
        <v>220709.87928898926</v>
      </c>
      <c r="K169" s="192">
        <f>+'Bcos. Públ.'!K169+'Bcos. Priv.'!K168+'Coop.'!K169+'C. Financ.'!K169</f>
        <v>3057.467288581845</v>
      </c>
      <c r="L169" s="192">
        <f>+'Bcos. Públ.'!L169+'Bcos. Priv.'!L168+'Coop.'!L169+'C. Financ.'!L169</f>
        <v>112.8511194290145</v>
      </c>
      <c r="M169" s="193">
        <f>+'Bcos. Públ.'!M169+'Bcos. Priv.'!M168+'Coop.'!M169+'C. Financ.'!M169</f>
        <v>3170.3184080108599</v>
      </c>
      <c r="N169" s="192">
        <f>+'Bcos. Públ.'!N169+'Bcos. Priv.'!N168+'Coop.'!N169+'C. Financ.'!N169</f>
        <v>217187.84690846957</v>
      </c>
      <c r="O169" s="192">
        <f>+'Bcos. Públ.'!O169+'Bcos. Priv.'!O168+'Coop.'!O169+'C. Financ.'!O169</f>
        <v>6692.3507885304925</v>
      </c>
      <c r="P169" s="193">
        <f>+'Bcos. Públ.'!P169+'Bcos. Priv.'!P168+'Coop.'!P169+'C. Financ.'!P169</f>
        <v>223880.19769700008</v>
      </c>
      <c r="Q169" s="211">
        <f>+'Bcos. Públ.'!Q169+'Bcos. Priv.'!Q168+'Coop.'!Q169+'C. Financ.'!Q169</f>
        <v>168.90689485369538</v>
      </c>
      <c r="R169" s="208">
        <f>+'Bcos. Públ.'!R169+'Bcos. Priv.'!R168+'Coop.'!R169+'C. Financ.'!R169</f>
        <v>1.4052971105316527</v>
      </c>
      <c r="S169" s="212"/>
      <c r="T169" s="191">
        <f>+'Bcos. Públ.'!T169+'Bcos. Priv.'!T168+'Coop.'!T169+'C. Financ.'!T169</f>
        <v>90187.181509588801</v>
      </c>
      <c r="U169" s="192">
        <f>+'Bcos. Públ.'!U169+'Bcos. Priv.'!U168+'Coop.'!U169+'C. Financ.'!U169</f>
        <v>4993.8042664515706</v>
      </c>
      <c r="V169" s="188">
        <f>+'Bcos. Públ.'!V169+'Bcos. Priv.'!V168+'Coop.'!V169+'C. Financ.'!V169</f>
        <v>95180.985776040368</v>
      </c>
      <c r="W169" s="192">
        <f>+'Bcos. Públ.'!W169+'Bcos. Priv.'!W168+'Coop.'!W169+'C. Financ.'!W169</f>
        <v>10990.624394701117</v>
      </c>
      <c r="X169" s="192">
        <f>+'Bcos. Públ.'!X169+'Bcos. Priv.'!X168+'Coop.'!X169+'C. Financ.'!X169</f>
        <v>16.3655562107988</v>
      </c>
      <c r="Y169" s="188">
        <f>+'Bcos. Públ.'!Y169+'Bcos. Priv.'!Y168+'Coop.'!Y169+'C. Financ.'!Y169</f>
        <v>11006.989950911917</v>
      </c>
      <c r="Z169" s="192">
        <f>+'Bcos. Públ.'!Z169+'Bcos. Priv.'!Z168+'Coop.'!Z169+'C. Financ.'!Z169</f>
        <v>101177.80590428991</v>
      </c>
      <c r="AA169" s="192">
        <f>+'Bcos. Públ.'!AA169+'Bcos. Priv.'!AA168+'Coop.'!AA169+'C. Financ.'!AA169</f>
        <v>5010.1698226623694</v>
      </c>
      <c r="AB169" s="188">
        <f>+'Bcos. Públ.'!AB169+'Bcos. Priv.'!AB168+'Coop.'!AB169+'C. Financ.'!AB169</f>
        <v>106187.97572695228</v>
      </c>
      <c r="AC169" s="189">
        <f>+'Bcos. Públ.'!AC169+'Bcos. Priv.'!AC168+'Coop.'!AC169+'C. Financ.'!AC169</f>
        <v>84.077186331886324</v>
      </c>
      <c r="AD169" s="191">
        <f>+'Bcos. Públ.'!AD169+'Bcos. Priv.'!AD168+'Coop.'!AD169+'C. Financ.'!AD169</f>
        <v>5485.6329913999998</v>
      </c>
      <c r="AE169" s="192">
        <f>+'Bcos. Públ.'!AE169+'Bcos. Priv.'!AE168+'Coop.'!AE169+'C. Financ.'!AE169</f>
        <v>80.022938499999981</v>
      </c>
      <c r="AF169" s="188">
        <f>+'Bcos. Públ.'!AF169+'Bcos. Priv.'!AF168+'Coop.'!AF169+'C. Financ.'!AF169</f>
        <v>5565.6559299</v>
      </c>
      <c r="AG169" s="192">
        <f>+'Bcos. Públ.'!AG169+'Bcos. Priv.'!AG168+'Coop.'!AG169+'C. Financ.'!AG169</f>
        <v>274.02096391999999</v>
      </c>
      <c r="AH169" s="192">
        <f>+'Bcos. Públ.'!AH169+'Bcos. Priv.'!AH168+'Coop.'!AH169+'C. Financ.'!AH169</f>
        <v>0</v>
      </c>
      <c r="AI169" s="188">
        <f>+'Bcos. Públ.'!AI169+'Bcos. Priv.'!AI168+'Coop.'!AI169+'C. Financ.'!AI169</f>
        <v>274.02096391999999</v>
      </c>
      <c r="AJ169" s="192">
        <f>+'Bcos. Públ.'!AJ169+'Bcos. Priv.'!AJ168+'Coop.'!AJ169+'C. Financ.'!AJ169</f>
        <v>5759.65395532</v>
      </c>
      <c r="AK169" s="192">
        <f>+'Bcos. Públ.'!AK169+'Bcos. Priv.'!AK168+'Coop.'!AK169+'C. Financ.'!AK169</f>
        <v>80.022938499999981</v>
      </c>
      <c r="AL169" s="188">
        <f>+'Bcos. Públ.'!AL169+'Bcos. Priv.'!AL168+'Coop.'!AL169+'C. Financ.'!AL169</f>
        <v>5839.6768938200003</v>
      </c>
      <c r="AM169" s="189">
        <f>+'Bcos. Públ.'!AM169+'Bcos. Priv.'!AM168+'Coop.'!AM169+'C. Financ.'!AM169</f>
        <v>4.3351174799999503</v>
      </c>
    </row>
    <row r="170" spans="1:39" ht="13.15" customHeight="1" x14ac:dyDescent="0.2">
      <c r="A170" s="46">
        <v>40940</v>
      </c>
      <c r="B170" s="213">
        <f>+'Bcos. Públ.'!B170+'Bcos. Priv.'!B169+'Coop.'!B170+'C. Financ.'!B170</f>
        <v>195726.63362946082</v>
      </c>
      <c r="C170" s="187">
        <f>+'Bcos. Públ.'!C170+'Bcos. Priv.'!C169+'Coop.'!C170+'C. Financ.'!C170</f>
        <v>5946.0493455589331</v>
      </c>
      <c r="D170" s="193">
        <f>+'Bcos. Públ.'!D170+'Bcos. Priv.'!D169+'Coop.'!D170+'C. Financ.'!D170</f>
        <v>201672.68297501974</v>
      </c>
      <c r="E170" s="187">
        <f>+'Bcos. Públ.'!E170+'Bcos. Priv.'!E169+'Coop.'!E170+'C. Financ.'!E170</f>
        <v>17958.358026011301</v>
      </c>
      <c r="F170" s="187">
        <f>+'Bcos. Públ.'!F170+'Bcos. Priv.'!F169+'Coop.'!F170+'C. Financ.'!F170</f>
        <v>16.211829840717602</v>
      </c>
      <c r="G170" s="193">
        <f>+'Bcos. Públ.'!G170+'Bcos. Priv.'!G169+'Coop.'!G170+'C. Financ.'!G170</f>
        <v>17974.56985585202</v>
      </c>
      <c r="H170" s="210">
        <f>+'Bcos. Públ.'!H170+'Bcos. Priv.'!H169+'Coop.'!H170+'C. Financ.'!H170</f>
        <v>213684.99165547013</v>
      </c>
      <c r="I170" s="192">
        <f>+'Bcos. Públ.'!I170+'Bcos. Priv.'!I169+'Coop.'!I170+'C. Financ.'!I170</f>
        <v>5962.2611753977217</v>
      </c>
      <c r="J170" s="193">
        <f>+'Bcos. Públ.'!J170+'Bcos. Priv.'!J169+'Coop.'!J170+'C. Financ.'!J170</f>
        <v>219647.25283086789</v>
      </c>
      <c r="K170" s="192">
        <f>+'Bcos. Públ.'!K170+'Bcos. Priv.'!K169+'Coop.'!K170+'C. Financ.'!K170</f>
        <v>2957.8491569602393</v>
      </c>
      <c r="L170" s="192">
        <f>+'Bcos. Públ.'!L170+'Bcos. Priv.'!L169+'Coop.'!L170+'C. Financ.'!L170</f>
        <v>121.85332104008801</v>
      </c>
      <c r="M170" s="193">
        <f>+'Bcos. Públ.'!M170+'Bcos. Priv.'!M169+'Coop.'!M170+'C. Financ.'!M170</f>
        <v>3079.7024780003271</v>
      </c>
      <c r="N170" s="192">
        <f>+'Bcos. Públ.'!N170+'Bcos. Priv.'!N169+'Coop.'!N170+'C. Financ.'!N170</f>
        <v>216642.8408124304</v>
      </c>
      <c r="O170" s="192">
        <f>+'Bcos. Públ.'!O170+'Bcos. Priv.'!O169+'Coop.'!O170+'C. Financ.'!O170</f>
        <v>6084.11449643781</v>
      </c>
      <c r="P170" s="193">
        <f>+'Bcos. Públ.'!P170+'Bcos. Priv.'!P169+'Coop.'!P170+'C. Financ.'!P170</f>
        <v>222726.9553088682</v>
      </c>
      <c r="Q170" s="211">
        <f>+'Bcos. Públ.'!Q170+'Bcos. Priv.'!Q169+'Coop.'!Q170+'C. Financ.'!Q170</f>
        <v>-1192.5134252618732</v>
      </c>
      <c r="R170" s="208">
        <f>+'Bcos. Públ.'!R170+'Bcos. Priv.'!R169+'Coop.'!R170+'C. Financ.'!R170</f>
        <v>-68.802391077990364</v>
      </c>
      <c r="S170" s="212"/>
      <c r="T170" s="191">
        <f>+'Bcos. Públ.'!T170+'Bcos. Priv.'!T169+'Coop.'!T170+'C. Financ.'!T170</f>
        <v>90577.905018908903</v>
      </c>
      <c r="U170" s="192">
        <f>+'Bcos. Públ.'!U170+'Bcos. Priv.'!U169+'Coop.'!U170+'C. Financ.'!U170</f>
        <v>4834.9629759803584</v>
      </c>
      <c r="V170" s="188">
        <f>+'Bcos. Públ.'!V170+'Bcos. Priv.'!V169+'Coop.'!V170+'C. Financ.'!V170</f>
        <v>95412.867994889268</v>
      </c>
      <c r="W170" s="192">
        <f>+'Bcos. Públ.'!W170+'Bcos. Priv.'!W169+'Coop.'!W170+'C. Financ.'!W170</f>
        <v>11703.369236930112</v>
      </c>
      <c r="X170" s="192">
        <f>+'Bcos. Públ.'!X170+'Bcos. Priv.'!X169+'Coop.'!X170+'C. Financ.'!X170</f>
        <v>16.211154760717601</v>
      </c>
      <c r="Y170" s="188">
        <f>+'Bcos. Públ.'!Y170+'Bcos. Priv.'!Y169+'Coop.'!Y170+'C. Financ.'!Y170</f>
        <v>11719.580391690828</v>
      </c>
      <c r="Z170" s="192">
        <f>+'Bcos. Públ.'!Z170+'Bcos. Priv.'!Z169+'Coop.'!Z170+'C. Financ.'!Z170</f>
        <v>102281.27425584095</v>
      </c>
      <c r="AA170" s="192">
        <f>+'Bcos. Públ.'!AA170+'Bcos. Priv.'!AA169+'Coop.'!AA170+'C. Financ.'!AA170</f>
        <v>4851.1741307410757</v>
      </c>
      <c r="AB170" s="188">
        <f>+'Bcos. Públ.'!AB170+'Bcos. Priv.'!AB169+'Coop.'!AB170+'C. Financ.'!AB170</f>
        <v>107132.44838658202</v>
      </c>
      <c r="AC170" s="189">
        <f>+'Bcos. Públ.'!AC170+'Bcos. Priv.'!AC169+'Coop.'!AC170+'C. Financ.'!AC170</f>
        <v>-165.82144341907187</v>
      </c>
      <c r="AD170" s="191">
        <f>+'Bcos. Públ.'!AD170+'Bcos. Priv.'!AD169+'Coop.'!AD170+'C. Financ.'!AD170</f>
        <v>5451.5101935300008</v>
      </c>
      <c r="AE170" s="192">
        <f>+'Bcos. Públ.'!AE170+'Bcos. Priv.'!AE169+'Coop.'!AE170+'C. Financ.'!AE170</f>
        <v>57.605058570000004</v>
      </c>
      <c r="AF170" s="188">
        <f>+'Bcos. Públ.'!AF170+'Bcos. Priv.'!AF169+'Coop.'!AF170+'C. Financ.'!AF170</f>
        <v>5509.1152521000004</v>
      </c>
      <c r="AG170" s="192">
        <f>+'Bcos. Públ.'!AG170+'Bcos. Priv.'!AG169+'Coop.'!AG170+'C. Financ.'!AG170</f>
        <v>324.29431714999998</v>
      </c>
      <c r="AH170" s="192">
        <f>+'Bcos. Públ.'!AH170+'Bcos. Priv.'!AH169+'Coop.'!AH170+'C. Financ.'!AH170</f>
        <v>3.4999999999999997E-5</v>
      </c>
      <c r="AI170" s="188">
        <f>+'Bcos. Públ.'!AI170+'Bcos. Priv.'!AI169+'Coop.'!AI170+'C. Financ.'!AI170</f>
        <v>324.29435215000001</v>
      </c>
      <c r="AJ170" s="192">
        <f>+'Bcos. Públ.'!AJ170+'Bcos. Priv.'!AJ169+'Coop.'!AJ170+'C. Financ.'!AJ170</f>
        <v>5775.80451068</v>
      </c>
      <c r="AK170" s="192">
        <f>+'Bcos. Públ.'!AK170+'Bcos. Priv.'!AK169+'Coop.'!AK170+'C. Financ.'!AK170</f>
        <v>57.605093570000001</v>
      </c>
      <c r="AL170" s="188">
        <f>+'Bcos. Públ.'!AL170+'Bcos. Priv.'!AL169+'Coop.'!AL170+'C. Financ.'!AL170</f>
        <v>5833.4096042500005</v>
      </c>
      <c r="AM170" s="189">
        <f>+'Bcos. Públ.'!AM170+'Bcos. Priv.'!AM169+'Coop.'!AM170+'C. Financ.'!AM170</f>
        <v>-53.224243590000071</v>
      </c>
    </row>
    <row r="171" spans="1:39" ht="13.15" customHeight="1" x14ac:dyDescent="0.2">
      <c r="A171" s="46">
        <v>40969</v>
      </c>
      <c r="B171" s="213">
        <f>+'Bcos. Públ.'!B171+'Bcos. Priv.'!B170+'Coop.'!B171+'C. Financ.'!B171</f>
        <v>201249.19523926073</v>
      </c>
      <c r="C171" s="187">
        <f>+'Bcos. Públ.'!C171+'Bcos. Priv.'!C170+'Coop.'!C171+'C. Financ.'!C171</f>
        <v>6034.5587842201912</v>
      </c>
      <c r="D171" s="193">
        <f>+'Bcos. Públ.'!D171+'Bcos. Priv.'!D170+'Coop.'!D171+'C. Financ.'!D171</f>
        <v>207283.75402348093</v>
      </c>
      <c r="E171" s="187">
        <f>+'Bcos. Públ.'!E171+'Bcos. Priv.'!E170+'Coop.'!E171+'C. Financ.'!E171</f>
        <v>23925.894101310561</v>
      </c>
      <c r="F171" s="187">
        <f>+'Bcos. Públ.'!F171+'Bcos. Priv.'!F170+'Coop.'!F171+'C. Financ.'!F171</f>
        <v>16.631262340583401</v>
      </c>
      <c r="G171" s="193">
        <f>+'Bcos. Públ.'!G171+'Bcos. Priv.'!G170+'Coop.'!G171+'C. Financ.'!G171</f>
        <v>23942.525363651144</v>
      </c>
      <c r="H171" s="210">
        <f>+'Bcos. Públ.'!H171+'Bcos. Priv.'!H170+'Coop.'!H171+'C. Financ.'!H171</f>
        <v>225175.08934056931</v>
      </c>
      <c r="I171" s="192">
        <f>+'Bcos. Públ.'!I171+'Bcos. Priv.'!I170+'Coop.'!I171+'C. Financ.'!I171</f>
        <v>6051.190046560776</v>
      </c>
      <c r="J171" s="193">
        <f>+'Bcos. Públ.'!J171+'Bcos. Priv.'!J170+'Coop.'!J171+'C. Financ.'!J171</f>
        <v>231226.27938713014</v>
      </c>
      <c r="K171" s="192">
        <f>+'Bcos. Públ.'!K171+'Bcos. Priv.'!K170+'Coop.'!K171+'C. Financ.'!K171</f>
        <v>2919.7567996487523</v>
      </c>
      <c r="L171" s="192">
        <f>+'Bcos. Públ.'!L171+'Bcos. Priv.'!L170+'Coop.'!L171+'C. Financ.'!L171</f>
        <v>114.69317052977101</v>
      </c>
      <c r="M171" s="193">
        <f>+'Bcos. Públ.'!M171+'Bcos. Priv.'!M170+'Coop.'!M171+'C. Financ.'!M171</f>
        <v>3034.449970178523</v>
      </c>
      <c r="N171" s="192">
        <f>+'Bcos. Públ.'!N171+'Bcos. Priv.'!N170+'Coop.'!N171+'C. Financ.'!N171</f>
        <v>228094.84614021808</v>
      </c>
      <c r="O171" s="192">
        <f>+'Bcos. Públ.'!O171+'Bcos. Priv.'!O170+'Coop.'!O171+'C. Financ.'!O171</f>
        <v>6165.8832170905462</v>
      </c>
      <c r="P171" s="193">
        <f>+'Bcos. Públ.'!P171+'Bcos. Priv.'!P170+'Coop.'!P171+'C. Financ.'!P171</f>
        <v>234260.72935730868</v>
      </c>
      <c r="Q171" s="211">
        <f>+'Bcos. Públ.'!Q171+'Bcos. Priv.'!Q170+'Coop.'!Q171+'C. Financ.'!Q171</f>
        <v>485.2905979907988</v>
      </c>
      <c r="R171" s="208">
        <f>+'Bcos. Públ.'!R171+'Bcos. Priv.'!R170+'Coop.'!R171+'C. Financ.'!R171</f>
        <v>2.3337767943760568</v>
      </c>
      <c r="S171" s="212"/>
      <c r="T171" s="191">
        <f>+'Bcos. Públ.'!T171+'Bcos. Priv.'!T170+'Coop.'!T171+'C. Financ.'!T171</f>
        <v>92347.688122450418</v>
      </c>
      <c r="U171" s="192">
        <f>+'Bcos. Públ.'!U171+'Bcos. Priv.'!U170+'Coop.'!U171+'C. Financ.'!U171</f>
        <v>4923.1995199716894</v>
      </c>
      <c r="V171" s="188">
        <f>+'Bcos. Públ.'!V171+'Bcos. Priv.'!V170+'Coop.'!V171+'C. Financ.'!V171</f>
        <v>97270.887642422094</v>
      </c>
      <c r="W171" s="192">
        <f>+'Bcos. Públ.'!W171+'Bcos. Priv.'!W170+'Coop.'!W171+'C. Financ.'!W171</f>
        <v>16773.130338789415</v>
      </c>
      <c r="X171" s="192">
        <f>+'Bcos. Públ.'!X171+'Bcos. Priv.'!X170+'Coop.'!X171+'C. Financ.'!X171</f>
        <v>16.6305783705834</v>
      </c>
      <c r="Y171" s="188">
        <f>+'Bcos. Públ.'!Y171+'Bcos. Priv.'!Y170+'Coop.'!Y171+'C. Financ.'!Y171</f>
        <v>16789.760917159998</v>
      </c>
      <c r="Z171" s="192">
        <f>+'Bcos. Públ.'!Z171+'Bcos. Priv.'!Z170+'Coop.'!Z171+'C. Financ.'!Z171</f>
        <v>109120.81846123982</v>
      </c>
      <c r="AA171" s="192">
        <f>+'Bcos. Públ.'!AA171+'Bcos. Priv.'!AA170+'Coop.'!AA171+'C. Financ.'!AA171</f>
        <v>4939.8300983422732</v>
      </c>
      <c r="AB171" s="188">
        <f>+'Bcos. Públ.'!AB171+'Bcos. Priv.'!AB170+'Coop.'!AB171+'C. Financ.'!AB171</f>
        <v>114060.64855958208</v>
      </c>
      <c r="AC171" s="189">
        <f>+'Bcos. Públ.'!AC171+'Bcos. Priv.'!AC170+'Coop.'!AC171+'C. Financ.'!AC171</f>
        <v>385.98513966953686</v>
      </c>
      <c r="AD171" s="191">
        <f>+'Bcos. Públ.'!AD171+'Bcos. Priv.'!AD170+'Coop.'!AD171+'C. Financ.'!AD171</f>
        <v>5572.6899558699997</v>
      </c>
      <c r="AE171" s="192">
        <f>+'Bcos. Públ.'!AE171+'Bcos. Priv.'!AE170+'Coop.'!AE171+'C. Financ.'!AE171</f>
        <v>56.870292939999999</v>
      </c>
      <c r="AF171" s="188">
        <f>+'Bcos. Públ.'!AF171+'Bcos. Priv.'!AF170+'Coop.'!AF171+'C. Financ.'!AF171</f>
        <v>5629.5602488100003</v>
      </c>
      <c r="AG171" s="192">
        <f>+'Bcos. Públ.'!AG171+'Bcos. Priv.'!AG170+'Coop.'!AG171+'C. Financ.'!AG171</f>
        <v>366.02004721000003</v>
      </c>
      <c r="AH171" s="192">
        <f>+'Bcos. Públ.'!AH171+'Bcos. Priv.'!AH170+'Coop.'!AH171+'C. Financ.'!AH171</f>
        <v>3.4999999999999997E-5</v>
      </c>
      <c r="AI171" s="188">
        <f>+'Bcos. Públ.'!AI171+'Bcos. Priv.'!AI170+'Coop.'!AI171+'C. Financ.'!AI171</f>
        <v>366.02008221</v>
      </c>
      <c r="AJ171" s="192">
        <f>+'Bcos. Públ.'!AJ171+'Bcos. Priv.'!AJ170+'Coop.'!AJ171+'C. Financ.'!AJ171</f>
        <v>5938.7100030800002</v>
      </c>
      <c r="AK171" s="192">
        <f>+'Bcos. Públ.'!AK171+'Bcos. Priv.'!AK170+'Coop.'!AK171+'C. Financ.'!AK171</f>
        <v>56.870327940000003</v>
      </c>
      <c r="AL171" s="188">
        <f>+'Bcos. Públ.'!AL171+'Bcos. Priv.'!AL170+'Coop.'!AL171+'C. Financ.'!AL171</f>
        <v>5995.5803310200008</v>
      </c>
      <c r="AM171" s="189">
        <f>+'Bcos. Públ.'!AM171+'Bcos. Priv.'!AM170+'Coop.'!AM171+'C. Financ.'!AM171</f>
        <v>5.2359573500001009</v>
      </c>
    </row>
    <row r="172" spans="1:39" ht="13.15" customHeight="1" x14ac:dyDescent="0.2">
      <c r="A172" s="46">
        <v>41000</v>
      </c>
      <c r="B172" s="213">
        <f>+'Bcos. Públ.'!B172+'Bcos. Priv.'!B171+'Coop.'!B172+'C. Financ.'!B172</f>
        <v>205522.01843772861</v>
      </c>
      <c r="C172" s="187">
        <f>+'Bcos. Públ.'!C172+'Bcos. Priv.'!C171+'Coop.'!C172+'C. Financ.'!C172</f>
        <v>6168.3054230799708</v>
      </c>
      <c r="D172" s="193">
        <f>+'Bcos. Públ.'!D172+'Bcos. Priv.'!D171+'Coop.'!D172+'C. Financ.'!D172</f>
        <v>211690.32386080857</v>
      </c>
      <c r="E172" s="187">
        <f>+'Bcos. Públ.'!E172+'Bcos. Priv.'!E171+'Coop.'!E172+'C. Financ.'!E172</f>
        <v>18795.382912820238</v>
      </c>
      <c r="F172" s="187">
        <f>+'Bcos. Públ.'!F172+'Bcos. Priv.'!F171+'Coop.'!F172+'C. Financ.'!F172</f>
        <v>28.564086628306299</v>
      </c>
      <c r="G172" s="193">
        <f>+'Bcos. Públ.'!G172+'Bcos. Priv.'!G171+'Coop.'!G172+'C. Financ.'!G172</f>
        <v>18823.946999448544</v>
      </c>
      <c r="H172" s="210">
        <f>+'Bcos. Públ.'!H172+'Bcos. Priv.'!H171+'Coop.'!H172+'C. Financ.'!H172</f>
        <v>224317.40135054881</v>
      </c>
      <c r="I172" s="192">
        <f>+'Bcos. Públ.'!I172+'Bcos. Priv.'!I171+'Coop.'!I172+'C. Financ.'!I172</f>
        <v>6196.8695097102564</v>
      </c>
      <c r="J172" s="193">
        <f>+'Bcos. Públ.'!J172+'Bcos. Priv.'!J171+'Coop.'!J172+'C. Financ.'!J172</f>
        <v>230514.27086025907</v>
      </c>
      <c r="K172" s="192">
        <f>+'Bcos. Públ.'!K172+'Bcos. Priv.'!K171+'Coop.'!K172+'C. Financ.'!K172</f>
        <v>3014.4606707605981</v>
      </c>
      <c r="L172" s="192">
        <f>+'Bcos. Públ.'!L172+'Bcos. Priv.'!L171+'Coop.'!L172+'C. Financ.'!L172</f>
        <v>108.3600326493163</v>
      </c>
      <c r="M172" s="193">
        <f>+'Bcos. Públ.'!M172+'Bcos. Priv.'!M171+'Coop.'!M172+'C. Financ.'!M172</f>
        <v>3122.8207034099141</v>
      </c>
      <c r="N172" s="192">
        <f>+'Bcos. Públ.'!N172+'Bcos. Priv.'!N171+'Coop.'!N172+'C. Financ.'!N172</f>
        <v>227331.86202130941</v>
      </c>
      <c r="O172" s="192">
        <f>+'Bcos. Públ.'!O172+'Bcos. Priv.'!O171+'Coop.'!O172+'C. Financ.'!O172</f>
        <v>6305.2295423595715</v>
      </c>
      <c r="P172" s="193">
        <f>+'Bcos. Públ.'!P172+'Bcos. Priv.'!P171+'Coop.'!P172+'C. Financ.'!P172</f>
        <v>233637.09156366898</v>
      </c>
      <c r="Q172" s="211">
        <f>+'Bcos. Públ.'!Q172+'Bcos. Priv.'!Q171+'Coop.'!Q172+'C. Financ.'!Q172</f>
        <v>168.49137436585241</v>
      </c>
      <c r="R172" s="208">
        <f>+'Bcos. Públ.'!R172+'Bcos. Priv.'!R171+'Coop.'!R172+'C. Financ.'!R172</f>
        <v>-0.47003612804184691</v>
      </c>
      <c r="S172" s="212"/>
      <c r="T172" s="191">
        <f>+'Bcos. Públ.'!T172+'Bcos. Priv.'!T171+'Coop.'!T172+'C. Financ.'!T172</f>
        <v>93452.808612449371</v>
      </c>
      <c r="U172" s="192">
        <f>+'Bcos. Públ.'!U172+'Bcos. Priv.'!U171+'Coop.'!U172+'C. Financ.'!U172</f>
        <v>4987.8144717813384</v>
      </c>
      <c r="V172" s="188">
        <f>+'Bcos. Públ.'!V172+'Bcos. Priv.'!V171+'Coop.'!V172+'C. Financ.'!V172</f>
        <v>98440.623084230712</v>
      </c>
      <c r="W172" s="192">
        <f>+'Bcos. Públ.'!W172+'Bcos. Priv.'!W171+'Coop.'!W172+'C. Financ.'!W172</f>
        <v>11393.726237692048</v>
      </c>
      <c r="X172" s="192">
        <f>+'Bcos. Públ.'!X172+'Bcos. Priv.'!X171+'Coop.'!X172+'C. Financ.'!X172</f>
        <v>16.5688380604328</v>
      </c>
      <c r="Y172" s="188">
        <f>+'Bcos. Públ.'!Y172+'Bcos. Priv.'!Y171+'Coop.'!Y172+'C. Financ.'!Y172</f>
        <v>11410.295075752481</v>
      </c>
      <c r="Z172" s="192">
        <f>+'Bcos. Públ.'!Z172+'Bcos. Priv.'!Z171+'Coop.'!Z172+'C. Financ.'!Z172</f>
        <v>104846.5348501414</v>
      </c>
      <c r="AA172" s="192">
        <f>+'Bcos. Públ.'!AA172+'Bcos. Priv.'!AA171+'Coop.'!AA172+'C. Financ.'!AA172</f>
        <v>5004.3833098417708</v>
      </c>
      <c r="AB172" s="188">
        <f>+'Bcos. Públ.'!AB172+'Bcos. Priv.'!AB171+'Coop.'!AB172+'C. Financ.'!AB172</f>
        <v>109850.91815998316</v>
      </c>
      <c r="AC172" s="189">
        <f>+'Bcos. Públ.'!AC172+'Bcos. Priv.'!AC171+'Coop.'!AC172+'C. Financ.'!AC172</f>
        <v>98.238338275642448</v>
      </c>
      <c r="AD172" s="191">
        <f>+'Bcos. Públ.'!AD172+'Bcos. Priv.'!AD171+'Coop.'!AD172+'C. Financ.'!AD172</f>
        <v>5662.0628416899999</v>
      </c>
      <c r="AE172" s="192">
        <f>+'Bcos. Públ.'!AE172+'Bcos. Priv.'!AE171+'Coop.'!AE172+'C. Financ.'!AE172</f>
        <v>59.641840640000005</v>
      </c>
      <c r="AF172" s="188">
        <f>+'Bcos. Públ.'!AF172+'Bcos. Priv.'!AF171+'Coop.'!AF172+'C. Financ.'!AF172</f>
        <v>5721.7046823300007</v>
      </c>
      <c r="AG172" s="192">
        <f>+'Bcos. Públ.'!AG172+'Bcos. Priv.'!AG171+'Coop.'!AG172+'C. Financ.'!AG172</f>
        <v>373.9532499</v>
      </c>
      <c r="AH172" s="192">
        <f>+'Bcos. Públ.'!AH172+'Bcos. Priv.'!AH171+'Coop.'!AH172+'C. Financ.'!AH172</f>
        <v>0.60603488999999999</v>
      </c>
      <c r="AI172" s="188">
        <f>+'Bcos. Públ.'!AI172+'Bcos. Priv.'!AI171+'Coop.'!AI172+'C. Financ.'!AI172</f>
        <v>374.55928478999999</v>
      </c>
      <c r="AJ172" s="192">
        <f>+'Bcos. Públ.'!AJ172+'Bcos. Priv.'!AJ171+'Coop.'!AJ172+'C. Financ.'!AJ172</f>
        <v>6036.0160915900005</v>
      </c>
      <c r="AK172" s="192">
        <f>+'Bcos. Públ.'!AK172+'Bcos. Priv.'!AK171+'Coop.'!AK172+'C. Financ.'!AK172</f>
        <v>60.247875530000002</v>
      </c>
      <c r="AL172" s="188">
        <f>+'Bcos. Públ.'!AL172+'Bcos. Priv.'!AL171+'Coop.'!AL172+'C. Financ.'!AL172</f>
        <v>6096.2639671200004</v>
      </c>
      <c r="AM172" s="189">
        <f>+'Bcos. Públ.'!AM172+'Bcos. Priv.'!AM171+'Coop.'!AM172+'C. Financ.'!AM172</f>
        <v>3.5512918599999987</v>
      </c>
    </row>
    <row r="173" spans="1:39" ht="13.9" customHeight="1" x14ac:dyDescent="0.2">
      <c r="A173" s="46">
        <v>41030</v>
      </c>
      <c r="B173" s="213">
        <f>+'Bcos. Públ.'!B173+'Bcos. Priv.'!B172+'Coop.'!B173+'C. Financ.'!B173</f>
        <v>219059.2264168621</v>
      </c>
      <c r="C173" s="187">
        <f>+'Bcos. Públ.'!C173+'Bcos. Priv.'!C172+'Coop.'!C173+'C. Financ.'!C173</f>
        <v>6427.5853141700045</v>
      </c>
      <c r="D173" s="193">
        <f>+'Bcos. Públ.'!D173+'Bcos. Priv.'!D172+'Coop.'!D173+'C. Financ.'!D173</f>
        <v>225486.8117310321</v>
      </c>
      <c r="E173" s="187">
        <f>+'Bcos. Públ.'!E173+'Bcos. Priv.'!E172+'Coop.'!E173+'C. Financ.'!E173</f>
        <v>18207.491155749758</v>
      </c>
      <c r="F173" s="187">
        <f>+'Bcos. Públ.'!F173+'Bcos. Priv.'!F172+'Coop.'!F173+'C. Financ.'!F173</f>
        <v>16.3239709685995</v>
      </c>
      <c r="G173" s="193">
        <f>+'Bcos. Públ.'!G173+'Bcos. Priv.'!G172+'Coop.'!G173+'C. Financ.'!G173</f>
        <v>18223.81512671836</v>
      </c>
      <c r="H173" s="210">
        <f>+'Bcos. Públ.'!H173+'Bcos. Priv.'!H172+'Coop.'!H173+'C. Financ.'!H173</f>
        <v>237266.71757261184</v>
      </c>
      <c r="I173" s="192">
        <f>+'Bcos. Públ.'!I173+'Bcos. Priv.'!I172+'Coop.'!I173+'C. Financ.'!I173</f>
        <v>6443.9092851386031</v>
      </c>
      <c r="J173" s="193">
        <f>+'Bcos. Públ.'!J173+'Bcos. Priv.'!J172+'Coop.'!J173+'C. Financ.'!J173</f>
        <v>243710.62685775044</v>
      </c>
      <c r="K173" s="192">
        <f>+'Bcos. Públ.'!K173+'Bcos. Priv.'!K172+'Coop.'!K173+'C. Financ.'!K173</f>
        <v>2535.7240366426581</v>
      </c>
      <c r="L173" s="192">
        <f>+'Bcos. Públ.'!L173+'Bcos. Priv.'!L172+'Coop.'!L173+'C. Financ.'!L173</f>
        <v>110.62782353954249</v>
      </c>
      <c r="M173" s="193">
        <f>+'Bcos. Públ.'!M173+'Bcos. Priv.'!M172+'Coop.'!M173+'C. Financ.'!M173</f>
        <v>2646.3518601822002</v>
      </c>
      <c r="N173" s="192">
        <f>+'Bcos. Públ.'!N173+'Bcos. Priv.'!N172+'Coop.'!N173+'C. Financ.'!N173</f>
        <v>239802.44160925024</v>
      </c>
      <c r="O173" s="192">
        <f>+'Bcos. Públ.'!O173+'Bcos. Priv.'!O172+'Coop.'!O173+'C. Financ.'!O173</f>
        <v>6554.5371086802697</v>
      </c>
      <c r="P173" s="193">
        <f>+'Bcos. Públ.'!P173+'Bcos. Priv.'!P172+'Coop.'!P173+'C. Financ.'!P173</f>
        <v>246356.97871793053</v>
      </c>
      <c r="Q173" s="211">
        <f>+'Bcos. Públ.'!Q173+'Bcos. Priv.'!Q172+'Coop.'!Q173+'C. Financ.'!Q173</f>
        <v>238.36503490033613</v>
      </c>
      <c r="R173" s="208">
        <f>+'Bcos. Públ.'!R173+'Bcos. Priv.'!R172+'Coop.'!R173+'C. Financ.'!R173</f>
        <v>-1.2651610163278981</v>
      </c>
      <c r="S173" s="212"/>
      <c r="T173" s="191">
        <f>+'Bcos. Públ.'!T173+'Bcos. Priv.'!T172+'Coop.'!T173+'C. Financ.'!T173</f>
        <v>94663.316304651744</v>
      </c>
      <c r="U173" s="192">
        <f>+'Bcos. Públ.'!U173+'Bcos. Priv.'!U172+'Coop.'!U173+'C. Financ.'!U173</f>
        <v>4915.1264387907486</v>
      </c>
      <c r="V173" s="188">
        <f>+'Bcos. Públ.'!V173+'Bcos. Priv.'!V172+'Coop.'!V173+'C. Financ.'!V173</f>
        <v>99578.442743442502</v>
      </c>
      <c r="W173" s="192">
        <f>+'Bcos. Públ.'!W173+'Bcos. Priv.'!W172+'Coop.'!W173+'C. Financ.'!W173</f>
        <v>10812.258750679592</v>
      </c>
      <c r="X173" s="192">
        <f>+'Bcos. Públ.'!X173+'Bcos. Priv.'!X172+'Coop.'!X173+'C. Financ.'!X173</f>
        <v>16.3232277393525</v>
      </c>
      <c r="Y173" s="188">
        <f>+'Bcos. Públ.'!Y173+'Bcos. Priv.'!Y172+'Coop.'!Y173+'C. Financ.'!Y173</f>
        <v>10828.581978418946</v>
      </c>
      <c r="Z173" s="192">
        <f>+'Bcos. Públ.'!Z173+'Bcos. Priv.'!Z172+'Coop.'!Z173+'C. Financ.'!Z173</f>
        <v>105475.57505533136</v>
      </c>
      <c r="AA173" s="192">
        <f>+'Bcos. Públ.'!AA173+'Bcos. Priv.'!AA172+'Coop.'!AA173+'C. Financ.'!AA173</f>
        <v>4931.4496665301012</v>
      </c>
      <c r="AB173" s="188">
        <f>+'Bcos. Públ.'!AB173+'Bcos. Priv.'!AB172+'Coop.'!AB173+'C. Financ.'!AB173</f>
        <v>110407.02472186144</v>
      </c>
      <c r="AC173" s="189">
        <f>+'Bcos. Públ.'!AC173+'Bcos. Priv.'!AC172+'Coop.'!AC173+'C. Financ.'!AC173</f>
        <v>125.22094849288619</v>
      </c>
      <c r="AD173" s="191">
        <f>+'Bcos. Públ.'!AD173+'Bcos. Priv.'!AD172+'Coop.'!AD173+'C. Financ.'!AD173</f>
        <v>5858.0602831100005</v>
      </c>
      <c r="AE173" s="192">
        <f>+'Bcos. Públ.'!AE173+'Bcos. Priv.'!AE172+'Coop.'!AE173+'C. Financ.'!AE173</f>
        <v>71.22481166999998</v>
      </c>
      <c r="AF173" s="188">
        <f>+'Bcos. Públ.'!AF173+'Bcos. Priv.'!AF172+'Coop.'!AF173+'C. Financ.'!AF173</f>
        <v>5929.2850947799989</v>
      </c>
      <c r="AG173" s="192">
        <f>+'Bcos. Públ.'!AG173+'Bcos. Priv.'!AG172+'Coop.'!AG173+'C. Financ.'!AG173</f>
        <v>348.25676501999999</v>
      </c>
      <c r="AH173" s="192">
        <f>+'Bcos. Públ.'!AH173+'Bcos. Priv.'!AH172+'Coop.'!AH173+'C. Financ.'!AH173</f>
        <v>3.4999999999999997E-5</v>
      </c>
      <c r="AI173" s="188">
        <f>+'Bcos. Públ.'!AI173+'Bcos. Priv.'!AI172+'Coop.'!AI173+'C. Financ.'!AI173</f>
        <v>348.25680002000001</v>
      </c>
      <c r="AJ173" s="192">
        <f>+'Bcos. Públ.'!AJ173+'Bcos. Priv.'!AJ172+'Coop.'!AJ173+'C. Financ.'!AJ173</f>
        <v>6206.3170481300003</v>
      </c>
      <c r="AK173" s="192">
        <f>+'Bcos. Públ.'!AK173+'Bcos. Priv.'!AK172+'Coop.'!AK173+'C. Financ.'!AK173</f>
        <v>71.224846669999991</v>
      </c>
      <c r="AL173" s="188">
        <f>+'Bcos. Públ.'!AL173+'Bcos. Priv.'!AL172+'Coop.'!AL173+'C. Financ.'!AL173</f>
        <v>6277.5418947999997</v>
      </c>
      <c r="AM173" s="189">
        <f>+'Bcos. Públ.'!AM173+'Bcos. Priv.'!AM172+'Coop.'!AM173+'C. Financ.'!AM173</f>
        <v>5.3275560199999958</v>
      </c>
    </row>
    <row r="174" spans="1:39" ht="13.9" customHeight="1" x14ac:dyDescent="0.2">
      <c r="A174" s="46">
        <v>41061</v>
      </c>
      <c r="B174" s="213">
        <f>+'Bcos. Públ.'!B174+'Bcos. Priv.'!B173+'Coop.'!B174+'C. Financ.'!B174</f>
        <v>226348.41123195086</v>
      </c>
      <c r="C174" s="187">
        <f>+'Bcos. Públ.'!C174+'Bcos. Priv.'!C173+'Coop.'!C174+'C. Financ.'!C174</f>
        <v>6362.9379182286348</v>
      </c>
      <c r="D174" s="193">
        <f>+'Bcos. Públ.'!D174+'Bcos. Priv.'!D173+'Coop.'!D174+'C. Financ.'!D174</f>
        <v>232711.34915017942</v>
      </c>
      <c r="E174" s="187">
        <f>+'Bcos. Públ.'!E174+'Bcos. Priv.'!E173+'Coop.'!E174+'C. Financ.'!E174</f>
        <v>21171.06870695926</v>
      </c>
      <c r="F174" s="187">
        <f>+'Bcos. Públ.'!F174+'Bcos. Priv.'!F173+'Coop.'!F174+'C. Financ.'!F174</f>
        <v>16.387273009936802</v>
      </c>
      <c r="G174" s="193">
        <f>+'Bcos. Públ.'!G174+'Bcos. Priv.'!G173+'Coop.'!G174+'C. Financ.'!G174</f>
        <v>21187.455979969196</v>
      </c>
      <c r="H174" s="210">
        <f>+'Bcos. Públ.'!H174+'Bcos. Priv.'!H173+'Coop.'!H174+'C. Financ.'!H174</f>
        <v>247519.47993891005</v>
      </c>
      <c r="I174" s="192">
        <f>+'Bcos. Públ.'!I174+'Bcos. Priv.'!I173+'Coop.'!I174+'C. Financ.'!I174</f>
        <v>6379.3251912385713</v>
      </c>
      <c r="J174" s="193">
        <f>+'Bcos. Públ.'!J174+'Bcos. Priv.'!J173+'Coop.'!J174+'C. Financ.'!J174</f>
        <v>253898.80513014866</v>
      </c>
      <c r="K174" s="192">
        <f>+'Bcos. Públ.'!K174+'Bcos. Priv.'!K173+'Coop.'!K174+'C. Financ.'!K174</f>
        <v>2543.0190861378474</v>
      </c>
      <c r="L174" s="192">
        <f>+'Bcos. Públ.'!L174+'Bcos. Priv.'!L173+'Coop.'!L174+'C. Financ.'!L174</f>
        <v>116.7463101684656</v>
      </c>
      <c r="M174" s="193">
        <f>+'Bcos. Públ.'!M174+'Bcos. Priv.'!M173+'Coop.'!M174+'C. Financ.'!M174</f>
        <v>2659.7653963063131</v>
      </c>
      <c r="N174" s="192">
        <f>+'Bcos. Públ.'!N174+'Bcos. Priv.'!N173+'Coop.'!N174+'C. Financ.'!N174</f>
        <v>250062.49902505011</v>
      </c>
      <c r="O174" s="192">
        <f>+'Bcos. Públ.'!O174+'Bcos. Priv.'!O173+'Coop.'!O174+'C. Financ.'!O174</f>
        <v>6496.0715014092275</v>
      </c>
      <c r="P174" s="193">
        <f>+'Bcos. Públ.'!P174+'Bcos. Priv.'!P173+'Coop.'!P174+'C. Financ.'!P174</f>
        <v>256558.57052645937</v>
      </c>
      <c r="Q174" s="211">
        <f>+'Bcos. Públ.'!Q174+'Bcos. Priv.'!Q173+'Coop.'!Q174+'C. Financ.'!Q174</f>
        <v>-255.4193121043873</v>
      </c>
      <c r="R174" s="208">
        <f>+'Bcos. Públ.'!R174+'Bcos. Priv.'!R173+'Coop.'!R174+'C. Financ.'!R174</f>
        <v>-0.37135209759327076</v>
      </c>
      <c r="S174" s="212"/>
      <c r="T174" s="191">
        <f>+'Bcos. Públ.'!T174+'Bcos. Priv.'!T173+'Coop.'!T174+'C. Financ.'!T174</f>
        <v>95905.343058230035</v>
      </c>
      <c r="U174" s="192">
        <f>+'Bcos. Públ.'!U174+'Bcos. Priv.'!U173+'Coop.'!U174+'C. Financ.'!U174</f>
        <v>4984.1857201992652</v>
      </c>
      <c r="V174" s="188">
        <f>+'Bcos. Públ.'!V174+'Bcos. Priv.'!V173+'Coop.'!V174+'C. Financ.'!V174</f>
        <v>100889.52877842929</v>
      </c>
      <c r="W174" s="192">
        <f>+'Bcos. Públ.'!W174+'Bcos. Priv.'!W173+'Coop.'!W174+'C. Financ.'!W174</f>
        <v>13780.859114509725</v>
      </c>
      <c r="X174" s="192">
        <f>+'Bcos. Públ.'!X174+'Bcos. Priv.'!X173+'Coop.'!X174+'C. Financ.'!X174</f>
        <v>16.3847454513682</v>
      </c>
      <c r="Y174" s="188">
        <f>+'Bcos. Públ.'!Y174+'Bcos. Priv.'!Y173+'Coop.'!Y174+'C. Financ.'!Y174</f>
        <v>13797.24385996109</v>
      </c>
      <c r="Z174" s="192">
        <f>+'Bcos. Públ.'!Z174+'Bcos. Priv.'!Z173+'Coop.'!Z174+'C. Financ.'!Z174</f>
        <v>109686.20217273974</v>
      </c>
      <c r="AA174" s="192">
        <f>+'Bcos. Públ.'!AA174+'Bcos. Priv.'!AA173+'Coop.'!AA174+'C. Financ.'!AA174</f>
        <v>5000.5704656484413</v>
      </c>
      <c r="AB174" s="188">
        <f>+'Bcos. Públ.'!AB174+'Bcos. Priv.'!AB173+'Coop.'!AB174+'C. Financ.'!AB174</f>
        <v>114686.7726383882</v>
      </c>
      <c r="AC174" s="189">
        <f>+'Bcos. Públ.'!AC174+'Bcos. Priv.'!AC173+'Coop.'!AC174+'C. Financ.'!AC174</f>
        <v>14.943191589652207</v>
      </c>
      <c r="AD174" s="191">
        <f>+'Bcos. Públ.'!AD174+'Bcos. Priv.'!AD173+'Coop.'!AD174+'C. Financ.'!AD174</f>
        <v>5952.4992322699991</v>
      </c>
      <c r="AE174" s="192">
        <f>+'Bcos. Públ.'!AE174+'Bcos. Priv.'!AE173+'Coop.'!AE174+'C. Financ.'!AE174</f>
        <v>62.916500800000001</v>
      </c>
      <c r="AF174" s="188">
        <f>+'Bcos. Públ.'!AF174+'Bcos. Priv.'!AF173+'Coop.'!AF174+'C. Financ.'!AF174</f>
        <v>6015.41573307</v>
      </c>
      <c r="AG174" s="192">
        <f>+'Bcos. Públ.'!AG174+'Bcos. Priv.'!AG173+'Coop.'!AG174+'C. Financ.'!AG174</f>
        <v>337.23690756999997</v>
      </c>
      <c r="AH174" s="192">
        <f>+'Bcos. Públ.'!AH174+'Bcos. Priv.'!AH173+'Coop.'!AH174+'C. Financ.'!AH174</f>
        <v>1.1534E-4</v>
      </c>
      <c r="AI174" s="188">
        <f>+'Bcos. Públ.'!AI174+'Bcos. Priv.'!AI173+'Coop.'!AI174+'C. Financ.'!AI174</f>
        <v>337.23702291000001</v>
      </c>
      <c r="AJ174" s="192">
        <f>+'Bcos. Públ.'!AJ174+'Bcos. Priv.'!AJ173+'Coop.'!AJ174+'C. Financ.'!AJ174</f>
        <v>6289.7361398399989</v>
      </c>
      <c r="AK174" s="192">
        <f>+'Bcos. Públ.'!AK174+'Bcos. Priv.'!AK173+'Coop.'!AK174+'C. Financ.'!AK174</f>
        <v>62.916616140000002</v>
      </c>
      <c r="AL174" s="188">
        <f>+'Bcos. Públ.'!AL174+'Bcos. Priv.'!AL173+'Coop.'!AL174+'C. Financ.'!AL174</f>
        <v>6352.6527559800006</v>
      </c>
      <c r="AM174" s="189">
        <f>+'Bcos. Públ.'!AM174+'Bcos. Priv.'!AM173+'Coop.'!AM174+'C. Financ.'!AM174</f>
        <v>-12.290022449999977</v>
      </c>
    </row>
    <row r="175" spans="1:39" ht="13.9" customHeight="1" x14ac:dyDescent="0.2">
      <c r="A175" s="46">
        <v>41091</v>
      </c>
      <c r="B175" s="213">
        <f>+'Bcos. Públ.'!B175+'Bcos. Priv.'!B174+'Coop.'!B175+'C. Financ.'!B175</f>
        <v>223198.68447474108</v>
      </c>
      <c r="C175" s="187">
        <f>+'Bcos. Públ.'!C175+'Bcos. Priv.'!C174+'Coop.'!C175+'C. Financ.'!C175</f>
        <v>6280.1084045021153</v>
      </c>
      <c r="D175" s="193">
        <f>+'Bcos. Públ.'!D175+'Bcos. Priv.'!D174+'Coop.'!D175+'C. Financ.'!D175</f>
        <v>229478.79287924318</v>
      </c>
      <c r="E175" s="187">
        <f>+'Bcos. Públ.'!E175+'Bcos. Priv.'!E174+'Coop.'!E175+'C. Financ.'!E175</f>
        <v>19411.636398773335</v>
      </c>
      <c r="F175" s="187">
        <f>+'Bcos. Públ.'!F175+'Bcos. Priv.'!F174+'Coop.'!F175+'C. Financ.'!F175</f>
        <v>16.322654982466201</v>
      </c>
      <c r="G175" s="193">
        <f>+'Bcos. Públ.'!G175+'Bcos. Priv.'!G174+'Coop.'!G175+'C. Financ.'!G175</f>
        <v>19427.959053755803</v>
      </c>
      <c r="H175" s="210">
        <f>+'Bcos. Públ.'!H175+'Bcos. Priv.'!H174+'Coop.'!H175+'C. Financ.'!H175</f>
        <v>242610.32087351652</v>
      </c>
      <c r="I175" s="192">
        <f>+'Bcos. Públ.'!I175+'Bcos. Priv.'!I174+'Coop.'!I175+'C. Financ.'!I175</f>
        <v>6296.4310594824265</v>
      </c>
      <c r="J175" s="193">
        <f>+'Bcos. Públ.'!J175+'Bcos. Priv.'!J174+'Coop.'!J175+'C. Financ.'!J175</f>
        <v>248906.75193299897</v>
      </c>
      <c r="K175" s="192">
        <f>+'Bcos. Públ.'!K175+'Bcos. Priv.'!K174+'Coop.'!K175+'C. Financ.'!K175</f>
        <v>2506.6532455951656</v>
      </c>
      <c r="L175" s="192">
        <f>+'Bcos. Públ.'!L175+'Bcos. Priv.'!L174+'Coop.'!L175+'C. Financ.'!L175</f>
        <v>114.84972869452319</v>
      </c>
      <c r="M175" s="193">
        <f>+'Bcos. Públ.'!M175+'Bcos. Priv.'!M174+'Coop.'!M175+'C. Financ.'!M175</f>
        <v>2621.5029742896891</v>
      </c>
      <c r="N175" s="192">
        <f>+'Bcos. Públ.'!N175+'Bcos. Priv.'!N174+'Coop.'!N175+'C. Financ.'!N175</f>
        <v>245116.97411911387</v>
      </c>
      <c r="O175" s="192">
        <f>+'Bcos. Públ.'!O175+'Bcos. Priv.'!O174+'Coop.'!O175+'C. Financ.'!O175</f>
        <v>6411.280788179105</v>
      </c>
      <c r="P175" s="193">
        <f>+'Bcos. Públ.'!P175+'Bcos. Priv.'!P174+'Coop.'!P175+'C. Financ.'!P175</f>
        <v>251528.25490729301</v>
      </c>
      <c r="Q175" s="211">
        <f>+'Bcos. Públ.'!Q175+'Bcos. Priv.'!Q174+'Coop.'!Q175+'C. Financ.'!Q175</f>
        <v>262.53278612659625</v>
      </c>
      <c r="R175" s="208">
        <f>+'Bcos. Públ.'!R175+'Bcos. Priv.'!R174+'Coop.'!R175+'C. Financ.'!R175</f>
        <v>-1.0219706491489673</v>
      </c>
      <c r="S175" s="212"/>
      <c r="T175" s="191">
        <f>+'Bcos. Públ.'!T175+'Bcos. Priv.'!T174+'Coop.'!T175+'C. Financ.'!T175</f>
        <v>95590.85794602755</v>
      </c>
      <c r="U175" s="192">
        <f>+'Bcos. Públ.'!U175+'Bcos. Priv.'!U174+'Coop.'!U175+'C. Financ.'!U175</f>
        <v>4836.0592057828553</v>
      </c>
      <c r="V175" s="188">
        <f>+'Bcos. Públ.'!V175+'Bcos. Priv.'!V174+'Coop.'!V175+'C. Financ.'!V175</f>
        <v>100426.91715181041</v>
      </c>
      <c r="W175" s="192">
        <f>+'Bcos. Públ.'!W175+'Bcos. Priv.'!W174+'Coop.'!W175+'C. Financ.'!W175</f>
        <v>12215.075549697061</v>
      </c>
      <c r="X175" s="192">
        <f>+'Bcos. Públ.'!X175+'Bcos. Priv.'!X174+'Coop.'!X175+'C. Financ.'!X175</f>
        <v>16.320168484902002</v>
      </c>
      <c r="Y175" s="188">
        <f>+'Bcos. Públ.'!Y175+'Bcos. Priv.'!Y174+'Coop.'!Y175+'C. Financ.'!Y175</f>
        <v>12231.395718181962</v>
      </c>
      <c r="Z175" s="192">
        <f>+'Bcos. Públ.'!Z175+'Bcos. Priv.'!Z174+'Coop.'!Z175+'C. Financ.'!Z175</f>
        <v>107805.93349572462</v>
      </c>
      <c r="AA175" s="192">
        <f>+'Bcos. Públ.'!AA175+'Bcos. Priv.'!AA174+'Coop.'!AA175+'C. Financ.'!AA175</f>
        <v>4852.3793742656017</v>
      </c>
      <c r="AB175" s="188">
        <f>+'Bcos. Públ.'!AB175+'Bcos. Priv.'!AB174+'Coop.'!AB175+'C. Financ.'!AB175</f>
        <v>112658.31286999022</v>
      </c>
      <c r="AC175" s="189">
        <f>+'Bcos. Públ.'!AC175+'Bcos. Priv.'!AC174+'Coop.'!AC175+'C. Financ.'!AC175</f>
        <v>71.535226501037727</v>
      </c>
      <c r="AD175" s="191">
        <f>+'Bcos. Públ.'!AD175+'Bcos. Priv.'!AD174+'Coop.'!AD175+'C. Financ.'!AD175</f>
        <v>5919.2794568299996</v>
      </c>
      <c r="AE175" s="192">
        <f>+'Bcos. Públ.'!AE175+'Bcos. Priv.'!AE174+'Coop.'!AE175+'C. Financ.'!AE175</f>
        <v>66.984376990000001</v>
      </c>
      <c r="AF175" s="188">
        <f>+'Bcos. Públ.'!AF175+'Bcos. Priv.'!AF174+'Coop.'!AF175+'C. Financ.'!AF175</f>
        <v>5986.2638338199995</v>
      </c>
      <c r="AG175" s="192">
        <f>+'Bcos. Públ.'!AG175+'Bcos. Priv.'!AG174+'Coop.'!AG175+'C. Financ.'!AG175</f>
        <v>333.82321407999996</v>
      </c>
      <c r="AH175" s="192">
        <f>+'Bcos. Públ.'!AH175+'Bcos. Priv.'!AH174+'Coop.'!AH175+'C. Financ.'!AH175</f>
        <v>1.1534E-4</v>
      </c>
      <c r="AI175" s="188">
        <f>+'Bcos. Públ.'!AI175+'Bcos. Priv.'!AI174+'Coop.'!AI175+'C. Financ.'!AI175</f>
        <v>333.82332941999999</v>
      </c>
      <c r="AJ175" s="192">
        <f>+'Bcos. Públ.'!AJ175+'Bcos. Priv.'!AJ174+'Coop.'!AJ175+'C. Financ.'!AJ175</f>
        <v>6253.1026709099988</v>
      </c>
      <c r="AK175" s="192">
        <f>+'Bcos. Públ.'!AK175+'Bcos. Priv.'!AK174+'Coop.'!AK175+'C. Financ.'!AK175</f>
        <v>66.984492330000009</v>
      </c>
      <c r="AL175" s="188">
        <f>+'Bcos. Públ.'!AL175+'Bcos. Priv.'!AL174+'Coop.'!AL175+'C. Financ.'!AL175</f>
        <v>6320.0871632400003</v>
      </c>
      <c r="AM175" s="189">
        <f>+'Bcos. Públ.'!AM175+'Bcos. Priv.'!AM174+'Coop.'!AM175+'C. Financ.'!AM175</f>
        <v>8.859316929999931</v>
      </c>
    </row>
    <row r="176" spans="1:39" ht="13.9" customHeight="1" x14ac:dyDescent="0.2">
      <c r="A176" s="46">
        <v>41122</v>
      </c>
      <c r="B176" s="213">
        <f>+'Bcos. Públ.'!B176+'Bcos. Priv.'!B175+'Coop.'!B176+'C. Financ.'!B176</f>
        <v>224185.48204824846</v>
      </c>
      <c r="C176" s="187">
        <f>+'Bcos. Públ.'!C176+'Bcos. Priv.'!C175+'Coop.'!C176+'C. Financ.'!C176</f>
        <v>6156.7675020789256</v>
      </c>
      <c r="D176" s="193">
        <f>+'Bcos. Públ.'!D176+'Bcos. Priv.'!D175+'Coop.'!D176+'C. Financ.'!D176</f>
        <v>230342.2495503274</v>
      </c>
      <c r="E176" s="187">
        <f>+'Bcos. Públ.'!E176+'Bcos. Priv.'!E175+'Coop.'!E176+'C. Financ.'!E176</f>
        <v>20195.287709100194</v>
      </c>
      <c r="F176" s="187">
        <f>+'Bcos. Públ.'!F176+'Bcos. Priv.'!F175+'Coop.'!F176+'C. Financ.'!F176</f>
        <v>16.184042359149</v>
      </c>
      <c r="G176" s="193">
        <f>+'Bcos. Públ.'!G176+'Bcos. Priv.'!G175+'Coop.'!G176+'C. Financ.'!G176</f>
        <v>20211.471751459343</v>
      </c>
      <c r="H176" s="210">
        <f>+'Bcos. Públ.'!H176+'Bcos. Priv.'!H175+'Coop.'!H176+'C. Financ.'!H176</f>
        <v>244380.76975735082</v>
      </c>
      <c r="I176" s="192">
        <f>+'Bcos. Públ.'!I176+'Bcos. Priv.'!I175+'Coop.'!I176+'C. Financ.'!I176</f>
        <v>6172.951544438075</v>
      </c>
      <c r="J176" s="193">
        <f>+'Bcos. Públ.'!J176+'Bcos. Priv.'!J175+'Coop.'!J176+'C. Financ.'!J176</f>
        <v>250553.7213017889</v>
      </c>
      <c r="K176" s="192">
        <f>+'Bcos. Públ.'!K176+'Bcos. Priv.'!K175+'Coop.'!K176+'C. Financ.'!K176</f>
        <v>2328.4802292605445</v>
      </c>
      <c r="L176" s="192">
        <f>+'Bcos. Públ.'!L176+'Bcos. Priv.'!L175+'Coop.'!L176+'C. Financ.'!L176</f>
        <v>97.835587430260503</v>
      </c>
      <c r="M176" s="193">
        <f>+'Bcos. Públ.'!M176+'Bcos. Priv.'!M175+'Coop.'!M176+'C. Financ.'!M176</f>
        <v>2426.3158166908051</v>
      </c>
      <c r="N176" s="192">
        <f>+'Bcos. Públ.'!N176+'Bcos. Priv.'!N175+'Coop.'!N176+'C. Financ.'!N176</f>
        <v>246709.24998660921</v>
      </c>
      <c r="O176" s="192">
        <f>+'Bcos. Públ.'!O176+'Bcos. Priv.'!O175+'Coop.'!O176+'C. Financ.'!O176</f>
        <v>6270.7871318683365</v>
      </c>
      <c r="P176" s="193">
        <f>+'Bcos. Públ.'!P176+'Bcos. Priv.'!P175+'Coop.'!P176+'C. Financ.'!P176</f>
        <v>252980.03711847757</v>
      </c>
      <c r="Q176" s="211">
        <f>+'Bcos. Públ.'!Q176+'Bcos. Priv.'!Q175+'Coop.'!Q176+'C. Financ.'!Q176</f>
        <v>238.25574827417029</v>
      </c>
      <c r="R176" s="208">
        <f>+'Bcos. Públ.'!R176+'Bcos. Priv.'!R175+'Coop.'!R176+'C. Financ.'!R176</f>
        <v>15.444597346519609</v>
      </c>
      <c r="S176" s="212"/>
      <c r="T176" s="191">
        <f>+'Bcos. Públ.'!T176+'Bcos. Priv.'!T175+'Coop.'!T176+'C. Financ.'!T176</f>
        <v>97434.983073199051</v>
      </c>
      <c r="U176" s="192">
        <f>+'Bcos. Públ.'!U176+'Bcos. Priv.'!U175+'Coop.'!U176+'C. Financ.'!U176</f>
        <v>4887.2269368806328</v>
      </c>
      <c r="V176" s="188">
        <f>+'Bcos. Públ.'!V176+'Bcos. Priv.'!V175+'Coop.'!V176+'C. Financ.'!V176</f>
        <v>102322.2100100797</v>
      </c>
      <c r="W176" s="192">
        <f>+'Bcos. Públ.'!W176+'Bcos. Priv.'!W175+'Coop.'!W176+'C. Financ.'!W176</f>
        <v>12866.999216741982</v>
      </c>
      <c r="X176" s="192">
        <f>+'Bcos. Públ.'!X176+'Bcos. Priv.'!X175+'Coop.'!X176+'C. Financ.'!X176</f>
        <v>16.184042359149</v>
      </c>
      <c r="Y176" s="188">
        <f>+'Bcos. Públ.'!Y176+'Bcos. Priv.'!Y175+'Coop.'!Y176+'C. Financ.'!Y176</f>
        <v>12883.183259101133</v>
      </c>
      <c r="Z176" s="192">
        <f>+'Bcos. Públ.'!Z176+'Bcos. Priv.'!Z175+'Coop.'!Z176+'C. Financ.'!Z176</f>
        <v>110301.9822899389</v>
      </c>
      <c r="AA176" s="192">
        <f>+'Bcos. Públ.'!AA176+'Bcos. Priv.'!AA175+'Coop.'!AA176+'C. Financ.'!AA176</f>
        <v>4903.4109792397821</v>
      </c>
      <c r="AB176" s="188">
        <f>+'Bcos. Públ.'!AB176+'Bcos. Priv.'!AB175+'Coop.'!AB176+'C. Financ.'!AB176</f>
        <v>115205.39326917866</v>
      </c>
      <c r="AC176" s="189">
        <f>+'Bcos. Públ.'!AC176+'Bcos. Priv.'!AC175+'Coop.'!AC176+'C. Financ.'!AC176</f>
        <v>185.88415339652016</v>
      </c>
      <c r="AD176" s="191">
        <f>+'Bcos. Públ.'!AD176+'Bcos. Priv.'!AD175+'Coop.'!AD176+'C. Financ.'!AD176</f>
        <v>5921.5369762299997</v>
      </c>
      <c r="AE176" s="192">
        <f>+'Bcos. Públ.'!AE176+'Bcos. Priv.'!AE175+'Coop.'!AE176+'C. Financ.'!AE176</f>
        <v>59.31046791</v>
      </c>
      <c r="AF176" s="188">
        <f>+'Bcos. Públ.'!AF176+'Bcos. Priv.'!AF175+'Coop.'!AF176+'C. Financ.'!AF176</f>
        <v>5980.8474441399994</v>
      </c>
      <c r="AG176" s="192">
        <f>+'Bcos. Públ.'!AG176+'Bcos. Priv.'!AG175+'Coop.'!AG176+'C. Financ.'!AG176</f>
        <v>342.36339605000001</v>
      </c>
      <c r="AH176" s="192">
        <f>+'Bcos. Públ.'!AH176+'Bcos. Priv.'!AH175+'Coop.'!AH176+'C. Financ.'!AH176</f>
        <v>0</v>
      </c>
      <c r="AI176" s="188">
        <f>+'Bcos. Públ.'!AI176+'Bcos. Priv.'!AI175+'Coop.'!AI176+'C. Financ.'!AI176</f>
        <v>342.36339605000001</v>
      </c>
      <c r="AJ176" s="192">
        <f>+'Bcos. Públ.'!AJ176+'Bcos. Priv.'!AJ175+'Coop.'!AJ176+'C. Financ.'!AJ176</f>
        <v>6263.9003722800007</v>
      </c>
      <c r="AK176" s="192">
        <f>+'Bcos. Públ.'!AK176+'Bcos. Priv.'!AK175+'Coop.'!AK176+'C. Financ.'!AK176</f>
        <v>59.31046791</v>
      </c>
      <c r="AL176" s="188">
        <f>+'Bcos. Públ.'!AL176+'Bcos. Priv.'!AL175+'Coop.'!AL176+'C. Financ.'!AL176</f>
        <v>6323.2108401900005</v>
      </c>
      <c r="AM176" s="189">
        <f>+'Bcos. Públ.'!AM176+'Bcos. Priv.'!AM175+'Coop.'!AM176+'C. Financ.'!AM176</f>
        <v>2.4491800100000072</v>
      </c>
    </row>
    <row r="177" spans="1:39" ht="13.9" customHeight="1" x14ac:dyDescent="0.2">
      <c r="A177" s="46">
        <v>41153</v>
      </c>
      <c r="B177" s="213">
        <f>+'Bcos. Públ.'!B177+'Bcos. Priv.'!B176+'Coop.'!B177+'C. Financ.'!B177</f>
        <v>223681.23339476154</v>
      </c>
      <c r="C177" s="187">
        <f>+'Bcos. Públ.'!C177+'Bcos. Priv.'!C176+'Coop.'!C177+'C. Financ.'!C177</f>
        <v>6276.7120423110437</v>
      </c>
      <c r="D177" s="193">
        <f>+'Bcos. Públ.'!D177+'Bcos. Priv.'!D176+'Coop.'!D177+'C. Financ.'!D177</f>
        <v>229957.94543707257</v>
      </c>
      <c r="E177" s="187">
        <f>+'Bcos. Públ.'!E177+'Bcos. Priv.'!E176+'Coop.'!E177+'C. Financ.'!E177</f>
        <v>19521.498745570279</v>
      </c>
      <c r="F177" s="187">
        <f>+'Bcos. Públ.'!F177+'Bcos. Priv.'!F176+'Coop.'!F177+'C. Financ.'!F177</f>
        <v>16.321887829478001</v>
      </c>
      <c r="G177" s="193">
        <f>+'Bcos. Públ.'!G177+'Bcos. Priv.'!G176+'Coop.'!G177+'C. Financ.'!G177</f>
        <v>19537.820633399759</v>
      </c>
      <c r="H177" s="210">
        <f>+'Bcos. Públ.'!H177+'Bcos. Priv.'!H176+'Coop.'!H177+'C. Financ.'!H177</f>
        <v>243202.73214032975</v>
      </c>
      <c r="I177" s="192">
        <f>+'Bcos. Públ.'!I177+'Bcos. Priv.'!I176+'Coop.'!I177+'C. Financ.'!I177</f>
        <v>6293.033930140522</v>
      </c>
      <c r="J177" s="193">
        <f>+'Bcos. Públ.'!J177+'Bcos. Priv.'!J176+'Coop.'!J177+'C. Financ.'!J177</f>
        <v>249495.76607047024</v>
      </c>
      <c r="K177" s="192">
        <f>+'Bcos. Públ.'!K177+'Bcos. Priv.'!K176+'Coop.'!K177+'C. Financ.'!K177</f>
        <v>2391.2370672313223</v>
      </c>
      <c r="L177" s="192">
        <f>+'Bcos. Públ.'!L177+'Bcos. Priv.'!L176+'Coop.'!L177+'C. Financ.'!L177</f>
        <v>98.772509179856016</v>
      </c>
      <c r="M177" s="193">
        <f>+'Bcos. Públ.'!M177+'Bcos. Priv.'!M176+'Coop.'!M177+'C. Financ.'!M177</f>
        <v>2490.0095764111779</v>
      </c>
      <c r="N177" s="192">
        <f>+'Bcos. Públ.'!N177+'Bcos. Priv.'!N176+'Coop.'!N177+'C. Financ.'!N177</f>
        <v>245593.96920756105</v>
      </c>
      <c r="O177" s="192">
        <f>+'Bcos. Públ.'!O177+'Bcos. Priv.'!O176+'Coop.'!O177+'C. Financ.'!O177</f>
        <v>6391.8064393203786</v>
      </c>
      <c r="P177" s="193">
        <f>+'Bcos. Públ.'!P177+'Bcos. Priv.'!P176+'Coop.'!P177+'C. Financ.'!P177</f>
        <v>251985.77564688137</v>
      </c>
      <c r="Q177" s="211">
        <f>+'Bcos. Públ.'!Q177+'Bcos. Priv.'!Q176+'Coop.'!Q177+'C. Financ.'!Q177</f>
        <v>177.2473047506256</v>
      </c>
      <c r="R177" s="208">
        <f>+'Bcos. Públ.'!R177+'Bcos. Priv.'!R176+'Coop.'!R177+'C. Financ.'!R177</f>
        <v>4.1243622311859447</v>
      </c>
      <c r="S177" s="212"/>
      <c r="T177" s="191">
        <f>+'Bcos. Públ.'!T177+'Bcos. Priv.'!T176+'Coop.'!T177+'C. Financ.'!T177</f>
        <v>99155.36593612055</v>
      </c>
      <c r="U177" s="192">
        <f>+'Bcos. Públ.'!U177+'Bcos. Priv.'!U176+'Coop.'!U177+'C. Financ.'!U177</f>
        <v>5023.3209087787673</v>
      </c>
      <c r="V177" s="188">
        <f>+'Bcos. Públ.'!V177+'Bcos. Priv.'!V176+'Coop.'!V177+'C. Financ.'!V177</f>
        <v>104178.68684489932</v>
      </c>
      <c r="W177" s="192">
        <f>+'Bcos. Públ.'!W177+'Bcos. Priv.'!W176+'Coop.'!W177+'C. Financ.'!W177</f>
        <v>12346.800956348905</v>
      </c>
      <c r="X177" s="192">
        <f>+'Bcos. Públ.'!X177+'Bcos. Priv.'!X176+'Coop.'!X177+'C. Financ.'!X177</f>
        <v>16.321887829478001</v>
      </c>
      <c r="Y177" s="188">
        <f>+'Bcos. Públ.'!Y177+'Bcos. Priv.'!Y176+'Coop.'!Y177+'C. Financ.'!Y177</f>
        <v>12363.122844178382</v>
      </c>
      <c r="Z177" s="192">
        <f>+'Bcos. Públ.'!Z177+'Bcos. Priv.'!Z176+'Coop.'!Z177+'C. Financ.'!Z177</f>
        <v>111502.16689247155</v>
      </c>
      <c r="AA177" s="192">
        <f>+'Bcos. Públ.'!AA177+'Bcos. Priv.'!AA176+'Coop.'!AA177+'C. Financ.'!AA177</f>
        <v>5039.6427966082456</v>
      </c>
      <c r="AB177" s="188">
        <f>+'Bcos. Públ.'!AB177+'Bcos. Priv.'!AB176+'Coop.'!AB177+'C. Financ.'!AB177</f>
        <v>116541.80968907979</v>
      </c>
      <c r="AC177" s="189">
        <f>+'Bcos. Públ.'!AC177+'Bcos. Priv.'!AC176+'Coop.'!AC177+'C. Financ.'!AC177</f>
        <v>170.11796003542545</v>
      </c>
      <c r="AD177" s="191">
        <f>+'Bcos. Públ.'!AD177+'Bcos. Priv.'!AD176+'Coop.'!AD177+'C. Financ.'!AD177</f>
        <v>5935.4560277300006</v>
      </c>
      <c r="AE177" s="192">
        <f>+'Bcos. Públ.'!AE177+'Bcos. Priv.'!AE176+'Coop.'!AE177+'C. Financ.'!AE177</f>
        <v>59.742189410000009</v>
      </c>
      <c r="AF177" s="188">
        <f>+'Bcos. Públ.'!AF177+'Bcos. Priv.'!AF176+'Coop.'!AF177+'C. Financ.'!AF177</f>
        <v>5995.1982171400005</v>
      </c>
      <c r="AG177" s="192">
        <f>+'Bcos. Públ.'!AG177+'Bcos. Priv.'!AG176+'Coop.'!AG177+'C. Financ.'!AG177</f>
        <v>341.97796899000002</v>
      </c>
      <c r="AH177" s="192">
        <f>+'Bcos. Públ.'!AH177+'Bcos. Priv.'!AH176+'Coop.'!AH177+'C. Financ.'!AH177</f>
        <v>0</v>
      </c>
      <c r="AI177" s="188">
        <f>+'Bcos. Públ.'!AI177+'Bcos. Priv.'!AI176+'Coop.'!AI177+'C. Financ.'!AI177</f>
        <v>341.97796899000002</v>
      </c>
      <c r="AJ177" s="192">
        <f>+'Bcos. Públ.'!AJ177+'Bcos. Priv.'!AJ176+'Coop.'!AJ177+'C. Financ.'!AJ177</f>
        <v>6277.4339967199994</v>
      </c>
      <c r="AK177" s="192">
        <f>+'Bcos. Públ.'!AK177+'Bcos. Priv.'!AK176+'Coop.'!AK177+'C. Financ.'!AK177</f>
        <v>59.742189410000009</v>
      </c>
      <c r="AL177" s="188">
        <f>+'Bcos. Públ.'!AL177+'Bcos. Priv.'!AL176+'Coop.'!AL177+'C. Financ.'!AL177</f>
        <v>6337.1761861299992</v>
      </c>
      <c r="AM177" s="189">
        <f>+'Bcos. Públ.'!AM177+'Bcos. Priv.'!AM176+'Coop.'!AM177+'C. Financ.'!AM177</f>
        <v>0.35503019000000613</v>
      </c>
    </row>
    <row r="178" spans="1:39" ht="13.9" customHeight="1" x14ac:dyDescent="0.2">
      <c r="A178" s="46">
        <v>41183</v>
      </c>
      <c r="B178" s="213">
        <f>+'Bcos. Públ.'!B178+'Bcos. Priv.'!B177+'Coop.'!B178+'C. Financ.'!B178</f>
        <v>216929.94815825127</v>
      </c>
      <c r="C178" s="187">
        <f>+'Bcos. Públ.'!C178+'Bcos. Priv.'!C177+'Coop.'!C178+'C. Financ.'!C178</f>
        <v>6078.8578287234268</v>
      </c>
      <c r="D178" s="193">
        <f>+'Bcos. Públ.'!D178+'Bcos. Priv.'!D177+'Coop.'!D178+'C. Financ.'!D178</f>
        <v>222949.10298697467</v>
      </c>
      <c r="E178" s="187">
        <f>+'Bcos. Públ.'!E178+'Bcos. Priv.'!E177+'Coop.'!E178+'C. Financ.'!E178</f>
        <v>18497.863842677736</v>
      </c>
      <c r="F178" s="187">
        <f>+'Bcos. Públ.'!F178+'Bcos. Priv.'!F177+'Coop.'!F178+'C. Financ.'!F178</f>
        <v>76.155433910979497</v>
      </c>
      <c r="G178" s="193">
        <f>+'Bcos. Públ.'!G178+'Bcos. Priv.'!G177+'Coop.'!G178+'C. Financ.'!G178</f>
        <v>18514.316276588717</v>
      </c>
      <c r="H178" s="210">
        <f>+'Bcos. Públ.'!H178+'Bcos. Priv.'!H177+'Coop.'!H178+'C. Financ.'!H178</f>
        <v>235368.10900092902</v>
      </c>
      <c r="I178" s="192">
        <f>+'Bcos. Públ.'!I178+'Bcos. Priv.'!I177+'Coop.'!I178+'C. Financ.'!I178</f>
        <v>6095.3102626324162</v>
      </c>
      <c r="J178" s="193">
        <f>+'Bcos. Públ.'!J178+'Bcos. Priv.'!J177+'Coop.'!J178+'C. Financ.'!J178</f>
        <v>241403.71626356142</v>
      </c>
      <c r="K178" s="192">
        <f>+'Bcos. Públ.'!K178+'Bcos. Priv.'!K177+'Coop.'!K178+'C. Financ.'!K178</f>
        <v>2326.7703798666771</v>
      </c>
      <c r="L178" s="192">
        <f>+'Bcos. Públ.'!L178+'Bcos. Priv.'!L177+'Coop.'!L178+'C. Financ.'!L178</f>
        <v>153.3956456238472</v>
      </c>
      <c r="M178" s="193">
        <f>+'Bcos. Públ.'!M178+'Bcos. Priv.'!M177+'Coop.'!M178+'C. Financ.'!M178</f>
        <v>2420.4630254905246</v>
      </c>
      <c r="N178" s="192">
        <f>+'Bcos. Públ.'!N178+'Bcos. Priv.'!N177+'Coop.'!N178+'C. Financ.'!N178</f>
        <v>237635.17638079569</v>
      </c>
      <c r="O178" s="192">
        <f>+'Bcos. Públ.'!O178+'Bcos. Priv.'!O177+'Coop.'!O178+'C. Financ.'!O178</f>
        <v>6189.0029082562633</v>
      </c>
      <c r="P178" s="193">
        <f>+'Bcos. Públ.'!P178+'Bcos. Priv.'!P177+'Coop.'!P178+'C. Financ.'!P178</f>
        <v>243764.47628905196</v>
      </c>
      <c r="Q178" s="211">
        <f>+'Bcos. Públ.'!Q178+'Bcos. Priv.'!Q177+'Coop.'!Q178+'C. Financ.'!Q178</f>
        <v>101.03942927914368</v>
      </c>
      <c r="R178" s="208">
        <f>+'Bcos. Públ.'!R178+'Bcos. Priv.'!R177+'Coop.'!R178+'C. Financ.'!R178</f>
        <v>0.58020196316259842</v>
      </c>
      <c r="S178" s="212"/>
      <c r="T178" s="191">
        <f>+'Bcos. Públ.'!T178+'Bcos. Priv.'!T177+'Coop.'!T178+'C. Financ.'!T178</f>
        <v>98183.46462212599</v>
      </c>
      <c r="U178" s="192">
        <f>+'Bcos. Públ.'!U178+'Bcos. Priv.'!U177+'Coop.'!U178+'C. Financ.'!U178</f>
        <v>4866.7925230661131</v>
      </c>
      <c r="V178" s="188">
        <f>+'Bcos. Públ.'!V178+'Bcos. Priv.'!V177+'Coop.'!V178+'C. Financ.'!V178</f>
        <v>102990.5541451921</v>
      </c>
      <c r="W178" s="192">
        <f>+'Bcos. Públ.'!W178+'Bcos. Priv.'!W177+'Coop.'!W178+'C. Financ.'!W178</f>
        <v>11540.351312144965</v>
      </c>
      <c r="X178" s="192">
        <f>+'Bcos. Públ.'!X178+'Bcos. Priv.'!X177+'Coop.'!X178+'C. Financ.'!X178</f>
        <v>76.155433910979497</v>
      </c>
      <c r="Y178" s="188">
        <f>+'Bcos. Públ.'!Y178+'Bcos. Priv.'!Y177+'Coop.'!Y178+'C. Financ.'!Y178</f>
        <v>11556.803746055944</v>
      </c>
      <c r="Z178" s="192">
        <f>+'Bcos. Públ.'!Z178+'Bcos. Priv.'!Z177+'Coop.'!Z178+'C. Financ.'!Z178</f>
        <v>109664.11293427294</v>
      </c>
      <c r="AA178" s="192">
        <f>+'Bcos. Públ.'!AA178+'Bcos. Priv.'!AA177+'Coop.'!AA178+'C. Financ.'!AA178</f>
        <v>4883.2449569770924</v>
      </c>
      <c r="AB178" s="188">
        <f>+'Bcos. Públ.'!AB178+'Bcos. Priv.'!AB177+'Coop.'!AB178+'C. Financ.'!AB178</f>
        <v>114487.65489125003</v>
      </c>
      <c r="AC178" s="189">
        <f>+'Bcos. Públ.'!AC178+'Bcos. Priv.'!AC177+'Coop.'!AC178+'C. Financ.'!AC178</f>
        <v>65.962897250912704</v>
      </c>
      <c r="AD178" s="191">
        <f>+'Bcos. Públ.'!AD178+'Bcos. Priv.'!AD177+'Coop.'!AD178+'C. Financ.'!AD178</f>
        <v>5969.860134640001</v>
      </c>
      <c r="AE178" s="192">
        <f>+'Bcos. Públ.'!AE178+'Bcos. Priv.'!AE177+'Coop.'!AE178+'C. Financ.'!AE178</f>
        <v>63.904743780000004</v>
      </c>
      <c r="AF178" s="188">
        <f>+'Bcos. Públ.'!AF178+'Bcos. Priv.'!AF177+'Coop.'!AF178+'C. Financ.'!AF178</f>
        <v>6030.7648784199991</v>
      </c>
      <c r="AG178" s="192">
        <f>+'Bcos. Públ.'!AG178+'Bcos. Priv.'!AG177+'Coop.'!AG178+'C. Financ.'!AG178</f>
        <v>352.60617710999998</v>
      </c>
      <c r="AH178" s="192">
        <f>+'Bcos. Públ.'!AH178+'Bcos. Priv.'!AH177+'Coop.'!AH178+'C. Financ.'!AH178</f>
        <v>3</v>
      </c>
      <c r="AI178" s="188">
        <f>+'Bcos. Públ.'!AI178+'Bcos. Priv.'!AI177+'Coop.'!AI178+'C. Financ.'!AI178</f>
        <v>352.60617710999998</v>
      </c>
      <c r="AJ178" s="192">
        <f>+'Bcos. Públ.'!AJ178+'Bcos. Priv.'!AJ177+'Coop.'!AJ178+'C. Financ.'!AJ178</f>
        <v>6319.4663117499995</v>
      </c>
      <c r="AK178" s="192">
        <f>+'Bcos. Públ.'!AK178+'Bcos. Priv.'!AK177+'Coop.'!AK178+'C. Financ.'!AK178</f>
        <v>63.904743780000004</v>
      </c>
      <c r="AL178" s="188">
        <f>+'Bcos. Públ.'!AL178+'Bcos. Priv.'!AL177+'Coop.'!AL178+'C. Financ.'!AL178</f>
        <v>6380.3710555299995</v>
      </c>
      <c r="AM178" s="189">
        <f>+'Bcos. Públ.'!AM178+'Bcos. Priv.'!AM177+'Coop.'!AM178+'C. Financ.'!AM178</f>
        <v>1.78002207000005</v>
      </c>
    </row>
    <row r="179" spans="1:39" ht="13.9" customHeight="1" x14ac:dyDescent="0.2">
      <c r="A179" s="46">
        <v>41214</v>
      </c>
      <c r="B179" s="213">
        <f>+'Bcos. Públ.'!B179+'Bcos. Priv.'!B178+'Coop.'!B179+'C. Financ.'!B179</f>
        <v>222167.27502304985</v>
      </c>
      <c r="C179" s="187">
        <f>+'Bcos. Públ.'!C179+'Bcos. Priv.'!C178+'Coop.'!C179+'C. Financ.'!C179</f>
        <v>5812.3901484302351</v>
      </c>
      <c r="D179" s="193">
        <f>+'Bcos. Públ.'!D179+'Bcos. Priv.'!D178+'Coop.'!D179+'C. Financ.'!D179</f>
        <v>227979.6651714801</v>
      </c>
      <c r="E179" s="187">
        <f>+'Bcos. Públ.'!E179+'Bcos. Priv.'!E178+'Coop.'!E179+'C. Financ.'!E179</f>
        <v>18186.417794809986</v>
      </c>
      <c r="F179" s="187">
        <f>+'Bcos. Públ.'!F179+'Bcos. Priv.'!F178+'Coop.'!F179+'C. Financ.'!F179</f>
        <v>16.249782669172699</v>
      </c>
      <c r="G179" s="193">
        <f>+'Bcos. Públ.'!G179+'Bcos. Priv.'!G178+'Coop.'!G179+'C. Financ.'!G179</f>
        <v>18202.667577479158</v>
      </c>
      <c r="H179" s="210">
        <f>+'Bcos. Públ.'!H179+'Bcos. Priv.'!H178+'Coop.'!H179+'C. Financ.'!H179</f>
        <v>240353.69281785985</v>
      </c>
      <c r="I179" s="192">
        <f>+'Bcos. Públ.'!I179+'Bcos. Priv.'!I178+'Coop.'!I179+'C. Financ.'!I179</f>
        <v>5828.6399310994075</v>
      </c>
      <c r="J179" s="193">
        <f>+'Bcos. Públ.'!J179+'Bcos. Priv.'!J178+'Coop.'!J179+'C. Financ.'!J179</f>
        <v>246182.33274895925</v>
      </c>
      <c r="K179" s="192">
        <f>+'Bcos. Públ.'!K179+'Bcos. Priv.'!K178+'Coop.'!K179+'C. Financ.'!K179</f>
        <v>2857.3306480199058</v>
      </c>
      <c r="L179" s="192">
        <f>+'Bcos. Públ.'!L179+'Bcos. Priv.'!L178+'Coop.'!L179+'C. Financ.'!L179</f>
        <v>87.6253268884373</v>
      </c>
      <c r="M179" s="193">
        <f>+'Bcos. Públ.'!M179+'Bcos. Priv.'!M178+'Coop.'!M179+'C. Financ.'!M179</f>
        <v>2944.9559749083433</v>
      </c>
      <c r="N179" s="192">
        <f>+'Bcos. Públ.'!N179+'Bcos. Priv.'!N178+'Coop.'!N179+'C. Financ.'!N179</f>
        <v>243211.02346587976</v>
      </c>
      <c r="O179" s="192">
        <f>+'Bcos. Públ.'!O179+'Bcos. Priv.'!O178+'Coop.'!O179+'C. Financ.'!O179</f>
        <v>5916.2652579898104</v>
      </c>
      <c r="P179" s="193">
        <f>+'Bcos. Públ.'!P179+'Bcos. Priv.'!P178+'Coop.'!P179+'C. Financ.'!P179</f>
        <v>249127.28872386957</v>
      </c>
      <c r="Q179" s="211">
        <f>+'Bcos. Públ.'!Q179+'Bcos. Priv.'!Q178+'Coop.'!Q179+'C. Financ.'!Q179</f>
        <v>222.58975879388279</v>
      </c>
      <c r="R179" s="208">
        <f>+'Bcos. Públ.'!R179+'Bcos. Priv.'!R178+'Coop.'!R179+'C. Financ.'!R179</f>
        <v>-0.47707488673979409</v>
      </c>
      <c r="S179" s="212"/>
      <c r="T179" s="191">
        <f>+'Bcos. Públ.'!T179+'Bcos. Priv.'!T178+'Coop.'!T179+'C. Financ.'!T179</f>
        <v>103450.833696891</v>
      </c>
      <c r="U179" s="192">
        <f>+'Bcos. Públ.'!U179+'Bcos. Priv.'!U178+'Coop.'!U179+'C. Financ.'!U179</f>
        <v>4690.6509356215311</v>
      </c>
      <c r="V179" s="188">
        <f>+'Bcos. Públ.'!V179+'Bcos. Priv.'!V178+'Coop.'!V179+'C. Financ.'!V179</f>
        <v>108141.48463251254</v>
      </c>
      <c r="W179" s="192">
        <f>+'Bcos. Públ.'!W179+'Bcos. Priv.'!W178+'Coop.'!W179+'C. Financ.'!W179</f>
        <v>11280.756661679539</v>
      </c>
      <c r="X179" s="192">
        <f>+'Bcos. Públ.'!X179+'Bcos. Priv.'!X178+'Coop.'!X179+'C. Financ.'!X179</f>
        <v>16.249782669172699</v>
      </c>
      <c r="Y179" s="188">
        <f>+'Bcos. Públ.'!Y179+'Bcos. Priv.'!Y178+'Coop.'!Y179+'C. Financ.'!Y179</f>
        <v>11297.006444348712</v>
      </c>
      <c r="Z179" s="192">
        <f>+'Bcos. Públ.'!Z179+'Bcos. Priv.'!Z178+'Coop.'!Z179+'C. Financ.'!Z179</f>
        <v>114731.59035856857</v>
      </c>
      <c r="AA179" s="192">
        <f>+'Bcos. Públ.'!AA179+'Bcos. Priv.'!AA178+'Coop.'!AA179+'C. Financ.'!AA179</f>
        <v>4706.9007182907035</v>
      </c>
      <c r="AB179" s="188">
        <f>+'Bcos. Públ.'!AB179+'Bcos. Priv.'!AB178+'Coop.'!AB179+'C. Financ.'!AB179</f>
        <v>119438.49107685928</v>
      </c>
      <c r="AC179" s="189">
        <f>+'Bcos. Públ.'!AC179+'Bcos. Priv.'!AC178+'Coop.'!AC179+'C. Financ.'!AC179</f>
        <v>126.69695224967261</v>
      </c>
      <c r="AD179" s="191">
        <f>+'Bcos. Públ.'!AD179+'Bcos. Priv.'!AD178+'Coop.'!AD179+'C. Financ.'!AD179</f>
        <v>6041.2417347000001</v>
      </c>
      <c r="AE179" s="192">
        <f>+'Bcos. Públ.'!AE179+'Bcos. Priv.'!AE178+'Coop.'!AE179+'C. Financ.'!AE179</f>
        <v>57.083060049999993</v>
      </c>
      <c r="AF179" s="188">
        <f>+'Bcos. Públ.'!AF179+'Bcos. Priv.'!AF178+'Coop.'!AF179+'C. Financ.'!AF179</f>
        <v>6098.3247947499995</v>
      </c>
      <c r="AG179" s="192">
        <f>+'Bcos. Públ.'!AG179+'Bcos. Priv.'!AG178+'Coop.'!AG179+'C. Financ.'!AG179</f>
        <v>351.41525281999998</v>
      </c>
      <c r="AH179" s="192">
        <f>+'Bcos. Públ.'!AH179+'Bcos. Priv.'!AH178+'Coop.'!AH179+'C. Financ.'!AH179</f>
        <v>0</v>
      </c>
      <c r="AI179" s="188">
        <f>+'Bcos. Públ.'!AI179+'Bcos. Priv.'!AI178+'Coop.'!AI179+'C. Financ.'!AI179</f>
        <v>351.41525281999998</v>
      </c>
      <c r="AJ179" s="192">
        <f>+'Bcos. Públ.'!AJ179+'Bcos. Priv.'!AJ178+'Coop.'!AJ179+'C. Financ.'!AJ179</f>
        <v>6392.6569875200003</v>
      </c>
      <c r="AK179" s="192">
        <f>+'Bcos. Públ.'!AK179+'Bcos. Priv.'!AK178+'Coop.'!AK179+'C. Financ.'!AK179</f>
        <v>57.083060049999993</v>
      </c>
      <c r="AL179" s="188">
        <f>+'Bcos. Públ.'!AL179+'Bcos. Priv.'!AL178+'Coop.'!AL179+'C. Financ.'!AL179</f>
        <v>6449.7400475699997</v>
      </c>
      <c r="AM179" s="189">
        <f>+'Bcos. Públ.'!AM179+'Bcos. Priv.'!AM178+'Coop.'!AM179+'C. Financ.'!AM179</f>
        <v>4.8796281700000108</v>
      </c>
    </row>
    <row r="180" spans="1:39" ht="13.9" customHeight="1" x14ac:dyDescent="0.2">
      <c r="A180" s="46">
        <v>41244</v>
      </c>
      <c r="B180" s="213">
        <f>+'Bcos. Públ.'!B180+'Bcos. Priv.'!B179+'Coop.'!B180+'C. Financ.'!B180</f>
        <v>231483.78261953048</v>
      </c>
      <c r="C180" s="187">
        <f>+'Bcos. Públ.'!C180+'Bcos. Priv.'!C179+'Coop.'!C180+'C. Financ.'!C180</f>
        <v>5895.5821095994806</v>
      </c>
      <c r="D180" s="193">
        <f>+'Bcos. Públ.'!D180+'Bcos. Priv.'!D179+'Coop.'!D180+'C. Financ.'!D180</f>
        <v>237379.36472912805</v>
      </c>
      <c r="E180" s="187">
        <f>+'Bcos. Públ.'!E180+'Bcos. Priv.'!E179+'Coop.'!E180+'C. Financ.'!E180</f>
        <v>18407.82851276952</v>
      </c>
      <c r="F180" s="187">
        <f>+'Bcos. Públ.'!F180+'Bcos. Priv.'!F179+'Coop.'!F180+'C. Financ.'!F180</f>
        <v>16.413327679668502</v>
      </c>
      <c r="G180" s="193">
        <f>+'Bcos. Públ.'!G180+'Bcos. Priv.'!G179+'Coop.'!G180+'C. Financ.'!G180</f>
        <v>18424.241840449191</v>
      </c>
      <c r="H180" s="210">
        <f>+'Bcos. Públ.'!H180+'Bcos. Priv.'!H179+'Coop.'!H180+'C. Financ.'!H180</f>
        <v>249891.61113229999</v>
      </c>
      <c r="I180" s="192">
        <f>+'Bcos. Públ.'!I180+'Bcos. Priv.'!I179+'Coop.'!I180+'C. Financ.'!I180</f>
        <v>5911.995437279149</v>
      </c>
      <c r="J180" s="193">
        <f>+'Bcos. Públ.'!J180+'Bcos. Priv.'!J179+'Coop.'!J180+'C. Financ.'!J180</f>
        <v>255803.60656957916</v>
      </c>
      <c r="K180" s="192">
        <f>+'Bcos. Públ.'!K180+'Bcos. Priv.'!K179+'Coop.'!K180+'C. Financ.'!K180</f>
        <v>3029.8818749313273</v>
      </c>
      <c r="L180" s="192">
        <f>+'Bcos. Públ.'!L180+'Bcos. Priv.'!L179+'Coop.'!L180+'C. Financ.'!L180</f>
        <v>78.422074350392904</v>
      </c>
      <c r="M180" s="193">
        <f>+'Bcos. Públ.'!M180+'Bcos. Priv.'!M179+'Coop.'!M180+'C. Financ.'!M180</f>
        <v>3108.3039492797807</v>
      </c>
      <c r="N180" s="192">
        <f>+'Bcos. Públ.'!N180+'Bcos. Priv.'!N179+'Coop.'!N180+'C. Financ.'!N180</f>
        <v>252921.49300723136</v>
      </c>
      <c r="O180" s="192">
        <f>+'Bcos. Públ.'!O180+'Bcos. Priv.'!O179+'Coop.'!O180+'C. Financ.'!O180</f>
        <v>5990.417511629541</v>
      </c>
      <c r="P180" s="193">
        <f>+'Bcos. Públ.'!P180+'Bcos. Priv.'!P179+'Coop.'!P180+'C. Financ.'!P180</f>
        <v>258911.91051886085</v>
      </c>
      <c r="Q180" s="211">
        <f>+'Bcos. Públ.'!Q180+'Bcos. Priv.'!Q179+'Coop.'!Q180+'C. Financ.'!Q180</f>
        <v>323.28140658680456</v>
      </c>
      <c r="R180" s="208">
        <f>+'Bcos. Públ.'!R180+'Bcos. Priv.'!R179+'Coop.'!R180+'C. Financ.'!R180</f>
        <v>0.14301141639750065</v>
      </c>
      <c r="S180" s="212"/>
      <c r="T180" s="191">
        <f>+'Bcos. Públ.'!T180+'Bcos. Priv.'!T179+'Coop.'!T180+'C. Financ.'!T180</f>
        <v>107282.15627741035</v>
      </c>
      <c r="U180" s="192">
        <f>+'Bcos. Públ.'!U180+'Bcos. Priv.'!U179+'Coop.'!U180+'C. Financ.'!U180</f>
        <v>4765.9525504990443</v>
      </c>
      <c r="V180" s="188">
        <f>+'Bcos. Públ.'!V180+'Bcos. Priv.'!V179+'Coop.'!V180+'C. Financ.'!V180</f>
        <v>112048.10882790943</v>
      </c>
      <c r="W180" s="192">
        <f>+'Bcos. Públ.'!W180+'Bcos. Priv.'!W179+'Coop.'!W180+'C. Financ.'!W180</f>
        <v>11512.903200999621</v>
      </c>
      <c r="X180" s="192">
        <f>+'Bcos. Públ.'!X180+'Bcos. Priv.'!X179+'Coop.'!X180+'C. Financ.'!X180</f>
        <v>16.413327679668502</v>
      </c>
      <c r="Y180" s="188">
        <f>+'Bcos. Públ.'!Y180+'Bcos. Priv.'!Y179+'Coop.'!Y180+'C. Financ.'!Y180</f>
        <v>11529.316528679288</v>
      </c>
      <c r="Z180" s="192">
        <f>+'Bcos. Públ.'!Z180+'Bcos. Priv.'!Z179+'Coop.'!Z180+'C. Financ.'!Z180</f>
        <v>118795.05947841</v>
      </c>
      <c r="AA180" s="192">
        <f>+'Bcos. Públ.'!AA180+'Bcos. Priv.'!AA179+'Coop.'!AA180+'C. Financ.'!AA180</f>
        <v>4782.3658781787126</v>
      </c>
      <c r="AB180" s="188">
        <f>+'Bcos. Públ.'!AB180+'Bcos. Priv.'!AB179+'Coop.'!AB180+'C. Financ.'!AB180</f>
        <v>123577.42535659065</v>
      </c>
      <c r="AC180" s="189">
        <f>+'Bcos. Públ.'!AC180+'Bcos. Priv.'!AC179+'Coop.'!AC180+'C. Financ.'!AC180</f>
        <v>144.5775285717541</v>
      </c>
      <c r="AD180" s="191">
        <f>+'Bcos. Públ.'!AD180+'Bcos. Priv.'!AD179+'Coop.'!AD180+'C. Financ.'!AD180</f>
        <v>6402.47571229</v>
      </c>
      <c r="AE180" s="192">
        <f>+'Bcos. Públ.'!AE180+'Bcos. Priv.'!AE179+'Coop.'!AE180+'C. Financ.'!AE180</f>
        <v>58.231329420000002</v>
      </c>
      <c r="AF180" s="188">
        <f>+'Bcos. Públ.'!AF180+'Bcos. Priv.'!AF179+'Coop.'!AF180+'C. Financ.'!AF180</f>
        <v>6460.7070417100003</v>
      </c>
      <c r="AG180" s="192">
        <f>+'Bcos. Públ.'!AG180+'Bcos. Priv.'!AG179+'Coop.'!AG180+'C. Financ.'!AG180</f>
        <v>355.42684220000001</v>
      </c>
      <c r="AH180" s="192">
        <f>+'Bcos. Públ.'!AH180+'Bcos. Priv.'!AH179+'Coop.'!AH180+'C. Financ.'!AH180</f>
        <v>0</v>
      </c>
      <c r="AI180" s="188">
        <f>+'Bcos. Públ.'!AI180+'Bcos. Priv.'!AI179+'Coop.'!AI180+'C. Financ.'!AI180</f>
        <v>355.42684220000001</v>
      </c>
      <c r="AJ180" s="192">
        <f>+'Bcos. Públ.'!AJ180+'Bcos. Priv.'!AJ179+'Coop.'!AJ180+'C. Financ.'!AJ180</f>
        <v>6757.9025544900005</v>
      </c>
      <c r="AK180" s="192">
        <f>+'Bcos. Públ.'!AK180+'Bcos. Priv.'!AK179+'Coop.'!AK180+'C. Financ.'!AK180</f>
        <v>58.231329420000002</v>
      </c>
      <c r="AL180" s="188">
        <f>+'Bcos. Públ.'!AL180+'Bcos. Priv.'!AL179+'Coop.'!AL180+'C. Financ.'!AL180</f>
        <v>6816.1338839100008</v>
      </c>
      <c r="AM180" s="189">
        <f>+'Bcos. Públ.'!AM180+'Bcos. Priv.'!AM179+'Coop.'!AM180+'C. Financ.'!AM180</f>
        <v>9.2120149500000252</v>
      </c>
    </row>
    <row r="181" spans="1:39" ht="13.9" customHeight="1" x14ac:dyDescent="0.2">
      <c r="A181" s="46">
        <v>41275</v>
      </c>
      <c r="B181" s="213">
        <f>+'Bcos. Públ.'!B181+'Bcos. Priv.'!B180+'Coop.'!B181+'C. Financ.'!B181</f>
        <v>228454.62736994977</v>
      </c>
      <c r="C181" s="187">
        <f>+'Bcos. Públ.'!C181+'Bcos. Priv.'!C180+'Coop.'!C181+'C. Financ.'!C181</f>
        <v>5769.5750419308206</v>
      </c>
      <c r="D181" s="193">
        <f>+'Bcos. Públ.'!D181+'Bcos. Priv.'!D180+'Coop.'!D181+'C. Financ.'!D181</f>
        <v>234224.20241187868</v>
      </c>
      <c r="E181" s="187">
        <f>+'Bcos. Públ.'!E181+'Bcos. Priv.'!E180+'Coop.'!E181+'C. Financ.'!E181</f>
        <v>18040.734532640548</v>
      </c>
      <c r="F181" s="187">
        <f>+'Bcos. Públ.'!F181+'Bcos. Priv.'!F180+'Coop.'!F181+'C. Financ.'!F181</f>
        <v>15.6333621802113</v>
      </c>
      <c r="G181" s="193">
        <f>+'Bcos. Públ.'!G181+'Bcos. Priv.'!G180+'Coop.'!G181+'C. Financ.'!G181</f>
        <v>18056.36789482076</v>
      </c>
      <c r="H181" s="210">
        <f>+'Bcos. Públ.'!H181+'Bcos. Priv.'!H180+'Coop.'!H181+'C. Financ.'!H181</f>
        <v>246495.36190259032</v>
      </c>
      <c r="I181" s="192">
        <f>+'Bcos. Públ.'!I181+'Bcos. Priv.'!I180+'Coop.'!I181+'C. Financ.'!I181</f>
        <v>5785.208404111032</v>
      </c>
      <c r="J181" s="193">
        <f>+'Bcos. Públ.'!J181+'Bcos. Priv.'!J180+'Coop.'!J181+'C. Financ.'!J181</f>
        <v>252280.57030670129</v>
      </c>
      <c r="K181" s="192">
        <f>+'Bcos. Públ.'!K181+'Bcos. Priv.'!K180+'Coop.'!K181+'C. Financ.'!K181</f>
        <v>2958.3341313986016</v>
      </c>
      <c r="L181" s="192">
        <f>+'Bcos. Públ.'!L181+'Bcos. Priv.'!L180+'Coop.'!L181+'C. Financ.'!L181</f>
        <v>76.026857958777612</v>
      </c>
      <c r="M181" s="193">
        <f>+'Bcos. Públ.'!M181+'Bcos. Priv.'!M180+'Coop.'!M181+'C. Financ.'!M181</f>
        <v>3034.3609893592939</v>
      </c>
      <c r="N181" s="192">
        <f>+'Bcos. Públ.'!N181+'Bcos. Priv.'!N180+'Coop.'!N181+'C. Financ.'!N181</f>
        <v>249453.69603399083</v>
      </c>
      <c r="O181" s="192">
        <f>+'Bcos. Públ.'!O181+'Bcos. Priv.'!O180+'Coop.'!O181+'C. Financ.'!O181</f>
        <v>5861.2352620698102</v>
      </c>
      <c r="P181" s="193">
        <f>+'Bcos. Públ.'!P181+'Bcos. Priv.'!P180+'Coop.'!P181+'C. Financ.'!P181</f>
        <v>255314.93129606062</v>
      </c>
      <c r="Q181" s="211">
        <f>+'Bcos. Públ.'!Q181+'Bcos. Priv.'!Q180+'Coop.'!Q181+'C. Financ.'!Q181</f>
        <v>107.5350002897556</v>
      </c>
      <c r="R181" s="208">
        <f>+'Bcos. Públ.'!R181+'Bcos. Priv.'!R180+'Coop.'!R181+'C. Financ.'!R181</f>
        <v>11.935716776591613</v>
      </c>
      <c r="S181" s="212"/>
      <c r="T181" s="191">
        <f>+'Bcos. Públ.'!T181+'Bcos. Priv.'!T180+'Coop.'!T181+'C. Financ.'!T181</f>
        <v>106219.13539797065</v>
      </c>
      <c r="U181" s="192">
        <f>+'Bcos. Públ.'!U181+'Bcos. Priv.'!U180+'Coop.'!U181+'C. Financ.'!U181</f>
        <v>4530.2883821883579</v>
      </c>
      <c r="V181" s="188">
        <f>+'Bcos. Públ.'!V181+'Bcos. Priv.'!V180+'Coop.'!V181+'C. Financ.'!V181</f>
        <v>110749.42378016093</v>
      </c>
      <c r="W181" s="192">
        <f>+'Bcos. Públ.'!W181+'Bcos. Priv.'!W180+'Coop.'!W181+'C. Financ.'!W181</f>
        <v>11062.641657869723</v>
      </c>
      <c r="X181" s="192">
        <f>+'Bcos. Públ.'!X181+'Bcos. Priv.'!X180+'Coop.'!X181+'C. Financ.'!X181</f>
        <v>15.6333621802113</v>
      </c>
      <c r="Y181" s="188">
        <f>+'Bcos. Públ.'!Y181+'Bcos. Priv.'!Y180+'Coop.'!Y181+'C. Financ.'!Y181</f>
        <v>11078.27502004993</v>
      </c>
      <c r="Z181" s="192">
        <f>+'Bcos. Públ.'!Z181+'Bcos. Priv.'!Z180+'Coop.'!Z181+'C. Financ.'!Z181</f>
        <v>117281.77705584039</v>
      </c>
      <c r="AA181" s="192">
        <f>+'Bcos. Públ.'!AA181+'Bcos. Priv.'!AA180+'Coop.'!AA181+'C. Financ.'!AA181</f>
        <v>4545.9217443685702</v>
      </c>
      <c r="AB181" s="188">
        <f>+'Bcos. Públ.'!AB181+'Bcos. Priv.'!AB180+'Coop.'!AB181+'C. Financ.'!AB181</f>
        <v>121827.69880020896</v>
      </c>
      <c r="AC181" s="189">
        <f>+'Bcos. Públ.'!AC181+'Bcos. Priv.'!AC180+'Coop.'!AC181+'C. Financ.'!AC181</f>
        <v>96.486068627085245</v>
      </c>
      <c r="AD181" s="191">
        <f>+'Bcos. Públ.'!AD181+'Bcos. Priv.'!AD180+'Coop.'!AD181+'C. Financ.'!AD181</f>
        <v>6385.3884957800001</v>
      </c>
      <c r="AE181" s="192">
        <f>+'Bcos. Públ.'!AE181+'Bcos. Priv.'!AE180+'Coop.'!AE181+'C. Financ.'!AE181</f>
        <v>64.738372260000006</v>
      </c>
      <c r="AF181" s="188">
        <f>+'Bcos. Públ.'!AF181+'Bcos. Priv.'!AF180+'Coop.'!AF181+'C. Financ.'!AF181</f>
        <v>6450.126868039999</v>
      </c>
      <c r="AG181" s="192">
        <f>+'Bcos. Públ.'!AG181+'Bcos. Priv.'!AG180+'Coop.'!AG181+'C. Financ.'!AG181</f>
        <v>364.52451943</v>
      </c>
      <c r="AH181" s="192">
        <f>+'Bcos. Públ.'!AH181+'Bcos. Priv.'!AH180+'Coop.'!AH181+'C. Financ.'!AH181</f>
        <v>0</v>
      </c>
      <c r="AI181" s="188">
        <f>+'Bcos. Públ.'!AI181+'Bcos. Priv.'!AI180+'Coop.'!AI181+'C. Financ.'!AI181</f>
        <v>364.52451943</v>
      </c>
      <c r="AJ181" s="192">
        <f>+'Bcos. Públ.'!AJ181+'Bcos. Priv.'!AJ180+'Coop.'!AJ181+'C. Financ.'!AJ181</f>
        <v>6749.9130152099997</v>
      </c>
      <c r="AK181" s="192">
        <f>+'Bcos. Públ.'!AK181+'Bcos. Priv.'!AK180+'Coop.'!AK181+'C. Financ.'!AK181</f>
        <v>64.738372260000006</v>
      </c>
      <c r="AL181" s="188">
        <f>+'Bcos. Públ.'!AL181+'Bcos. Priv.'!AL180+'Coop.'!AL181+'C. Financ.'!AL181</f>
        <v>6814.6513874699995</v>
      </c>
      <c r="AM181" s="189">
        <f>+'Bcos. Públ.'!AM181+'Bcos. Priv.'!AM180+'Coop.'!AM181+'C. Financ.'!AM181</f>
        <v>0.59246152000002006</v>
      </c>
    </row>
    <row r="182" spans="1:39" ht="13.9" customHeight="1" x14ac:dyDescent="0.2">
      <c r="A182" s="46">
        <v>41306</v>
      </c>
      <c r="B182" s="213">
        <f>+'Bcos. Públ.'!B182+'Bcos. Priv.'!B181+'Coop.'!B182+'C. Financ.'!B182</f>
        <v>230689.94550787259</v>
      </c>
      <c r="C182" s="187">
        <f>+'Bcos. Públ.'!C182+'Bcos. Priv.'!C181+'Coop.'!C182+'C. Financ.'!C182</f>
        <v>6018.1773208755631</v>
      </c>
      <c r="D182" s="193">
        <f>+'Bcos. Públ.'!D182+'Bcos. Priv.'!D181+'Coop.'!D182+'C. Financ.'!D182</f>
        <v>236708.12282874621</v>
      </c>
      <c r="E182" s="187">
        <f>+'Bcos. Públ.'!E182+'Bcos. Priv.'!E181+'Coop.'!E182+'C. Financ.'!E182</f>
        <v>20950.920389591683</v>
      </c>
      <c r="F182" s="187">
        <f>+'Bcos. Públ.'!F182+'Bcos. Priv.'!F181+'Coop.'!F182+'C. Financ.'!F182</f>
        <v>15.609678979917401</v>
      </c>
      <c r="G182" s="193">
        <f>+'Bcos. Públ.'!G182+'Bcos. Priv.'!G181+'Coop.'!G182+'C. Financ.'!G182</f>
        <v>20966.530068571599</v>
      </c>
      <c r="H182" s="210">
        <f>+'Bcos. Públ.'!H182+'Bcos. Priv.'!H181+'Coop.'!H182+'C. Financ.'!H182</f>
        <v>251640.86589746427</v>
      </c>
      <c r="I182" s="192">
        <f>+'Bcos. Públ.'!I182+'Bcos. Priv.'!I181+'Coop.'!I182+'C. Financ.'!I182</f>
        <v>6033.7869998554806</v>
      </c>
      <c r="J182" s="193">
        <f>+'Bcos. Públ.'!J182+'Bcos. Priv.'!J181+'Coop.'!J182+'C. Financ.'!J182</f>
        <v>257674.65289731781</v>
      </c>
      <c r="K182" s="192">
        <f>+'Bcos. Públ.'!K182+'Bcos. Priv.'!K181+'Coop.'!K182+'C. Financ.'!K182</f>
        <v>2898.033952960539</v>
      </c>
      <c r="L182" s="192">
        <f>+'Bcos. Públ.'!L182+'Bcos. Priv.'!L181+'Coop.'!L182+'C. Financ.'!L182</f>
        <v>76.491340060005797</v>
      </c>
      <c r="M182" s="193">
        <f>+'Bcos. Públ.'!M182+'Bcos. Priv.'!M181+'Coop.'!M182+'C. Financ.'!M182</f>
        <v>2974.5252930205447</v>
      </c>
      <c r="N182" s="192">
        <f>+'Bcos. Públ.'!N182+'Bcos. Priv.'!N181+'Coop.'!N182+'C. Financ.'!N182</f>
        <v>254538.89985042287</v>
      </c>
      <c r="O182" s="192">
        <f>+'Bcos. Públ.'!O182+'Bcos. Priv.'!O181+'Coop.'!O182+'C. Financ.'!O182</f>
        <v>6110.2783399154878</v>
      </c>
      <c r="P182" s="193">
        <f>+'Bcos. Públ.'!P182+'Bcos. Priv.'!P181+'Coop.'!P182+'C. Financ.'!P182</f>
        <v>260649.17819033837</v>
      </c>
      <c r="Q182" s="211">
        <f>+'Bcos. Públ.'!Q182+'Bcos. Priv.'!Q181+'Coop.'!Q182+'C. Financ.'!Q182</f>
        <v>167.35823395867232</v>
      </c>
      <c r="R182" s="208">
        <f>+'Bcos. Públ.'!R182+'Bcos. Priv.'!R181+'Coop.'!R182+'C. Financ.'!R182</f>
        <v>0.18402060459712846</v>
      </c>
      <c r="S182" s="212"/>
      <c r="T182" s="191">
        <f>+'Bcos. Públ.'!T182+'Bcos. Priv.'!T181+'Coop.'!T182+'C. Financ.'!T182</f>
        <v>107934.53307279234</v>
      </c>
      <c r="U182" s="192">
        <f>+'Bcos. Públ.'!U182+'Bcos. Priv.'!U181+'Coop.'!U182+'C. Financ.'!U182</f>
        <v>4627.8648784977331</v>
      </c>
      <c r="V182" s="188">
        <f>+'Bcos. Públ.'!V182+'Bcos. Priv.'!V181+'Coop.'!V182+'C. Financ.'!V182</f>
        <v>112562.39795129007</v>
      </c>
      <c r="W182" s="192">
        <f>+'Bcos. Públ.'!W182+'Bcos. Priv.'!W181+'Coop.'!W182+'C. Financ.'!W182</f>
        <v>14156.265795962534</v>
      </c>
      <c r="X182" s="192">
        <f>+'Bcos. Públ.'!X182+'Bcos. Priv.'!X181+'Coop.'!X182+'C. Financ.'!X182</f>
        <v>15.609678979917401</v>
      </c>
      <c r="Y182" s="188">
        <f>+'Bcos. Públ.'!Y182+'Bcos. Priv.'!Y181+'Coop.'!Y182+'C. Financ.'!Y182</f>
        <v>14171.875474942452</v>
      </c>
      <c r="Z182" s="192">
        <f>+'Bcos. Públ.'!Z182+'Bcos. Priv.'!Z181+'Coop.'!Z182+'C. Financ.'!Z182</f>
        <v>122090.79886875488</v>
      </c>
      <c r="AA182" s="192">
        <f>+'Bcos. Públ.'!AA182+'Bcos. Priv.'!AA181+'Coop.'!AA182+'C. Financ.'!AA182</f>
        <v>4643.4745574776507</v>
      </c>
      <c r="AB182" s="188">
        <f>+'Bcos. Públ.'!AB182+'Bcos. Priv.'!AB181+'Coop.'!AB182+'C. Financ.'!AB182</f>
        <v>126734.27342623443</v>
      </c>
      <c r="AC182" s="189">
        <f>+'Bcos. Públ.'!AC182+'Bcos. Priv.'!AC181+'Coop.'!AC182+'C. Financ.'!AC182</f>
        <v>118.18096217079147</v>
      </c>
      <c r="AD182" s="191">
        <f>+'Bcos. Públ.'!AD182+'Bcos. Priv.'!AD181+'Coop.'!AD182+'C. Financ.'!AD182</f>
        <v>6422.2775156400003</v>
      </c>
      <c r="AE182" s="192">
        <f>+'Bcos. Públ.'!AE182+'Bcos. Priv.'!AE181+'Coop.'!AE182+'C. Financ.'!AE182</f>
        <v>72.737911619999991</v>
      </c>
      <c r="AF182" s="188">
        <f>+'Bcos. Públ.'!AF182+'Bcos. Priv.'!AF181+'Coop.'!AF182+'C. Financ.'!AF182</f>
        <v>6495.0154272600003</v>
      </c>
      <c r="AG182" s="192">
        <f>+'Bcos. Públ.'!AG182+'Bcos. Priv.'!AG181+'Coop.'!AG182+'C. Financ.'!AG182</f>
        <v>355.48051656999996</v>
      </c>
      <c r="AH182" s="192">
        <f>+'Bcos. Públ.'!AH182+'Bcos. Priv.'!AH181+'Coop.'!AH182+'C. Financ.'!AH182</f>
        <v>0</v>
      </c>
      <c r="AI182" s="188">
        <f>+'Bcos. Públ.'!AI182+'Bcos. Priv.'!AI181+'Coop.'!AI182+'C. Financ.'!AI182</f>
        <v>355.48051656999996</v>
      </c>
      <c r="AJ182" s="192">
        <f>+'Bcos. Públ.'!AJ182+'Bcos. Priv.'!AJ181+'Coop.'!AJ182+'C. Financ.'!AJ182</f>
        <v>6777.7580322099993</v>
      </c>
      <c r="AK182" s="192">
        <f>+'Bcos. Públ.'!AK182+'Bcos. Priv.'!AK181+'Coop.'!AK182+'C. Financ.'!AK182</f>
        <v>72.737911619999991</v>
      </c>
      <c r="AL182" s="188">
        <f>+'Bcos. Públ.'!AL182+'Bcos. Priv.'!AL181+'Coop.'!AL182+'C. Financ.'!AL182</f>
        <v>6850.4959438299993</v>
      </c>
      <c r="AM182" s="189">
        <f>+'Bcos. Públ.'!AM182+'Bcos. Priv.'!AM181+'Coop.'!AM182+'C. Financ.'!AM182</f>
        <v>2.5723810200000434</v>
      </c>
    </row>
    <row r="183" spans="1:39" ht="13.9" customHeight="1" x14ac:dyDescent="0.2">
      <c r="A183" s="46">
        <v>41334</v>
      </c>
      <c r="B183" s="213">
        <f>+'Bcos. Públ.'!B183+'Bcos. Priv.'!B182+'Coop.'!B183+'C. Financ.'!B183</f>
        <v>233560.18738637076</v>
      </c>
      <c r="C183" s="187">
        <f>+'Bcos. Públ.'!C183+'Bcos. Priv.'!C182+'Coop.'!C183+'C. Financ.'!C183</f>
        <v>5962.8809217496464</v>
      </c>
      <c r="D183" s="193">
        <f>+'Bcos. Públ.'!D183+'Bcos. Priv.'!D182+'Coop.'!D183+'C. Financ.'!D183</f>
        <v>239523.06830812042</v>
      </c>
      <c r="E183" s="187">
        <f>+'Bcos. Públ.'!E183+'Bcos. Priv.'!E182+'Coop.'!E183+'C. Financ.'!E183</f>
        <v>17428.670585399592</v>
      </c>
      <c r="F183" s="187">
        <f>+'Bcos. Públ.'!F183+'Bcos. Priv.'!F182+'Coop.'!F183+'C. Financ.'!F183</f>
        <v>15.971399739553501</v>
      </c>
      <c r="G183" s="193">
        <f>+'Bcos. Públ.'!G183+'Bcos. Priv.'!G182+'Coop.'!G183+'C. Financ.'!G183</f>
        <v>17444.641985141039</v>
      </c>
      <c r="H183" s="210">
        <f>+'Bcos. Públ.'!H183+'Bcos. Priv.'!H182+'Coop.'!H183+'C. Financ.'!H183</f>
        <v>250988.85797177034</v>
      </c>
      <c r="I183" s="192">
        <f>+'Bcos. Públ.'!I183+'Bcos. Priv.'!I182+'Coop.'!I183+'C. Financ.'!I183</f>
        <v>5978.8523214891993</v>
      </c>
      <c r="J183" s="193">
        <f>+'Bcos. Públ.'!J183+'Bcos. Priv.'!J182+'Coop.'!J183+'C. Financ.'!J183</f>
        <v>256967.71029326145</v>
      </c>
      <c r="K183" s="192">
        <f>+'Bcos. Públ.'!K183+'Bcos. Priv.'!K182+'Coop.'!K183+'C. Financ.'!K183</f>
        <v>2922.0275783797874</v>
      </c>
      <c r="L183" s="192">
        <f>+'Bcos. Públ.'!L183+'Bcos. Priv.'!L182+'Coop.'!L183+'C. Financ.'!L183</f>
        <v>74.751407338788013</v>
      </c>
      <c r="M183" s="193">
        <f>+'Bcos. Públ.'!M183+'Bcos. Priv.'!M182+'Coop.'!M183+'C. Financ.'!M183</f>
        <v>2996.7789857204698</v>
      </c>
      <c r="N183" s="192">
        <f>+'Bcos. Públ.'!N183+'Bcos. Priv.'!N182+'Coop.'!N183+'C. Financ.'!N183</f>
        <v>253910.88555015015</v>
      </c>
      <c r="O183" s="192">
        <f>+'Bcos. Públ.'!O183+'Bcos. Priv.'!O182+'Coop.'!O183+'C. Financ.'!O183</f>
        <v>6053.6037288279867</v>
      </c>
      <c r="P183" s="193">
        <f>+'Bcos. Públ.'!P183+'Bcos. Priv.'!P182+'Coop.'!P183+'C. Financ.'!P183</f>
        <v>259964.48927898193</v>
      </c>
      <c r="Q183" s="211">
        <f>+'Bcos. Públ.'!Q183+'Bcos. Priv.'!Q182+'Coop.'!Q183+'C. Financ.'!Q183</f>
        <v>464.12501802072779</v>
      </c>
      <c r="R183" s="208">
        <f>+'Bcos. Públ.'!R183+'Bcos. Priv.'!R182+'Coop.'!R183+'C. Financ.'!R183</f>
        <v>0.1448599226669815</v>
      </c>
      <c r="S183" s="212"/>
      <c r="T183" s="191">
        <f>+'Bcos. Públ.'!T183+'Bcos. Priv.'!T182+'Coop.'!T183+'C. Financ.'!T183</f>
        <v>109545.69305284842</v>
      </c>
      <c r="U183" s="192">
        <f>+'Bcos. Públ.'!U183+'Bcos. Priv.'!U182+'Coop.'!U183+'C. Financ.'!U183</f>
        <v>4709.2386398404415</v>
      </c>
      <c r="V183" s="188">
        <f>+'Bcos. Públ.'!V183+'Bcos. Priv.'!V182+'Coop.'!V183+'C. Financ.'!V183</f>
        <v>114254.93169268887</v>
      </c>
      <c r="W183" s="192">
        <f>+'Bcos. Públ.'!W183+'Bcos. Priv.'!W182+'Coop.'!W183+'C. Financ.'!W183</f>
        <v>10929.509559560434</v>
      </c>
      <c r="X183" s="192">
        <f>+'Bcos. Públ.'!X183+'Bcos. Priv.'!X182+'Coop.'!X183+'C. Financ.'!X183</f>
        <v>15.970736670237001</v>
      </c>
      <c r="Y183" s="188">
        <f>+'Bcos. Públ.'!Y183+'Bcos. Priv.'!Y182+'Coop.'!Y183+'C. Financ.'!Y183</f>
        <v>10945.480296230671</v>
      </c>
      <c r="Z183" s="192">
        <f>+'Bcos. Públ.'!Z183+'Bcos. Priv.'!Z182+'Coop.'!Z183+'C. Financ.'!Z183</f>
        <v>120475.20261241075</v>
      </c>
      <c r="AA183" s="192">
        <f>+'Bcos. Públ.'!AA183+'Bcos. Priv.'!AA182+'Coop.'!AA183+'C. Financ.'!AA183</f>
        <v>4725.2093765106783</v>
      </c>
      <c r="AB183" s="188">
        <f>+'Bcos. Públ.'!AB183+'Bcos. Priv.'!AB182+'Coop.'!AB183+'C. Financ.'!AB183</f>
        <v>125200.41198891956</v>
      </c>
      <c r="AC183" s="189">
        <f>+'Bcos. Públ.'!AC183+'Bcos. Priv.'!AC182+'Coop.'!AC183+'C. Financ.'!AC183</f>
        <v>358.12128012342765</v>
      </c>
      <c r="AD183" s="191">
        <f>+'Bcos. Públ.'!AD183+'Bcos. Priv.'!AD182+'Coop.'!AD183+'C. Financ.'!AD183</f>
        <v>6546.02767657</v>
      </c>
      <c r="AE183" s="192">
        <f>+'Bcos. Públ.'!AE183+'Bcos. Priv.'!AE182+'Coop.'!AE183+'C. Financ.'!AE183</f>
        <v>66.172725379999989</v>
      </c>
      <c r="AF183" s="188">
        <f>+'Bcos. Públ.'!AF183+'Bcos. Priv.'!AF182+'Coop.'!AF183+'C. Financ.'!AF183</f>
        <v>6612.2004019499991</v>
      </c>
      <c r="AG183" s="192">
        <f>+'Bcos. Públ.'!AG183+'Bcos. Priv.'!AG182+'Coop.'!AG183+'C. Financ.'!AG183</f>
        <v>343.05415814000003</v>
      </c>
      <c r="AH183" s="192">
        <f>+'Bcos. Públ.'!AH183+'Bcos. Priv.'!AH182+'Coop.'!AH183+'C. Financ.'!AH183</f>
        <v>3.4999999999999997E-5</v>
      </c>
      <c r="AI183" s="188">
        <f>+'Bcos. Públ.'!AI183+'Bcos. Priv.'!AI182+'Coop.'!AI183+'C. Financ.'!AI183</f>
        <v>343.05419314</v>
      </c>
      <c r="AJ183" s="192">
        <f>+'Bcos. Públ.'!AJ183+'Bcos. Priv.'!AJ182+'Coop.'!AJ183+'C. Financ.'!AJ183</f>
        <v>6889.0818347099994</v>
      </c>
      <c r="AK183" s="192">
        <f>+'Bcos. Públ.'!AK183+'Bcos. Priv.'!AK182+'Coop.'!AK183+'C. Financ.'!AK183</f>
        <v>66.17276038</v>
      </c>
      <c r="AL183" s="188">
        <f>+'Bcos. Públ.'!AL183+'Bcos. Priv.'!AL182+'Coop.'!AL183+'C. Financ.'!AL183</f>
        <v>6955.2545950899994</v>
      </c>
      <c r="AM183" s="189">
        <f>+'Bcos. Públ.'!AM183+'Bcos. Priv.'!AM182+'Coop.'!AM183+'C. Financ.'!AM183</f>
        <v>5.6085086000000075</v>
      </c>
    </row>
    <row r="184" spans="1:39" ht="13.9" customHeight="1" x14ac:dyDescent="0.2">
      <c r="A184" s="46">
        <v>41365</v>
      </c>
      <c r="B184" s="213">
        <f>+'Bcos. Públ.'!B184+'Bcos. Priv.'!B183+'Coop.'!B184+'C. Financ.'!B184</f>
        <v>240102.52855035014</v>
      </c>
      <c r="C184" s="187">
        <f>+'Bcos. Públ.'!C184+'Bcos. Priv.'!C183+'Coop.'!C184+'C. Financ.'!C184</f>
        <v>5997.1343856613867</v>
      </c>
      <c r="D184" s="193">
        <f>+'Bcos. Públ.'!D184+'Bcos. Priv.'!D183+'Coop.'!D184+'C. Financ.'!D184</f>
        <v>246099.66293600964</v>
      </c>
      <c r="E184" s="187">
        <f>+'Bcos. Públ.'!E184+'Bcos. Priv.'!E183+'Coop.'!E184+'C. Financ.'!E184</f>
        <v>17255.011708697653</v>
      </c>
      <c r="F184" s="187">
        <f>+'Bcos. Públ.'!F184+'Bcos. Priv.'!F183+'Coop.'!F184+'C. Financ.'!F184</f>
        <v>15.998381091439802</v>
      </c>
      <c r="G184" s="193">
        <f>+'Bcos. Públ.'!G184+'Bcos. Priv.'!G183+'Coop.'!G184+'C. Financ.'!G184</f>
        <v>17271.010089789092</v>
      </c>
      <c r="H184" s="210">
        <f>+'Bcos. Públ.'!H184+'Bcos. Priv.'!H183+'Coop.'!H184+'C. Financ.'!H184</f>
        <v>257357.54025904968</v>
      </c>
      <c r="I184" s="192">
        <f>+'Bcos. Públ.'!I184+'Bcos. Priv.'!I183+'Coop.'!I184+'C. Financ.'!I184</f>
        <v>6013.1327667490377</v>
      </c>
      <c r="J184" s="193">
        <f>+'Bcos. Públ.'!J184+'Bcos. Priv.'!J183+'Coop.'!J184+'C. Financ.'!J184</f>
        <v>263370.67302579869</v>
      </c>
      <c r="K184" s="192">
        <f>+'Bcos. Públ.'!K184+'Bcos. Priv.'!K183+'Coop.'!K184+'C. Financ.'!K184</f>
        <v>3066.8483278007807</v>
      </c>
      <c r="L184" s="192">
        <f>+'Bcos. Públ.'!L184+'Bcos. Priv.'!L183+'Coop.'!L184+'C. Financ.'!L184</f>
        <v>75.382250599401303</v>
      </c>
      <c r="M184" s="193">
        <f>+'Bcos. Públ.'!M184+'Bcos. Priv.'!M183+'Coop.'!M184+'C. Financ.'!M184</f>
        <v>3142.2305784001819</v>
      </c>
      <c r="N184" s="192">
        <f>+'Bcos. Públ.'!N184+'Bcos. Priv.'!N183+'Coop.'!N184+'C. Financ.'!N184</f>
        <v>260424.38858685046</v>
      </c>
      <c r="O184" s="192">
        <f>+'Bcos. Públ.'!O184+'Bcos. Priv.'!O183+'Coop.'!O184+'C. Financ.'!O184</f>
        <v>6088.515017348439</v>
      </c>
      <c r="P184" s="193">
        <f>+'Bcos. Públ.'!P184+'Bcos. Priv.'!P183+'Coop.'!P184+'C. Financ.'!P184</f>
        <v>266512.90360419889</v>
      </c>
      <c r="Q184" s="211">
        <f>+'Bcos. Públ.'!Q184+'Bcos. Priv.'!Q183+'Coop.'!Q184+'C. Financ.'!Q184</f>
        <v>124.10328055472209</v>
      </c>
      <c r="R184" s="208">
        <f>+'Bcos. Públ.'!R184+'Bcos. Priv.'!R183+'Coop.'!R184+'C. Financ.'!R184</f>
        <v>0.3387060815281826</v>
      </c>
      <c r="S184" s="212"/>
      <c r="T184" s="191">
        <f>+'Bcos. Públ.'!T184+'Bcos. Priv.'!T183+'Coop.'!T184+'C. Financ.'!T184</f>
        <v>111640.41292289886</v>
      </c>
      <c r="U184" s="192">
        <f>+'Bcos. Públ.'!U184+'Bcos. Priv.'!U183+'Coop.'!U184+'C. Financ.'!U184</f>
        <v>4662.0292999590711</v>
      </c>
      <c r="V184" s="188">
        <f>+'Bcos. Públ.'!V184+'Bcos. Priv.'!V183+'Coop.'!V184+'C. Financ.'!V184</f>
        <v>116302.44222286172</v>
      </c>
      <c r="W184" s="192">
        <f>+'Bcos. Públ.'!W184+'Bcos. Priv.'!W183+'Coop.'!W184+'C. Financ.'!W184</f>
        <v>10734.860294119029</v>
      </c>
      <c r="X184" s="192">
        <f>+'Bcos. Públ.'!X184+'Bcos. Priv.'!X183+'Coop.'!X184+'C. Financ.'!X184</f>
        <v>15.997718080756902</v>
      </c>
      <c r="Y184" s="188">
        <f>+'Bcos. Públ.'!Y184+'Bcos. Priv.'!Y183+'Coop.'!Y184+'C. Financ.'!Y184</f>
        <v>10750.858012199786</v>
      </c>
      <c r="Z184" s="192">
        <f>+'Bcos. Públ.'!Z184+'Bcos. Priv.'!Z183+'Coop.'!Z184+'C. Financ.'!Z184</f>
        <v>122375.27321701981</v>
      </c>
      <c r="AA184" s="192">
        <f>+'Bcos. Públ.'!AA184+'Bcos. Priv.'!AA183+'Coop.'!AA184+'C. Financ.'!AA184</f>
        <v>4678.0270180398293</v>
      </c>
      <c r="AB184" s="188">
        <f>+'Bcos. Públ.'!AB184+'Bcos. Priv.'!AB183+'Coop.'!AB184+'C. Financ.'!AB184</f>
        <v>127053.30023506151</v>
      </c>
      <c r="AC184" s="189">
        <f>+'Bcos. Públ.'!AC184+'Bcos. Priv.'!AC183+'Coop.'!AC184+'C. Financ.'!AC184</f>
        <v>104.33845251754356</v>
      </c>
      <c r="AD184" s="191">
        <f>+'Bcos. Públ.'!AD184+'Bcos. Priv.'!AD183+'Coop.'!AD184+'C. Financ.'!AD184</f>
        <v>6781.508505920001</v>
      </c>
      <c r="AE184" s="192">
        <f>+'Bcos. Públ.'!AE184+'Bcos. Priv.'!AE183+'Coop.'!AE184+'C. Financ.'!AE184</f>
        <v>70.480129170000012</v>
      </c>
      <c r="AF184" s="188">
        <f>+'Bcos. Públ.'!AF184+'Bcos. Priv.'!AF183+'Coop.'!AF184+'C. Financ.'!AF184</f>
        <v>6851.9886350899997</v>
      </c>
      <c r="AG184" s="192">
        <f>+'Bcos. Públ.'!AG184+'Bcos. Priv.'!AG183+'Coop.'!AG184+'C. Financ.'!AG184</f>
        <v>344.19845930999998</v>
      </c>
      <c r="AH184" s="192">
        <f>+'Bcos. Públ.'!AH184+'Bcos. Priv.'!AH183+'Coop.'!AH184+'C. Financ.'!AH184</f>
        <v>3.4999999999999997E-5</v>
      </c>
      <c r="AI184" s="188">
        <f>+'Bcos. Públ.'!AI184+'Bcos. Priv.'!AI183+'Coop.'!AI184+'C. Financ.'!AI184</f>
        <v>344.19849431</v>
      </c>
      <c r="AJ184" s="192">
        <f>+'Bcos. Públ.'!AJ184+'Bcos. Priv.'!AJ183+'Coop.'!AJ184+'C. Financ.'!AJ184</f>
        <v>7125.7069652299997</v>
      </c>
      <c r="AK184" s="192">
        <f>+'Bcos. Públ.'!AK184+'Bcos. Priv.'!AK183+'Coop.'!AK184+'C. Financ.'!AK184</f>
        <v>70.480164170000009</v>
      </c>
      <c r="AL184" s="188">
        <f>+'Bcos. Públ.'!AL184+'Bcos. Priv.'!AL183+'Coop.'!AL184+'C. Financ.'!AL184</f>
        <v>7196.1871294000002</v>
      </c>
      <c r="AM184" s="189">
        <f>+'Bcos. Públ.'!AM184+'Bcos. Priv.'!AM183+'Coop.'!AM184+'C. Financ.'!AM184</f>
        <v>1.0693921799999213</v>
      </c>
    </row>
    <row r="185" spans="1:39" ht="13.9" customHeight="1" x14ac:dyDescent="0.2">
      <c r="A185" s="46">
        <v>41395</v>
      </c>
      <c r="B185" s="213">
        <f>+'Bcos. Públ.'!B185+'Bcos. Priv.'!B184+'Coop.'!B185+'C. Financ.'!B185</f>
        <v>252748.86185881129</v>
      </c>
      <c r="C185" s="187">
        <f>+'Bcos. Públ.'!C185+'Bcos. Priv.'!C184+'Coop.'!C185+'C. Financ.'!C185</f>
        <v>6204.3439303106898</v>
      </c>
      <c r="D185" s="193">
        <f>+'Bcos. Públ.'!D185+'Bcos. Priv.'!D184+'Coop.'!D185+'C. Financ.'!D185</f>
        <v>258953.20578911796</v>
      </c>
      <c r="E185" s="187">
        <f>+'Bcos. Públ.'!E185+'Bcos. Priv.'!E184+'Coop.'!E185+'C. Financ.'!E185</f>
        <v>17745.260696529826</v>
      </c>
      <c r="F185" s="187">
        <f>+'Bcos. Públ.'!F185+'Bcos. Priv.'!F184+'Coop.'!F185+'C. Financ.'!F185</f>
        <v>16.006613250398399</v>
      </c>
      <c r="G185" s="193">
        <f>+'Bcos. Públ.'!G185+'Bcos. Priv.'!G184+'Coop.'!G185+'C. Financ.'!G185</f>
        <v>17761.267309780225</v>
      </c>
      <c r="H185" s="210">
        <f>+'Bcos. Públ.'!H185+'Bcos. Priv.'!H184+'Coop.'!H185+'C. Financ.'!H185</f>
        <v>270494.12255534116</v>
      </c>
      <c r="I185" s="192">
        <f>+'Bcos. Públ.'!I185+'Bcos. Priv.'!I184+'Coop.'!I185+'C. Financ.'!I185</f>
        <v>6220.3505435610878</v>
      </c>
      <c r="J185" s="193">
        <f>+'Bcos. Públ.'!J185+'Bcos. Priv.'!J184+'Coop.'!J185+'C. Financ.'!J185</f>
        <v>276714.47309889819</v>
      </c>
      <c r="K185" s="192">
        <f>+'Bcos. Públ.'!K185+'Bcos. Priv.'!K184+'Coop.'!K185+'C. Financ.'!K185</f>
        <v>4169.9602519906393</v>
      </c>
      <c r="L185" s="192">
        <f>+'Bcos. Públ.'!L185+'Bcos. Priv.'!L184+'Coop.'!L185+'C. Financ.'!L185</f>
        <v>75.812143190219999</v>
      </c>
      <c r="M185" s="193">
        <f>+'Bcos. Públ.'!M185+'Bcos. Priv.'!M184+'Coop.'!M185+'C. Financ.'!M185</f>
        <v>4245.7723951808603</v>
      </c>
      <c r="N185" s="192">
        <f>+'Bcos. Públ.'!N185+'Bcos. Priv.'!N184+'Coop.'!N185+'C. Financ.'!N185</f>
        <v>274664.0828073278</v>
      </c>
      <c r="O185" s="192">
        <f>+'Bcos. Públ.'!O185+'Bcos. Priv.'!O184+'Coop.'!O185+'C. Financ.'!O185</f>
        <v>6296.1626867513087</v>
      </c>
      <c r="P185" s="193">
        <f>+'Bcos. Públ.'!P185+'Bcos. Priv.'!P184+'Coop.'!P185+'C. Financ.'!P185</f>
        <v>280960.24549407902</v>
      </c>
      <c r="Q185" s="211">
        <f>+'Bcos. Públ.'!Q185+'Bcos. Priv.'!Q184+'Coop.'!Q185+'C. Financ.'!Q185</f>
        <v>157.41743873036881</v>
      </c>
      <c r="R185" s="208">
        <f>+'Bcos. Públ.'!R185+'Bcos. Priv.'!R184+'Coop.'!R185+'C. Financ.'!R185</f>
        <v>-0.77170954398509461</v>
      </c>
      <c r="S185" s="212"/>
      <c r="T185" s="191">
        <f>+'Bcos. Públ.'!T185+'Bcos. Priv.'!T184+'Coop.'!T185+'C. Financ.'!T185</f>
        <v>113787.70563758817</v>
      </c>
      <c r="U185" s="192">
        <f>+'Bcos. Públ.'!U185+'Bcos. Priv.'!U184+'Coop.'!U185+'C. Financ.'!U185</f>
        <v>4593.0274052315226</v>
      </c>
      <c r="V185" s="188">
        <f>+'Bcos. Públ.'!V185+'Bcos. Priv.'!V184+'Coop.'!V185+'C. Financ.'!V185</f>
        <v>118380.73304282171</v>
      </c>
      <c r="W185" s="192">
        <f>+'Bcos. Públ.'!W185+'Bcos. Priv.'!W184+'Coop.'!W185+'C. Financ.'!W185</f>
        <v>10773.088328217995</v>
      </c>
      <c r="X185" s="192">
        <f>+'Bcos. Públ.'!X185+'Bcos. Priv.'!X184+'Coop.'!X185+'C. Financ.'!X185</f>
        <v>16.005903870398399</v>
      </c>
      <c r="Y185" s="188">
        <f>+'Bcos. Públ.'!Y185+'Bcos. Priv.'!Y184+'Coop.'!Y185+'C. Financ.'!Y185</f>
        <v>10789.094232088393</v>
      </c>
      <c r="Z185" s="192">
        <f>+'Bcos. Públ.'!Z185+'Bcos. Priv.'!Z184+'Coop.'!Z185+'C. Financ.'!Z185</f>
        <v>124560.79396581021</v>
      </c>
      <c r="AA185" s="192">
        <f>+'Bcos. Públ.'!AA185+'Bcos. Priv.'!AA184+'Coop.'!AA185+'C. Financ.'!AA185</f>
        <v>4609.0333091019202</v>
      </c>
      <c r="AB185" s="188">
        <f>+'Bcos. Públ.'!AB185+'Bcos. Priv.'!AB184+'Coop.'!AB185+'C. Financ.'!AB185</f>
        <v>129169.8272749101</v>
      </c>
      <c r="AC185" s="189">
        <f>+'Bcos. Públ.'!AC185+'Bcos. Priv.'!AC184+'Coop.'!AC185+'C. Financ.'!AC185</f>
        <v>86.382695310088707</v>
      </c>
      <c r="AD185" s="191">
        <f>+'Bcos. Públ.'!AD185+'Bcos. Priv.'!AD184+'Coop.'!AD185+'C. Financ.'!AD185</f>
        <v>6856.1849330800005</v>
      </c>
      <c r="AE185" s="192">
        <f>+'Bcos. Públ.'!AE185+'Bcos. Priv.'!AE184+'Coop.'!AE185+'C. Financ.'!AE185</f>
        <v>79.500519299999993</v>
      </c>
      <c r="AF185" s="188">
        <f>+'Bcos. Públ.'!AF185+'Bcos. Priv.'!AF184+'Coop.'!AF185+'C. Financ.'!AF185</f>
        <v>6935.6854523800012</v>
      </c>
      <c r="AG185" s="192">
        <f>+'Bcos. Públ.'!AG185+'Bcos. Priv.'!AG184+'Coop.'!AG185+'C. Financ.'!AG185</f>
        <v>343.99903139999998</v>
      </c>
      <c r="AH185" s="192">
        <f>+'Bcos. Públ.'!AH185+'Bcos. Priv.'!AH184+'Coop.'!AH185+'C. Financ.'!AH185</f>
        <v>3.4999999999999997E-5</v>
      </c>
      <c r="AI185" s="188">
        <f>+'Bcos. Públ.'!AI185+'Bcos. Priv.'!AI184+'Coop.'!AI185+'C. Financ.'!AI185</f>
        <v>343.99906639999995</v>
      </c>
      <c r="AJ185" s="192">
        <f>+'Bcos. Públ.'!AJ185+'Bcos. Priv.'!AJ184+'Coop.'!AJ185+'C. Financ.'!AJ185</f>
        <v>7200.1839644800002</v>
      </c>
      <c r="AK185" s="192">
        <f>+'Bcos. Públ.'!AK185+'Bcos. Priv.'!AK184+'Coop.'!AK185+'C. Financ.'!AK185</f>
        <v>79.50055429999999</v>
      </c>
      <c r="AL185" s="188">
        <f>+'Bcos. Públ.'!AL185+'Bcos. Priv.'!AL184+'Coop.'!AL185+'C. Financ.'!AL185</f>
        <v>7279.6845187800009</v>
      </c>
      <c r="AM185" s="189">
        <f>+'Bcos. Públ.'!AM185+'Bcos. Priv.'!AM184+'Coop.'!AM185+'C. Financ.'!AM185</f>
        <v>3.5043535800000045</v>
      </c>
    </row>
    <row r="186" spans="1:39" ht="13.9" customHeight="1" x14ac:dyDescent="0.2">
      <c r="A186" s="46">
        <v>41426</v>
      </c>
      <c r="B186" s="213">
        <f>+'Bcos. Públ.'!B186+'Bcos. Priv.'!B185+'Coop.'!B186+'C. Financ.'!B186</f>
        <v>259808.22683617027</v>
      </c>
      <c r="C186" s="187">
        <f>+'Bcos. Públ.'!C186+'Bcos. Priv.'!C185+'Coop.'!C186+'C. Financ.'!C186</f>
        <v>5910.8729394402289</v>
      </c>
      <c r="D186" s="193">
        <f>+'Bcos. Públ.'!D186+'Bcos. Priv.'!D185+'Coop.'!D186+'C. Financ.'!D186</f>
        <v>265719.09977561055</v>
      </c>
      <c r="E186" s="187">
        <f>+'Bcos. Públ.'!E186+'Bcos. Priv.'!E185+'Coop.'!E186+'C. Financ.'!E186</f>
        <v>21010.484681132108</v>
      </c>
      <c r="F186" s="187">
        <f>+'Bcos. Públ.'!F186+'Bcos. Priv.'!F185+'Coop.'!F186+'C. Financ.'!F186</f>
        <v>15.956338069204202</v>
      </c>
      <c r="G186" s="193">
        <f>+'Bcos. Públ.'!G186+'Bcos. Priv.'!G185+'Coop.'!G186+'C. Financ.'!G186</f>
        <v>21026.441019201313</v>
      </c>
      <c r="H186" s="210">
        <f>+'Bcos. Públ.'!H186+'Bcos. Priv.'!H185+'Coop.'!H186+'C. Financ.'!H186</f>
        <v>280818.7115173004</v>
      </c>
      <c r="I186" s="192">
        <f>+'Bcos. Públ.'!I186+'Bcos. Priv.'!I185+'Coop.'!I186+'C. Financ.'!I186</f>
        <v>5926.8292775094324</v>
      </c>
      <c r="J186" s="193">
        <f>+'Bcos. Públ.'!J186+'Bcos. Priv.'!J185+'Coop.'!J186+'C. Financ.'!J186</f>
        <v>286745.54079480981</v>
      </c>
      <c r="K186" s="192">
        <f>+'Bcos. Públ.'!K186+'Bcos. Priv.'!K185+'Coop.'!K186+'C. Financ.'!K186</f>
        <v>3643.8373765802371</v>
      </c>
      <c r="L186" s="192">
        <f>+'Bcos. Públ.'!L186+'Bcos. Priv.'!L185+'Coop.'!L186+'C. Financ.'!L186</f>
        <v>82.847716022214897</v>
      </c>
      <c r="M186" s="193">
        <f>+'Bcos. Públ.'!M186+'Bcos. Priv.'!M185+'Coop.'!M186+'C. Financ.'!M186</f>
        <v>3726.6850926024517</v>
      </c>
      <c r="N186" s="192">
        <f>+'Bcos. Públ.'!N186+'Bcos. Priv.'!N185+'Coop.'!N186+'C. Financ.'!N186</f>
        <v>284462.54889388062</v>
      </c>
      <c r="O186" s="192">
        <f>+'Bcos. Públ.'!O186+'Bcos. Priv.'!O185+'Coop.'!O186+'C. Financ.'!O186</f>
        <v>6009.676993531647</v>
      </c>
      <c r="P186" s="193">
        <f>+'Bcos. Públ.'!P186+'Bcos. Priv.'!P185+'Coop.'!P186+'C. Financ.'!P186</f>
        <v>290472.22588741226</v>
      </c>
      <c r="Q186" s="211">
        <f>+'Bcos. Públ.'!Q186+'Bcos. Priv.'!Q185+'Coop.'!Q186+'C. Financ.'!Q186</f>
        <v>112.90885668193235</v>
      </c>
      <c r="R186" s="208">
        <f>+'Bcos. Públ.'!R186+'Bcos. Priv.'!R185+'Coop.'!R186+'C. Financ.'!R186</f>
        <v>-3.0157968148965091E-2</v>
      </c>
      <c r="S186" s="212"/>
      <c r="T186" s="191">
        <f>+'Bcos. Públ.'!T186+'Bcos. Priv.'!T185+'Coop.'!T186+'C. Financ.'!T186</f>
        <v>114826.42400475024</v>
      </c>
      <c r="U186" s="192">
        <f>+'Bcos. Públ.'!U186+'Bcos. Priv.'!U185+'Coop.'!U186+'C. Financ.'!U186</f>
        <v>4493.274377740966</v>
      </c>
      <c r="V186" s="188">
        <f>+'Bcos. Públ.'!V186+'Bcos. Priv.'!V185+'Coop.'!V186+'C. Financ.'!V186</f>
        <v>119319.69838249122</v>
      </c>
      <c r="W186" s="192">
        <f>+'Bcos. Públ.'!W186+'Bcos. Priv.'!W185+'Coop.'!W186+'C. Financ.'!W186</f>
        <v>14266.147731181562</v>
      </c>
      <c r="X186" s="192">
        <f>+'Bcos. Públ.'!X186+'Bcos. Priv.'!X185+'Coop.'!X186+'C. Financ.'!X186</f>
        <v>15.955618920094802</v>
      </c>
      <c r="Y186" s="188">
        <f>+'Bcos. Públ.'!Y186+'Bcos. Priv.'!Y185+'Coop.'!Y186+'C. Financ.'!Y186</f>
        <v>14282.103350101655</v>
      </c>
      <c r="Z186" s="192">
        <f>+'Bcos. Públ.'!Z186+'Bcos. Priv.'!Z185+'Coop.'!Z186+'C. Financ.'!Z186</f>
        <v>129092.57173592976</v>
      </c>
      <c r="AA186" s="192">
        <f>+'Bcos. Públ.'!AA186+'Bcos. Priv.'!AA185+'Coop.'!AA186+'C. Financ.'!AA186</f>
        <v>4509.2299966610608</v>
      </c>
      <c r="AB186" s="188">
        <f>+'Bcos. Públ.'!AB186+'Bcos. Priv.'!AB185+'Coop.'!AB186+'C. Financ.'!AB186</f>
        <v>133601.80173258876</v>
      </c>
      <c r="AC186" s="189">
        <f>+'Bcos. Públ.'!AC186+'Bcos. Priv.'!AC185+'Coop.'!AC186+'C. Financ.'!AC186</f>
        <v>60.269877706902378</v>
      </c>
      <c r="AD186" s="191">
        <f>+'Bcos. Públ.'!AD186+'Bcos. Priv.'!AD185+'Coop.'!AD186+'C. Financ.'!AD186</f>
        <v>7056.1056520700004</v>
      </c>
      <c r="AE186" s="192">
        <f>+'Bcos. Públ.'!AE186+'Bcos. Priv.'!AE185+'Coop.'!AE186+'C. Financ.'!AE186</f>
        <v>68.992970349999993</v>
      </c>
      <c r="AF186" s="188">
        <f>+'Bcos. Públ.'!AF186+'Bcos. Priv.'!AF185+'Coop.'!AF186+'C. Financ.'!AF186</f>
        <v>7125.0986224200005</v>
      </c>
      <c r="AG186" s="192">
        <f>+'Bcos. Públ.'!AG186+'Bcos. Priv.'!AG185+'Coop.'!AG186+'C. Financ.'!AG186</f>
        <v>328.23949725</v>
      </c>
      <c r="AH186" s="192">
        <f>+'Bcos. Públ.'!AH186+'Bcos. Priv.'!AH185+'Coop.'!AH186+'C. Financ.'!AH186</f>
        <v>3.4999999999999997E-5</v>
      </c>
      <c r="AI186" s="188">
        <f>+'Bcos. Públ.'!AI186+'Bcos. Priv.'!AI185+'Coop.'!AI186+'C. Financ.'!AI186</f>
        <v>328.23953225000002</v>
      </c>
      <c r="AJ186" s="192">
        <f>+'Bcos. Públ.'!AJ186+'Bcos. Priv.'!AJ185+'Coop.'!AJ186+'C. Financ.'!AJ186</f>
        <v>7384.3451493200009</v>
      </c>
      <c r="AK186" s="192">
        <f>+'Bcos. Públ.'!AK186+'Bcos. Priv.'!AK185+'Coop.'!AK186+'C. Financ.'!AK186</f>
        <v>68.99300534999999</v>
      </c>
      <c r="AL186" s="188">
        <f>+'Bcos. Públ.'!AL186+'Bcos. Priv.'!AL185+'Coop.'!AL186+'C. Financ.'!AL186</f>
        <v>7453.3381546699993</v>
      </c>
      <c r="AM186" s="189">
        <f>+'Bcos. Públ.'!AM186+'Bcos. Priv.'!AM185+'Coop.'!AM186+'C. Financ.'!AM186</f>
        <v>2.5706587199999982</v>
      </c>
    </row>
    <row r="187" spans="1:39" ht="13.9" customHeight="1" x14ac:dyDescent="0.2">
      <c r="A187" s="46">
        <v>41456</v>
      </c>
      <c r="B187" s="213">
        <f>+'Bcos. Públ.'!B187+'Bcos. Priv.'!B186+'Coop.'!B187+'C. Financ.'!B187</f>
        <v>265820.87371674069</v>
      </c>
      <c r="C187" s="187">
        <f>+'Bcos. Públ.'!C187+'Bcos. Priv.'!C186+'Coop.'!C187+'C. Financ.'!C187</f>
        <v>5751.7322943704503</v>
      </c>
      <c r="D187" s="193">
        <f>+'Bcos. Públ.'!D187+'Bcos. Priv.'!D186+'Coop.'!D187+'C. Financ.'!D187</f>
        <v>271572.60601111117</v>
      </c>
      <c r="E187" s="187">
        <f>+'Bcos. Públ.'!E187+'Bcos. Priv.'!E186+'Coop.'!E187+'C. Financ.'!E187</f>
        <v>17816.126255348747</v>
      </c>
      <c r="F187" s="187">
        <f>+'Bcos. Públ.'!F187+'Bcos. Priv.'!F186+'Coop.'!F187+'C. Financ.'!F187</f>
        <v>15.8496993499</v>
      </c>
      <c r="G187" s="193">
        <f>+'Bcos. Públ.'!G187+'Bcos. Priv.'!G186+'Coop.'!G187+'C. Financ.'!G187</f>
        <v>17831.97595469865</v>
      </c>
      <c r="H187" s="210">
        <f>+'Bcos. Públ.'!H187+'Bcos. Priv.'!H186+'Coop.'!H187+'C. Financ.'!H187</f>
        <v>283636.99997208954</v>
      </c>
      <c r="I187" s="192">
        <f>+'Bcos. Públ.'!I187+'Bcos. Priv.'!I186+'Coop.'!I187+'C. Financ.'!I187</f>
        <v>5767.5819937203496</v>
      </c>
      <c r="J187" s="193">
        <f>+'Bcos. Públ.'!J187+'Bcos. Priv.'!J186+'Coop.'!J187+'C. Financ.'!J187</f>
        <v>289404.5819658098</v>
      </c>
      <c r="K187" s="192">
        <f>+'Bcos. Públ.'!K187+'Bcos. Priv.'!K186+'Coop.'!K187+'C. Financ.'!K187</f>
        <v>3800.3024279308497</v>
      </c>
      <c r="L187" s="192">
        <f>+'Bcos. Públ.'!L187+'Bcos. Priv.'!L186+'Coop.'!L187+'C. Financ.'!L187</f>
        <v>77.116349259450018</v>
      </c>
      <c r="M187" s="193">
        <f>+'Bcos. Públ.'!M187+'Bcos. Priv.'!M186+'Coop.'!M187+'C. Financ.'!M187</f>
        <v>3877.4187771902998</v>
      </c>
      <c r="N187" s="192">
        <f>+'Bcos. Públ.'!N187+'Bcos. Priv.'!N186+'Coop.'!N187+'C. Financ.'!N187</f>
        <v>287437.30240001826</v>
      </c>
      <c r="O187" s="192">
        <f>+'Bcos. Públ.'!O187+'Bcos. Priv.'!O186+'Coop.'!O187+'C. Financ.'!O187</f>
        <v>5844.6983429797992</v>
      </c>
      <c r="P187" s="193">
        <f>+'Bcos. Públ.'!P187+'Bcos. Priv.'!P186+'Coop.'!P187+'C. Financ.'!P187</f>
        <v>293282.00074299797</v>
      </c>
      <c r="Q187" s="211">
        <f>+'Bcos. Públ.'!Q187+'Bcos. Priv.'!Q186+'Coop.'!Q187+'C. Financ.'!Q187</f>
        <v>381.68731538504585</v>
      </c>
      <c r="R187" s="208">
        <f>+'Bcos. Públ.'!R187+'Bcos. Priv.'!R186+'Coop.'!R187+'C. Financ.'!R187</f>
        <v>1.675309472200099</v>
      </c>
      <c r="S187" s="212"/>
      <c r="T187" s="191">
        <f>+'Bcos. Públ.'!T187+'Bcos. Priv.'!T186+'Coop.'!T187+'C. Financ.'!T187</f>
        <v>116123.97341392846</v>
      </c>
      <c r="U187" s="192">
        <f>+'Bcos. Públ.'!U187+'Bcos. Priv.'!U186+'Coop.'!U187+'C. Financ.'!U187</f>
        <v>4494.10241078115</v>
      </c>
      <c r="V187" s="188">
        <f>+'Bcos. Públ.'!V187+'Bcos. Priv.'!V186+'Coop.'!V187+'C. Financ.'!V187</f>
        <v>120618.07582470959</v>
      </c>
      <c r="W187" s="192">
        <f>+'Bcos. Públ.'!W187+'Bcos. Priv.'!W186+'Coop.'!W187+'C. Financ.'!W187</f>
        <v>10701.42325734935</v>
      </c>
      <c r="X187" s="192">
        <f>+'Bcos. Públ.'!X187+'Bcos. Priv.'!X186+'Coop.'!X187+'C. Financ.'!X187</f>
        <v>15.8496993499</v>
      </c>
      <c r="Y187" s="188">
        <f>+'Bcos. Públ.'!Y187+'Bcos. Priv.'!Y186+'Coop.'!Y187+'C. Financ.'!Y187</f>
        <v>10717.272956699249</v>
      </c>
      <c r="Z187" s="192">
        <f>+'Bcos. Públ.'!Z187+'Bcos. Priv.'!Z186+'Coop.'!Z187+'C. Financ.'!Z187</f>
        <v>126825.39667127993</v>
      </c>
      <c r="AA187" s="192">
        <f>+'Bcos. Públ.'!AA187+'Bcos. Priv.'!AA186+'Coop.'!AA187+'C. Financ.'!AA187</f>
        <v>4509.9521101310502</v>
      </c>
      <c r="AB187" s="188">
        <f>+'Bcos. Públ.'!AB187+'Bcos. Priv.'!AB186+'Coop.'!AB187+'C. Financ.'!AB187</f>
        <v>131335.34878141101</v>
      </c>
      <c r="AC187" s="189">
        <f>+'Bcos. Públ.'!AC187+'Bcos. Priv.'!AC186+'Coop.'!AC187+'C. Financ.'!AC187</f>
        <v>118.9803522050441</v>
      </c>
      <c r="AD187" s="191">
        <f>+'Bcos. Públ.'!AD187+'Bcos. Priv.'!AD186+'Coop.'!AD187+'C. Financ.'!AD187</f>
        <v>6962.6465245800009</v>
      </c>
      <c r="AE187" s="192">
        <f>+'Bcos. Públ.'!AE187+'Bcos. Priv.'!AE186+'Coop.'!AE187+'C. Financ.'!AE187</f>
        <v>58.494413180000002</v>
      </c>
      <c r="AF187" s="188">
        <f>+'Bcos. Públ.'!AF187+'Bcos. Priv.'!AF186+'Coop.'!AF187+'C. Financ.'!AF187</f>
        <v>7021.1409377600012</v>
      </c>
      <c r="AG187" s="192">
        <f>+'Bcos. Públ.'!AG187+'Bcos. Priv.'!AG186+'Coop.'!AG187+'C. Financ.'!AG187</f>
        <v>330.91641850999997</v>
      </c>
      <c r="AH187" s="192">
        <f>+'Bcos. Públ.'!AH187+'Bcos. Priv.'!AH186+'Coop.'!AH187+'C. Financ.'!AH187</f>
        <v>0</v>
      </c>
      <c r="AI187" s="188">
        <f>+'Bcos. Públ.'!AI187+'Bcos. Priv.'!AI186+'Coop.'!AI187+'C. Financ.'!AI187</f>
        <v>330.91641850999997</v>
      </c>
      <c r="AJ187" s="192">
        <f>+'Bcos. Públ.'!AJ187+'Bcos. Priv.'!AJ186+'Coop.'!AJ187+'C. Financ.'!AJ187</f>
        <v>7293.5629430899999</v>
      </c>
      <c r="AK187" s="192">
        <f>+'Bcos. Públ.'!AK187+'Bcos. Priv.'!AK186+'Coop.'!AK187+'C. Financ.'!AK187</f>
        <v>58.494413180000002</v>
      </c>
      <c r="AL187" s="188">
        <f>+'Bcos. Públ.'!AL187+'Bcos. Priv.'!AL186+'Coop.'!AL187+'C. Financ.'!AL187</f>
        <v>7352.0573562700001</v>
      </c>
      <c r="AM187" s="189">
        <f>+'Bcos. Públ.'!AM187+'Bcos. Priv.'!AM186+'Coop.'!AM187+'C. Financ.'!AM187</f>
        <v>12.222670520000083</v>
      </c>
    </row>
    <row r="188" spans="1:39" ht="13.9" customHeight="1" x14ac:dyDescent="0.2">
      <c r="A188" s="46">
        <v>41487</v>
      </c>
      <c r="B188" s="213">
        <f>+'Bcos. Públ.'!B188+'Bcos. Priv.'!B187+'Coop.'!B188+'C. Financ.'!B188</f>
        <v>275082.70413654303</v>
      </c>
      <c r="C188" s="187">
        <f>+'Bcos. Públ.'!C188+'Bcos. Priv.'!C187+'Coop.'!C188+'C. Financ.'!C188</f>
        <v>5959.8919818884406</v>
      </c>
      <c r="D188" s="193">
        <f>+'Bcos. Públ.'!D188+'Bcos. Priv.'!D187+'Coop.'!D188+'C. Financ.'!D188</f>
        <v>281042.59611843148</v>
      </c>
      <c r="E188" s="187">
        <f>+'Bcos. Públ.'!E188+'Bcos. Priv.'!E187+'Coop.'!E188+'C. Financ.'!E188</f>
        <v>18989.530236709834</v>
      </c>
      <c r="F188" s="187">
        <f>+'Bcos. Públ.'!F188+'Bcos. Priv.'!F187+'Coop.'!F188+'C. Financ.'!F188</f>
        <v>29.334084790247296</v>
      </c>
      <c r="G188" s="193">
        <f>+'Bcos. Públ.'!G188+'Bcos. Priv.'!G187+'Coop.'!G188+'C. Financ.'!G188</f>
        <v>19018.864321500081</v>
      </c>
      <c r="H188" s="210">
        <f>+'Bcos. Públ.'!H188+'Bcos. Priv.'!H187+'Coop.'!H188+'C. Financ.'!H188</f>
        <v>294072.23437325063</v>
      </c>
      <c r="I188" s="192">
        <f>+'Bcos. Públ.'!I188+'Bcos. Priv.'!I187+'Coop.'!I188+'C. Financ.'!I188</f>
        <v>5989.2260666786888</v>
      </c>
      <c r="J188" s="193">
        <f>+'Bcos. Públ.'!J188+'Bcos. Priv.'!J187+'Coop.'!J188+'C. Financ.'!J188</f>
        <v>300061.46043992927</v>
      </c>
      <c r="K188" s="192">
        <f>+'Bcos. Públ.'!K188+'Bcos. Priv.'!K187+'Coop.'!K188+'C. Financ.'!K188</f>
        <v>3961.0973232617571</v>
      </c>
      <c r="L188" s="192">
        <f>+'Bcos. Públ.'!L188+'Bcos. Priv.'!L187+'Coop.'!L188+'C. Financ.'!L188</f>
        <v>82.92136085900799</v>
      </c>
      <c r="M188" s="193">
        <f>+'Bcos. Públ.'!M188+'Bcos. Priv.'!M187+'Coop.'!M188+'C. Financ.'!M188</f>
        <v>4044.0186841207646</v>
      </c>
      <c r="N188" s="192">
        <f>+'Bcos. Públ.'!N188+'Bcos. Priv.'!N187+'Coop.'!N188+'C. Financ.'!N188</f>
        <v>298033.33169651235</v>
      </c>
      <c r="O188" s="192">
        <f>+'Bcos. Públ.'!O188+'Bcos. Priv.'!O187+'Coop.'!O188+'C. Financ.'!O188</f>
        <v>6072.1474275376968</v>
      </c>
      <c r="P188" s="193">
        <f>+'Bcos. Públ.'!P188+'Bcos. Priv.'!P187+'Coop.'!P188+'C. Financ.'!P188</f>
        <v>304105.47912405006</v>
      </c>
      <c r="Q188" s="211">
        <f>+'Bcos. Públ.'!Q188+'Bcos. Priv.'!Q187+'Coop.'!Q188+'C. Financ.'!Q188</f>
        <v>231.50099228972621</v>
      </c>
      <c r="R188" s="208">
        <f>+'Bcos. Públ.'!R188+'Bcos. Priv.'!R187+'Coop.'!R188+'C. Financ.'!R188</f>
        <v>-1.0759083888665277</v>
      </c>
      <c r="S188" s="212"/>
      <c r="T188" s="191">
        <f>+'Bcos. Públ.'!T188+'Bcos. Priv.'!T187+'Coop.'!T188+'C. Financ.'!T188</f>
        <v>117867.58600694817</v>
      </c>
      <c r="U188" s="192">
        <f>+'Bcos. Públ.'!U188+'Bcos. Priv.'!U187+'Coop.'!U188+'C. Financ.'!U188</f>
        <v>4316.9461404483664</v>
      </c>
      <c r="V188" s="188">
        <f>+'Bcos. Públ.'!V188+'Bcos. Priv.'!V187+'Coop.'!V188+'C. Financ.'!V188</f>
        <v>122184.53214739655</v>
      </c>
      <c r="W188" s="192">
        <f>+'Bcos. Públ.'!W188+'Bcos. Priv.'!W187+'Coop.'!W188+'C. Financ.'!W188</f>
        <v>10871.887039410833</v>
      </c>
      <c r="X188" s="192">
        <f>+'Bcos. Públ.'!X188+'Bcos. Priv.'!X187+'Coop.'!X188+'C. Financ.'!X188</f>
        <v>29.334084790247296</v>
      </c>
      <c r="Y188" s="188">
        <f>+'Bcos. Públ.'!Y188+'Bcos. Priv.'!Y187+'Coop.'!Y188+'C. Financ.'!Y188</f>
        <v>10901.221124201082</v>
      </c>
      <c r="Z188" s="192">
        <f>+'Bcos. Públ.'!Z188+'Bcos. Priv.'!Z187+'Coop.'!Z188+'C. Financ.'!Z188</f>
        <v>128749.02502329783</v>
      </c>
      <c r="AA188" s="192">
        <f>+'Bcos. Públ.'!AA188+'Bcos. Priv.'!AA187+'Coop.'!AA188+'C. Financ.'!AA188</f>
        <v>4347.0935357457483</v>
      </c>
      <c r="AB188" s="188">
        <f>+'Bcos. Públ.'!AB188+'Bcos. Priv.'!AB187+'Coop.'!AB188+'C. Financ.'!AB188</f>
        <v>133096.11855904356</v>
      </c>
      <c r="AC188" s="189">
        <f>+'Bcos. Públ.'!AC188+'Bcos. Priv.'!AC187+'Coop.'!AC188+'C. Financ.'!AC188</f>
        <v>132.84768755148673</v>
      </c>
      <c r="AD188" s="191">
        <f>+'Bcos. Públ.'!AD188+'Bcos. Priv.'!AD187+'Coop.'!AD188+'C. Financ.'!AD188</f>
        <v>6959.80867373</v>
      </c>
      <c r="AE188" s="192">
        <f>+'Bcos. Públ.'!AE188+'Bcos. Priv.'!AE187+'Coop.'!AE188+'C. Financ.'!AE188</f>
        <v>72.732119260000005</v>
      </c>
      <c r="AF188" s="188">
        <f>+'Bcos. Públ.'!AF188+'Bcos. Priv.'!AF187+'Coop.'!AF188+'C. Financ.'!AF188</f>
        <v>7032.5407929899993</v>
      </c>
      <c r="AG188" s="192">
        <f>+'Bcos. Públ.'!AG188+'Bcos. Priv.'!AG187+'Coop.'!AG188+'C. Financ.'!AG188</f>
        <v>359.36266312999999</v>
      </c>
      <c r="AH188" s="192">
        <f>+'Bcos. Públ.'!AH188+'Bcos. Priv.'!AH187+'Coop.'!AH188+'C. Financ.'!AH188</f>
        <v>0</v>
      </c>
      <c r="AI188" s="188">
        <f>+'Bcos. Públ.'!AI188+'Bcos. Priv.'!AI187+'Coop.'!AI188+'C. Financ.'!AI188</f>
        <v>359.36266312999999</v>
      </c>
      <c r="AJ188" s="192">
        <f>+'Bcos. Públ.'!AJ188+'Bcos. Priv.'!AJ187+'Coop.'!AJ188+'C. Financ.'!AJ188</f>
        <v>7319.1713368599994</v>
      </c>
      <c r="AK188" s="192">
        <f>+'Bcos. Públ.'!AK188+'Bcos. Priv.'!AK187+'Coop.'!AK188+'C. Financ.'!AK188</f>
        <v>72.732119260000005</v>
      </c>
      <c r="AL188" s="188">
        <f>+'Bcos. Públ.'!AL188+'Bcos. Priv.'!AL187+'Coop.'!AL188+'C. Financ.'!AL188</f>
        <v>7391.9034561199996</v>
      </c>
      <c r="AM188" s="189">
        <f>+'Bcos. Públ.'!AM188+'Bcos. Priv.'!AM187+'Coop.'!AM188+'C. Financ.'!AM188</f>
        <v>4.3669489399999764</v>
      </c>
    </row>
    <row r="189" spans="1:39" ht="13.9" customHeight="1" x14ac:dyDescent="0.2">
      <c r="A189" s="46">
        <v>41518</v>
      </c>
      <c r="B189" s="213">
        <f>+'Bcos. Públ.'!B189+'Bcos. Priv.'!B188+'Coop.'!B189+'C. Financ.'!B189</f>
        <v>270550.47941748967</v>
      </c>
      <c r="C189" s="187">
        <f>+'Bcos. Públ.'!C189+'Bcos. Priv.'!C188+'Coop.'!C189+'C. Financ.'!C189</f>
        <v>5811.2164850886011</v>
      </c>
      <c r="D189" s="193">
        <f>+'Bcos. Públ.'!D189+'Bcos. Priv.'!D188+'Coop.'!D189+'C. Financ.'!D189</f>
        <v>276361.6959025783</v>
      </c>
      <c r="E189" s="187">
        <f>+'Bcos. Públ.'!E189+'Bcos. Priv.'!E188+'Coop.'!E189+'C. Financ.'!E189</f>
        <v>18745.588649028308</v>
      </c>
      <c r="F189" s="187">
        <f>+'Bcos. Públ.'!F189+'Bcos. Priv.'!F188+'Coop.'!F189+'C. Financ.'!F189</f>
        <v>12.6996355390494</v>
      </c>
      <c r="G189" s="193">
        <f>+'Bcos. Públ.'!G189+'Bcos. Priv.'!G188+'Coop.'!G189+'C. Financ.'!G189</f>
        <v>18758.288284567359</v>
      </c>
      <c r="H189" s="210">
        <f>+'Bcos. Públ.'!H189+'Bcos. Priv.'!H188+'Coop.'!H189+'C. Financ.'!H189</f>
        <v>289296.06806652236</v>
      </c>
      <c r="I189" s="192">
        <f>+'Bcos. Públ.'!I189+'Bcos. Priv.'!I188+'Coop.'!I189+'C. Financ.'!I189</f>
        <v>5823.9161206276503</v>
      </c>
      <c r="J189" s="193">
        <f>+'Bcos. Públ.'!J189+'Bcos. Priv.'!J188+'Coop.'!J189+'C. Financ.'!J189</f>
        <v>295119.98418715002</v>
      </c>
      <c r="K189" s="192">
        <f>+'Bcos. Públ.'!K189+'Bcos. Priv.'!K188+'Coop.'!K189+'C. Financ.'!K189</f>
        <v>3723.9821366799406</v>
      </c>
      <c r="L189" s="192">
        <f>+'Bcos. Públ.'!L189+'Bcos. Priv.'!L188+'Coop.'!L189+'C. Financ.'!L189</f>
        <v>79.376503550609996</v>
      </c>
      <c r="M189" s="193">
        <f>+'Bcos. Públ.'!M189+'Bcos. Priv.'!M188+'Coop.'!M189+'C. Financ.'!M189</f>
        <v>3803.35864023055</v>
      </c>
      <c r="N189" s="192">
        <f>+'Bcos. Públ.'!N189+'Bcos. Priv.'!N188+'Coop.'!N189+'C. Financ.'!N189</f>
        <v>293020.05020320008</v>
      </c>
      <c r="O189" s="192">
        <f>+'Bcos. Públ.'!O189+'Bcos. Priv.'!O188+'Coop.'!O189+'C. Financ.'!O189</f>
        <v>5903.2926241782607</v>
      </c>
      <c r="P189" s="193">
        <f>+'Bcos. Públ.'!P189+'Bcos. Priv.'!P188+'Coop.'!P189+'C. Financ.'!P189</f>
        <v>298923.34282737831</v>
      </c>
      <c r="Q189" s="211">
        <f>+'Bcos. Públ.'!Q189+'Bcos. Priv.'!Q188+'Coop.'!Q189+'C. Financ.'!Q189</f>
        <v>1228.7639835798336</v>
      </c>
      <c r="R189" s="208">
        <f>+'Bcos. Públ.'!R189+'Bcos. Priv.'!R188+'Coop.'!R189+'C. Financ.'!R189</f>
        <v>339.98145227806441</v>
      </c>
      <c r="S189" s="212"/>
      <c r="T189" s="191">
        <f>+'Bcos. Públ.'!T189+'Bcos. Priv.'!T188+'Coop.'!T189+'C. Financ.'!T189</f>
        <v>119441.58233052184</v>
      </c>
      <c r="U189" s="192">
        <f>+'Bcos. Públ.'!U189+'Bcos. Priv.'!U188+'Coop.'!U189+'C. Financ.'!U189</f>
        <v>4094.6474711494552</v>
      </c>
      <c r="V189" s="188">
        <f>+'Bcos. Públ.'!V189+'Bcos. Priv.'!V188+'Coop.'!V189+'C. Financ.'!V189</f>
        <v>123536.22980167129</v>
      </c>
      <c r="W189" s="192">
        <f>+'Bcos. Públ.'!W189+'Bcos. Priv.'!W188+'Coop.'!W189+'C. Financ.'!W189</f>
        <v>11120.845598878272</v>
      </c>
      <c r="X189" s="192">
        <f>+'Bcos. Públ.'!X189+'Bcos. Priv.'!X188+'Coop.'!X189+'C. Financ.'!X189</f>
        <v>12.6996355390494</v>
      </c>
      <c r="Y189" s="188">
        <f>+'Bcos. Públ.'!Y189+'Bcos. Priv.'!Y188+'Coop.'!Y189+'C. Financ.'!Y189</f>
        <v>11133.545234417321</v>
      </c>
      <c r="Z189" s="192">
        <f>+'Bcos. Públ.'!Z189+'Bcos. Priv.'!Z188+'Coop.'!Z189+'C. Financ.'!Z189</f>
        <v>130562.42792939791</v>
      </c>
      <c r="AA189" s="192">
        <f>+'Bcos. Públ.'!AA189+'Bcos. Priv.'!AA188+'Coop.'!AA189+'C. Financ.'!AA189</f>
        <v>4107.3471066885049</v>
      </c>
      <c r="AB189" s="188">
        <f>+'Bcos. Públ.'!AB189+'Bcos. Priv.'!AB188+'Coop.'!AB189+'C. Financ.'!AB189</f>
        <v>134669.77503608639</v>
      </c>
      <c r="AC189" s="189">
        <f>+'Bcos. Públ.'!AC189+'Bcos. Priv.'!AC188+'Coop.'!AC189+'C. Financ.'!AC189</f>
        <v>1198.5161956484746</v>
      </c>
      <c r="AD189" s="191">
        <f>+'Bcos. Públ.'!AD189+'Bcos. Priv.'!AD188+'Coop.'!AD189+'C. Financ.'!AD189</f>
        <v>6856.7427665300011</v>
      </c>
      <c r="AE189" s="192">
        <f>+'Bcos. Públ.'!AE189+'Bcos. Priv.'!AE188+'Coop.'!AE189+'C. Financ.'!AE189</f>
        <v>77.891324740000002</v>
      </c>
      <c r="AF189" s="188">
        <f>+'Bcos. Públ.'!AF189+'Bcos. Priv.'!AF188+'Coop.'!AF189+'C. Financ.'!AF189</f>
        <v>6934.6340912699998</v>
      </c>
      <c r="AG189" s="192">
        <f>+'Bcos. Públ.'!AG189+'Bcos. Priv.'!AG188+'Coop.'!AG189+'C. Financ.'!AG189</f>
        <v>345.98162493000001</v>
      </c>
      <c r="AH189" s="192">
        <f>+'Bcos. Públ.'!AH189+'Bcos. Priv.'!AH188+'Coop.'!AH189+'C. Financ.'!AH189</f>
        <v>0</v>
      </c>
      <c r="AI189" s="188">
        <f>+'Bcos. Públ.'!AI189+'Bcos. Priv.'!AI188+'Coop.'!AI189+'C. Financ.'!AI189</f>
        <v>345.98162493000001</v>
      </c>
      <c r="AJ189" s="192">
        <f>+'Bcos. Públ.'!AJ189+'Bcos. Priv.'!AJ188+'Coop.'!AJ189+'C. Financ.'!AJ189</f>
        <v>7202.7243914600003</v>
      </c>
      <c r="AK189" s="192">
        <f>+'Bcos. Públ.'!AK189+'Bcos. Priv.'!AK188+'Coop.'!AK189+'C. Financ.'!AK189</f>
        <v>77.891324740000002</v>
      </c>
      <c r="AL189" s="188">
        <f>+'Bcos. Públ.'!AL189+'Bcos. Priv.'!AL188+'Coop.'!AL189+'C. Financ.'!AL189</f>
        <v>7280.6157162</v>
      </c>
      <c r="AM189" s="189">
        <f>+'Bcos. Públ.'!AM189+'Bcos. Priv.'!AM188+'Coop.'!AM189+'C. Financ.'!AM189</f>
        <v>1.4021559799999483</v>
      </c>
    </row>
    <row r="190" spans="1:39" ht="13.9" customHeight="1" x14ac:dyDescent="0.2">
      <c r="A190" s="46">
        <v>41548</v>
      </c>
      <c r="B190" s="213">
        <f>+'Bcos. Públ.'!B190+'Bcos. Priv.'!B189+'Coop.'!B190+'C. Financ.'!B190</f>
        <v>272721.89546315168</v>
      </c>
      <c r="C190" s="187">
        <f>+'Bcos. Públ.'!C190+'Bcos. Priv.'!C189+'Coop.'!C190+'C. Financ.'!C190</f>
        <v>5676.5762732300345</v>
      </c>
      <c r="D190" s="193">
        <f>+'Bcos. Públ.'!D190+'Bcos. Priv.'!D189+'Coop.'!D190+'C. Financ.'!D190</f>
        <v>278398.4717363817</v>
      </c>
      <c r="E190" s="187">
        <f>+'Bcos. Públ.'!E190+'Bcos. Priv.'!E189+'Coop.'!E190+'C. Financ.'!E190</f>
        <v>19662.317290928877</v>
      </c>
      <c r="F190" s="187">
        <f>+'Bcos. Públ.'!F190+'Bcos. Priv.'!F189+'Coop.'!F190+'C. Financ.'!F190</f>
        <v>13.036706389850201</v>
      </c>
      <c r="G190" s="193">
        <f>+'Bcos. Públ.'!G190+'Bcos. Priv.'!G189+'Coop.'!G190+'C. Financ.'!G190</f>
        <v>19675.353997318725</v>
      </c>
      <c r="H190" s="210">
        <f>+'Bcos. Públ.'!H190+'Bcos. Priv.'!H189+'Coop.'!H190+'C. Financ.'!H190</f>
        <v>292384.21275408054</v>
      </c>
      <c r="I190" s="192">
        <f>+'Bcos. Públ.'!I190+'Bcos. Priv.'!I189+'Coop.'!I190+'C. Financ.'!I190</f>
        <v>5689.6129796198848</v>
      </c>
      <c r="J190" s="193">
        <f>+'Bcos. Públ.'!J190+'Bcos. Priv.'!J189+'Coop.'!J190+'C. Financ.'!J190</f>
        <v>298073.82573370042</v>
      </c>
      <c r="K190" s="192">
        <f>+'Bcos. Públ.'!K190+'Bcos. Priv.'!K189+'Coop.'!K190+'C. Financ.'!K190</f>
        <v>3604.5122990704667</v>
      </c>
      <c r="L190" s="192">
        <f>+'Bcos. Públ.'!L190+'Bcos. Priv.'!L189+'Coop.'!L190+'C. Financ.'!L190</f>
        <v>7.521034537735499</v>
      </c>
      <c r="M190" s="193">
        <f>+'Bcos. Públ.'!M190+'Bcos. Priv.'!M189+'Coop.'!M190+'C. Financ.'!M190</f>
        <v>3612.0333336082026</v>
      </c>
      <c r="N190" s="192">
        <f>+'Bcos. Públ.'!N190+'Bcos. Priv.'!N189+'Coop.'!N190+'C. Financ.'!N190</f>
        <v>295988.72505315096</v>
      </c>
      <c r="O190" s="192">
        <f>+'Bcos. Públ.'!O190+'Bcos. Priv.'!O189+'Coop.'!O190+'C. Financ.'!O190</f>
        <v>5697.134014159773</v>
      </c>
      <c r="P190" s="193">
        <f>+'Bcos. Públ.'!P190+'Bcos. Priv.'!P189+'Coop.'!P190+'C. Financ.'!P190</f>
        <v>301685.85906731075</v>
      </c>
      <c r="Q190" s="211">
        <f>+'Bcos. Públ.'!Q190+'Bcos. Priv.'!Q189+'Coop.'!Q190+'C. Financ.'!Q190</f>
        <v>207.21205047891178</v>
      </c>
      <c r="R190" s="208">
        <f>+'Bcos. Públ.'!R190+'Bcos. Priv.'!R189+'Coop.'!R190+'C. Financ.'!R190</f>
        <v>65.825676661320273</v>
      </c>
      <c r="S190" s="212"/>
      <c r="T190" s="191">
        <f>+'Bcos. Públ.'!T190+'Bcos. Priv.'!T189+'Coop.'!T190+'C. Financ.'!T190</f>
        <v>122817.89945301967</v>
      </c>
      <c r="U190" s="192">
        <f>+'Bcos. Públ.'!U190+'Bcos. Priv.'!U189+'Coop.'!U190+'C. Financ.'!U190</f>
        <v>4023.9406931795093</v>
      </c>
      <c r="V190" s="188">
        <f>+'Bcos. Públ.'!V190+'Bcos. Priv.'!V189+'Coop.'!V190+'C. Financ.'!V190</f>
        <v>126841.84014619917</v>
      </c>
      <c r="W190" s="192">
        <f>+'Bcos. Públ.'!W190+'Bcos. Priv.'!W189+'Coop.'!W190+'C. Financ.'!W190</f>
        <v>12458.507476410294</v>
      </c>
      <c r="X190" s="192">
        <f>+'Bcos. Públ.'!X190+'Bcos. Priv.'!X189+'Coop.'!X190+'C. Financ.'!X190</f>
        <v>13.036706389850201</v>
      </c>
      <c r="Y190" s="188">
        <f>+'Bcos. Públ.'!Y190+'Bcos. Priv.'!Y189+'Coop.'!Y190+'C. Financ.'!Y190</f>
        <v>12471.544182800144</v>
      </c>
      <c r="Z190" s="192">
        <f>+'Bcos. Públ.'!Z190+'Bcos. Priv.'!Z189+'Coop.'!Z190+'C. Financ.'!Z190</f>
        <v>135276.40692943</v>
      </c>
      <c r="AA190" s="192">
        <f>+'Bcos. Públ.'!AA190+'Bcos. Priv.'!AA189+'Coop.'!AA190+'C. Financ.'!AA190</f>
        <v>4036.9773995693595</v>
      </c>
      <c r="AB190" s="188">
        <f>+'Bcos. Públ.'!AB190+'Bcos. Priv.'!AB189+'Coop.'!AB190+'C. Financ.'!AB190</f>
        <v>139313.38432899935</v>
      </c>
      <c r="AC190" s="189">
        <f>+'Bcos. Públ.'!AC190+'Bcos. Priv.'!AC189+'Coop.'!AC190+'C. Financ.'!AC190</f>
        <v>154.0416334312103</v>
      </c>
      <c r="AD190" s="191">
        <f>+'Bcos. Públ.'!AD190+'Bcos. Priv.'!AD189+'Coop.'!AD190+'C. Financ.'!AD190</f>
        <v>6964.8281379</v>
      </c>
      <c r="AE190" s="192">
        <f>+'Bcos. Públ.'!AE190+'Bcos. Priv.'!AE189+'Coop.'!AE190+'C. Financ.'!AE190</f>
        <v>76.784629489999986</v>
      </c>
      <c r="AF190" s="188">
        <f>+'Bcos. Públ.'!AF190+'Bcos. Priv.'!AF189+'Coop.'!AF190+'C. Financ.'!AF190</f>
        <v>7041.61276739</v>
      </c>
      <c r="AG190" s="192">
        <f>+'Bcos. Públ.'!AG190+'Bcos. Priv.'!AG189+'Coop.'!AG190+'C. Financ.'!AG190</f>
        <v>334.70286737999999</v>
      </c>
      <c r="AH190" s="192">
        <f>+'Bcos. Públ.'!AH190+'Bcos. Priv.'!AH189+'Coop.'!AH190+'C. Financ.'!AH190</f>
        <v>0</v>
      </c>
      <c r="AI190" s="188">
        <f>+'Bcos. Públ.'!AI190+'Bcos. Priv.'!AI189+'Coop.'!AI190+'C. Financ.'!AI190</f>
        <v>334.70286737999999</v>
      </c>
      <c r="AJ190" s="192">
        <f>+'Bcos. Públ.'!AJ190+'Bcos. Priv.'!AJ189+'Coop.'!AJ190+'C. Financ.'!AJ190</f>
        <v>7299.5310052800005</v>
      </c>
      <c r="AK190" s="192">
        <f>+'Bcos. Públ.'!AK190+'Bcos. Priv.'!AK189+'Coop.'!AK190+'C. Financ.'!AK190</f>
        <v>76.784629489999986</v>
      </c>
      <c r="AL190" s="188">
        <f>+'Bcos. Públ.'!AL190+'Bcos. Priv.'!AL189+'Coop.'!AL190+'C. Financ.'!AL190</f>
        <v>7376.3156347700005</v>
      </c>
      <c r="AM190" s="189">
        <f>+'Bcos. Públ.'!AM190+'Bcos. Priv.'!AM189+'Coop.'!AM190+'C. Financ.'!AM190</f>
        <v>2.484447231100066</v>
      </c>
    </row>
    <row r="191" spans="1:39" ht="13.9" customHeight="1" x14ac:dyDescent="0.2">
      <c r="A191" s="46">
        <v>41579</v>
      </c>
      <c r="B191" s="213">
        <f>+'Bcos. Públ.'!B191+'Bcos. Priv.'!B190+'Coop.'!B191+'C. Financ.'!B191</f>
        <v>275545.43769510026</v>
      </c>
      <c r="C191" s="187">
        <f>+'Bcos. Públ.'!C191+'Bcos. Priv.'!C190+'Coop.'!C191+'C. Financ.'!C191</f>
        <v>5693.8064714798447</v>
      </c>
      <c r="D191" s="193">
        <f>+'Bcos. Públ.'!D191+'Bcos. Priv.'!D190+'Coop.'!D191+'C. Financ.'!D191</f>
        <v>281239.24416658009</v>
      </c>
      <c r="E191" s="187">
        <f>+'Bcos. Públ.'!E191+'Bcos. Priv.'!E190+'Coop.'!E191+'C. Financ.'!E191</f>
        <v>19650.368356799987</v>
      </c>
      <c r="F191" s="187">
        <f>+'Bcos. Públ.'!F191+'Bcos. Priv.'!F190+'Coop.'!F191+'C. Financ.'!F191</f>
        <v>13.393486409537699</v>
      </c>
      <c r="G191" s="193">
        <f>+'Bcos. Públ.'!G191+'Bcos. Priv.'!G190+'Coop.'!G191+'C. Financ.'!G191</f>
        <v>19663.761843209522</v>
      </c>
      <c r="H191" s="210">
        <f>+'Bcos. Públ.'!H191+'Bcos. Priv.'!H190+'Coop.'!H191+'C. Financ.'!H191</f>
        <v>295195.80605190236</v>
      </c>
      <c r="I191" s="192">
        <f>+'Bcos. Públ.'!I191+'Bcos. Priv.'!I190+'Coop.'!I191+'C. Financ.'!I191</f>
        <v>5707.1999578893829</v>
      </c>
      <c r="J191" s="193">
        <f>+'Bcos. Públ.'!J191+'Bcos. Priv.'!J190+'Coop.'!J191+'C. Financ.'!J191</f>
        <v>300903.00600979174</v>
      </c>
      <c r="K191" s="192">
        <f>+'Bcos. Públ.'!K191+'Bcos. Priv.'!K190+'Coop.'!K191+'C. Financ.'!K191</f>
        <v>3546.0977730801665</v>
      </c>
      <c r="L191" s="192">
        <f>+'Bcos. Públ.'!L191+'Bcos. Priv.'!L190+'Coop.'!L191+'C. Financ.'!L191</f>
        <v>15.889898670310798</v>
      </c>
      <c r="M191" s="193">
        <f>+'Bcos. Públ.'!M191+'Bcos. Priv.'!M190+'Coop.'!M191+'C. Financ.'!M191</f>
        <v>3561.9876717504781</v>
      </c>
      <c r="N191" s="192">
        <f>+'Bcos. Públ.'!N191+'Bcos. Priv.'!N190+'Coop.'!N191+'C. Financ.'!N191</f>
        <v>298741.90382498037</v>
      </c>
      <c r="O191" s="192">
        <f>+'Bcos. Públ.'!O191+'Bcos. Priv.'!O190+'Coop.'!O191+'C. Financ.'!O191</f>
        <v>5723.0898565596935</v>
      </c>
      <c r="P191" s="193">
        <f>+'Bcos. Públ.'!P191+'Bcos. Priv.'!P190+'Coop.'!P191+'C. Financ.'!P191</f>
        <v>304464.99368154007</v>
      </c>
      <c r="Q191" s="211">
        <f>+'Bcos. Públ.'!Q191+'Bcos. Priv.'!Q190+'Coop.'!Q191+'C. Financ.'!Q191</f>
        <v>119.08479098960127</v>
      </c>
      <c r="R191" s="208">
        <f>+'Bcos. Públ.'!R191+'Bcos. Priv.'!R190+'Coop.'!R191+'C. Financ.'!R191</f>
        <v>0.75952308102190225</v>
      </c>
      <c r="S191" s="212"/>
      <c r="T191" s="191">
        <f>+'Bcos. Públ.'!T191+'Bcos. Priv.'!T190+'Coop.'!T191+'C. Financ.'!T191</f>
        <v>125381.64520048216</v>
      </c>
      <c r="U191" s="192">
        <f>+'Bcos. Públ.'!U191+'Bcos. Priv.'!U190+'Coop.'!U191+'C. Financ.'!U191</f>
        <v>3937.0379976783056</v>
      </c>
      <c r="V191" s="188">
        <f>+'Bcos. Públ.'!V191+'Bcos. Priv.'!V190+'Coop.'!V191+'C. Financ.'!V191</f>
        <v>129318.68319816045</v>
      </c>
      <c r="W191" s="192">
        <f>+'Bcos. Públ.'!W191+'Bcos. Priv.'!W190+'Coop.'!W191+'C. Financ.'!W191</f>
        <v>12284.112874399938</v>
      </c>
      <c r="X191" s="192">
        <f>+'Bcos. Públ.'!X191+'Bcos. Priv.'!X190+'Coop.'!X191+'C. Financ.'!X191</f>
        <v>13.393486409537699</v>
      </c>
      <c r="Y191" s="188">
        <f>+'Bcos. Públ.'!Y191+'Bcos. Priv.'!Y190+'Coop.'!Y191+'C. Financ.'!Y191</f>
        <v>12297.506360809477</v>
      </c>
      <c r="Z191" s="192">
        <f>+'Bcos. Públ.'!Z191+'Bcos. Priv.'!Z190+'Coop.'!Z191+'C. Financ.'!Z191</f>
        <v>137665.75807488</v>
      </c>
      <c r="AA191" s="192">
        <f>+'Bcos. Públ.'!AA191+'Bcos. Priv.'!AA190+'Coop.'!AA191+'C. Financ.'!AA191</f>
        <v>3950.4314840878433</v>
      </c>
      <c r="AB191" s="188">
        <f>+'Bcos. Públ.'!AB191+'Bcos. Priv.'!AB190+'Coop.'!AB191+'C. Financ.'!AB191</f>
        <v>141616.18955896783</v>
      </c>
      <c r="AC191" s="189">
        <f>+'Bcos. Públ.'!AC191+'Bcos. Priv.'!AC190+'Coop.'!AC191+'C. Financ.'!AC191</f>
        <v>40.462778647251312</v>
      </c>
      <c r="AD191" s="191">
        <f>+'Bcos. Públ.'!AD191+'Bcos. Priv.'!AD190+'Coop.'!AD191+'C. Financ.'!AD191</f>
        <v>7096.9229403500003</v>
      </c>
      <c r="AE191" s="192">
        <f>+'Bcos. Públ.'!AE191+'Bcos. Priv.'!AE190+'Coop.'!AE191+'C. Financ.'!AE191</f>
        <v>83.027008559999999</v>
      </c>
      <c r="AF191" s="188">
        <f>+'Bcos. Públ.'!AF191+'Bcos. Priv.'!AF190+'Coop.'!AF191+'C. Financ.'!AF191</f>
        <v>7179.9499489099999</v>
      </c>
      <c r="AG191" s="192">
        <f>+'Bcos. Públ.'!AG191+'Bcos. Priv.'!AG190+'Coop.'!AG191+'C. Financ.'!AG191</f>
        <v>348.13816732999999</v>
      </c>
      <c r="AH191" s="192">
        <f>+'Bcos. Públ.'!AH191+'Bcos. Priv.'!AH190+'Coop.'!AH191+'C. Financ.'!AH191</f>
        <v>0</v>
      </c>
      <c r="AI191" s="188">
        <f>+'Bcos. Públ.'!AI191+'Bcos. Priv.'!AI190+'Coop.'!AI191+'C. Financ.'!AI191</f>
        <v>348.13816732999999</v>
      </c>
      <c r="AJ191" s="192">
        <f>+'Bcos. Públ.'!AJ191+'Bcos. Priv.'!AJ190+'Coop.'!AJ191+'C. Financ.'!AJ191</f>
        <v>7445.0611076799987</v>
      </c>
      <c r="AK191" s="192">
        <f>+'Bcos. Públ.'!AK191+'Bcos. Priv.'!AK190+'Coop.'!AK191+'C. Financ.'!AK191</f>
        <v>83.027008559999999</v>
      </c>
      <c r="AL191" s="188">
        <f>+'Bcos. Públ.'!AL191+'Bcos. Priv.'!AL190+'Coop.'!AL191+'C. Financ.'!AL191</f>
        <v>7528.0881162399983</v>
      </c>
      <c r="AM191" s="189">
        <f>+'Bcos. Públ.'!AM191+'Bcos. Priv.'!AM190+'Coop.'!AM191+'C. Financ.'!AM191</f>
        <v>3.7156150450999985</v>
      </c>
    </row>
    <row r="192" spans="1:39" ht="13.9" customHeight="1" x14ac:dyDescent="0.2">
      <c r="A192" s="46">
        <v>41609</v>
      </c>
      <c r="B192" s="213">
        <f>+'Bcos. Públ.'!B192+'Bcos. Priv.'!B191+'Coop.'!B192+'C. Financ.'!B192</f>
        <v>289945.62797177047</v>
      </c>
      <c r="C192" s="187">
        <f>+'Bcos. Públ.'!C192+'Bcos. Priv.'!C191+'Coop.'!C192+'C. Financ.'!C192</f>
        <v>5677.3482894285671</v>
      </c>
      <c r="D192" s="193">
        <f>+'Bcos. Públ.'!D192+'Bcos. Priv.'!D191+'Coop.'!D192+'C. Financ.'!D192</f>
        <v>295622.9762611991</v>
      </c>
      <c r="E192" s="187">
        <f>+'Bcos. Públ.'!E192+'Bcos. Priv.'!E191+'Coop.'!E192+'C. Financ.'!E192</f>
        <v>19143.578439650006</v>
      </c>
      <c r="F192" s="187">
        <f>+'Bcos. Públ.'!F192+'Bcos. Priv.'!F191+'Coop.'!F192+'C. Financ.'!F192</f>
        <v>5.1753701990670002</v>
      </c>
      <c r="G192" s="193">
        <f>+'Bcos. Públ.'!G192+'Bcos. Priv.'!G191+'Coop.'!G192+'C. Financ.'!G192</f>
        <v>19148.753809849077</v>
      </c>
      <c r="H192" s="210">
        <f>+'Bcos. Públ.'!H192+'Bcos. Priv.'!H191+'Coop.'!H192+'C. Financ.'!H192</f>
        <v>309089.20641142054</v>
      </c>
      <c r="I192" s="192">
        <f>+'Bcos. Públ.'!I192+'Bcos. Priv.'!I191+'Coop.'!I192+'C. Financ.'!I192</f>
        <v>5682.5236596319128</v>
      </c>
      <c r="J192" s="193">
        <f>+'Bcos. Públ.'!J192+'Bcos. Priv.'!J191+'Coop.'!J192+'C. Financ.'!J192</f>
        <v>314771.73007105239</v>
      </c>
      <c r="K192" s="192">
        <f>+'Bcos. Públ.'!K192+'Bcos. Priv.'!K191+'Coop.'!K192+'C. Financ.'!K192</f>
        <v>3417.5634436003547</v>
      </c>
      <c r="L192" s="192">
        <f>+'Bcos. Públ.'!L192+'Bcos. Priv.'!L191+'Coop.'!L192+'C. Financ.'!L192</f>
        <v>15.4915915189376</v>
      </c>
      <c r="M192" s="193">
        <f>+'Bcos. Públ.'!M192+'Bcos. Priv.'!M191+'Coop.'!M192+'C. Financ.'!M192</f>
        <v>3433.0550351192924</v>
      </c>
      <c r="N192" s="192">
        <f>+'Bcos. Públ.'!N192+'Bcos. Priv.'!N191+'Coop.'!N192+'C. Financ.'!N192</f>
        <v>312506.7698550208</v>
      </c>
      <c r="O192" s="192">
        <f>+'Bcos. Públ.'!O192+'Bcos. Priv.'!O191+'Coop.'!O192+'C. Financ.'!O192</f>
        <v>5698.0152511508495</v>
      </c>
      <c r="P192" s="193">
        <f>+'Bcos. Públ.'!P192+'Bcos. Priv.'!P191+'Coop.'!P192+'C. Financ.'!P192</f>
        <v>318204.78510617168</v>
      </c>
      <c r="Q192" s="211">
        <f>+'Bcos. Públ.'!Q192+'Bcos. Priv.'!Q191+'Coop.'!Q192+'C. Financ.'!Q192</f>
        <v>-1094.8461873245644</v>
      </c>
      <c r="R192" s="208">
        <f>+'Bcos. Públ.'!R192+'Bcos. Priv.'!R191+'Coop.'!R192+'C. Financ.'!R192</f>
        <v>1.6734023572043328</v>
      </c>
      <c r="S192" s="212"/>
      <c r="T192" s="191">
        <f>+'Bcos. Públ.'!T192+'Bcos. Priv.'!T191+'Coop.'!T192+'C. Financ.'!T192</f>
        <v>130198.71117722905</v>
      </c>
      <c r="U192" s="192">
        <f>+'Bcos. Públ.'!U192+'Bcos. Priv.'!U191+'Coop.'!U192+'C. Financ.'!U192</f>
        <v>3998.6816253591996</v>
      </c>
      <c r="V192" s="188">
        <f>+'Bcos. Públ.'!V192+'Bcos. Priv.'!V191+'Coop.'!V192+'C. Financ.'!V192</f>
        <v>134197.39280258823</v>
      </c>
      <c r="W192" s="192">
        <f>+'Bcos. Públ.'!W192+'Bcos. Priv.'!W191+'Coop.'!W192+'C. Financ.'!W192</f>
        <v>12084.330679301071</v>
      </c>
      <c r="X192" s="192">
        <f>+'Bcos. Públ.'!X192+'Bcos. Priv.'!X191+'Coop.'!X192+'C. Financ.'!X192</f>
        <v>5.1753701990670002</v>
      </c>
      <c r="Y192" s="188">
        <f>+'Bcos. Públ.'!Y192+'Bcos. Priv.'!Y191+'Coop.'!Y192+'C. Financ.'!Y192</f>
        <v>12089.506049500138</v>
      </c>
      <c r="Z192" s="192">
        <f>+'Bcos. Públ.'!Z192+'Bcos. Priv.'!Z191+'Coop.'!Z192+'C. Financ.'!Z192</f>
        <v>142283.04185653009</v>
      </c>
      <c r="AA192" s="192">
        <f>+'Bcos. Públ.'!AA192+'Bcos. Priv.'!AA191+'Coop.'!AA192+'C. Financ.'!AA192</f>
        <v>4003.8569955582661</v>
      </c>
      <c r="AB192" s="188">
        <f>+'Bcos. Públ.'!AB192+'Bcos. Priv.'!AB191+'Coop.'!AB192+'C. Financ.'!AB192</f>
        <v>146286.89885208837</v>
      </c>
      <c r="AC192" s="189">
        <f>+'Bcos. Públ.'!AC192+'Bcos. Priv.'!AC191+'Coop.'!AC192+'C. Financ.'!AC192</f>
        <v>-161.07815240672315</v>
      </c>
      <c r="AD192" s="191">
        <f>+'Bcos. Públ.'!AD192+'Bcos. Priv.'!AD191+'Coop.'!AD192+'C. Financ.'!AD192</f>
        <v>7468.6482215400001</v>
      </c>
      <c r="AE192" s="192">
        <f>+'Bcos. Públ.'!AE192+'Bcos. Priv.'!AE191+'Coop.'!AE192+'C. Financ.'!AE192</f>
        <v>78.482709080000006</v>
      </c>
      <c r="AF192" s="188">
        <f>+'Bcos. Públ.'!AF192+'Bcos. Priv.'!AF191+'Coop.'!AF192+'C. Financ.'!AF192</f>
        <v>7547.1309306200001</v>
      </c>
      <c r="AG192" s="192">
        <f>+'Bcos. Públ.'!AG192+'Bcos. Priv.'!AG191+'Coop.'!AG192+'C. Financ.'!AG192</f>
        <v>330.04103794000002</v>
      </c>
      <c r="AH192" s="192">
        <f>+'Bcos. Públ.'!AH192+'Bcos. Priv.'!AH191+'Coop.'!AH192+'C. Financ.'!AH192</f>
        <v>0</v>
      </c>
      <c r="AI192" s="188">
        <f>+'Bcos. Públ.'!AI192+'Bcos. Priv.'!AI191+'Coop.'!AI192+'C. Financ.'!AI192</f>
        <v>330.04103794000002</v>
      </c>
      <c r="AJ192" s="192">
        <f>+'Bcos. Públ.'!AJ192+'Bcos. Priv.'!AJ191+'Coop.'!AJ192+'C. Financ.'!AJ192</f>
        <v>7798.6892594800001</v>
      </c>
      <c r="AK192" s="192">
        <f>+'Bcos. Públ.'!AK192+'Bcos. Priv.'!AK191+'Coop.'!AK192+'C. Financ.'!AK192</f>
        <v>78.482709080000006</v>
      </c>
      <c r="AL192" s="188">
        <f>+'Bcos. Públ.'!AL192+'Bcos. Priv.'!AL191+'Coop.'!AL192+'C. Financ.'!AL192</f>
        <v>7877.1719685599992</v>
      </c>
      <c r="AM192" s="189">
        <f>+'Bcos. Públ.'!AM192+'Bcos. Priv.'!AM191+'Coop.'!AM192+'C. Financ.'!AM192</f>
        <v>-43.626565773100062</v>
      </c>
    </row>
    <row r="193" spans="1:39" ht="13.9" customHeight="1" x14ac:dyDescent="0.2">
      <c r="A193" s="46">
        <v>41640</v>
      </c>
      <c r="B193" s="213">
        <f>+'Bcos. Públ.'!B193+'Bcos. Priv.'!B192+'Coop.'!B193+'C. Financ.'!B193</f>
        <v>295332.246633059</v>
      </c>
      <c r="C193" s="187">
        <f>+'Bcos. Públ.'!C193+'Bcos. Priv.'!C192+'Coop.'!C193+'C. Financ.'!C193</f>
        <v>5676.5153810995116</v>
      </c>
      <c r="D193" s="193">
        <f>+'Bcos. Públ.'!D193+'Bcos. Priv.'!D192+'Coop.'!D193+'C. Financ.'!D193</f>
        <v>301008.76201415854</v>
      </c>
      <c r="E193" s="187">
        <f>+'Bcos. Públ.'!E193+'Bcos. Priv.'!E192+'Coop.'!E193+'C. Financ.'!E193</f>
        <v>18737.238543549334</v>
      </c>
      <c r="F193" s="187">
        <f>+'Bcos. Públ.'!F193+'Bcos. Priv.'!F192+'Coop.'!F193+'C. Financ.'!F193</f>
        <v>3.9489200997011999</v>
      </c>
      <c r="G193" s="193">
        <f>+'Bcos. Públ.'!G193+'Bcos. Priv.'!G192+'Coop.'!G193+'C. Financ.'!G193</f>
        <v>18741.187463649032</v>
      </c>
      <c r="H193" s="210">
        <f>+'Bcos. Públ.'!H193+'Bcos. Priv.'!H192+'Coop.'!H193+'C. Financ.'!H193</f>
        <v>314069.48517660837</v>
      </c>
      <c r="I193" s="192">
        <f>+'Bcos. Públ.'!I193+'Bcos. Priv.'!I192+'Coop.'!I193+'C. Financ.'!I193</f>
        <v>5680.4643012014303</v>
      </c>
      <c r="J193" s="193">
        <f>+'Bcos. Públ.'!J193+'Bcos. Priv.'!J192+'Coop.'!J193+'C. Financ.'!J193</f>
        <v>319749.94947780977</v>
      </c>
      <c r="K193" s="192">
        <f>+'Bcos. Públ.'!K193+'Bcos. Priv.'!K192+'Coop.'!K193+'C. Financ.'!K193</f>
        <v>3778.7591954229988</v>
      </c>
      <c r="L193" s="192">
        <f>+'Bcos. Públ.'!L193+'Bcos. Priv.'!L192+'Coop.'!L193+'C. Financ.'!L193</f>
        <v>20.463288630704401</v>
      </c>
      <c r="M193" s="193">
        <f>+'Bcos. Públ.'!M193+'Bcos. Priv.'!M192+'Coop.'!M193+'C. Financ.'!M193</f>
        <v>3799.2224840537028</v>
      </c>
      <c r="N193" s="192">
        <f>+'Bcos. Públ.'!N193+'Bcos. Priv.'!N192+'Coop.'!N193+'C. Financ.'!N193</f>
        <v>317848.24437203136</v>
      </c>
      <c r="O193" s="192">
        <f>+'Bcos. Públ.'!O193+'Bcos. Priv.'!O192+'Coop.'!O193+'C. Financ.'!O193</f>
        <v>5700.9275898299165</v>
      </c>
      <c r="P193" s="193">
        <f>+'Bcos. Públ.'!P193+'Bcos. Priv.'!P192+'Coop.'!P193+'C. Financ.'!P193</f>
        <v>323549.17196186131</v>
      </c>
      <c r="Q193" s="211">
        <f>+'Bcos. Públ.'!Q193+'Bcos. Priv.'!Q192+'Coop.'!Q193+'C. Financ.'!Q193</f>
        <v>245.8978070397182</v>
      </c>
      <c r="R193" s="208">
        <f>+'Bcos. Públ.'!R193+'Bcos. Priv.'!R192+'Coop.'!R193+'C. Financ.'!R193</f>
        <v>-2.325598987824034</v>
      </c>
      <c r="S193" s="212"/>
      <c r="T193" s="191">
        <f>+'Bcos. Públ.'!T193+'Bcos. Priv.'!T192+'Coop.'!T193+'C. Financ.'!T193</f>
        <v>129682.25855852032</v>
      </c>
      <c r="U193" s="192">
        <f>+'Bcos. Públ.'!U193+'Bcos. Priv.'!U192+'Coop.'!U193+'C. Financ.'!U193</f>
        <v>4135.3573758015582</v>
      </c>
      <c r="V193" s="188">
        <f>+'Bcos. Públ.'!V193+'Bcos. Priv.'!V192+'Coop.'!V193+'C. Financ.'!V193</f>
        <v>133817.61593432189</v>
      </c>
      <c r="W193" s="192">
        <f>+'Bcos. Públ.'!W193+'Bcos. Priv.'!W192+'Coop.'!W193+'C. Financ.'!W193</f>
        <v>11992.32829286941</v>
      </c>
      <c r="X193" s="192">
        <f>+'Bcos. Públ.'!X193+'Bcos. Priv.'!X192+'Coop.'!X193+'C. Financ.'!X193</f>
        <v>3.9489200997011999</v>
      </c>
      <c r="Y193" s="188">
        <f>+'Bcos. Públ.'!Y193+'Bcos. Priv.'!Y192+'Coop.'!Y193+'C. Financ.'!Y193</f>
        <v>11996.277212969113</v>
      </c>
      <c r="Z193" s="192">
        <f>+'Bcos. Públ.'!Z193+'Bcos. Priv.'!Z192+'Coop.'!Z193+'C. Financ.'!Z193</f>
        <v>141674.58685138976</v>
      </c>
      <c r="AA193" s="192">
        <f>+'Bcos. Públ.'!AA193+'Bcos. Priv.'!AA192+'Coop.'!AA193+'C. Financ.'!AA193</f>
        <v>4139.3062959012595</v>
      </c>
      <c r="AB193" s="188">
        <f>+'Bcos. Públ.'!AB193+'Bcos. Priv.'!AB192+'Coop.'!AB193+'C. Financ.'!AB193</f>
        <v>145813.893147291</v>
      </c>
      <c r="AC193" s="189">
        <f>+'Bcos. Públ.'!AC193+'Bcos. Priv.'!AC192+'Coop.'!AC193+'C. Financ.'!AC193</f>
        <v>176.13055803475689</v>
      </c>
      <c r="AD193" s="191">
        <f>+'Bcos. Públ.'!AD193+'Bcos. Priv.'!AD192+'Coop.'!AD193+'C. Financ.'!AD193</f>
        <v>7469.1129991500002</v>
      </c>
      <c r="AE193" s="192">
        <f>+'Bcos. Públ.'!AE193+'Bcos. Priv.'!AE192+'Coop.'!AE193+'C. Financ.'!AE193</f>
        <v>69.490396170000011</v>
      </c>
      <c r="AF193" s="188">
        <f>+'Bcos. Públ.'!AF193+'Bcos. Priv.'!AF192+'Coop.'!AF193+'C. Financ.'!AF193</f>
        <v>7538.6033953199994</v>
      </c>
      <c r="AG193" s="192">
        <f>+'Bcos. Públ.'!AG193+'Bcos. Priv.'!AG192+'Coop.'!AG193+'C. Financ.'!AG193</f>
        <v>304.12617237000001</v>
      </c>
      <c r="AH193" s="192">
        <f>+'Bcos. Públ.'!AH193+'Bcos. Priv.'!AH192+'Coop.'!AH193+'C. Financ.'!AH193</f>
        <v>0</v>
      </c>
      <c r="AI193" s="188">
        <f>+'Bcos. Públ.'!AI193+'Bcos. Priv.'!AI192+'Coop.'!AI193+'C. Financ.'!AI193</f>
        <v>304.12617237000001</v>
      </c>
      <c r="AJ193" s="192">
        <f>+'Bcos. Públ.'!AJ193+'Bcos. Priv.'!AJ192+'Coop.'!AJ193+'C. Financ.'!AJ193</f>
        <v>7773.239171520001</v>
      </c>
      <c r="AK193" s="192">
        <f>+'Bcos. Públ.'!AK193+'Bcos. Priv.'!AK192+'Coop.'!AK193+'C. Financ.'!AK193</f>
        <v>69.490396170000011</v>
      </c>
      <c r="AL193" s="188">
        <f>+'Bcos. Públ.'!AL193+'Bcos. Priv.'!AL192+'Coop.'!AL193+'C. Financ.'!AL193</f>
        <v>7842.7295676900003</v>
      </c>
      <c r="AM193" s="189">
        <f>+'Bcos. Públ.'!AM193+'Bcos. Priv.'!AM192+'Coop.'!AM193+'C. Financ.'!AM193</f>
        <v>3.1871101987000663</v>
      </c>
    </row>
    <row r="194" spans="1:39" ht="13.9" customHeight="1" x14ac:dyDescent="0.2">
      <c r="A194" s="46">
        <v>41671</v>
      </c>
      <c r="B194" s="213">
        <f>+'Bcos. Públ.'!B194+'Bcos. Priv.'!B193+'Coop.'!B194+'C. Financ.'!B194</f>
        <v>301674.37697249086</v>
      </c>
      <c r="C194" s="187">
        <f>+'Bcos. Públ.'!C194+'Bcos. Priv.'!C193+'Coop.'!C194+'C. Financ.'!C194</f>
        <v>5665.4049324700127</v>
      </c>
      <c r="D194" s="193">
        <f>+'Bcos. Públ.'!D194+'Bcos. Priv.'!D193+'Coop.'!D194+'C. Financ.'!D194</f>
        <v>307339.78190496098</v>
      </c>
      <c r="E194" s="187">
        <f>+'Bcos. Públ.'!E194+'Bcos. Priv.'!E193+'Coop.'!E194+'C. Financ.'!E194</f>
        <v>19179.030438887246</v>
      </c>
      <c r="F194" s="187">
        <f>+'Bcos. Públ.'!F194+'Bcos. Priv.'!F193+'Coop.'!F194+'C. Financ.'!F194</f>
        <v>3.9634095198014996</v>
      </c>
      <c r="G194" s="193">
        <f>+'Bcos. Públ.'!G194+'Bcos. Priv.'!G193+'Coop.'!G194+'C. Financ.'!G194</f>
        <v>19182.993848407048</v>
      </c>
      <c r="H194" s="210">
        <f>+'Bcos. Públ.'!H194+'Bcos. Priv.'!H193+'Coop.'!H194+'C. Financ.'!H194</f>
        <v>320853.40741137811</v>
      </c>
      <c r="I194" s="192">
        <f>+'Bcos. Públ.'!I194+'Bcos. Priv.'!I193+'Coop.'!I194+'C. Financ.'!I194</f>
        <v>5669.368341992059</v>
      </c>
      <c r="J194" s="193">
        <f>+'Bcos. Públ.'!J194+'Bcos. Priv.'!J193+'Coop.'!J194+'C. Financ.'!J194</f>
        <v>326522.77575337014</v>
      </c>
      <c r="K194" s="192">
        <f>+'Bcos. Públ.'!K194+'Bcos. Priv.'!K193+'Coop.'!K194+'C. Financ.'!K194</f>
        <v>3687.5426293296127</v>
      </c>
      <c r="L194" s="192">
        <f>+'Bcos. Públ.'!L194+'Bcos. Priv.'!L193+'Coop.'!L194+'C. Financ.'!L194</f>
        <v>15.946321879876498</v>
      </c>
      <c r="M194" s="193">
        <f>+'Bcos. Públ.'!M194+'Bcos. Priv.'!M193+'Coop.'!M194+'C. Financ.'!M194</f>
        <v>3703.4889512094896</v>
      </c>
      <c r="N194" s="192">
        <f>+'Bcos. Públ.'!N194+'Bcos. Priv.'!N193+'Coop.'!N194+'C. Financ.'!N194</f>
        <v>324540.95004070771</v>
      </c>
      <c r="O194" s="192">
        <f>+'Bcos. Públ.'!O194+'Bcos. Priv.'!O193+'Coop.'!O194+'C. Financ.'!O194</f>
        <v>5685.3146638696899</v>
      </c>
      <c r="P194" s="193">
        <f>+'Bcos. Públ.'!P194+'Bcos. Priv.'!P193+'Coop.'!P194+'C. Financ.'!P194</f>
        <v>330226.26470457745</v>
      </c>
      <c r="Q194" s="211">
        <f>+'Bcos. Públ.'!Q194+'Bcos. Priv.'!Q193+'Coop.'!Q194+'C. Financ.'!Q194</f>
        <v>143.25921262253596</v>
      </c>
      <c r="R194" s="208">
        <f>+'Bcos. Públ.'!R194+'Bcos. Priv.'!R193+'Coop.'!R194+'C. Financ.'!R194</f>
        <v>3.1122935679916695</v>
      </c>
      <c r="S194" s="212"/>
      <c r="T194" s="191">
        <f>+'Bcos. Públ.'!T194+'Bcos. Priv.'!T193+'Coop.'!T194+'C. Financ.'!T194</f>
        <v>131552.30535125983</v>
      </c>
      <c r="U194" s="192">
        <f>+'Bcos. Públ.'!U194+'Bcos. Priv.'!U193+'Coop.'!U194+'C. Financ.'!U194</f>
        <v>4147.5891550792621</v>
      </c>
      <c r="V194" s="188">
        <f>+'Bcos. Públ.'!V194+'Bcos. Priv.'!V193+'Coop.'!V194+'C. Financ.'!V194</f>
        <v>135699.89450633907</v>
      </c>
      <c r="W194" s="192">
        <f>+'Bcos. Públ.'!W194+'Bcos. Priv.'!W193+'Coop.'!W194+'C. Financ.'!W194</f>
        <v>12380.668502059785</v>
      </c>
      <c r="X194" s="192">
        <f>+'Bcos. Públ.'!X194+'Bcos. Priv.'!X193+'Coop.'!X194+'C. Financ.'!X194</f>
        <v>3.9595113318014996</v>
      </c>
      <c r="Y194" s="188">
        <f>+'Bcos. Públ.'!Y194+'Bcos. Priv.'!Y193+'Coop.'!Y194+'C. Financ.'!Y194</f>
        <v>12384.628013391584</v>
      </c>
      <c r="Z194" s="192">
        <f>+'Bcos. Públ.'!Z194+'Bcos. Priv.'!Z193+'Coop.'!Z194+'C. Financ.'!Z194</f>
        <v>143932.97385332183</v>
      </c>
      <c r="AA194" s="192">
        <f>+'Bcos. Públ.'!AA194+'Bcos. Priv.'!AA193+'Coop.'!AA194+'C. Financ.'!AA194</f>
        <v>4151.548666411064</v>
      </c>
      <c r="AB194" s="188">
        <f>+'Bcos. Públ.'!AB194+'Bcos. Priv.'!AB193+'Coop.'!AB194+'C. Financ.'!AB194</f>
        <v>148084.52251973291</v>
      </c>
      <c r="AC194" s="189">
        <f>+'Bcos. Públ.'!AC194+'Bcos. Priv.'!AC193+'Coop.'!AC194+'C. Financ.'!AC194</f>
        <v>121.2849121967363</v>
      </c>
      <c r="AD194" s="191">
        <f>+'Bcos. Públ.'!AD194+'Bcos. Priv.'!AD193+'Coop.'!AD194+'C. Financ.'!AD194</f>
        <v>7576.1332280799998</v>
      </c>
      <c r="AE194" s="192">
        <f>+'Bcos. Públ.'!AE194+'Bcos. Priv.'!AE193+'Coop.'!AE194+'C. Financ.'!AE194</f>
        <v>67.593666329999991</v>
      </c>
      <c r="AF194" s="188">
        <f>+'Bcos. Públ.'!AF194+'Bcos. Priv.'!AF193+'Coop.'!AF194+'C. Financ.'!AF194</f>
        <v>7643.7268944100006</v>
      </c>
      <c r="AG194" s="192">
        <f>+'Bcos. Públ.'!AG194+'Bcos. Priv.'!AG193+'Coop.'!AG194+'C. Financ.'!AG194</f>
        <v>302.75492928</v>
      </c>
      <c r="AH194" s="192">
        <f>+'Bcos. Públ.'!AH194+'Bcos. Priv.'!AH193+'Coop.'!AH194+'C. Financ.'!AH194</f>
        <v>1.7359999999999999E-4</v>
      </c>
      <c r="AI194" s="188">
        <f>+'Bcos. Públ.'!AI194+'Bcos. Priv.'!AI193+'Coop.'!AI194+'C. Financ.'!AI194</f>
        <v>302.75510287999998</v>
      </c>
      <c r="AJ194" s="192">
        <f>+'Bcos. Públ.'!AJ194+'Bcos. Priv.'!AJ193+'Coop.'!AJ194+'C. Financ.'!AJ194</f>
        <v>7878.8881573600002</v>
      </c>
      <c r="AK194" s="192">
        <f>+'Bcos. Públ.'!AK194+'Bcos. Priv.'!AK193+'Coop.'!AK194+'C. Financ.'!AK194</f>
        <v>67.593839930000001</v>
      </c>
      <c r="AL194" s="188">
        <f>+'Bcos. Públ.'!AL194+'Bcos. Priv.'!AL193+'Coop.'!AL194+'C. Financ.'!AL194</f>
        <v>7946.4819972900013</v>
      </c>
      <c r="AM194" s="189">
        <f>+'Bcos. Públ.'!AM194+'Bcos. Priv.'!AM193+'Coop.'!AM194+'C. Financ.'!AM194</f>
        <v>0.97758539179998749</v>
      </c>
    </row>
    <row r="195" spans="1:39" ht="13.9" customHeight="1" x14ac:dyDescent="0.2">
      <c r="A195" s="46">
        <v>41699</v>
      </c>
      <c r="B195" s="213">
        <f>+'Bcos. Públ.'!B195+'Bcos. Priv.'!B194+'Coop.'!B195+'C. Financ.'!B195</f>
        <v>308939.4955057117</v>
      </c>
      <c r="C195" s="187">
        <f>+'Bcos. Públ.'!C195+'Bcos. Priv.'!C194+'Coop.'!C195+'C. Financ.'!C195</f>
        <v>5843.6980378895714</v>
      </c>
      <c r="D195" s="193">
        <f>+'Bcos. Públ.'!D195+'Bcos. Priv.'!D194+'Coop.'!D195+'C. Financ.'!D195</f>
        <v>314783.19354360137</v>
      </c>
      <c r="E195" s="187">
        <f>+'Bcos. Públ.'!E195+'Bcos. Priv.'!E194+'Coop.'!E195+'C. Financ.'!E195</f>
        <v>18341.429753339475</v>
      </c>
      <c r="F195" s="187">
        <f>+'Bcos. Públ.'!F195+'Bcos. Priv.'!F194+'Coop.'!F195+'C. Financ.'!F195</f>
        <v>3.7253095694398</v>
      </c>
      <c r="G195" s="193">
        <f>+'Bcos. Públ.'!G195+'Bcos. Priv.'!G194+'Coop.'!G195+'C. Financ.'!G195</f>
        <v>18345.155062908914</v>
      </c>
      <c r="H195" s="210">
        <f>+'Bcos. Públ.'!H195+'Bcos. Priv.'!H194+'Coop.'!H195+'C. Financ.'!H195</f>
        <v>327280.92525904899</v>
      </c>
      <c r="I195" s="192">
        <f>+'Bcos. Públ.'!I195+'Bcos. Priv.'!I194+'Coop.'!I195+'C. Financ.'!I195</f>
        <v>5847.4233474612738</v>
      </c>
      <c r="J195" s="193">
        <f>+'Bcos. Públ.'!J195+'Bcos. Priv.'!J194+'Coop.'!J195+'C. Financ.'!J195</f>
        <v>333128.34860651032</v>
      </c>
      <c r="K195" s="192">
        <f>+'Bcos. Públ.'!K195+'Bcos. Priv.'!K194+'Coop.'!K195+'C. Financ.'!K195</f>
        <v>3636.7742117095245</v>
      </c>
      <c r="L195" s="192">
        <f>+'Bcos. Públ.'!L195+'Bcos. Priv.'!L194+'Coop.'!L195+'C. Financ.'!L195</f>
        <v>28.157226099596997</v>
      </c>
      <c r="M195" s="193">
        <f>+'Bcos. Públ.'!M195+'Bcos. Priv.'!M194+'Coop.'!M195+'C. Financ.'!M195</f>
        <v>3664.9314378091212</v>
      </c>
      <c r="N195" s="192">
        <f>+'Bcos. Públ.'!N195+'Bcos. Priv.'!N194+'Coop.'!N195+'C. Financ.'!N195</f>
        <v>330917.6994707585</v>
      </c>
      <c r="O195" s="192">
        <f>+'Bcos. Públ.'!O195+'Bcos. Priv.'!O194+'Coop.'!O195+'C. Financ.'!O195</f>
        <v>5875.5805735586082</v>
      </c>
      <c r="P195" s="193">
        <f>+'Bcos. Públ.'!P195+'Bcos. Priv.'!P194+'Coop.'!P195+'C. Financ.'!P195</f>
        <v>336793.28004431713</v>
      </c>
      <c r="Q195" s="211">
        <f>+'Bcos. Públ.'!Q195+'Bcos. Priv.'!Q194+'Coop.'!Q195+'C. Financ.'!Q195</f>
        <v>-1944.6169549844503</v>
      </c>
      <c r="R195" s="208">
        <f>+'Bcos. Públ.'!R195+'Bcos. Priv.'!R194+'Coop.'!R195+'C. Financ.'!R195</f>
        <v>2.4599620803747961</v>
      </c>
      <c r="S195" s="212"/>
      <c r="T195" s="191">
        <f>+'Bcos. Públ.'!T195+'Bcos. Priv.'!T194+'Coop.'!T195+'C. Financ.'!T195</f>
        <v>134421.58820259012</v>
      </c>
      <c r="U195" s="192">
        <f>+'Bcos. Públ.'!U195+'Bcos. Priv.'!U194+'Coop.'!U195+'C. Financ.'!U195</f>
        <v>4168.9914635104242</v>
      </c>
      <c r="V195" s="188">
        <f>+'Bcos. Públ.'!V195+'Bcos. Priv.'!V194+'Coop.'!V195+'C. Financ.'!V195</f>
        <v>138590.57966610056</v>
      </c>
      <c r="W195" s="192">
        <f>+'Bcos. Públ.'!W195+'Bcos. Priv.'!W194+'Coop.'!W195+'C. Financ.'!W195</f>
        <v>11742.187636989789</v>
      </c>
      <c r="X195" s="192">
        <f>+'Bcos. Públ.'!X195+'Bcos. Priv.'!X194+'Coop.'!X195+'C. Financ.'!X195</f>
        <v>3.7253095694398</v>
      </c>
      <c r="Y195" s="188">
        <f>+'Bcos. Públ.'!Y195+'Bcos. Priv.'!Y194+'Coop.'!Y195+'C. Financ.'!Y195</f>
        <v>11745.912946559229</v>
      </c>
      <c r="Z195" s="192">
        <f>+'Bcos. Públ.'!Z195+'Bcos. Priv.'!Z194+'Coop.'!Z195+'C. Financ.'!Z195</f>
        <v>146163.7758395822</v>
      </c>
      <c r="AA195" s="192">
        <f>+'Bcos. Públ.'!AA195+'Bcos. Priv.'!AA194+'Coop.'!AA195+'C. Financ.'!AA195</f>
        <v>4172.7167730798647</v>
      </c>
      <c r="AB195" s="188">
        <f>+'Bcos. Públ.'!AB195+'Bcos. Priv.'!AB194+'Coop.'!AB195+'C. Financ.'!AB195</f>
        <v>150336.49261266206</v>
      </c>
      <c r="AC195" s="189">
        <f>+'Bcos. Públ.'!AC195+'Bcos. Priv.'!AC194+'Coop.'!AC195+'C. Financ.'!AC195</f>
        <v>431.22599363048971</v>
      </c>
      <c r="AD195" s="191">
        <f>+'Bcos. Públ.'!AD195+'Bcos. Priv.'!AD194+'Coop.'!AD195+'C. Financ.'!AD195</f>
        <v>7710.4315330700001</v>
      </c>
      <c r="AE195" s="192">
        <f>+'Bcos. Públ.'!AE195+'Bcos. Priv.'!AE194+'Coop.'!AE195+'C. Financ.'!AE195</f>
        <v>73.990747320000011</v>
      </c>
      <c r="AF195" s="188">
        <f>+'Bcos. Públ.'!AF195+'Bcos. Priv.'!AF194+'Coop.'!AF195+'C. Financ.'!AF195</f>
        <v>7784.4222803900002</v>
      </c>
      <c r="AG195" s="192">
        <f>+'Bcos. Públ.'!AG195+'Bcos. Priv.'!AG194+'Coop.'!AG195+'C. Financ.'!AG195</f>
        <v>291.56322861000001</v>
      </c>
      <c r="AH195" s="192">
        <f>+'Bcos. Públ.'!AH195+'Bcos. Priv.'!AH194+'Coop.'!AH195+'C. Financ.'!AH195</f>
        <v>0</v>
      </c>
      <c r="AI195" s="188">
        <f>+'Bcos. Públ.'!AI195+'Bcos. Priv.'!AI194+'Coop.'!AI195+'C. Financ.'!AI195</f>
        <v>291.56322861000001</v>
      </c>
      <c r="AJ195" s="192">
        <f>+'Bcos. Públ.'!AJ195+'Bcos. Priv.'!AJ194+'Coop.'!AJ195+'C. Financ.'!AJ195</f>
        <v>8001.99476168</v>
      </c>
      <c r="AK195" s="192">
        <f>+'Bcos. Públ.'!AK195+'Bcos. Priv.'!AK194+'Coop.'!AK195+'C. Financ.'!AK195</f>
        <v>73.990747320000011</v>
      </c>
      <c r="AL195" s="188">
        <f>+'Bcos. Públ.'!AL195+'Bcos. Priv.'!AL194+'Coop.'!AL195+'C. Financ.'!AL195</f>
        <v>8075.9855090000001</v>
      </c>
      <c r="AM195" s="189">
        <f>+'Bcos. Públ.'!AM195+'Bcos. Priv.'!AM194+'Coop.'!AM195+'C. Financ.'!AM195</f>
        <v>-104.96037794110001</v>
      </c>
    </row>
    <row r="196" spans="1:39" ht="13.9" customHeight="1" x14ac:dyDescent="0.2">
      <c r="A196" s="46">
        <v>41730</v>
      </c>
      <c r="B196" s="213">
        <f>+'Bcos. Públ.'!B196+'Bcos. Priv.'!B195+'Coop.'!B196+'C. Financ.'!B196</f>
        <v>318470.47325003112</v>
      </c>
      <c r="C196" s="187">
        <f>+'Bcos. Públ.'!C196+'Bcos. Priv.'!C195+'Coop.'!C196+'C. Financ.'!C196</f>
        <v>6349.6976913478702</v>
      </c>
      <c r="D196" s="193">
        <f>+'Bcos. Públ.'!D196+'Bcos. Priv.'!D195+'Coop.'!D196+'C. Financ.'!D196</f>
        <v>324820.17094137898</v>
      </c>
      <c r="E196" s="187">
        <f>+'Bcos. Públ.'!E196+'Bcos. Priv.'!E195+'Coop.'!E196+'C. Financ.'!E196</f>
        <v>18286.216781730549</v>
      </c>
      <c r="F196" s="187">
        <f>+'Bcos. Públ.'!F196+'Bcos. Priv.'!F195+'Coop.'!F196+'C. Financ.'!F196</f>
        <v>2.2542323697302002</v>
      </c>
      <c r="G196" s="193">
        <f>+'Bcos. Públ.'!G196+'Bcos. Priv.'!G195+'Coop.'!G196+'C. Financ.'!G196</f>
        <v>18288.47101410028</v>
      </c>
      <c r="H196" s="210">
        <f>+'Bcos. Públ.'!H196+'Bcos. Priv.'!H195+'Coop.'!H196+'C. Financ.'!H196</f>
        <v>336756.69003175938</v>
      </c>
      <c r="I196" s="192">
        <f>+'Bcos. Públ.'!I196+'Bcos. Priv.'!I195+'Coop.'!I196+'C. Financ.'!I196</f>
        <v>6351.951923719902</v>
      </c>
      <c r="J196" s="193">
        <f>+'Bcos. Públ.'!J196+'Bcos. Priv.'!J195+'Coop.'!J196+'C. Financ.'!J196</f>
        <v>343108.64195547922</v>
      </c>
      <c r="K196" s="192">
        <f>+'Bcos. Públ.'!K196+'Bcos. Priv.'!K195+'Coop.'!K196+'C. Financ.'!K196</f>
        <v>3743.6684729595572</v>
      </c>
      <c r="L196" s="192">
        <f>+'Bcos. Públ.'!L196+'Bcos. Priv.'!L195+'Coop.'!L196+'C. Financ.'!L196</f>
        <v>28.75275657908</v>
      </c>
      <c r="M196" s="193">
        <f>+'Bcos. Públ.'!M196+'Bcos. Priv.'!M195+'Coop.'!M196+'C. Financ.'!M196</f>
        <v>3772.4212295386369</v>
      </c>
      <c r="N196" s="192">
        <f>+'Bcos. Públ.'!N196+'Bcos. Priv.'!N195+'Coop.'!N196+'C. Financ.'!N196</f>
        <v>340500.3585047212</v>
      </c>
      <c r="O196" s="192">
        <f>+'Bcos. Públ.'!O196+'Bcos. Priv.'!O195+'Coop.'!O196+'C. Financ.'!O196</f>
        <v>6380.7046802989835</v>
      </c>
      <c r="P196" s="193">
        <f>+'Bcos. Públ.'!P196+'Bcos. Priv.'!P195+'Coop.'!P196+'C. Financ.'!P196</f>
        <v>346881.06318502018</v>
      </c>
      <c r="Q196" s="211">
        <f>+'Bcos. Públ.'!Q196+'Bcos. Priv.'!Q195+'Coop.'!Q196+'C. Financ.'!Q196</f>
        <v>198.36846219174387</v>
      </c>
      <c r="R196" s="208">
        <f>+'Bcos. Públ.'!R196+'Bcos. Priv.'!R195+'Coop.'!R196+'C. Financ.'!R196</f>
        <v>1.5159105119385603</v>
      </c>
      <c r="S196" s="212"/>
      <c r="T196" s="191">
        <f>+'Bcos. Públ.'!T196+'Bcos. Priv.'!T195+'Coop.'!T196+'C. Financ.'!T196</f>
        <v>136507.16258958005</v>
      </c>
      <c r="U196" s="192">
        <f>+'Bcos. Públ.'!U196+'Bcos. Priv.'!U195+'Coop.'!U196+'C. Financ.'!U196</f>
        <v>4216.1557353171902</v>
      </c>
      <c r="V196" s="188">
        <f>+'Bcos. Públ.'!V196+'Bcos. Priv.'!V195+'Coop.'!V196+'C. Financ.'!V196</f>
        <v>140723.31832489723</v>
      </c>
      <c r="W196" s="192">
        <f>+'Bcos. Públ.'!W196+'Bcos. Priv.'!W195+'Coop.'!W196+'C. Financ.'!W196</f>
        <v>11687.263718561691</v>
      </c>
      <c r="X196" s="192">
        <f>+'Bcos. Públ.'!X196+'Bcos. Priv.'!X195+'Coop.'!X196+'C. Financ.'!X196</f>
        <v>2.2542323697302002</v>
      </c>
      <c r="Y196" s="188">
        <f>+'Bcos. Públ.'!Y196+'Bcos. Priv.'!Y195+'Coop.'!Y196+'C. Financ.'!Y196</f>
        <v>11689.51795093142</v>
      </c>
      <c r="Z196" s="192">
        <f>+'Bcos. Públ.'!Z196+'Bcos. Priv.'!Z195+'Coop.'!Z196+'C. Financ.'!Z196</f>
        <v>148194.42630813943</v>
      </c>
      <c r="AA196" s="192">
        <f>+'Bcos. Públ.'!AA196+'Bcos. Priv.'!AA195+'Coop.'!AA196+'C. Financ.'!AA196</f>
        <v>4218.4099676869209</v>
      </c>
      <c r="AB196" s="188">
        <f>+'Bcos. Públ.'!AB196+'Bcos. Priv.'!AB195+'Coop.'!AB196+'C. Financ.'!AB196</f>
        <v>152412.83627582638</v>
      </c>
      <c r="AC196" s="189">
        <f>+'Bcos. Públ.'!AC196+'Bcos. Priv.'!AC195+'Coop.'!AC196+'C. Financ.'!AC196</f>
        <v>123.01935828057266</v>
      </c>
      <c r="AD196" s="191">
        <f>+'Bcos. Públ.'!AD196+'Bcos. Priv.'!AD195+'Coop.'!AD196+'C. Financ.'!AD196</f>
        <v>7902.1718275699996</v>
      </c>
      <c r="AE196" s="192">
        <f>+'Bcos. Públ.'!AE196+'Bcos. Priv.'!AE195+'Coop.'!AE196+'C. Financ.'!AE196</f>
        <v>92.653926109999986</v>
      </c>
      <c r="AF196" s="188">
        <f>+'Bcos. Públ.'!AF196+'Bcos. Priv.'!AF195+'Coop.'!AF196+'C. Financ.'!AF196</f>
        <v>7994.8257536799993</v>
      </c>
      <c r="AG196" s="192">
        <f>+'Bcos. Públ.'!AG196+'Bcos. Priv.'!AG195+'Coop.'!AG196+'C. Financ.'!AG196</f>
        <v>286.57458910000003</v>
      </c>
      <c r="AH196" s="192">
        <f>+'Bcos. Públ.'!AH196+'Bcos. Priv.'!AH195+'Coop.'!AH196+'C. Financ.'!AH196</f>
        <v>0</v>
      </c>
      <c r="AI196" s="188">
        <f>+'Bcos. Públ.'!AI196+'Bcos. Priv.'!AI195+'Coop.'!AI196+'C. Financ.'!AI196</f>
        <v>286.57458910000003</v>
      </c>
      <c r="AJ196" s="192">
        <f>+'Bcos. Públ.'!AJ196+'Bcos. Priv.'!AJ195+'Coop.'!AJ196+'C. Financ.'!AJ196</f>
        <v>8188.7464166700001</v>
      </c>
      <c r="AK196" s="192">
        <f>+'Bcos. Públ.'!AK196+'Bcos. Priv.'!AK195+'Coop.'!AK196+'C. Financ.'!AK196</f>
        <v>92.653926109999986</v>
      </c>
      <c r="AL196" s="188">
        <f>+'Bcos. Públ.'!AL196+'Bcos. Priv.'!AL195+'Coop.'!AL196+'C. Financ.'!AL196</f>
        <v>8281.4003427799998</v>
      </c>
      <c r="AM196" s="189">
        <f>+'Bcos. Públ.'!AM196+'Bcos. Priv.'!AM195+'Coop.'!AM196+'C. Financ.'!AM196</f>
        <v>3.2868662763000547</v>
      </c>
    </row>
    <row r="197" spans="1:39" ht="13.9" customHeight="1" x14ac:dyDescent="0.2">
      <c r="A197" s="46">
        <v>41760</v>
      </c>
      <c r="B197" s="213">
        <f>+'Bcos. Públ.'!B197+'Bcos. Priv.'!B196+'Coop.'!B197+'C. Financ.'!B197</f>
        <v>322151.81317580043</v>
      </c>
      <c r="C197" s="187">
        <f>+'Bcos. Públ.'!C197+'Bcos. Priv.'!C196+'Coop.'!C197+'C. Financ.'!C197</f>
        <v>6471.8453337997416</v>
      </c>
      <c r="D197" s="193">
        <f>+'Bcos. Públ.'!D197+'Bcos. Priv.'!D196+'Coop.'!D197+'C. Financ.'!D197</f>
        <v>328623.65850960015</v>
      </c>
      <c r="E197" s="187">
        <f>+'Bcos. Públ.'!E197+'Bcos. Priv.'!E196+'Coop.'!E197+'C. Financ.'!E197</f>
        <v>18106.385010751826</v>
      </c>
      <c r="F197" s="187">
        <f>+'Bcos. Públ.'!F197+'Bcos. Priv.'!F196+'Coop.'!F197+'C. Financ.'!F197</f>
        <v>2.5708760201610001</v>
      </c>
      <c r="G197" s="193">
        <f>+'Bcos. Públ.'!G197+'Bcos. Priv.'!G196+'Coop.'!G197+'C. Financ.'!G197</f>
        <v>18108.955886771986</v>
      </c>
      <c r="H197" s="210">
        <f>+'Bcos. Públ.'!H197+'Bcos. Priv.'!H196+'Coop.'!H197+'C. Financ.'!H197</f>
        <v>340258.19818654994</v>
      </c>
      <c r="I197" s="192">
        <f>+'Bcos. Públ.'!I197+'Bcos. Priv.'!I196+'Coop.'!I197+'C. Financ.'!I197</f>
        <v>6474.4162098199031</v>
      </c>
      <c r="J197" s="193">
        <f>+'Bcos. Públ.'!J197+'Bcos. Priv.'!J196+'Coop.'!J197+'C. Financ.'!J197</f>
        <v>346732.6143963699</v>
      </c>
      <c r="K197" s="192">
        <f>+'Bcos. Públ.'!K197+'Bcos. Priv.'!K196+'Coop.'!K197+'C. Financ.'!K197</f>
        <v>3776.0915408297151</v>
      </c>
      <c r="L197" s="192">
        <f>+'Bcos. Públ.'!L197+'Bcos. Priv.'!L196+'Coop.'!L197+'C. Financ.'!L197</f>
        <v>14.228701229314801</v>
      </c>
      <c r="M197" s="193">
        <f>+'Bcos. Públ.'!M197+'Bcos. Priv.'!M196+'Coop.'!M197+'C. Financ.'!M197</f>
        <v>3790.3202420590305</v>
      </c>
      <c r="N197" s="192">
        <f>+'Bcos. Públ.'!N197+'Bcos. Priv.'!N196+'Coop.'!N197+'C. Financ.'!N197</f>
        <v>344034.28972737968</v>
      </c>
      <c r="O197" s="192">
        <f>+'Bcos. Públ.'!O197+'Bcos. Priv.'!O196+'Coop.'!O197+'C. Financ.'!O197</f>
        <v>6488.6449110492176</v>
      </c>
      <c r="P197" s="193">
        <f>+'Bcos. Públ.'!P197+'Bcos. Priv.'!P196+'Coop.'!P197+'C. Financ.'!P197</f>
        <v>350522.93463842891</v>
      </c>
      <c r="Q197" s="211">
        <f>+'Bcos. Públ.'!Q197+'Bcos. Priv.'!Q196+'Coop.'!Q197+'C. Financ.'!Q197</f>
        <v>209.36594066459421</v>
      </c>
      <c r="R197" s="208">
        <f>+'Bcos. Públ.'!R197+'Bcos. Priv.'!R196+'Coop.'!R197+'C. Financ.'!R197</f>
        <v>-0.60934622767198476</v>
      </c>
      <c r="S197" s="212"/>
      <c r="T197" s="191">
        <f>+'Bcos. Públ.'!T197+'Bcos. Priv.'!T196+'Coop.'!T197+'C. Financ.'!T197</f>
        <v>137062.07216689113</v>
      </c>
      <c r="U197" s="192">
        <f>+'Bcos. Públ.'!U197+'Bcos. Priv.'!U196+'Coop.'!U197+'C. Financ.'!U197</f>
        <v>4307.0085397423973</v>
      </c>
      <c r="V197" s="188">
        <f>+'Bcos. Públ.'!V197+'Bcos. Priv.'!V196+'Coop.'!V197+'C. Financ.'!V197</f>
        <v>141369.08070663354</v>
      </c>
      <c r="W197" s="192">
        <f>+'Bcos. Públ.'!W197+'Bcos. Priv.'!W196+'Coop.'!W197+'C. Financ.'!W197</f>
        <v>11638.960485631678</v>
      </c>
      <c r="X197" s="192">
        <f>+'Bcos. Públ.'!X197+'Bcos. Priv.'!X196+'Coop.'!X197+'C. Financ.'!X197</f>
        <v>2.5708760201610001</v>
      </c>
      <c r="Y197" s="188">
        <f>+'Bcos. Públ.'!Y197+'Bcos. Priv.'!Y196+'Coop.'!Y197+'C. Financ.'!Y197</f>
        <v>11641.531361651838</v>
      </c>
      <c r="Z197" s="192">
        <f>+'Bcos. Públ.'!Z197+'Bcos. Priv.'!Z196+'Coop.'!Z197+'C. Financ.'!Z197</f>
        <v>148701.03265252052</v>
      </c>
      <c r="AA197" s="192">
        <f>+'Bcos. Públ.'!AA197+'Bcos. Priv.'!AA196+'Coop.'!AA197+'C. Financ.'!AA197</f>
        <v>4309.5794157625587</v>
      </c>
      <c r="AB197" s="188">
        <f>+'Bcos. Públ.'!AB197+'Bcos. Priv.'!AB196+'Coop.'!AB197+'C. Financ.'!AB197</f>
        <v>153010.61206828311</v>
      </c>
      <c r="AC197" s="189">
        <f>+'Bcos. Públ.'!AC197+'Bcos. Priv.'!AC196+'Coop.'!AC197+'C. Financ.'!AC197</f>
        <v>150.07393915043536</v>
      </c>
      <c r="AD197" s="191">
        <f>+'Bcos. Públ.'!AD197+'Bcos. Priv.'!AD196+'Coop.'!AD197+'C. Financ.'!AD197</f>
        <v>8077.5831815499996</v>
      </c>
      <c r="AE197" s="192">
        <f>+'Bcos. Públ.'!AE197+'Bcos. Priv.'!AE196+'Coop.'!AE197+'C. Financ.'!AE197</f>
        <v>94.476599210000003</v>
      </c>
      <c r="AF197" s="188">
        <f>+'Bcos. Públ.'!AF197+'Bcos. Priv.'!AF196+'Coop.'!AF197+'C. Financ.'!AF197</f>
        <v>8172.0597807599997</v>
      </c>
      <c r="AG197" s="192">
        <f>+'Bcos. Públ.'!AG197+'Bcos. Priv.'!AG196+'Coop.'!AG197+'C. Financ.'!AG197</f>
        <v>282.24773173999995</v>
      </c>
      <c r="AH197" s="192">
        <f>+'Bcos. Públ.'!AH197+'Bcos. Priv.'!AH196+'Coop.'!AH197+'C. Financ.'!AH197</f>
        <v>0</v>
      </c>
      <c r="AI197" s="188">
        <f>+'Bcos. Públ.'!AI197+'Bcos. Priv.'!AI196+'Coop.'!AI197+'C. Financ.'!AI197</f>
        <v>282.24773173999995</v>
      </c>
      <c r="AJ197" s="192">
        <f>+'Bcos. Públ.'!AJ197+'Bcos. Priv.'!AJ196+'Coop.'!AJ197+'C. Financ.'!AJ197</f>
        <v>8359.8309132899994</v>
      </c>
      <c r="AK197" s="192">
        <f>+'Bcos. Públ.'!AK197+'Bcos. Priv.'!AK196+'Coop.'!AK197+'C. Financ.'!AK197</f>
        <v>94.476599210000003</v>
      </c>
      <c r="AL197" s="188">
        <f>+'Bcos. Públ.'!AL197+'Bcos. Priv.'!AL196+'Coop.'!AL197+'C. Financ.'!AL197</f>
        <v>8454.3075124999996</v>
      </c>
      <c r="AM197" s="189">
        <f>+'Bcos. Públ.'!AM197+'Bcos. Priv.'!AM196+'Coop.'!AM197+'C. Financ.'!AM197</f>
        <v>2.6101636036999238</v>
      </c>
    </row>
    <row r="198" spans="1:39" ht="13.9" customHeight="1" x14ac:dyDescent="0.2">
      <c r="A198" s="46">
        <v>41791</v>
      </c>
      <c r="B198" s="213">
        <f>+'Bcos. Públ.'!B198+'Bcos. Priv.'!B197+'Coop.'!B198+'C. Financ.'!B198</f>
        <v>320954.46357860143</v>
      </c>
      <c r="C198" s="187">
        <f>+'Bcos. Públ.'!C198+'Bcos. Priv.'!C197+'Coop.'!C198+'C. Financ.'!C198</f>
        <v>6351.4802621601757</v>
      </c>
      <c r="D198" s="193">
        <f>+'Bcos. Públ.'!D198+'Bcos. Priv.'!D197+'Coop.'!D198+'C. Financ.'!D198</f>
        <v>327305.94384076161</v>
      </c>
      <c r="E198" s="187">
        <f>+'Bcos. Públ.'!E198+'Bcos. Priv.'!E197+'Coop.'!E198+'C. Financ.'!E198</f>
        <v>18045.472626788465</v>
      </c>
      <c r="F198" s="187">
        <f>+'Bcos. Públ.'!F198+'Bcos. Priv.'!F197+'Coop.'!F198+'C. Financ.'!F198</f>
        <v>2.5537066709439999</v>
      </c>
      <c r="G198" s="193">
        <f>+'Bcos. Públ.'!G198+'Bcos. Priv.'!G197+'Coop.'!G198+'C. Financ.'!G198</f>
        <v>18048.026333459413</v>
      </c>
      <c r="H198" s="210">
        <f>+'Bcos. Públ.'!H198+'Bcos. Priv.'!H197+'Coop.'!H198+'C. Financ.'!H198</f>
        <v>338999.93620538985</v>
      </c>
      <c r="I198" s="192">
        <f>+'Bcos. Públ.'!I198+'Bcos. Priv.'!I197+'Coop.'!I198+'C. Financ.'!I198</f>
        <v>6354.0339688288313</v>
      </c>
      <c r="J198" s="193">
        <f>+'Bcos. Públ.'!J198+'Bcos. Priv.'!J197+'Coop.'!J198+'C. Financ.'!J198</f>
        <v>345353.97017421876</v>
      </c>
      <c r="K198" s="192">
        <f>+'Bcos. Públ.'!K198+'Bcos. Priv.'!K197+'Coop.'!K198+'C. Financ.'!K198</f>
        <v>3467.0272450802559</v>
      </c>
      <c r="L198" s="192">
        <f>+'Bcos. Públ.'!L198+'Bcos. Priv.'!L197+'Coop.'!L198+'C. Financ.'!L198</f>
        <v>13.148855820671999</v>
      </c>
      <c r="M198" s="193">
        <f>+'Bcos. Públ.'!M198+'Bcos. Priv.'!M197+'Coop.'!M198+'C. Financ.'!M198</f>
        <v>3480.1761009009278</v>
      </c>
      <c r="N198" s="192">
        <f>+'Bcos. Públ.'!N198+'Bcos. Priv.'!N197+'Coop.'!N198+'C. Financ.'!N198</f>
        <v>342466.96345047018</v>
      </c>
      <c r="O198" s="192">
        <f>+'Bcos. Públ.'!O198+'Bcos. Priv.'!O197+'Coop.'!O198+'C. Financ.'!O198</f>
        <v>6367.1828246495024</v>
      </c>
      <c r="P198" s="193">
        <f>+'Bcos. Públ.'!P198+'Bcos. Priv.'!P197+'Coop.'!P198+'C. Financ.'!P198</f>
        <v>348834.14627511962</v>
      </c>
      <c r="Q198" s="211">
        <f>+'Bcos. Públ.'!Q198+'Bcos. Priv.'!Q197+'Coop.'!Q198+'C. Financ.'!Q198</f>
        <v>33.908621705933122</v>
      </c>
      <c r="R198" s="208">
        <f>+'Bcos. Públ.'!R198+'Bcos. Priv.'!R197+'Coop.'!R198+'C. Financ.'!R198</f>
        <v>1.3126211727200865</v>
      </c>
      <c r="S198" s="212"/>
      <c r="T198" s="191">
        <f>+'Bcos. Públ.'!T198+'Bcos. Priv.'!T197+'Coop.'!T198+'C. Financ.'!T198</f>
        <v>137837.97244047915</v>
      </c>
      <c r="U198" s="192">
        <f>+'Bcos. Públ.'!U198+'Bcos. Priv.'!U197+'Coop.'!U198+'C. Financ.'!U198</f>
        <v>4063.990525651056</v>
      </c>
      <c r="V198" s="188">
        <f>+'Bcos. Públ.'!V198+'Bcos. Priv.'!V197+'Coop.'!V198+'C. Financ.'!V198</f>
        <v>141901.96296613023</v>
      </c>
      <c r="W198" s="192">
        <f>+'Bcos. Públ.'!W198+'Bcos. Priv.'!W197+'Coop.'!W198+'C. Financ.'!W198</f>
        <v>11874.247258157853</v>
      </c>
      <c r="X198" s="192">
        <f>+'Bcos. Públ.'!X198+'Bcos. Priv.'!X197+'Coop.'!X198+'C. Financ.'!X198</f>
        <v>2.5537066709439999</v>
      </c>
      <c r="Y198" s="188">
        <f>+'Bcos. Públ.'!Y198+'Bcos. Priv.'!Y197+'Coop.'!Y198+'C. Financ.'!Y198</f>
        <v>11876.800964828797</v>
      </c>
      <c r="Z198" s="192">
        <f>+'Bcos. Públ.'!Z198+'Bcos. Priv.'!Z197+'Coop.'!Z198+'C. Financ.'!Z198</f>
        <v>149712.21969864162</v>
      </c>
      <c r="AA198" s="192">
        <f>+'Bcos. Públ.'!AA198+'Bcos. Priv.'!AA197+'Coop.'!AA198+'C. Financ.'!AA198</f>
        <v>4066.544232322</v>
      </c>
      <c r="AB198" s="188">
        <f>+'Bcos. Públ.'!AB198+'Bcos. Priv.'!AB197+'Coop.'!AB198+'C. Financ.'!AB198</f>
        <v>153778.76393096361</v>
      </c>
      <c r="AC198" s="189">
        <f>+'Bcos. Públ.'!AC198+'Bcos. Priv.'!AC197+'Coop.'!AC198+'C. Financ.'!AC198</f>
        <v>16.036643257036875</v>
      </c>
      <c r="AD198" s="191">
        <f>+'Bcos. Públ.'!AD198+'Bcos. Priv.'!AD197+'Coop.'!AD198+'C. Financ.'!AD198</f>
        <v>8003.3431447199991</v>
      </c>
      <c r="AE198" s="192">
        <f>+'Bcos. Públ.'!AE198+'Bcos. Priv.'!AE197+'Coop.'!AE198+'C. Financ.'!AE198</f>
        <v>99.977698289999992</v>
      </c>
      <c r="AF198" s="188">
        <f>+'Bcos. Públ.'!AF198+'Bcos. Priv.'!AF197+'Coop.'!AF198+'C. Financ.'!AF198</f>
        <v>8103.3208430099994</v>
      </c>
      <c r="AG198" s="192">
        <f>+'Bcos. Públ.'!AG198+'Bcos. Priv.'!AG197+'Coop.'!AG198+'C. Financ.'!AG198</f>
        <v>269.72138848999998</v>
      </c>
      <c r="AH198" s="192">
        <f>+'Bcos. Públ.'!AH198+'Bcos. Priv.'!AH197+'Coop.'!AH198+'C. Financ.'!AH198</f>
        <v>0</v>
      </c>
      <c r="AI198" s="188">
        <f>+'Bcos. Públ.'!AI198+'Bcos. Priv.'!AI197+'Coop.'!AI198+'C. Financ.'!AI198</f>
        <v>269.72138848999998</v>
      </c>
      <c r="AJ198" s="192">
        <f>+'Bcos. Públ.'!AJ198+'Bcos. Priv.'!AJ197+'Coop.'!AJ198+'C. Financ.'!AJ198</f>
        <v>8273.0645332099994</v>
      </c>
      <c r="AK198" s="192">
        <f>+'Bcos. Públ.'!AK198+'Bcos. Priv.'!AK197+'Coop.'!AK198+'C. Financ.'!AK198</f>
        <v>99.977698289999992</v>
      </c>
      <c r="AL198" s="188">
        <f>+'Bcos. Públ.'!AL198+'Bcos. Priv.'!AL197+'Coop.'!AL198+'C. Financ.'!AL198</f>
        <v>8373.0422314999996</v>
      </c>
      <c r="AM198" s="189">
        <f>+'Bcos. Públ.'!AM198+'Bcos. Priv.'!AM197+'Coop.'!AM198+'C. Financ.'!AM198</f>
        <v>0.78020510760002315</v>
      </c>
    </row>
    <row r="199" spans="1:39" ht="13.9" customHeight="1" x14ac:dyDescent="0.2">
      <c r="A199" s="46">
        <v>41821</v>
      </c>
      <c r="B199" s="213">
        <f>+'Bcos. Públ.'!B199+'Bcos. Priv.'!B198+'Coop.'!B199+'C. Financ.'!B199</f>
        <v>316329.65006172052</v>
      </c>
      <c r="C199" s="187">
        <f>+'Bcos. Públ.'!C199+'Bcos. Priv.'!C198+'Coop.'!C199+'C. Financ.'!C199</f>
        <v>7288.0580963175416</v>
      </c>
      <c r="D199" s="193">
        <f>+'Bcos. Públ.'!D199+'Bcos. Priv.'!D198+'Coop.'!D199+'C. Financ.'!D199</f>
        <v>323617.70815803809</v>
      </c>
      <c r="E199" s="187">
        <f>+'Bcos. Públ.'!E199+'Bcos. Priv.'!E198+'Coop.'!E199+'C. Financ.'!E199</f>
        <v>18182.504179420652</v>
      </c>
      <c r="F199" s="187">
        <f>+'Bcos. Públ.'!F199+'Bcos. Priv.'!F198+'Coop.'!F199+'C. Financ.'!F199</f>
        <v>2.5386376004774998</v>
      </c>
      <c r="G199" s="193">
        <f>+'Bcos. Públ.'!G199+'Bcos. Priv.'!G198+'Coop.'!G199+'C. Financ.'!G199</f>
        <v>18185.042817021127</v>
      </c>
      <c r="H199" s="210">
        <f>+'Bcos. Públ.'!H199+'Bcos. Priv.'!H198+'Coop.'!H199+'C. Financ.'!H199</f>
        <v>334512.15424113884</v>
      </c>
      <c r="I199" s="192">
        <f>+'Bcos. Públ.'!I199+'Bcos. Priv.'!I198+'Coop.'!I199+'C. Financ.'!I199</f>
        <v>7290.5967339180206</v>
      </c>
      <c r="J199" s="193">
        <f>+'Bcos. Públ.'!J199+'Bcos. Priv.'!J198+'Coop.'!J199+'C. Financ.'!J199</f>
        <v>341802.75097505684</v>
      </c>
      <c r="K199" s="192">
        <f>+'Bcos. Públ.'!K199+'Bcos. Priv.'!K198+'Coop.'!K199+'C. Financ.'!K199</f>
        <v>3615.6170807219146</v>
      </c>
      <c r="L199" s="192">
        <f>+'Bcos. Públ.'!L199+'Bcos. Priv.'!L198+'Coop.'!L199+'C. Financ.'!L199</f>
        <v>15.265902970510201</v>
      </c>
      <c r="M199" s="193">
        <f>+'Bcos. Públ.'!M199+'Bcos. Priv.'!M198+'Coop.'!M199+'C. Financ.'!M199</f>
        <v>3630.8829836924247</v>
      </c>
      <c r="N199" s="192">
        <f>+'Bcos. Públ.'!N199+'Bcos. Priv.'!N198+'Coop.'!N199+'C. Financ.'!N199</f>
        <v>338127.77132186072</v>
      </c>
      <c r="O199" s="192">
        <f>+'Bcos. Públ.'!O199+'Bcos. Priv.'!O198+'Coop.'!O199+'C. Financ.'!O199</f>
        <v>7305.8626368885316</v>
      </c>
      <c r="P199" s="193">
        <f>+'Bcos. Públ.'!P199+'Bcos. Priv.'!P198+'Coop.'!P199+'C. Financ.'!P199</f>
        <v>345433.6339587493</v>
      </c>
      <c r="Q199" s="211">
        <f>+'Bcos. Públ.'!Q199+'Bcos. Priv.'!Q198+'Coop.'!Q199+'C. Financ.'!Q199</f>
        <v>-24.405275050127411</v>
      </c>
      <c r="R199" s="208">
        <f>+'Bcos. Públ.'!R199+'Bcos. Priv.'!R198+'Coop.'!R199+'C. Financ.'!R199</f>
        <v>-9.4342522976551351</v>
      </c>
      <c r="S199" s="212"/>
      <c r="T199" s="191">
        <f>+'Bcos. Públ.'!T199+'Bcos. Priv.'!T198+'Coop.'!T199+'C. Financ.'!T199</f>
        <v>138628.14368419096</v>
      </c>
      <c r="U199" s="192">
        <f>+'Bcos. Públ.'!U199+'Bcos. Priv.'!U198+'Coop.'!U199+'C. Financ.'!U199</f>
        <v>3933.9191314696609</v>
      </c>
      <c r="V199" s="188">
        <f>+'Bcos. Públ.'!V199+'Bcos. Priv.'!V198+'Coop.'!V199+'C. Financ.'!V199</f>
        <v>142562.06281566058</v>
      </c>
      <c r="W199" s="192">
        <f>+'Bcos. Públ.'!W199+'Bcos. Priv.'!W198+'Coop.'!W199+'C. Financ.'!W199</f>
        <v>11804.105364542387</v>
      </c>
      <c r="X199" s="192">
        <f>+'Bcos. Públ.'!X199+'Bcos. Priv.'!X198+'Coop.'!X199+'C. Financ.'!X199</f>
        <v>2.5386376004774998</v>
      </c>
      <c r="Y199" s="188">
        <f>+'Bcos. Públ.'!Y199+'Bcos. Priv.'!Y198+'Coop.'!Y199+'C. Financ.'!Y199</f>
        <v>11806.644002142864</v>
      </c>
      <c r="Z199" s="192">
        <f>+'Bcos. Públ.'!Z199+'Bcos. Priv.'!Z198+'Coop.'!Z199+'C. Financ.'!Z199</f>
        <v>150432.2490487287</v>
      </c>
      <c r="AA199" s="192">
        <f>+'Bcos. Públ.'!AA199+'Bcos. Priv.'!AA198+'Coop.'!AA199+'C. Financ.'!AA199</f>
        <v>3936.4577690701381</v>
      </c>
      <c r="AB199" s="188">
        <f>+'Bcos. Públ.'!AB199+'Bcos. Priv.'!AB198+'Coop.'!AB199+'C. Financ.'!AB199</f>
        <v>154368.70681779884</v>
      </c>
      <c r="AC199" s="189">
        <f>+'Bcos. Públ.'!AC199+'Bcos. Priv.'!AC198+'Coop.'!AC199+'C. Financ.'!AC199</f>
        <v>-46.717411367455036</v>
      </c>
      <c r="AD199" s="191">
        <f>+'Bcos. Públ.'!AD199+'Bcos. Priv.'!AD198+'Coop.'!AD199+'C. Financ.'!AD199</f>
        <v>7626.3467831200005</v>
      </c>
      <c r="AE199" s="192">
        <f>+'Bcos. Públ.'!AE199+'Bcos. Priv.'!AE198+'Coop.'!AE199+'C. Financ.'!AE199</f>
        <v>143.94828398000001</v>
      </c>
      <c r="AF199" s="188">
        <f>+'Bcos. Públ.'!AF199+'Bcos. Priv.'!AF198+'Coop.'!AF199+'C. Financ.'!AF199</f>
        <v>7770.295067099999</v>
      </c>
      <c r="AG199" s="192">
        <f>+'Bcos. Públ.'!AG199+'Bcos. Priv.'!AG198+'Coop.'!AG199+'C. Financ.'!AG199</f>
        <v>273.73927363999996</v>
      </c>
      <c r="AH199" s="192">
        <f>+'Bcos. Públ.'!AH199+'Bcos. Priv.'!AH198+'Coop.'!AH199+'C. Financ.'!AH199</f>
        <v>0</v>
      </c>
      <c r="AI199" s="188">
        <f>+'Bcos. Públ.'!AI199+'Bcos. Priv.'!AI198+'Coop.'!AI199+'C. Financ.'!AI199</f>
        <v>273.73927363999996</v>
      </c>
      <c r="AJ199" s="192">
        <f>+'Bcos. Públ.'!AJ199+'Bcos. Priv.'!AJ198+'Coop.'!AJ199+'C. Financ.'!AJ199</f>
        <v>7900.0860567600002</v>
      </c>
      <c r="AK199" s="192">
        <f>+'Bcos. Públ.'!AK199+'Bcos. Priv.'!AK198+'Coop.'!AK199+'C. Financ.'!AK199</f>
        <v>143.94828398000001</v>
      </c>
      <c r="AL199" s="188">
        <f>+'Bcos. Públ.'!AL199+'Bcos. Priv.'!AL198+'Coop.'!AL199+'C. Financ.'!AL199</f>
        <v>8044.0343407399987</v>
      </c>
      <c r="AM199" s="189">
        <f>+'Bcos. Públ.'!AM199+'Bcos. Priv.'!AM198+'Coop.'!AM199+'C. Financ.'!AM199</f>
        <v>0.95839425780035059</v>
      </c>
    </row>
    <row r="200" spans="1:39" ht="13.9" customHeight="1" x14ac:dyDescent="0.2">
      <c r="A200" s="46">
        <v>41852</v>
      </c>
      <c r="B200" s="213">
        <f>+'Bcos. Públ.'!B200+'Bcos. Priv.'!B199+'Coop.'!B200+'C. Financ.'!B200</f>
        <v>318902.49960135017</v>
      </c>
      <c r="C200" s="187">
        <f>+'Bcos. Públ.'!C200+'Bcos. Priv.'!C199+'Coop.'!C200+'C. Financ.'!C200</f>
        <v>6363.7307828900812</v>
      </c>
      <c r="D200" s="193">
        <f>+'Bcos. Públ.'!D200+'Bcos. Priv.'!D199+'Coop.'!D200+'C. Financ.'!D200</f>
        <v>325266.23038424022</v>
      </c>
      <c r="E200" s="187">
        <f>+'Bcos. Públ.'!E200+'Bcos. Priv.'!E199+'Coop.'!E200+'C. Financ.'!E200</f>
        <v>18965.575783350589</v>
      </c>
      <c r="F200" s="187">
        <f>+'Bcos. Públ.'!F200+'Bcos. Priv.'!F199+'Coop.'!F200+'C. Financ.'!F200</f>
        <v>2.4174590403246001</v>
      </c>
      <c r="G200" s="193">
        <f>+'Bcos. Públ.'!G200+'Bcos. Priv.'!G199+'Coop.'!G200+'C. Financ.'!G200</f>
        <v>18967.993242390912</v>
      </c>
      <c r="H200" s="210">
        <f>+'Bcos. Públ.'!H200+'Bcos. Priv.'!H199+'Coop.'!H200+'C. Financ.'!H200</f>
        <v>337868.07538470073</v>
      </c>
      <c r="I200" s="192">
        <f>+'Bcos. Públ.'!I200+'Bcos. Priv.'!I199+'Coop.'!I200+'C. Financ.'!I200</f>
        <v>6366.1482419304066</v>
      </c>
      <c r="J200" s="193">
        <f>+'Bcos. Públ.'!J200+'Bcos. Priv.'!J199+'Coop.'!J200+'C. Financ.'!J200</f>
        <v>344234.22362663114</v>
      </c>
      <c r="K200" s="192">
        <f>+'Bcos. Públ.'!K200+'Bcos. Priv.'!K199+'Coop.'!K200+'C. Financ.'!K200</f>
        <v>3525.6271203098572</v>
      </c>
      <c r="L200" s="192">
        <f>+'Bcos. Públ.'!L200+'Bcos. Priv.'!L199+'Coop.'!L200+'C. Financ.'!L200</f>
        <v>13.672895721543599</v>
      </c>
      <c r="M200" s="193">
        <f>+'Bcos. Públ.'!M200+'Bcos. Priv.'!M199+'Coop.'!M200+'C. Financ.'!M200</f>
        <v>3539.3000160314009</v>
      </c>
      <c r="N200" s="192">
        <f>+'Bcos. Públ.'!N200+'Bcos. Priv.'!N199+'Coop.'!N200+'C. Financ.'!N200</f>
        <v>341393.70250501059</v>
      </c>
      <c r="O200" s="192">
        <f>+'Bcos. Públ.'!O200+'Bcos. Priv.'!O199+'Coop.'!O200+'C. Financ.'!O200</f>
        <v>6379.8211376472063</v>
      </c>
      <c r="P200" s="193">
        <f>+'Bcos. Públ.'!P200+'Bcos. Priv.'!P199+'Coop.'!P200+'C. Financ.'!P200</f>
        <v>347773.52364265779</v>
      </c>
      <c r="Q200" s="211">
        <f>+'Bcos. Públ.'!Q200+'Bcos. Priv.'!Q199+'Coop.'!Q200+'C. Financ.'!Q200</f>
        <v>-56.433338229658517</v>
      </c>
      <c r="R200" s="208">
        <f>+'Bcos. Públ.'!R200+'Bcos. Priv.'!R199+'Coop.'!R200+'C. Financ.'!R200</f>
        <v>0</v>
      </c>
      <c r="S200" s="212"/>
      <c r="T200" s="191">
        <f>+'Bcos. Públ.'!T200+'Bcos. Priv.'!T199+'Coop.'!T200+'C. Financ.'!T200</f>
        <v>139468.57613493974</v>
      </c>
      <c r="U200" s="192">
        <f>+'Bcos. Públ.'!U200+'Bcos. Priv.'!U199+'Coop.'!U200+'C. Financ.'!U200</f>
        <v>3795.0774373222748</v>
      </c>
      <c r="V200" s="188">
        <f>+'Bcos. Públ.'!V200+'Bcos. Priv.'!V199+'Coop.'!V200+'C. Financ.'!V200</f>
        <v>143263.65357226197</v>
      </c>
      <c r="W200" s="192">
        <f>+'Bcos. Públ.'!W200+'Bcos. Priv.'!W199+'Coop.'!W200+'C. Financ.'!W200</f>
        <v>12362.566962522616</v>
      </c>
      <c r="X200" s="192">
        <f>+'Bcos. Públ.'!X200+'Bcos. Priv.'!X199+'Coop.'!X200+'C. Financ.'!X200</f>
        <v>2.4174590403246001</v>
      </c>
      <c r="Y200" s="188">
        <f>+'Bcos. Públ.'!Y200+'Bcos. Priv.'!Y199+'Coop.'!Y200+'C. Financ.'!Y200</f>
        <v>12364.98442156294</v>
      </c>
      <c r="Z200" s="192">
        <f>+'Bcos. Públ.'!Z200+'Bcos. Priv.'!Z199+'Coop.'!Z200+'C. Financ.'!Z200</f>
        <v>151831.14309745995</v>
      </c>
      <c r="AA200" s="192">
        <f>+'Bcos. Públ.'!AA200+'Bcos. Priv.'!AA199+'Coop.'!AA200+'C. Financ.'!AA200</f>
        <v>3797.4948963625993</v>
      </c>
      <c r="AB200" s="188">
        <f>+'Bcos. Públ.'!AB200+'Bcos. Priv.'!AB199+'Coop.'!AB200+'C. Financ.'!AB200</f>
        <v>155628.63799382254</v>
      </c>
      <c r="AC200" s="189">
        <f>+'Bcos. Públ.'!AC200+'Bcos. Priv.'!AC199+'Coop.'!AC200+'C. Financ.'!AC200</f>
        <v>-30.343538229655277</v>
      </c>
      <c r="AD200" s="191">
        <f>+'Bcos. Públ.'!AD200+'Bcos. Priv.'!AD199+'Coop.'!AD200+'C. Financ.'!AD200</f>
        <v>7565.305821760001</v>
      </c>
      <c r="AE200" s="192">
        <f>+'Bcos. Públ.'!AE200+'Bcos. Priv.'!AE199+'Coop.'!AE200+'C. Financ.'!AE200</f>
        <v>108.29974472999999</v>
      </c>
      <c r="AF200" s="188">
        <f>+'Bcos. Públ.'!AF200+'Bcos. Priv.'!AF199+'Coop.'!AF200+'C. Financ.'!AF200</f>
        <v>7673.6055664899995</v>
      </c>
      <c r="AG200" s="192">
        <f>+'Bcos. Públ.'!AG200+'Bcos. Priv.'!AG199+'Coop.'!AG200+'C. Financ.'!AG200</f>
        <v>278.39652672</v>
      </c>
      <c r="AH200" s="192">
        <f>+'Bcos. Públ.'!AH200+'Bcos. Priv.'!AH199+'Coop.'!AH200+'C. Financ.'!AH200</f>
        <v>0</v>
      </c>
      <c r="AI200" s="188">
        <f>+'Bcos. Públ.'!AI200+'Bcos. Priv.'!AI199+'Coop.'!AI200+'C. Financ.'!AI200</f>
        <v>278.39652672</v>
      </c>
      <c r="AJ200" s="192">
        <f>+'Bcos. Públ.'!AJ200+'Bcos. Priv.'!AJ199+'Coop.'!AJ200+'C. Financ.'!AJ200</f>
        <v>7843.7023484800002</v>
      </c>
      <c r="AK200" s="192">
        <f>+'Bcos. Públ.'!AK200+'Bcos. Priv.'!AK199+'Coop.'!AK200+'C. Financ.'!AK200</f>
        <v>108.29974472999999</v>
      </c>
      <c r="AL200" s="188">
        <f>+'Bcos. Públ.'!AL200+'Bcos. Priv.'!AL199+'Coop.'!AL200+'C. Financ.'!AL200</f>
        <v>7952.0020932099997</v>
      </c>
      <c r="AM200" s="189">
        <f>+'Bcos. Públ.'!AM200+'Bcos. Priv.'!AM199+'Coop.'!AM200+'C. Financ.'!AM200</f>
        <v>-1.1000000000001364</v>
      </c>
    </row>
    <row r="201" spans="1:39" ht="13.9" customHeight="1" x14ac:dyDescent="0.2">
      <c r="A201" s="46">
        <v>41883</v>
      </c>
      <c r="B201" s="213">
        <f>+'Bcos. Públ.'!B201+'Bcos. Priv.'!B200+'Coop.'!B201+'C. Financ.'!B201</f>
        <v>327922.03862943116</v>
      </c>
      <c r="C201" s="187">
        <f>+'Bcos. Públ.'!C201+'Bcos. Priv.'!C200+'Coop.'!C201+'C. Financ.'!C201</f>
        <v>6278.6180874183574</v>
      </c>
      <c r="D201" s="193">
        <f>+'Bcos. Públ.'!D201+'Bcos. Priv.'!D200+'Coop.'!D201+'C. Financ.'!D201</f>
        <v>334200.65671684942</v>
      </c>
      <c r="E201" s="187">
        <f>+'Bcos. Públ.'!E201+'Bcos. Priv.'!E200+'Coop.'!E201+'C. Financ.'!E201</f>
        <v>19349.742590742597</v>
      </c>
      <c r="F201" s="187">
        <f>+'Bcos. Públ.'!F201+'Bcos. Priv.'!F200+'Coop.'!F201+'C. Financ.'!F201</f>
        <v>2.4802638296819999</v>
      </c>
      <c r="G201" s="193">
        <f>+'Bcos. Públ.'!G201+'Bcos. Priv.'!G200+'Coop.'!G201+'C. Financ.'!G201</f>
        <v>19352.222854572279</v>
      </c>
      <c r="H201" s="210">
        <f>+'Bcos. Públ.'!H201+'Bcos. Priv.'!H200+'Coop.'!H201+'C. Financ.'!H201</f>
        <v>347271.78122016875</v>
      </c>
      <c r="I201" s="192">
        <f>+'Bcos. Públ.'!I201+'Bcos. Priv.'!I200+'Coop.'!I201+'C. Financ.'!I201</f>
        <v>6281.0983512480398</v>
      </c>
      <c r="J201" s="193">
        <f>+'Bcos. Públ.'!J201+'Bcos. Priv.'!J200+'Coop.'!J201+'C. Financ.'!J201</f>
        <v>353552.87957141682</v>
      </c>
      <c r="K201" s="192">
        <f>+'Bcos. Públ.'!K201+'Bcos. Priv.'!K200+'Coop.'!K201+'C. Financ.'!K201</f>
        <v>4820.9595603895159</v>
      </c>
      <c r="L201" s="192">
        <f>+'Bcos. Públ.'!L201+'Bcos. Priv.'!L200+'Coop.'!L201+'C. Financ.'!L201</f>
        <v>15.194648110346499</v>
      </c>
      <c r="M201" s="193">
        <f>+'Bcos. Públ.'!M201+'Bcos. Priv.'!M200+'Coop.'!M201+'C. Financ.'!M201</f>
        <v>4836.1542084998619</v>
      </c>
      <c r="N201" s="192">
        <f>+'Bcos. Públ.'!N201+'Bcos. Priv.'!N200+'Coop.'!N201+'C. Financ.'!N201</f>
        <v>352092.74078056077</v>
      </c>
      <c r="O201" s="192">
        <f>+'Bcos. Públ.'!O201+'Bcos. Priv.'!O200+'Coop.'!O201+'C. Financ.'!O201</f>
        <v>6296.2929993608523</v>
      </c>
      <c r="P201" s="193">
        <f>+'Bcos. Públ.'!P201+'Bcos. Priv.'!P200+'Coop.'!P201+'C. Financ.'!P201</f>
        <v>358389.03377992159</v>
      </c>
      <c r="Q201" s="211">
        <f>+'Bcos. Públ.'!Q201+'Bcos. Priv.'!Q200+'Coop.'!Q201+'C. Financ.'!Q201</f>
        <v>576.69473572765276</v>
      </c>
      <c r="R201" s="208">
        <f>+'Bcos. Públ.'!R201+'Bcos. Priv.'!R200+'Coop.'!R201+'C. Financ.'!R201</f>
        <v>-7.6472757056668632</v>
      </c>
      <c r="S201" s="212"/>
      <c r="T201" s="191">
        <f>+'Bcos. Públ.'!T201+'Bcos. Priv.'!T200+'Coop.'!T201+'C. Financ.'!T201</f>
        <v>141872.16752196307</v>
      </c>
      <c r="U201" s="192">
        <f>+'Bcos. Públ.'!U201+'Bcos. Priv.'!U200+'Coop.'!U201+'C. Financ.'!U201</f>
        <v>3668.8365085014334</v>
      </c>
      <c r="V201" s="188">
        <f>+'Bcos. Públ.'!V201+'Bcos. Priv.'!V200+'Coop.'!V201+'C. Financ.'!V201</f>
        <v>145541.00403046454</v>
      </c>
      <c r="W201" s="192">
        <f>+'Bcos. Públ.'!W201+'Bcos. Priv.'!W200+'Coop.'!W201+'C. Financ.'!W201</f>
        <v>12288.411373960245</v>
      </c>
      <c r="X201" s="192">
        <f>+'Bcos. Públ.'!X201+'Bcos. Priv.'!X200+'Coop.'!X201+'C. Financ.'!X201</f>
        <v>2.4802638296819999</v>
      </c>
      <c r="Y201" s="188">
        <f>+'Bcos. Públ.'!Y201+'Bcos. Priv.'!Y200+'Coop.'!Y201+'C. Financ.'!Y201</f>
        <v>12290.891637789928</v>
      </c>
      <c r="Z201" s="192">
        <f>+'Bcos. Públ.'!Z201+'Bcos. Priv.'!Z200+'Coop.'!Z201+'C. Financ.'!Z201</f>
        <v>154160.57889592086</v>
      </c>
      <c r="AA201" s="192">
        <f>+'Bcos. Públ.'!AA201+'Bcos. Priv.'!AA200+'Coop.'!AA201+'C. Financ.'!AA201</f>
        <v>3671.3167723311149</v>
      </c>
      <c r="AB201" s="188">
        <f>+'Bcos. Públ.'!AB201+'Bcos. Priv.'!AB200+'Coop.'!AB201+'C. Financ.'!AB201</f>
        <v>157831.89566825199</v>
      </c>
      <c r="AC201" s="189">
        <f>+'Bcos. Públ.'!AC201+'Bcos. Priv.'!AC200+'Coop.'!AC201+'C. Financ.'!AC201</f>
        <v>366.27596595280977</v>
      </c>
      <c r="AD201" s="191">
        <f>+'Bcos. Públ.'!AD201+'Bcos. Priv.'!AD200+'Coop.'!AD201+'C. Financ.'!AD201</f>
        <v>7543.072009999999</v>
      </c>
      <c r="AE201" s="192">
        <f>+'Bcos. Públ.'!AE201+'Bcos. Priv.'!AE200+'Coop.'!AE201+'C. Financ.'!AE201</f>
        <v>105.8091052</v>
      </c>
      <c r="AF201" s="188">
        <f>+'Bcos. Públ.'!AF201+'Bcos. Priv.'!AF200+'Coop.'!AF201+'C. Financ.'!AF201</f>
        <v>7648.8811151999989</v>
      </c>
      <c r="AG201" s="192">
        <f>+'Bcos. Públ.'!AG201+'Bcos. Priv.'!AG200+'Coop.'!AG201+'C. Financ.'!AG201</f>
        <v>286.28952834999996</v>
      </c>
      <c r="AH201" s="192">
        <f>+'Bcos. Públ.'!AH201+'Bcos. Priv.'!AH200+'Coop.'!AH201+'C. Financ.'!AH201</f>
        <v>0</v>
      </c>
      <c r="AI201" s="188">
        <f>+'Bcos. Públ.'!AI201+'Bcos. Priv.'!AI200+'Coop.'!AI201+'C. Financ.'!AI201</f>
        <v>286.28952834999996</v>
      </c>
      <c r="AJ201" s="192">
        <f>+'Bcos. Públ.'!AJ201+'Bcos. Priv.'!AJ200+'Coop.'!AJ201+'C. Financ.'!AJ201</f>
        <v>7829.3615383499991</v>
      </c>
      <c r="AK201" s="192">
        <f>+'Bcos. Públ.'!AK201+'Bcos. Priv.'!AK200+'Coop.'!AK201+'C. Financ.'!AK201</f>
        <v>105.8091052</v>
      </c>
      <c r="AL201" s="188">
        <f>+'Bcos. Públ.'!AL201+'Bcos. Priv.'!AL200+'Coop.'!AL201+'C. Financ.'!AL201</f>
        <v>7935.1706435499991</v>
      </c>
      <c r="AM201" s="189">
        <f>+'Bcos. Públ.'!AM201+'Bcos. Priv.'!AM200+'Coop.'!AM201+'C. Financ.'!AM201</f>
        <v>8.6962626650997166</v>
      </c>
    </row>
    <row r="202" spans="1:39" ht="13.9" customHeight="1" x14ac:dyDescent="0.2">
      <c r="A202" s="46">
        <v>41913</v>
      </c>
      <c r="B202" s="213">
        <f>+'Bcos. Públ.'!B202+'Bcos. Priv.'!B201+'Coop.'!B202+'C. Financ.'!B202</f>
        <v>327453.19770794129</v>
      </c>
      <c r="C202" s="187">
        <f>+'Bcos. Públ.'!C202+'Bcos. Priv.'!C201+'Coop.'!C202+'C. Financ.'!C202</f>
        <v>6616.5992372080491</v>
      </c>
      <c r="D202" s="193">
        <f>+'Bcos. Públ.'!D202+'Bcos. Priv.'!D201+'Coop.'!D202+'C. Financ.'!D202</f>
        <v>334069.79694514937</v>
      </c>
      <c r="E202" s="187">
        <f>+'Bcos. Públ.'!E202+'Bcos. Priv.'!E201+'Coop.'!E202+'C. Financ.'!E202</f>
        <v>19553.200073288393</v>
      </c>
      <c r="F202" s="187">
        <f>+'Bcos. Públ.'!F202+'Bcos. Priv.'!F201+'Coop.'!F202+'C. Financ.'!F202</f>
        <v>2.4721125810858</v>
      </c>
      <c r="G202" s="193">
        <f>+'Bcos. Públ.'!G202+'Bcos. Priv.'!G201+'Coop.'!G202+'C. Financ.'!G202</f>
        <v>19555.672185869476</v>
      </c>
      <c r="H202" s="210">
        <f>+'Bcos. Públ.'!H202+'Bcos. Priv.'!H201+'Coop.'!H202+'C. Financ.'!H202</f>
        <v>347006.39778123208</v>
      </c>
      <c r="I202" s="192">
        <f>+'Bcos. Públ.'!I202+'Bcos. Priv.'!I201+'Coop.'!I202+'C. Financ.'!I202</f>
        <v>6619.0713497891347</v>
      </c>
      <c r="J202" s="193">
        <f>+'Bcos. Públ.'!J202+'Bcos. Priv.'!J201+'Coop.'!J202+'C. Financ.'!J202</f>
        <v>353625.46913102124</v>
      </c>
      <c r="K202" s="192">
        <f>+'Bcos. Públ.'!K202+'Bcos. Priv.'!K201+'Coop.'!K202+'C. Financ.'!K202</f>
        <v>4658.7424506490224</v>
      </c>
      <c r="L202" s="192">
        <f>+'Bcos. Públ.'!L202+'Bcos. Priv.'!L201+'Coop.'!L202+'C. Financ.'!L202</f>
        <v>20.899633661779799</v>
      </c>
      <c r="M202" s="193">
        <f>+'Bcos. Públ.'!M202+'Bcos. Priv.'!M201+'Coop.'!M202+'C. Financ.'!M202</f>
        <v>4679.6420843108026</v>
      </c>
      <c r="N202" s="192">
        <f>+'Bcos. Públ.'!N202+'Bcos. Priv.'!N201+'Coop.'!N202+'C. Financ.'!N202</f>
        <v>351665.14023188117</v>
      </c>
      <c r="O202" s="192">
        <f>+'Bcos. Públ.'!O202+'Bcos. Priv.'!O201+'Coop.'!O202+'C. Financ.'!O202</f>
        <v>6639.970983450914</v>
      </c>
      <c r="P202" s="193">
        <f>+'Bcos. Públ.'!P202+'Bcos. Priv.'!P201+'Coop.'!P202+'C. Financ.'!P202</f>
        <v>358305.11121533206</v>
      </c>
      <c r="Q202" s="211">
        <f>+'Bcos. Públ.'!Q202+'Bcos. Priv.'!Q201+'Coop.'!Q202+'C. Financ.'!Q202</f>
        <v>165.12942694251822</v>
      </c>
      <c r="R202" s="208">
        <f>+'Bcos. Públ.'!R202+'Bcos. Priv.'!R201+'Coop.'!R202+'C. Financ.'!R202</f>
        <v>-0.76787603868352794</v>
      </c>
      <c r="S202" s="212"/>
      <c r="T202" s="191">
        <f>+'Bcos. Públ.'!T202+'Bcos. Priv.'!T201+'Coop.'!T202+'C. Financ.'!T202</f>
        <v>143717.35901179988</v>
      </c>
      <c r="U202" s="192">
        <f>+'Bcos. Públ.'!U202+'Bcos. Priv.'!U201+'Coop.'!U202+'C. Financ.'!U202</f>
        <v>3746.2388332294768</v>
      </c>
      <c r="V202" s="188">
        <f>+'Bcos. Públ.'!V202+'Bcos. Priv.'!V201+'Coop.'!V202+'C. Financ.'!V202</f>
        <v>147463.59784502935</v>
      </c>
      <c r="W202" s="192">
        <f>+'Bcos. Públ.'!W202+'Bcos. Priv.'!W201+'Coop.'!W202+'C. Financ.'!W202</f>
        <v>12445.56796866964</v>
      </c>
      <c r="X202" s="192">
        <f>+'Bcos. Públ.'!X202+'Bcos. Priv.'!X201+'Coop.'!X202+'C. Financ.'!X202</f>
        <v>2.4721125810858</v>
      </c>
      <c r="Y202" s="188">
        <f>+'Bcos. Públ.'!Y202+'Bcos. Priv.'!Y201+'Coop.'!Y202+'C. Financ.'!Y202</f>
        <v>12448.040081250725</v>
      </c>
      <c r="Z202" s="192">
        <f>+'Bcos. Públ.'!Z202+'Bcos. Priv.'!Z201+'Coop.'!Z202+'C. Financ.'!Z202</f>
        <v>156162.92698047191</v>
      </c>
      <c r="AA202" s="192">
        <f>+'Bcos. Públ.'!AA202+'Bcos. Priv.'!AA201+'Coop.'!AA202+'C. Financ.'!AA202</f>
        <v>3748.7109458105624</v>
      </c>
      <c r="AB202" s="188">
        <f>+'Bcos. Públ.'!AB202+'Bcos. Priv.'!AB201+'Coop.'!AB202+'C. Financ.'!AB202</f>
        <v>159911.63792628248</v>
      </c>
      <c r="AC202" s="189">
        <f>+'Bcos. Públ.'!AC202+'Bcos. Priv.'!AC201+'Coop.'!AC202+'C. Financ.'!AC202</f>
        <v>152.88392214009892</v>
      </c>
      <c r="AD202" s="191">
        <f>+'Bcos. Públ.'!AD202+'Bcos. Priv.'!AD201+'Coop.'!AD202+'C. Financ.'!AD202</f>
        <v>7604.3307140200004</v>
      </c>
      <c r="AE202" s="192">
        <f>+'Bcos. Públ.'!AE202+'Bcos. Priv.'!AE201+'Coop.'!AE202+'C. Financ.'!AE202</f>
        <v>118.79647396999999</v>
      </c>
      <c r="AF202" s="188">
        <f>+'Bcos. Públ.'!AF202+'Bcos. Priv.'!AF201+'Coop.'!AF202+'C. Financ.'!AF202</f>
        <v>7723.1271879899996</v>
      </c>
      <c r="AG202" s="192">
        <f>+'Bcos. Públ.'!AG202+'Bcos. Priv.'!AG201+'Coop.'!AG202+'C. Financ.'!AG202</f>
        <v>294.16571909000004</v>
      </c>
      <c r="AH202" s="192">
        <f>+'Bcos. Públ.'!AH202+'Bcos. Priv.'!AH201+'Coop.'!AH202+'C. Financ.'!AH202</f>
        <v>0</v>
      </c>
      <c r="AI202" s="188">
        <f>+'Bcos. Públ.'!AI202+'Bcos. Priv.'!AI201+'Coop.'!AI202+'C. Financ.'!AI202</f>
        <v>294.16571909000004</v>
      </c>
      <c r="AJ202" s="192">
        <f>+'Bcos. Públ.'!AJ202+'Bcos. Priv.'!AJ201+'Coop.'!AJ202+'C. Financ.'!AJ202</f>
        <v>7898.4964331100009</v>
      </c>
      <c r="AK202" s="192">
        <f>+'Bcos. Públ.'!AK202+'Bcos. Priv.'!AK201+'Coop.'!AK202+'C. Financ.'!AK202</f>
        <v>118.79647396999999</v>
      </c>
      <c r="AL202" s="188">
        <f>+'Bcos. Públ.'!AL202+'Bcos. Priv.'!AL201+'Coop.'!AL202+'C. Financ.'!AL202</f>
        <v>8017.2929070800001</v>
      </c>
      <c r="AM202" s="189">
        <f>+'Bcos. Públ.'!AM202+'Bcos. Priv.'!AM201+'Coop.'!AM202+'C. Financ.'!AM202</f>
        <v>0.52653156949996172</v>
      </c>
    </row>
    <row r="203" spans="1:39" ht="13.9" customHeight="1" x14ac:dyDescent="0.2">
      <c r="A203" s="46">
        <v>41944</v>
      </c>
      <c r="B203" s="213">
        <f>+'Bcos. Públ.'!B203+'Bcos. Priv.'!B202+'Coop.'!B203+'C. Financ.'!B203</f>
        <v>327754.52269095992</v>
      </c>
      <c r="C203" s="187">
        <f>+'Bcos. Públ.'!C203+'Bcos. Priv.'!C202+'Coop.'!C203+'C. Financ.'!C203</f>
        <v>6527.8905351816175</v>
      </c>
      <c r="D203" s="193">
        <f>+'Bcos. Públ.'!D203+'Bcos. Priv.'!D202+'Coop.'!D203+'C. Financ.'!D203</f>
        <v>334282.41322614148</v>
      </c>
      <c r="E203" s="187">
        <f>+'Bcos. Públ.'!E203+'Bcos. Priv.'!E202+'Coop.'!E203+'C. Financ.'!E203</f>
        <v>19719.399884911283</v>
      </c>
      <c r="F203" s="187">
        <f>+'Bcos. Públ.'!F203+'Bcos. Priv.'!F202+'Coop.'!F203+'C. Financ.'!F203</f>
        <v>2.7223477993770002</v>
      </c>
      <c r="G203" s="193">
        <f>+'Bcos. Públ.'!G203+'Bcos. Priv.'!G202+'Coop.'!G203+'C. Financ.'!G203</f>
        <v>19722.122232710663</v>
      </c>
      <c r="H203" s="210">
        <f>+'Bcos. Públ.'!H203+'Bcos. Priv.'!H202+'Coop.'!H203+'C. Financ.'!H203</f>
        <v>347473.92257586878</v>
      </c>
      <c r="I203" s="192">
        <f>+'Bcos. Públ.'!I203+'Bcos. Priv.'!I202+'Coop.'!I203+'C. Financ.'!I203</f>
        <v>6530.6128829833624</v>
      </c>
      <c r="J203" s="193">
        <f>+'Bcos. Públ.'!J203+'Bcos. Priv.'!J202+'Coop.'!J203+'C. Financ.'!J203</f>
        <v>354004.53545885213</v>
      </c>
      <c r="K203" s="192">
        <f>+'Bcos. Públ.'!K203+'Bcos. Priv.'!K202+'Coop.'!K203+'C. Financ.'!K203</f>
        <v>4569.264807320078</v>
      </c>
      <c r="L203" s="192">
        <f>+'Bcos. Públ.'!L203+'Bcos. Priv.'!L202+'Coop.'!L203+'C. Financ.'!L203</f>
        <v>23.114129059897003</v>
      </c>
      <c r="M203" s="193">
        <f>+'Bcos. Públ.'!M203+'Bcos. Priv.'!M202+'Coop.'!M203+'C. Financ.'!M203</f>
        <v>4592.378936379976</v>
      </c>
      <c r="N203" s="192">
        <f>+'Bcos. Públ.'!N203+'Bcos. Priv.'!N202+'Coop.'!N203+'C. Financ.'!N203</f>
        <v>352043.18738318887</v>
      </c>
      <c r="O203" s="192">
        <f>+'Bcos. Públ.'!O203+'Bcos. Priv.'!O202+'Coop.'!O203+'C. Financ.'!O203</f>
        <v>6553.7270120432595</v>
      </c>
      <c r="P203" s="193">
        <f>+'Bcos. Públ.'!P203+'Bcos. Priv.'!P202+'Coop.'!P203+'C. Financ.'!P203</f>
        <v>358596.9143952321</v>
      </c>
      <c r="Q203" s="211">
        <f>+'Bcos. Públ.'!Q203+'Bcos. Priv.'!Q202+'Coop.'!Q203+'C. Financ.'!Q203</f>
        <v>96.64371323862845</v>
      </c>
      <c r="R203" s="208">
        <f>+'Bcos. Públ.'!R203+'Bcos. Priv.'!R202+'Coop.'!R203+'C. Financ.'!R203</f>
        <v>-39.801859946366115</v>
      </c>
      <c r="S203" s="212"/>
      <c r="T203" s="191">
        <f>+'Bcos. Públ.'!T203+'Bcos. Priv.'!T202+'Coop.'!T203+'C. Financ.'!T203</f>
        <v>145509.29651177814</v>
      </c>
      <c r="U203" s="192">
        <f>+'Bcos. Públ.'!U203+'Bcos. Priv.'!U202+'Coop.'!U203+'C. Financ.'!U203</f>
        <v>3815.727262851211</v>
      </c>
      <c r="V203" s="188">
        <f>+'Bcos. Públ.'!V203+'Bcos. Priv.'!V202+'Coop.'!V203+'C. Financ.'!V203</f>
        <v>149325.02377462934</v>
      </c>
      <c r="W203" s="192">
        <f>+'Bcos. Públ.'!W203+'Bcos. Priv.'!W202+'Coop.'!W203+'C. Financ.'!W203</f>
        <v>12678.873103010194</v>
      </c>
      <c r="X203" s="192">
        <f>+'Bcos. Públ.'!X203+'Bcos. Priv.'!X202+'Coop.'!X203+'C. Financ.'!X203</f>
        <v>2.7215186493770003</v>
      </c>
      <c r="Y203" s="188">
        <f>+'Bcos. Públ.'!Y203+'Bcos. Priv.'!Y202+'Coop.'!Y203+'C. Financ.'!Y203</f>
        <v>12681.594621659571</v>
      </c>
      <c r="Z203" s="192">
        <f>+'Bcos. Públ.'!Z203+'Bcos. Priv.'!Z202+'Coop.'!Z203+'C. Financ.'!Z203</f>
        <v>158188.16961478832</v>
      </c>
      <c r="AA203" s="192">
        <f>+'Bcos. Públ.'!AA203+'Bcos. Priv.'!AA202+'Coop.'!AA203+'C. Financ.'!AA203</f>
        <v>3818.4487815005882</v>
      </c>
      <c r="AB203" s="188">
        <f>+'Bcos. Públ.'!AB203+'Bcos. Priv.'!AB202+'Coop.'!AB203+'C. Financ.'!AB203</f>
        <v>162006.61839628889</v>
      </c>
      <c r="AC203" s="189">
        <f>+'Bcos. Públ.'!AC203+'Bcos. Priv.'!AC202+'Coop.'!AC203+'C. Financ.'!AC203</f>
        <v>121.06017158972875</v>
      </c>
      <c r="AD203" s="191">
        <f>+'Bcos. Públ.'!AD203+'Bcos. Priv.'!AD202+'Coop.'!AD203+'C. Financ.'!AD203</f>
        <v>7692.9179476200006</v>
      </c>
      <c r="AE203" s="192">
        <f>+'Bcos. Públ.'!AE203+'Bcos. Priv.'!AE202+'Coop.'!AE203+'C. Financ.'!AE203</f>
        <v>114.48557504</v>
      </c>
      <c r="AF203" s="188">
        <f>+'Bcos. Públ.'!AF203+'Bcos. Priv.'!AF202+'Coop.'!AF203+'C. Financ.'!AF203</f>
        <v>7807.4035226599999</v>
      </c>
      <c r="AG203" s="192">
        <f>+'Bcos. Públ.'!AG203+'Bcos. Priv.'!AG202+'Coop.'!AG203+'C. Financ.'!AG203</f>
        <v>297.19403892000003</v>
      </c>
      <c r="AH203" s="192">
        <f>+'Bcos. Públ.'!AH203+'Bcos. Priv.'!AH202+'Coop.'!AH203+'C. Financ.'!AH203</f>
        <v>3.4999999999999997E-5</v>
      </c>
      <c r="AI203" s="188">
        <f>+'Bcos. Públ.'!AI203+'Bcos. Priv.'!AI202+'Coop.'!AI203+'C. Financ.'!AI203</f>
        <v>297.19407391999999</v>
      </c>
      <c r="AJ203" s="192">
        <f>+'Bcos. Públ.'!AJ203+'Bcos. Priv.'!AJ202+'Coop.'!AJ203+'C. Financ.'!AJ203</f>
        <v>7990.1119865400015</v>
      </c>
      <c r="AK203" s="192">
        <f>+'Bcos. Públ.'!AK203+'Bcos. Priv.'!AK202+'Coop.'!AK203+'C. Financ.'!AK203</f>
        <v>114.48561004</v>
      </c>
      <c r="AL203" s="188">
        <f>+'Bcos. Públ.'!AL203+'Bcos. Priv.'!AL202+'Coop.'!AL203+'C. Financ.'!AL203</f>
        <v>8104.5975965800008</v>
      </c>
      <c r="AM203" s="189">
        <f>+'Bcos. Públ.'!AM203+'Bcos. Priv.'!AM202+'Coop.'!AM203+'C. Financ.'!AM203</f>
        <v>-1.0826278703000161</v>
      </c>
    </row>
    <row r="204" spans="1:39" ht="13.9" customHeight="1" x14ac:dyDescent="0.2">
      <c r="A204" s="46">
        <v>41974</v>
      </c>
      <c r="B204" s="213">
        <f>+'Bcos. Públ.'!B204+'Bcos. Priv.'!B203+'Coop.'!B204+'C. Financ.'!B204</f>
        <v>343244.86743259203</v>
      </c>
      <c r="C204" s="187">
        <f>+'Bcos. Públ.'!C204+'Bcos. Priv.'!C203+'Coop.'!C204+'C. Financ.'!C204</f>
        <v>6500.1652950282387</v>
      </c>
      <c r="D204" s="193">
        <f>+'Bcos. Públ.'!D204+'Bcos. Priv.'!D203+'Coop.'!D204+'C. Financ.'!D204</f>
        <v>349745.03272762039</v>
      </c>
      <c r="E204" s="187">
        <f>+'Bcos. Públ.'!E204+'Bcos. Priv.'!E203+'Coop.'!E204+'C. Financ.'!E204</f>
        <v>29889.686797589962</v>
      </c>
      <c r="F204" s="187">
        <f>+'Bcos. Públ.'!F204+'Bcos. Priv.'!F203+'Coop.'!F204+'C. Financ.'!F204</f>
        <v>3.1001090491709999</v>
      </c>
      <c r="G204" s="193">
        <f>+'Bcos. Públ.'!G204+'Bcos. Priv.'!G203+'Coop.'!G204+'C. Financ.'!G204</f>
        <v>29892.786906639132</v>
      </c>
      <c r="H204" s="210">
        <f>+'Bcos. Públ.'!H204+'Bcos. Priv.'!H203+'Coop.'!H204+'C. Financ.'!H204</f>
        <v>373134.55423017952</v>
      </c>
      <c r="I204" s="192">
        <f>+'Bcos. Públ.'!I204+'Bcos. Priv.'!I203+'Coop.'!I204+'C. Financ.'!I204</f>
        <v>6503.2654040774105</v>
      </c>
      <c r="J204" s="193">
        <f>+'Bcos. Públ.'!J204+'Bcos. Priv.'!J203+'Coop.'!J204+'C. Financ.'!J204</f>
        <v>379637.81963425706</v>
      </c>
      <c r="K204" s="192">
        <f>+'Bcos. Públ.'!K204+'Bcos. Priv.'!K203+'Coop.'!K204+'C. Financ.'!K204</f>
        <v>4335.0945297489579</v>
      </c>
      <c r="L204" s="192">
        <f>+'Bcos. Públ.'!L204+'Bcos. Priv.'!L203+'Coop.'!L204+'C. Financ.'!L204</f>
        <v>22.311129668766597</v>
      </c>
      <c r="M204" s="193">
        <f>+'Bcos. Públ.'!M204+'Bcos. Priv.'!M203+'Coop.'!M204+'C. Financ.'!M204</f>
        <v>4357.4056594177246</v>
      </c>
      <c r="N204" s="192">
        <f>+'Bcos. Públ.'!N204+'Bcos. Priv.'!N203+'Coop.'!N204+'C. Financ.'!N204</f>
        <v>377469.64875992853</v>
      </c>
      <c r="O204" s="192">
        <f>+'Bcos. Públ.'!O204+'Bcos. Priv.'!O203+'Coop.'!O204+'C. Financ.'!O204</f>
        <v>6525.57653374861</v>
      </c>
      <c r="P204" s="193">
        <f>+'Bcos. Públ.'!P204+'Bcos. Priv.'!P203+'Coop.'!P204+'C. Financ.'!P204</f>
        <v>383995.22529367718</v>
      </c>
      <c r="Q204" s="211">
        <f>+'Bcos. Públ.'!Q204+'Bcos. Priv.'!Q203+'Coop.'!Q204+'C. Financ.'!Q204</f>
        <v>127.50169577296096</v>
      </c>
      <c r="R204" s="208">
        <f>+'Bcos. Públ.'!R204+'Bcos. Priv.'!R203+'Coop.'!R204+'C. Financ.'!R204</f>
        <v>8.8114904779307661</v>
      </c>
      <c r="S204" s="212"/>
      <c r="T204" s="191">
        <f>+'Bcos. Públ.'!T204+'Bcos. Priv.'!T203+'Coop.'!T204+'C. Financ.'!T204</f>
        <v>150186.53509166843</v>
      </c>
      <c r="U204" s="192">
        <f>+'Bcos. Públ.'!U204+'Bcos. Priv.'!U203+'Coop.'!U204+'C. Financ.'!U204</f>
        <v>3663.5585353322872</v>
      </c>
      <c r="V204" s="188">
        <f>+'Bcos. Públ.'!V204+'Bcos. Priv.'!V203+'Coop.'!V204+'C. Financ.'!V204</f>
        <v>153850.09362700072</v>
      </c>
      <c r="W204" s="192">
        <f>+'Bcos. Públ.'!W204+'Bcos. Priv.'!W203+'Coop.'!W204+'C. Financ.'!W204</f>
        <v>22041.012483628598</v>
      </c>
      <c r="X204" s="192">
        <f>+'Bcos. Públ.'!X204+'Bcos. Priv.'!X203+'Coop.'!X204+'C. Financ.'!X204</f>
        <v>3.0992573893044</v>
      </c>
      <c r="Y204" s="188">
        <f>+'Bcos. Públ.'!Y204+'Bcos. Priv.'!Y203+'Coop.'!Y204+'C. Financ.'!Y204</f>
        <v>22044.111741017903</v>
      </c>
      <c r="Z204" s="192">
        <f>+'Bcos. Públ.'!Z204+'Bcos. Priv.'!Z203+'Coop.'!Z204+'C. Financ.'!Z204</f>
        <v>172227.54757530187</v>
      </c>
      <c r="AA204" s="192">
        <f>+'Bcos. Públ.'!AA204+'Bcos. Priv.'!AA203+'Coop.'!AA204+'C. Financ.'!AA204</f>
        <v>3666.6577927215912</v>
      </c>
      <c r="AB204" s="188">
        <f>+'Bcos. Públ.'!AB204+'Bcos. Priv.'!AB203+'Coop.'!AB204+'C. Financ.'!AB204</f>
        <v>175894.20536802348</v>
      </c>
      <c r="AC204" s="189">
        <f>+'Bcos. Públ.'!AC204+'Bcos. Priv.'!AC203+'Coop.'!AC204+'C. Financ.'!AC204</f>
        <v>108.90866456883637</v>
      </c>
      <c r="AD204" s="191">
        <f>+'Bcos. Públ.'!AD204+'Bcos. Priv.'!AD203+'Coop.'!AD204+'C. Financ.'!AD204</f>
        <v>7934.0127544500001</v>
      </c>
      <c r="AE204" s="192">
        <f>+'Bcos. Públ.'!AE204+'Bcos. Priv.'!AE203+'Coop.'!AE204+'C. Financ.'!AE204</f>
        <v>116.57447746999998</v>
      </c>
      <c r="AF204" s="188">
        <f>+'Bcos. Públ.'!AF204+'Bcos. Priv.'!AF203+'Coop.'!AF204+'C. Financ.'!AF204</f>
        <v>8050.5872319199998</v>
      </c>
      <c r="AG204" s="192">
        <f>+'Bcos. Públ.'!AG204+'Bcos. Priv.'!AG203+'Coop.'!AG204+'C. Financ.'!AG204</f>
        <v>322.55267801000002</v>
      </c>
      <c r="AH204" s="192">
        <f>+'Bcos. Públ.'!AH204+'Bcos. Priv.'!AH203+'Coop.'!AH204+'C. Financ.'!AH204</f>
        <v>3.4999999999999997E-5</v>
      </c>
      <c r="AI204" s="188">
        <f>+'Bcos. Públ.'!AI204+'Bcos. Priv.'!AI203+'Coop.'!AI204+'C. Financ.'!AI204</f>
        <v>322.55271300999999</v>
      </c>
      <c r="AJ204" s="192">
        <f>+'Bcos. Públ.'!AJ204+'Bcos. Priv.'!AJ203+'Coop.'!AJ204+'C. Financ.'!AJ204</f>
        <v>8256.5654324600018</v>
      </c>
      <c r="AK204" s="192">
        <f>+'Bcos. Públ.'!AK204+'Bcos. Priv.'!AK203+'Coop.'!AK204+'C. Financ.'!AK204</f>
        <v>116.57451246999997</v>
      </c>
      <c r="AL204" s="188">
        <f>+'Bcos. Públ.'!AL204+'Bcos. Priv.'!AL203+'Coop.'!AL204+'C. Financ.'!AL204</f>
        <v>8373.1399449299988</v>
      </c>
      <c r="AM204" s="189">
        <f>+'Bcos. Públ.'!AM204+'Bcos. Priv.'!AM203+'Coop.'!AM204+'C. Financ.'!AM204</f>
        <v>0.73459850670019389</v>
      </c>
    </row>
    <row r="205" spans="1:39" ht="13.9" customHeight="1" x14ac:dyDescent="0.2">
      <c r="A205" s="46">
        <v>42005</v>
      </c>
      <c r="B205" s="213">
        <f>+'Bcos. Públ.'!B205+'Bcos. Priv.'!B204+'Coop.'!B205+'C. Financ.'!B205</f>
        <v>342715.55030389858</v>
      </c>
      <c r="C205" s="187">
        <f>+'Bcos. Públ.'!C205+'Bcos. Priv.'!C204+'Coop.'!C205+'C. Financ.'!C205</f>
        <v>7259.8584837797534</v>
      </c>
      <c r="D205" s="193">
        <f>+'Bcos. Públ.'!D205+'Bcos. Priv.'!D204+'Coop.'!D205+'C. Financ.'!D205</f>
        <v>349975.40878767835</v>
      </c>
      <c r="E205" s="187">
        <f>+'Bcos. Públ.'!E205+'Bcos. Priv.'!E204+'Coop.'!E205+'C. Financ.'!E205</f>
        <v>27775.707404967863</v>
      </c>
      <c r="F205" s="187">
        <f>+'Bcos. Públ.'!F205+'Bcos. Priv.'!F204+'Coop.'!F205+'C. Financ.'!F205</f>
        <v>3.0319907197525002</v>
      </c>
      <c r="G205" s="193">
        <f>+'Bcos. Públ.'!G205+'Bcos. Priv.'!G204+'Coop.'!G205+'C. Financ.'!G205</f>
        <v>27778.739395687611</v>
      </c>
      <c r="H205" s="210">
        <f>+'Bcos. Públ.'!H205+'Bcos. Priv.'!H204+'Coop.'!H205+'C. Financ.'!H205</f>
        <v>370491.25770887127</v>
      </c>
      <c r="I205" s="192">
        <f>+'Bcos. Públ.'!I205+'Bcos. Priv.'!I204+'Coop.'!I205+'C. Financ.'!I205</f>
        <v>7262.8904744995061</v>
      </c>
      <c r="J205" s="193">
        <f>+'Bcos. Públ.'!J205+'Bcos. Priv.'!J204+'Coop.'!J205+'C. Financ.'!J205</f>
        <v>377754.14818337082</v>
      </c>
      <c r="K205" s="192">
        <f>+'Bcos. Públ.'!K205+'Bcos. Priv.'!K204+'Coop.'!K205+'C. Financ.'!K205</f>
        <v>4466.8525639913232</v>
      </c>
      <c r="L205" s="192">
        <f>+'Bcos. Públ.'!L205+'Bcos. Priv.'!L204+'Coop.'!L205+'C. Financ.'!L205</f>
        <v>20.669952408620503</v>
      </c>
      <c r="M205" s="193">
        <f>+'Bcos. Públ.'!M205+'Bcos. Priv.'!M204+'Coop.'!M205+'C. Financ.'!M205</f>
        <v>4487.522516399943</v>
      </c>
      <c r="N205" s="192">
        <f>+'Bcos. Públ.'!N205+'Bcos. Priv.'!N204+'Coop.'!N205+'C. Financ.'!N205</f>
        <v>374958.11027286015</v>
      </c>
      <c r="O205" s="192">
        <f>+'Bcos. Públ.'!O205+'Bcos. Priv.'!O204+'Coop.'!O205+'C. Financ.'!O205</f>
        <v>7283.5604269105716</v>
      </c>
      <c r="P205" s="193">
        <f>+'Bcos. Públ.'!P205+'Bcos. Priv.'!P204+'Coop.'!P205+'C. Financ.'!P205</f>
        <v>382241.6706997708</v>
      </c>
      <c r="Q205" s="211">
        <f>+'Bcos. Públ.'!Q205+'Bcos. Priv.'!Q204+'Coop.'!Q205+'C. Financ.'!Q205</f>
        <v>117.19755503338642</v>
      </c>
      <c r="R205" s="208">
        <f>+'Bcos. Públ.'!R205+'Bcos. Priv.'!R204+'Coop.'!R205+'C. Financ.'!R205</f>
        <v>10.909993278060181</v>
      </c>
      <c r="S205" s="212"/>
      <c r="T205" s="191">
        <f>+'Bcos. Públ.'!T205+'Bcos. Priv.'!T204+'Coop.'!T205+'C. Financ.'!T205</f>
        <v>149632.20596849898</v>
      </c>
      <c r="U205" s="192">
        <f>+'Bcos. Públ.'!U205+'Bcos. Priv.'!U204+'Coop.'!U205+'C. Financ.'!U205</f>
        <v>3776.2654072586065</v>
      </c>
      <c r="V205" s="188">
        <f>+'Bcos. Públ.'!V205+'Bcos. Priv.'!V204+'Coop.'!V205+'C. Financ.'!V205</f>
        <v>153408.4713757576</v>
      </c>
      <c r="W205" s="192">
        <f>+'Bcos. Públ.'!W205+'Bcos. Priv.'!W204+'Coop.'!W205+'C. Financ.'!W205</f>
        <v>20330.642311566593</v>
      </c>
      <c r="X205" s="192">
        <f>+'Bcos. Públ.'!X205+'Bcos. Priv.'!X204+'Coop.'!X205+'C. Financ.'!X205</f>
        <v>3.0311350096423002</v>
      </c>
      <c r="Y205" s="188">
        <f>+'Bcos. Públ.'!Y205+'Bcos. Priv.'!Y204+'Coop.'!Y205+'C. Financ.'!Y205</f>
        <v>20333.673446576235</v>
      </c>
      <c r="Z205" s="192">
        <f>+'Bcos. Públ.'!Z205+'Bcos. Priv.'!Z204+'Coop.'!Z205+'C. Financ.'!Z205</f>
        <v>169962.84828006802</v>
      </c>
      <c r="AA205" s="192">
        <f>+'Bcos. Públ.'!AA205+'Bcos. Priv.'!AA204+'Coop.'!AA205+'C. Financ.'!AA205</f>
        <v>3779.2965422706939</v>
      </c>
      <c r="AB205" s="188">
        <f>+'Bcos. Públ.'!AB205+'Bcos. Priv.'!AB204+'Coop.'!AB205+'C. Financ.'!AB205</f>
        <v>173742.14482233874</v>
      </c>
      <c r="AC205" s="189">
        <f>+'Bcos. Públ.'!AC205+'Bcos. Priv.'!AC204+'Coop.'!AC205+'C. Financ.'!AC205</f>
        <v>140.99848979120654</v>
      </c>
      <c r="AD205" s="191">
        <f>+'Bcos. Públ.'!AD205+'Bcos. Priv.'!AD204+'Coop.'!AD205+'C. Financ.'!AD205</f>
        <v>7897.3923002399997</v>
      </c>
      <c r="AE205" s="192">
        <f>+'Bcos. Públ.'!AE205+'Bcos. Priv.'!AE204+'Coop.'!AE205+'C. Financ.'!AE205</f>
        <v>142.48407206000002</v>
      </c>
      <c r="AF205" s="188">
        <f>+'Bcos. Públ.'!AF205+'Bcos. Priv.'!AF204+'Coop.'!AF205+'C. Financ.'!AF205</f>
        <v>8039.8763722999993</v>
      </c>
      <c r="AG205" s="192">
        <f>+'Bcos. Públ.'!AG205+'Bcos. Priv.'!AG204+'Coop.'!AG205+'C. Financ.'!AG205</f>
        <v>304.51409437999996</v>
      </c>
      <c r="AH205" s="192">
        <f>+'Bcos. Públ.'!AH205+'Bcos. Priv.'!AH204+'Coop.'!AH205+'C. Financ.'!AH205</f>
        <v>3.4999999999999997E-5</v>
      </c>
      <c r="AI205" s="188">
        <f>+'Bcos. Públ.'!AI205+'Bcos. Priv.'!AI204+'Coop.'!AI205+'C. Financ.'!AI205</f>
        <v>304.51412937999999</v>
      </c>
      <c r="AJ205" s="192">
        <f>+'Bcos. Públ.'!AJ205+'Bcos. Priv.'!AJ204+'Coop.'!AJ205+'C. Financ.'!AJ205</f>
        <v>8201.9063946200004</v>
      </c>
      <c r="AK205" s="192">
        <f>+'Bcos. Públ.'!AK205+'Bcos. Priv.'!AK204+'Coop.'!AK205+'C. Financ.'!AK205</f>
        <v>142.48410706000001</v>
      </c>
      <c r="AL205" s="188">
        <f>+'Bcos. Públ.'!AL205+'Bcos. Priv.'!AL204+'Coop.'!AL205+'C. Financ.'!AL205</f>
        <v>8344.3905016799999</v>
      </c>
      <c r="AM205" s="189">
        <f>+'Bcos. Públ.'!AM205+'Bcos. Priv.'!AM204+'Coop.'!AM205+'C. Financ.'!AM205</f>
        <v>-0.98550834669999088</v>
      </c>
    </row>
    <row r="206" spans="1:39" ht="13.9" customHeight="1" x14ac:dyDescent="0.2">
      <c r="A206" s="46">
        <v>42036</v>
      </c>
      <c r="B206" s="213">
        <f>+'Bcos. Públ.'!B206+'Bcos. Priv.'!B205+'Coop.'!B206+'C. Financ.'!B206</f>
        <v>346180.73857281869</v>
      </c>
      <c r="C206" s="187">
        <f>+'Bcos. Públ.'!C206+'Bcos. Priv.'!C205+'Coop.'!C206+'C. Financ.'!C206</f>
        <v>7557.1790328397437</v>
      </c>
      <c r="D206" s="193">
        <f>+'Bcos. Públ.'!D206+'Bcos. Priv.'!D205+'Coop.'!D206+'C. Financ.'!D206</f>
        <v>353737.91760565841</v>
      </c>
      <c r="E206" s="187">
        <f>+'Bcos. Públ.'!E206+'Bcos. Priv.'!E205+'Coop.'!E206+'C. Financ.'!E206</f>
        <v>30542.148394971136</v>
      </c>
      <c r="F206" s="187">
        <f>+'Bcos. Públ.'!F206+'Bcos. Priv.'!F205+'Coop.'!F206+'C. Financ.'!F206</f>
        <v>2.9974299505920001</v>
      </c>
      <c r="G206" s="193">
        <f>+'Bcos. Públ.'!G206+'Bcos. Priv.'!G205+'Coop.'!G206+'C. Financ.'!G206</f>
        <v>30545.145824921728</v>
      </c>
      <c r="H206" s="210">
        <f>+'Bcos. Públ.'!H206+'Bcos. Priv.'!H205+'Coop.'!H206+'C. Financ.'!H206</f>
        <v>376722.88696778991</v>
      </c>
      <c r="I206" s="192">
        <f>+'Bcos. Públ.'!I206+'Bcos. Priv.'!I205+'Coop.'!I206+'C. Financ.'!I206</f>
        <v>7560.1764627903358</v>
      </c>
      <c r="J206" s="193">
        <f>+'Bcos. Públ.'!J206+'Bcos. Priv.'!J205+'Coop.'!J206+'C. Financ.'!J206</f>
        <v>384283.06343058025</v>
      </c>
      <c r="K206" s="192">
        <f>+'Bcos. Públ.'!K206+'Bcos. Priv.'!K205+'Coop.'!K206+'C. Financ.'!K206</f>
        <v>4524.6312439993289</v>
      </c>
      <c r="L206" s="192">
        <f>+'Bcos. Públ.'!L206+'Bcos. Priv.'!L205+'Coop.'!L206+'C. Financ.'!L206</f>
        <v>15.932259141568002</v>
      </c>
      <c r="M206" s="193">
        <f>+'Bcos. Públ.'!M206+'Bcos. Priv.'!M205+'Coop.'!M206+'C. Financ.'!M206</f>
        <v>4540.5635031408956</v>
      </c>
      <c r="N206" s="192">
        <f>+'Bcos. Públ.'!N206+'Bcos. Priv.'!N205+'Coop.'!N206+'C. Financ.'!N206</f>
        <v>381247.5182117892</v>
      </c>
      <c r="O206" s="192">
        <f>+'Bcos. Públ.'!O206+'Bcos. Priv.'!O205+'Coop.'!O206+'C. Financ.'!O206</f>
        <v>7576.1087219294404</v>
      </c>
      <c r="P206" s="193">
        <f>+'Bcos. Públ.'!P206+'Bcos. Priv.'!P205+'Coop.'!P206+'C. Financ.'!P206</f>
        <v>388823.62693371862</v>
      </c>
      <c r="Q206" s="211">
        <f>+'Bcos. Públ.'!Q206+'Bcos. Priv.'!Q205+'Coop.'!Q206+'C. Financ.'!Q206</f>
        <v>198.72098632075208</v>
      </c>
      <c r="R206" s="208">
        <f>+'Bcos. Públ.'!R206+'Bcos. Priv.'!R205+'Coop.'!R206+'C. Financ.'!R206</f>
        <v>7.1885863058237094</v>
      </c>
      <c r="S206" s="212"/>
      <c r="T206" s="191">
        <f>+'Bcos. Públ.'!T206+'Bcos. Priv.'!T205+'Coop.'!T206+'C. Financ.'!T206</f>
        <v>150776.09294153927</v>
      </c>
      <c r="U206" s="192">
        <f>+'Bcos. Públ.'!U206+'Bcos. Priv.'!U205+'Coop.'!U206+'C. Financ.'!U206</f>
        <v>3965.2145709496326</v>
      </c>
      <c r="V206" s="188">
        <f>+'Bcos. Públ.'!V206+'Bcos. Priv.'!V205+'Coop.'!V206+'C. Financ.'!V206</f>
        <v>154741.30751248894</v>
      </c>
      <c r="W206" s="192">
        <f>+'Bcos. Públ.'!W206+'Bcos. Priv.'!W205+'Coop.'!W206+'C. Financ.'!W206</f>
        <v>23708.05607153245</v>
      </c>
      <c r="X206" s="192">
        <f>+'Bcos. Públ.'!X206+'Bcos. Priv.'!X205+'Coop.'!X206+'C. Financ.'!X206</f>
        <v>2.9947626705920003</v>
      </c>
      <c r="Y206" s="188">
        <f>+'Bcos. Públ.'!Y206+'Bcos. Priv.'!Y205+'Coop.'!Y206+'C. Financ.'!Y206</f>
        <v>23711.050834203041</v>
      </c>
      <c r="Z206" s="192">
        <f>+'Bcos. Públ.'!Z206+'Bcos. Priv.'!Z205+'Coop.'!Z206+'C. Financ.'!Z206</f>
        <v>174484.14901306925</v>
      </c>
      <c r="AA206" s="192">
        <f>+'Bcos. Públ.'!AA206+'Bcos. Priv.'!AA205+'Coop.'!AA206+'C. Financ.'!AA206</f>
        <v>3968.2093336177604</v>
      </c>
      <c r="AB206" s="188">
        <f>+'Bcos. Públ.'!AB206+'Bcos. Priv.'!AB205+'Coop.'!AB206+'C. Financ.'!AB206</f>
        <v>178452.35834668705</v>
      </c>
      <c r="AC206" s="189">
        <f>+'Bcos. Públ.'!AC206+'Bcos. Priv.'!AC205+'Coop.'!AC206+'C. Financ.'!AC206</f>
        <v>95.86316269834883</v>
      </c>
      <c r="AD206" s="191">
        <f>+'Bcos. Públ.'!AD206+'Bcos. Priv.'!AD205+'Coop.'!AD206+'C. Financ.'!AD206</f>
        <v>7930.3833459500001</v>
      </c>
      <c r="AE206" s="192">
        <f>+'Bcos. Públ.'!AE206+'Bcos. Priv.'!AE205+'Coop.'!AE206+'C. Financ.'!AE206</f>
        <v>145.77777850999999</v>
      </c>
      <c r="AF206" s="188">
        <f>+'Bcos. Públ.'!AF206+'Bcos. Priv.'!AF205+'Coop.'!AF206+'C. Financ.'!AF206</f>
        <v>8076.1611244599999</v>
      </c>
      <c r="AG206" s="192">
        <f>+'Bcos. Públ.'!AG206+'Bcos. Priv.'!AG205+'Coop.'!AG206+'C. Financ.'!AG206</f>
        <v>277.357643</v>
      </c>
      <c r="AH206" s="192">
        <f>+'Bcos. Públ.'!AH206+'Bcos. Priv.'!AH205+'Coop.'!AH206+'C. Financ.'!AH206</f>
        <v>1.0825E-4</v>
      </c>
      <c r="AI206" s="188">
        <f>+'Bcos. Públ.'!AI206+'Bcos. Priv.'!AI205+'Coop.'!AI206+'C. Financ.'!AI206</f>
        <v>277.35775124999998</v>
      </c>
      <c r="AJ206" s="192">
        <f>+'Bcos. Públ.'!AJ206+'Bcos. Priv.'!AJ205+'Coop.'!AJ206+'C. Financ.'!AJ206</f>
        <v>8207.7409889500013</v>
      </c>
      <c r="AK206" s="192">
        <f>+'Bcos. Públ.'!AK206+'Bcos. Priv.'!AK205+'Coop.'!AK206+'C. Financ.'!AK206</f>
        <v>145.77788676</v>
      </c>
      <c r="AL206" s="188">
        <f>+'Bcos. Públ.'!AL206+'Bcos. Priv.'!AL205+'Coop.'!AL206+'C. Financ.'!AL206</f>
        <v>8353.5188757099986</v>
      </c>
      <c r="AM206" s="189">
        <f>+'Bcos. Públ.'!AM206+'Bcos. Priv.'!AM205+'Coop.'!AM206+'C. Financ.'!AM206</f>
        <v>4.1676418503001242</v>
      </c>
    </row>
    <row r="207" spans="1:39" ht="13.9" customHeight="1" x14ac:dyDescent="0.2">
      <c r="A207" s="46">
        <v>42064</v>
      </c>
      <c r="B207" s="213">
        <f>+'Bcos. Públ.'!B207+'Bcos. Priv.'!B206+'Coop.'!B207+'C. Financ.'!B207</f>
        <v>359677.73691099096</v>
      </c>
      <c r="C207" s="187">
        <f>+'Bcos. Públ.'!C207+'Bcos. Priv.'!C206+'Coop.'!C207+'C. Financ.'!C207</f>
        <v>8113.2623953326556</v>
      </c>
      <c r="D207" s="193">
        <f>+'Bcos. Públ.'!D207+'Bcos. Priv.'!D206+'Coop.'!D207+'C. Financ.'!D207</f>
        <v>367790.99930632359</v>
      </c>
      <c r="E207" s="187">
        <f>+'Bcos. Públ.'!E207+'Bcos. Priv.'!E206+'Coop.'!E207+'C. Financ.'!E207</f>
        <v>29792.428119499065</v>
      </c>
      <c r="F207" s="187">
        <f>+'Bcos. Públ.'!F207+'Bcos. Priv.'!F206+'Coop.'!F207+'C. Financ.'!F207</f>
        <v>3.1108619013012002</v>
      </c>
      <c r="G207" s="193">
        <f>+'Bcos. Públ.'!G207+'Bcos. Priv.'!G206+'Coop.'!G207+'C. Financ.'!G207</f>
        <v>29795.538981400365</v>
      </c>
      <c r="H207" s="210">
        <f>+'Bcos. Públ.'!H207+'Bcos. Priv.'!H206+'Coop.'!H207+'C. Financ.'!H207</f>
        <v>389470.16503049002</v>
      </c>
      <c r="I207" s="192">
        <f>+'Bcos. Públ.'!I207+'Bcos. Priv.'!I206+'Coop.'!I207+'C. Financ.'!I207</f>
        <v>8116.3732572288218</v>
      </c>
      <c r="J207" s="193">
        <f>+'Bcos. Públ.'!J207+'Bcos. Priv.'!J206+'Coop.'!J207+'C. Financ.'!J207</f>
        <v>397586.53828771878</v>
      </c>
      <c r="K207" s="192">
        <f>+'Bcos. Públ.'!K207+'Bcos. Priv.'!K206+'Coop.'!K207+'C. Financ.'!K207</f>
        <v>4672.0806612920023</v>
      </c>
      <c r="L207" s="192">
        <f>+'Bcos. Públ.'!L207+'Bcos. Priv.'!L206+'Coop.'!L207+'C. Financ.'!L207</f>
        <v>17.315091620163901</v>
      </c>
      <c r="M207" s="193">
        <f>+'Bcos. Públ.'!M207+'Bcos. Priv.'!M206+'Coop.'!M207+'C. Financ.'!M207</f>
        <v>4689.3957529121662</v>
      </c>
      <c r="N207" s="192">
        <f>+'Bcos. Públ.'!N207+'Bcos. Priv.'!N206+'Coop.'!N207+'C. Financ.'!N207</f>
        <v>394142.24569177942</v>
      </c>
      <c r="O207" s="192">
        <f>+'Bcos. Públ.'!O207+'Bcos. Priv.'!O206+'Coop.'!O207+'C. Financ.'!O207</f>
        <v>8133.6883488489857</v>
      </c>
      <c r="P207" s="193">
        <f>+'Bcos. Públ.'!P207+'Bcos. Priv.'!P206+'Coop.'!P207+'C. Financ.'!P207</f>
        <v>402275.93404062837</v>
      </c>
      <c r="Q207" s="211">
        <f>+'Bcos. Públ.'!Q207+'Bcos. Priv.'!Q206+'Coop.'!Q207+'C. Financ.'!Q207</f>
        <v>436.51834823316557</v>
      </c>
      <c r="R207" s="208">
        <f>+'Bcos. Públ.'!R207+'Bcos. Priv.'!R206+'Coop.'!R207+'C. Financ.'!R207</f>
        <v>7.2521918134248455</v>
      </c>
      <c r="S207" s="212"/>
      <c r="T207" s="191">
        <f>+'Bcos. Públ.'!T207+'Bcos. Priv.'!T206+'Coop.'!T207+'C. Financ.'!T207</f>
        <v>154192.48238552967</v>
      </c>
      <c r="U207" s="192">
        <f>+'Bcos. Públ.'!U207+'Bcos. Priv.'!U206+'Coop.'!U207+'C. Financ.'!U207</f>
        <v>3985.5246300200647</v>
      </c>
      <c r="V207" s="188">
        <f>+'Bcos. Públ.'!V207+'Bcos. Priv.'!V206+'Coop.'!V207+'C. Financ.'!V207</f>
        <v>158178.00701554975</v>
      </c>
      <c r="W207" s="192">
        <f>+'Bcos. Públ.'!W207+'Bcos. Priv.'!W206+'Coop.'!W207+'C. Financ.'!W207</f>
        <v>22669.777843849355</v>
      </c>
      <c r="X207" s="192">
        <f>+'Bcos. Públ.'!X207+'Bcos. Priv.'!X206+'Coop.'!X207+'C. Financ.'!X207</f>
        <v>3.1080823711866001</v>
      </c>
      <c r="Y207" s="188">
        <f>+'Bcos. Públ.'!Y207+'Bcos. Priv.'!Y206+'Coop.'!Y207+'C. Financ.'!Y207</f>
        <v>22672.885926220537</v>
      </c>
      <c r="Z207" s="192">
        <f>+'Bcos. Públ.'!Z207+'Bcos. Priv.'!Z206+'Coop.'!Z207+'C. Financ.'!Z207</f>
        <v>176862.26022938159</v>
      </c>
      <c r="AA207" s="192">
        <f>+'Bcos. Públ.'!AA207+'Bcos. Priv.'!AA206+'Coop.'!AA207+'C. Financ.'!AA207</f>
        <v>3988.6327123886836</v>
      </c>
      <c r="AB207" s="188">
        <f>+'Bcos. Públ.'!AB207+'Bcos. Priv.'!AB206+'Coop.'!AB207+'C. Financ.'!AB207</f>
        <v>180850.89294177029</v>
      </c>
      <c r="AC207" s="189">
        <f>+'Bcos. Públ.'!AC207+'Bcos. Priv.'!AC206+'Coop.'!AC207+'C. Financ.'!AC207</f>
        <v>459.78869797194534</v>
      </c>
      <c r="AD207" s="191">
        <f>+'Bcos. Públ.'!AD207+'Bcos. Priv.'!AD206+'Coop.'!AD207+'C. Financ.'!AD207</f>
        <v>8002.6971428799998</v>
      </c>
      <c r="AE207" s="192">
        <f>+'Bcos. Públ.'!AE207+'Bcos. Priv.'!AE206+'Coop.'!AE207+'C. Financ.'!AE207</f>
        <v>160.75623189999999</v>
      </c>
      <c r="AF207" s="188">
        <f>+'Bcos. Públ.'!AF207+'Bcos. Priv.'!AF206+'Coop.'!AF207+'C. Financ.'!AF207</f>
        <v>8163.4533747800006</v>
      </c>
      <c r="AG207" s="192">
        <f>+'Bcos. Públ.'!AG207+'Bcos. Priv.'!AG206+'Coop.'!AG207+'C. Financ.'!AG207</f>
        <v>277.39417672000002</v>
      </c>
      <c r="AH207" s="192">
        <f>+'Bcos. Públ.'!AH207+'Bcos. Priv.'!AH206+'Coop.'!AH207+'C. Financ.'!AH207</f>
        <v>1.0825E-4</v>
      </c>
      <c r="AI207" s="188">
        <f>+'Bcos. Públ.'!AI207+'Bcos. Priv.'!AI206+'Coop.'!AI207+'C. Financ.'!AI207</f>
        <v>277.39428497</v>
      </c>
      <c r="AJ207" s="192">
        <f>+'Bcos. Públ.'!AJ207+'Bcos. Priv.'!AJ206+'Coop.'!AJ207+'C. Financ.'!AJ207</f>
        <v>8280.0913196000001</v>
      </c>
      <c r="AK207" s="192">
        <f>+'Bcos. Públ.'!AK207+'Bcos. Priv.'!AK206+'Coop.'!AK207+'C. Financ.'!AK207</f>
        <v>160.75634015</v>
      </c>
      <c r="AL207" s="188">
        <f>+'Bcos. Públ.'!AL207+'Bcos. Priv.'!AL206+'Coop.'!AL207+'C. Financ.'!AL207</f>
        <v>8440.8476597499975</v>
      </c>
      <c r="AM207" s="189">
        <f>+'Bcos. Públ.'!AM207+'Bcos. Priv.'!AM206+'Coop.'!AM207+'C. Financ.'!AM207</f>
        <v>-0.85851665500000163</v>
      </c>
    </row>
    <row r="208" spans="1:39" ht="13.9" customHeight="1" x14ac:dyDescent="0.2">
      <c r="A208" s="46">
        <f>+'Bcos. Públ.'!A208</f>
        <v>42095</v>
      </c>
      <c r="B208" s="213">
        <f>+'Bcos. Públ.'!B208+'Bcos. Priv.'!B207+'Coop.'!B208+'C. Financ.'!B208</f>
        <v>369179.11924385192</v>
      </c>
      <c r="C208" s="187">
        <f>+'Bcos. Públ.'!C208+'Bcos. Priv.'!C207+'Coop.'!C208+'C. Financ.'!C208</f>
        <v>8248.0753750083968</v>
      </c>
      <c r="D208" s="193">
        <f>+'Bcos. Públ.'!D208+'Bcos. Priv.'!D207+'Coop.'!D208+'C. Financ.'!D208</f>
        <v>377427.19461886026</v>
      </c>
      <c r="E208" s="187">
        <f>+'Bcos. Públ.'!E208+'Bcos. Priv.'!E207+'Coop.'!E208+'C. Financ.'!E208</f>
        <v>23051.74946135237</v>
      </c>
      <c r="F208" s="187">
        <f>+'Bcos. Públ.'!F208+'Bcos. Priv.'!F207+'Coop.'!F208+'C. Financ.'!F208</f>
        <v>3.070592250861</v>
      </c>
      <c r="G208" s="193">
        <f>+'Bcos. Públ.'!G208+'Bcos. Priv.'!G207+'Coop.'!G208+'C. Financ.'!G208</f>
        <v>23054.820053603231</v>
      </c>
      <c r="H208" s="210">
        <f>+'Bcos. Públ.'!H208+'Bcos. Priv.'!H207+'Coop.'!H208+'C. Financ.'!H208</f>
        <v>392230.86870519898</v>
      </c>
      <c r="I208" s="192">
        <f>+'Bcos. Públ.'!I208+'Bcos. Priv.'!I207+'Coop.'!I208+'C. Financ.'!I208</f>
        <v>8251.1459672592573</v>
      </c>
      <c r="J208" s="193">
        <f>+'Bcos. Públ.'!J208+'Bcos. Priv.'!J207+'Coop.'!J208+'C. Financ.'!J208</f>
        <v>400482.01467245829</v>
      </c>
      <c r="K208" s="192">
        <f>+'Bcos. Públ.'!K208+'Bcos. Priv.'!K207+'Coop.'!K208+'C. Financ.'!K208</f>
        <v>4970.2009717692563</v>
      </c>
      <c r="L208" s="192">
        <f>+'Bcos. Públ.'!L208+'Bcos. Priv.'!L207+'Coop.'!L208+'C. Financ.'!L208</f>
        <v>17.538050618778698</v>
      </c>
      <c r="M208" s="193">
        <f>+'Bcos. Públ.'!M208+'Bcos. Priv.'!M207+'Coop.'!M208+'C. Financ.'!M208</f>
        <v>4987.7390223880357</v>
      </c>
      <c r="N208" s="192">
        <f>+'Bcos. Públ.'!N208+'Bcos. Priv.'!N207+'Coop.'!N208+'C. Financ.'!N208</f>
        <v>397201.06967697095</v>
      </c>
      <c r="O208" s="192">
        <f>+'Bcos. Públ.'!O208+'Bcos. Priv.'!O207+'Coop.'!O208+'C. Financ.'!O208</f>
        <v>8268.6840178780367</v>
      </c>
      <c r="P208" s="193">
        <f>+'Bcos. Públ.'!P208+'Bcos. Priv.'!P207+'Coop.'!P208+'C. Financ.'!P208</f>
        <v>405469.75369484897</v>
      </c>
      <c r="Q208" s="211">
        <f>+'Bcos. Públ.'!Q208+'Bcos. Priv.'!Q207+'Coop.'!Q208+'C. Financ.'!Q208</f>
        <v>115.96152740182865</v>
      </c>
      <c r="R208" s="208">
        <f>+'Bcos. Públ.'!R208+'Bcos. Priv.'!R207+'Coop.'!R208+'C. Financ.'!R208</f>
        <v>2.4291013631369718</v>
      </c>
      <c r="S208" s="212"/>
      <c r="T208" s="191">
        <f>+'Bcos. Públ.'!T208+'Bcos. Priv.'!T207+'Coop.'!T208+'C. Financ.'!T208</f>
        <v>155786.63956414143</v>
      </c>
      <c r="U208" s="192">
        <f>+'Bcos. Públ.'!U208+'Bcos. Priv.'!U207+'Coop.'!U208+'C. Financ.'!U208</f>
        <v>4047.3559339786543</v>
      </c>
      <c r="V208" s="188">
        <f>+'Bcos. Públ.'!V208+'Bcos. Priv.'!V207+'Coop.'!V208+'C. Financ.'!V208</f>
        <v>159833.99549812006</v>
      </c>
      <c r="W208" s="192">
        <f>+'Bcos. Públ.'!W208+'Bcos. Priv.'!W207+'Coop.'!W208+'C. Financ.'!W208</f>
        <v>15722.318322661296</v>
      </c>
      <c r="X208" s="192">
        <f>+'Bcos. Públ.'!X208+'Bcos. Priv.'!X207+'Coop.'!X208+'C. Financ.'!X208</f>
        <v>3.0677364996967</v>
      </c>
      <c r="Y208" s="188">
        <f>+'Bcos. Públ.'!Y208+'Bcos. Priv.'!Y207+'Coop.'!Y208+'C. Financ.'!Y208</f>
        <v>15725.386059160994</v>
      </c>
      <c r="Z208" s="192">
        <f>+'Bcos. Públ.'!Z208+'Bcos. Priv.'!Z207+'Coop.'!Z208+'C. Financ.'!Z208</f>
        <v>171508.95788680005</v>
      </c>
      <c r="AA208" s="192">
        <f>+'Bcos. Públ.'!AA208+'Bcos. Priv.'!AA207+'Coop.'!AA208+'C. Financ.'!AA208</f>
        <v>4050.4236704809891</v>
      </c>
      <c r="AB208" s="188">
        <f>+'Bcos. Públ.'!AB208+'Bcos. Priv.'!AB207+'Coop.'!AB208+'C. Financ.'!AB208</f>
        <v>175559.38155728107</v>
      </c>
      <c r="AC208" s="189">
        <f>+'Bcos. Públ.'!AC208+'Bcos. Priv.'!AC207+'Coop.'!AC208+'C. Financ.'!AC208</f>
        <v>181.75095562461414</v>
      </c>
      <c r="AD208" s="191">
        <f>+'Bcos. Públ.'!AD208+'Bcos. Priv.'!AD207+'Coop.'!AD208+'C. Financ.'!AD208</f>
        <v>8088.8700084300008</v>
      </c>
      <c r="AE208" s="192">
        <f>+'Bcos. Públ.'!AE208+'Bcos. Priv.'!AE207+'Coop.'!AE208+'C. Financ.'!AE208</f>
        <v>159.23276000000001</v>
      </c>
      <c r="AF208" s="188">
        <f>+'Bcos. Públ.'!AF208+'Bcos. Priv.'!AF207+'Coop.'!AF208+'C. Financ.'!AF208</f>
        <v>8248.1027684300007</v>
      </c>
      <c r="AG208" s="192">
        <f>+'Bcos. Públ.'!AG208+'Bcos. Priv.'!AG207+'Coop.'!AG208+'C. Financ.'!AG208</f>
        <v>277.82992073000003</v>
      </c>
      <c r="AH208" s="192">
        <f>+'Bcos. Públ.'!AH208+'Bcos. Priv.'!AH207+'Coop.'!AH208+'C. Financ.'!AH208</f>
        <v>1.0825E-4</v>
      </c>
      <c r="AI208" s="188">
        <f>+'Bcos. Públ.'!AI208+'Bcos. Priv.'!AI207+'Coop.'!AI208+'C. Financ.'!AI208</f>
        <v>277.83002898000001</v>
      </c>
      <c r="AJ208" s="192">
        <f>+'Bcos. Públ.'!AJ208+'Bcos. Priv.'!AJ207+'Coop.'!AJ208+'C. Financ.'!AJ208</f>
        <v>8366.6999291600005</v>
      </c>
      <c r="AK208" s="192">
        <f>+'Bcos. Públ.'!AK208+'Bcos. Priv.'!AK207+'Coop.'!AK208+'C. Financ.'!AK208</f>
        <v>159.23286825</v>
      </c>
      <c r="AL208" s="188">
        <f>+'Bcos. Públ.'!AL208+'Bcos. Priv.'!AL207+'Coop.'!AL208+'C. Financ.'!AL208</f>
        <v>8525.9327974099997</v>
      </c>
      <c r="AM208" s="189">
        <f>+'Bcos. Públ.'!AM208+'Bcos. Priv.'!AM207+'Coop.'!AM208+'C. Financ.'!AM208</f>
        <v>-2.4712444193998246</v>
      </c>
    </row>
    <row r="209" spans="1:39" ht="13.9" customHeight="1" x14ac:dyDescent="0.2">
      <c r="A209" s="46">
        <f>+'Bcos. Públ.'!A209</f>
        <v>42125</v>
      </c>
      <c r="B209" s="213">
        <f>+'Bcos. Públ.'!B209+'Bcos. Priv.'!B208+'Coop.'!B209+'C. Financ.'!B209</f>
        <v>373502.90276888909</v>
      </c>
      <c r="C209" s="187">
        <f>+'Bcos. Públ.'!C209+'Bcos. Priv.'!C208+'Coop.'!C209+'C. Financ.'!C209</f>
        <v>8663.3298425765479</v>
      </c>
      <c r="D209" s="193">
        <f>+'Bcos. Públ.'!D209+'Bcos. Priv.'!D208+'Coop.'!D209+'C. Financ.'!D209</f>
        <v>382166.23261146562</v>
      </c>
      <c r="E209" s="187">
        <f>+'Bcos. Públ.'!E209+'Bcos. Priv.'!E208+'Coop.'!E209+'C. Financ.'!E209</f>
        <v>24314.895335199879</v>
      </c>
      <c r="F209" s="187">
        <f>+'Bcos. Públ.'!F209+'Bcos. Priv.'!F208+'Coop.'!F209+'C. Financ.'!F209</f>
        <v>3.0429783395952001</v>
      </c>
      <c r="G209" s="193">
        <f>+'Bcos. Públ.'!G209+'Bcos. Priv.'!G208+'Coop.'!G209+'C. Financ.'!G209</f>
        <v>24317.938313539475</v>
      </c>
      <c r="H209" s="210">
        <f>+'Bcos. Públ.'!H209+'Bcos. Priv.'!H208+'Coop.'!H209+'C. Financ.'!H209</f>
        <v>397817.79810408893</v>
      </c>
      <c r="I209" s="192">
        <f>+'Bcos. Públ.'!I209+'Bcos. Priv.'!I208+'Coop.'!I209+'C. Financ.'!I209</f>
        <v>8666.3728209188193</v>
      </c>
      <c r="J209" s="193">
        <f>+'Bcos. Públ.'!J209+'Bcos. Priv.'!J208+'Coop.'!J209+'C. Financ.'!J209</f>
        <v>406484.17092500778</v>
      </c>
      <c r="K209" s="192">
        <f>+'Bcos. Públ.'!K209+'Bcos. Priv.'!K208+'Coop.'!K209+'C. Financ.'!K209</f>
        <v>4758.9294597463168</v>
      </c>
      <c r="L209" s="192">
        <f>+'Bcos. Públ.'!L209+'Bcos. Priv.'!L208+'Coop.'!L209+'C. Financ.'!L209</f>
        <v>19.828251870089598</v>
      </c>
      <c r="M209" s="193">
        <f>+'Bcos. Públ.'!M209+'Bcos. Priv.'!M208+'Coop.'!M209+'C. Financ.'!M209</f>
        <v>4778.7577116164066</v>
      </c>
      <c r="N209" s="192">
        <f>+'Bcos. Públ.'!N209+'Bcos. Priv.'!N208+'Coop.'!N209+'C. Financ.'!N209</f>
        <v>402576.72756383789</v>
      </c>
      <c r="O209" s="192">
        <f>+'Bcos. Públ.'!O209+'Bcos. Priv.'!O208+'Coop.'!O209+'C. Financ.'!O209</f>
        <v>8686.2010727889083</v>
      </c>
      <c r="P209" s="193">
        <f>+'Bcos. Públ.'!P209+'Bcos. Priv.'!P208+'Coop.'!P209+'C. Financ.'!P209</f>
        <v>411262.92863662686</v>
      </c>
      <c r="Q209" s="211">
        <f>+'Bcos. Públ.'!Q209+'Bcos. Priv.'!Q208+'Coop.'!Q209+'C. Financ.'!Q209</f>
        <v>58.476326872563199</v>
      </c>
      <c r="R209" s="208">
        <f>+'Bcos. Públ.'!R209+'Bcos. Priv.'!R208+'Coop.'!R209+'C. Financ.'!R209</f>
        <v>-4.6380540382222888</v>
      </c>
      <c r="S209" s="212"/>
      <c r="T209" s="191">
        <f>+'Bcos. Públ.'!T209+'Bcos. Priv.'!T208+'Coop.'!T209+'C. Financ.'!T209</f>
        <v>157277.52167228909</v>
      </c>
      <c r="U209" s="192">
        <f>+'Bcos. Públ.'!U209+'Bcos. Priv.'!U208+'Coop.'!U209+'C. Financ.'!U209</f>
        <v>4235.3255684494625</v>
      </c>
      <c r="V209" s="188">
        <f>+'Bcos. Públ.'!V209+'Bcos. Priv.'!V208+'Coop.'!V209+'C. Financ.'!V209</f>
        <v>161512.84724073854</v>
      </c>
      <c r="W209" s="192">
        <f>+'Bcos. Públ.'!W209+'Bcos. Priv.'!W208+'Coop.'!W209+'C. Financ.'!W209</f>
        <v>16839.260055420054</v>
      </c>
      <c r="X209" s="192">
        <f>+'Bcos. Públ.'!X209+'Bcos. Priv.'!X208+'Coop.'!X209+'C. Financ.'!X209</f>
        <v>3.0400798402728002</v>
      </c>
      <c r="Y209" s="188">
        <f>+'Bcos. Públ.'!Y209+'Bcos. Priv.'!Y208+'Coop.'!Y209+'C. Financ.'!Y209</f>
        <v>16842.300135260328</v>
      </c>
      <c r="Z209" s="192">
        <f>+'Bcos. Públ.'!Z209+'Bcos. Priv.'!Z208+'Coop.'!Z209+'C. Financ.'!Z209</f>
        <v>174116.78172770914</v>
      </c>
      <c r="AA209" s="192">
        <f>+'Bcos. Públ.'!AA209+'Bcos. Priv.'!AA208+'Coop.'!AA209+'C. Financ.'!AA209</f>
        <v>4238.3656482897359</v>
      </c>
      <c r="AB209" s="188">
        <f>+'Bcos. Públ.'!AB209+'Bcos. Priv.'!AB208+'Coop.'!AB209+'C. Financ.'!AB209</f>
        <v>178355.14737599887</v>
      </c>
      <c r="AC209" s="189">
        <f>+'Bcos. Públ.'!AC209+'Bcos. Priv.'!AC208+'Coop.'!AC209+'C. Financ.'!AC209</f>
        <v>121.09390744945782</v>
      </c>
      <c r="AD209" s="191">
        <f>+'Bcos. Públ.'!AD209+'Bcos. Priv.'!AD208+'Coop.'!AD209+'C. Financ.'!AD209</f>
        <v>8075.3428858200004</v>
      </c>
      <c r="AE209" s="192">
        <f>+'Bcos. Públ.'!AE209+'Bcos. Priv.'!AE208+'Coop.'!AE209+'C. Financ.'!AE209</f>
        <v>165.37213453999999</v>
      </c>
      <c r="AF209" s="188">
        <f>+'Bcos. Públ.'!AF209+'Bcos. Priv.'!AF208+'Coop.'!AF209+'C. Financ.'!AF209</f>
        <v>8240.7150203599995</v>
      </c>
      <c r="AG209" s="192">
        <f>+'Bcos. Públ.'!AG209+'Bcos. Priv.'!AG208+'Coop.'!AG209+'C. Financ.'!AG209</f>
        <v>279.19163728000001</v>
      </c>
      <c r="AH209" s="192">
        <f>+'Bcos. Públ.'!AH209+'Bcos. Priv.'!AH208+'Coop.'!AH209+'C. Financ.'!AH209</f>
        <v>1.0825E-4</v>
      </c>
      <c r="AI209" s="188">
        <f>+'Bcos. Públ.'!AI209+'Bcos. Priv.'!AI208+'Coop.'!AI209+'C. Financ.'!AI209</f>
        <v>279.19174553000005</v>
      </c>
      <c r="AJ209" s="192">
        <f>+'Bcos. Públ.'!AJ209+'Bcos. Priv.'!AJ208+'Coop.'!AJ209+'C. Financ.'!AJ209</f>
        <v>8354.5345230999992</v>
      </c>
      <c r="AK209" s="192">
        <f>+'Bcos. Públ.'!AK209+'Bcos. Priv.'!AK208+'Coop.'!AK209+'C. Financ.'!AK209</f>
        <v>165.37224279</v>
      </c>
      <c r="AL209" s="188">
        <f>+'Bcos. Públ.'!AL209+'Bcos. Priv.'!AL208+'Coop.'!AL209+'C. Financ.'!AL209</f>
        <v>8519.9067658900003</v>
      </c>
      <c r="AM209" s="189">
        <f>+'Bcos. Públ.'!AM209+'Bcos. Priv.'!AM208+'Coop.'!AM209+'C. Financ.'!AM209</f>
        <v>-2.3691117567005513</v>
      </c>
    </row>
    <row r="210" spans="1:39" ht="13.9" customHeight="1" x14ac:dyDescent="0.2">
      <c r="A210" s="46">
        <f>+'Bcos. Públ.'!A210</f>
        <v>42156</v>
      </c>
      <c r="B210" s="213">
        <f>+'Bcos. Públ.'!B210+'Bcos. Priv.'!B209+'Coop.'!B210+'C. Financ.'!B210</f>
        <v>377974.48321142042</v>
      </c>
      <c r="C210" s="187">
        <f>+'Bcos. Públ.'!C210+'Bcos. Priv.'!C209+'Coop.'!C210+'C. Financ.'!C210</f>
        <v>8680.9866580119196</v>
      </c>
      <c r="D210" s="193">
        <f>+'Bcos. Públ.'!D210+'Bcos. Priv.'!D209+'Coop.'!D210+'C. Financ.'!D210</f>
        <v>386655.46986943233</v>
      </c>
      <c r="E210" s="187">
        <f>+'Bcos. Públ.'!E210+'Bcos. Priv.'!E209+'Coop.'!E210+'C. Financ.'!E210</f>
        <v>23347.485053127097</v>
      </c>
      <c r="F210" s="187">
        <f>+'Bcos. Públ.'!F210+'Bcos. Priv.'!F209+'Coop.'!F210+'C. Financ.'!F210</f>
        <v>2.9864850896013002</v>
      </c>
      <c r="G210" s="193">
        <f>+'Bcos. Públ.'!G210+'Bcos. Priv.'!G209+'Coop.'!G210+'C. Financ.'!G210</f>
        <v>23350.471538216698</v>
      </c>
      <c r="H210" s="210">
        <f>+'Bcos. Públ.'!H210+'Bcos. Priv.'!H209+'Coop.'!H210+'C. Financ.'!H210</f>
        <v>401321.9682645502</v>
      </c>
      <c r="I210" s="192">
        <f>+'Bcos. Públ.'!I210+'Bcos. Priv.'!I209+'Coop.'!I210+'C. Financ.'!I210</f>
        <v>8683.9731431015207</v>
      </c>
      <c r="J210" s="193">
        <f>+'Bcos. Públ.'!J210+'Bcos. Priv.'!J209+'Coop.'!J210+'C. Financ.'!J210</f>
        <v>410005.94140765176</v>
      </c>
      <c r="K210" s="192">
        <f>+'Bcos. Públ.'!K210+'Bcos. Priv.'!K209+'Coop.'!K210+'C. Financ.'!K210</f>
        <v>5079.7250771012723</v>
      </c>
      <c r="L210" s="192">
        <f>+'Bcos. Públ.'!L210+'Bcos. Priv.'!L209+'Coop.'!L210+'C. Financ.'!L210</f>
        <v>17.383115627604301</v>
      </c>
      <c r="M210" s="193">
        <f>+'Bcos. Públ.'!M210+'Bcos. Priv.'!M209+'Coop.'!M210+'C. Financ.'!M210</f>
        <v>5097.1081927288778</v>
      </c>
      <c r="N210" s="192">
        <f>+'Bcos. Públ.'!N210+'Bcos. Priv.'!N209+'Coop.'!N210+'C. Financ.'!N210</f>
        <v>406401.69334165147</v>
      </c>
      <c r="O210" s="192">
        <f>+'Bcos. Públ.'!O210+'Bcos. Priv.'!O209+'Coop.'!O210+'C. Financ.'!O210</f>
        <v>8701.3562587318265</v>
      </c>
      <c r="P210" s="193">
        <f>+'Bcos. Públ.'!P210+'Bcos. Priv.'!P209+'Coop.'!P210+'C. Financ.'!P210</f>
        <v>415103.04960038338</v>
      </c>
      <c r="Q210" s="211">
        <f>+'Bcos. Públ.'!Q210+'Bcos. Priv.'!Q209+'Coop.'!Q210+'C. Financ.'!Q210</f>
        <v>234.08194444230003</v>
      </c>
      <c r="R210" s="208">
        <f>+'Bcos. Públ.'!R210+'Bcos. Priv.'!R209+'Coop.'!R210+'C. Financ.'!R210</f>
        <v>0.26064307173892542</v>
      </c>
      <c r="S210" s="212"/>
      <c r="T210" s="191">
        <f>+'Bcos. Públ.'!T210+'Bcos. Priv.'!T209+'Coop.'!T210+'C. Financ.'!T210</f>
        <v>159420.67477742018</v>
      </c>
      <c r="U210" s="192">
        <f>+'Bcos. Públ.'!U210+'Bcos. Priv.'!U209+'Coop.'!U210+'C. Financ.'!U210</f>
        <v>4207.4125970110745</v>
      </c>
      <c r="V210" s="188">
        <f>+'Bcos. Públ.'!V210+'Bcos. Priv.'!V209+'Coop.'!V210+'C. Financ.'!V210</f>
        <v>163628.08737443126</v>
      </c>
      <c r="W210" s="192">
        <f>+'Bcos. Públ.'!W210+'Bcos. Priv.'!W209+'Coop.'!W210+'C. Financ.'!W210</f>
        <v>16115.018933980065</v>
      </c>
      <c r="X210" s="192">
        <f>+'Bcos. Públ.'!X210+'Bcos. Priv.'!X209+'Coop.'!X210+'C. Financ.'!X210</f>
        <v>2.9855393491971003</v>
      </c>
      <c r="Y210" s="188">
        <f>+'Bcos. Públ.'!Y210+'Bcos. Priv.'!Y209+'Coop.'!Y210+'C. Financ.'!Y210</f>
        <v>16118.004473329262</v>
      </c>
      <c r="Z210" s="192">
        <f>+'Bcos. Públ.'!Z210+'Bcos. Priv.'!Z209+'Coop.'!Z210+'C. Financ.'!Z210</f>
        <v>175535.69371140024</v>
      </c>
      <c r="AA210" s="192">
        <f>+'Bcos. Públ.'!AA210+'Bcos. Priv.'!AA209+'Coop.'!AA210+'C. Financ.'!AA210</f>
        <v>4210.3981363602716</v>
      </c>
      <c r="AB210" s="188">
        <f>+'Bcos. Públ.'!AB210+'Bcos. Priv.'!AB209+'Coop.'!AB210+'C. Financ.'!AB210</f>
        <v>179746.09184776052</v>
      </c>
      <c r="AC210" s="189">
        <f>+'Bcos. Públ.'!AC210+'Bcos. Priv.'!AC209+'Coop.'!AC210+'C. Financ.'!AC210</f>
        <v>98.082919529995806</v>
      </c>
      <c r="AD210" s="191">
        <f>+'Bcos. Públ.'!AD210+'Bcos. Priv.'!AD209+'Coop.'!AD210+'C. Financ.'!AD210</f>
        <v>8088.2946022199994</v>
      </c>
      <c r="AE210" s="192">
        <f>+'Bcos. Públ.'!AE210+'Bcos. Priv.'!AE209+'Coop.'!AE210+'C. Financ.'!AE210</f>
        <v>165.55915997</v>
      </c>
      <c r="AF210" s="188">
        <f>+'Bcos. Públ.'!AF210+'Bcos. Priv.'!AF209+'Coop.'!AF210+'C. Financ.'!AF210</f>
        <v>8253.8537621899995</v>
      </c>
      <c r="AG210" s="192">
        <f>+'Bcos. Públ.'!AG210+'Bcos. Priv.'!AG209+'Coop.'!AG210+'C. Financ.'!AG210</f>
        <v>267.66093480000001</v>
      </c>
      <c r="AH210" s="192">
        <f>+'Bcos. Públ.'!AH210+'Bcos. Priv.'!AH209+'Coop.'!AH210+'C. Financ.'!AH210</f>
        <v>3.4999999999999997E-5</v>
      </c>
      <c r="AI210" s="188">
        <f>+'Bcos. Públ.'!AI210+'Bcos. Priv.'!AI209+'Coop.'!AI210+'C. Financ.'!AI210</f>
        <v>267.66096979999998</v>
      </c>
      <c r="AJ210" s="192">
        <f>+'Bcos. Públ.'!AJ210+'Bcos. Priv.'!AJ209+'Coop.'!AJ210+'C. Financ.'!AJ210</f>
        <v>8355.9555370200014</v>
      </c>
      <c r="AK210" s="192">
        <f>+'Bcos. Públ.'!AK210+'Bcos. Priv.'!AK209+'Coop.'!AK210+'C. Financ.'!AK210</f>
        <v>165.55919496999999</v>
      </c>
      <c r="AL210" s="188">
        <f>+'Bcos. Públ.'!AL210+'Bcos. Priv.'!AL209+'Coop.'!AL210+'C. Financ.'!AL210</f>
        <v>8521.5147319900007</v>
      </c>
      <c r="AM210" s="189">
        <f>+'Bcos. Públ.'!AM210+'Bcos. Priv.'!AM209+'Coop.'!AM210+'C. Financ.'!AM210</f>
        <v>5.0212134546001623</v>
      </c>
    </row>
    <row r="211" spans="1:39" ht="13.9" customHeight="1" x14ac:dyDescent="0.2">
      <c r="A211" s="46">
        <f>+'Bcos. Públ.'!A211</f>
        <v>42186</v>
      </c>
      <c r="B211" s="213">
        <f>+'Bcos. Públ.'!B211+'Bcos. Priv.'!B210+'Coop.'!B211+'C. Financ.'!B211</f>
        <v>388883.6552598998</v>
      </c>
      <c r="C211" s="187">
        <f>+'Bcos. Públ.'!C211+'Bcos. Priv.'!C210+'Coop.'!C211+'C. Financ.'!C211</f>
        <v>8816.4695932989271</v>
      </c>
      <c r="D211" s="193">
        <f>+'Bcos. Públ.'!D211+'Bcos. Priv.'!D210+'Coop.'!D211+'C. Financ.'!D211</f>
        <v>397700.12485319871</v>
      </c>
      <c r="E211" s="187">
        <f>+'Bcos. Públ.'!E211+'Bcos. Priv.'!E210+'Coop.'!E211+'C. Financ.'!E211</f>
        <v>23042.939115009656</v>
      </c>
      <c r="F211" s="187">
        <f>+'Bcos. Públ.'!F211+'Bcos. Priv.'!F210+'Coop.'!F211+'C. Financ.'!F211</f>
        <v>1.7475545802198</v>
      </c>
      <c r="G211" s="193">
        <f>+'Bcos. Públ.'!G211+'Bcos. Priv.'!G210+'Coop.'!G211+'C. Financ.'!G211</f>
        <v>23044.686669589879</v>
      </c>
      <c r="H211" s="210">
        <f>+'Bcos. Públ.'!H211+'Bcos. Priv.'!H210+'Coop.'!H211+'C. Financ.'!H211</f>
        <v>411926.59437490662</v>
      </c>
      <c r="I211" s="192">
        <f>+'Bcos. Públ.'!I211+'Bcos. Priv.'!I210+'Coop.'!I211+'C. Financ.'!I211</f>
        <v>8818.2171478791479</v>
      </c>
      <c r="J211" s="193">
        <f>+'Bcos. Públ.'!J211+'Bcos. Priv.'!J210+'Coop.'!J211+'C. Financ.'!J211</f>
        <v>420744.81152278575</v>
      </c>
      <c r="K211" s="192">
        <f>+'Bcos. Públ.'!K211+'Bcos. Priv.'!K210+'Coop.'!K211+'C. Financ.'!K211</f>
        <v>5298.3034626494973</v>
      </c>
      <c r="L211" s="192">
        <f>+'Bcos. Públ.'!L211+'Bcos. Priv.'!L210+'Coop.'!L211+'C. Financ.'!L211</f>
        <v>18.752501278636601</v>
      </c>
      <c r="M211" s="193">
        <f>+'Bcos. Públ.'!M211+'Bcos. Priv.'!M210+'Coop.'!M211+'C. Financ.'!M211</f>
        <v>5317.0559639281328</v>
      </c>
      <c r="N211" s="192">
        <f>+'Bcos. Públ.'!N211+'Bcos. Priv.'!N210+'Coop.'!N211+'C. Financ.'!N211</f>
        <v>417224.89783755894</v>
      </c>
      <c r="O211" s="192">
        <f>+'Bcos. Públ.'!O211+'Bcos. Priv.'!O210+'Coop.'!O211+'C. Financ.'!O211</f>
        <v>8836.9696491606319</v>
      </c>
      <c r="P211" s="193">
        <f>+'Bcos. Públ.'!P211+'Bcos. Priv.'!P210+'Coop.'!P211+'C. Financ.'!P211</f>
        <v>426061.86748671957</v>
      </c>
      <c r="Q211" s="211">
        <f>+'Bcos. Públ.'!Q211+'Bcos. Priv.'!Q210+'Coop.'!Q211+'C. Financ.'!Q211</f>
        <v>377.83659159486882</v>
      </c>
      <c r="R211" s="208">
        <f>+'Bcos. Públ.'!R211+'Bcos. Priv.'!R210+'Coop.'!R211+'C. Financ.'!R211</f>
        <v>-8.2069582367637093</v>
      </c>
      <c r="S211" s="212"/>
      <c r="T211" s="191">
        <f>+'Bcos. Públ.'!T211+'Bcos. Priv.'!T210+'Coop.'!T211+'C. Financ.'!T211</f>
        <v>161172.0004555273</v>
      </c>
      <c r="U211" s="192">
        <f>+'Bcos. Públ.'!U211+'Bcos. Priv.'!U210+'Coop.'!U211+'C. Financ.'!U211</f>
        <v>4253.8542120188213</v>
      </c>
      <c r="V211" s="188">
        <f>+'Bcos. Públ.'!V211+'Bcos. Priv.'!V210+'Coop.'!V211+'C. Financ.'!V211</f>
        <v>165425.85466754614</v>
      </c>
      <c r="W211" s="192">
        <f>+'Bcos. Públ.'!W211+'Bcos. Priv.'!W210+'Coop.'!W211+'C. Financ.'!W211</f>
        <v>15525.617249321391</v>
      </c>
      <c r="X211" s="192">
        <f>+'Bcos. Públ.'!X211+'Bcos. Priv.'!X210+'Coop.'!X211+'C. Financ.'!X211</f>
        <v>1.7465578502198</v>
      </c>
      <c r="Y211" s="188">
        <f>+'Bcos. Públ.'!Y211+'Bcos. Priv.'!Y210+'Coop.'!Y211+'C. Financ.'!Y211</f>
        <v>15527.36380717161</v>
      </c>
      <c r="Z211" s="192">
        <f>+'Bcos. Públ.'!Z211+'Bcos. Priv.'!Z210+'Coop.'!Z211+'C. Financ.'!Z211</f>
        <v>176697.6177048487</v>
      </c>
      <c r="AA211" s="192">
        <f>+'Bcos. Públ.'!AA211+'Bcos. Priv.'!AA210+'Coop.'!AA211+'C. Financ.'!AA211</f>
        <v>4255.600769869041</v>
      </c>
      <c r="AB211" s="188">
        <f>+'Bcos. Públ.'!AB211+'Bcos. Priv.'!AB210+'Coop.'!AB211+'C. Financ.'!AB211</f>
        <v>180953.21847471772</v>
      </c>
      <c r="AC211" s="189">
        <f>+'Bcos. Públ.'!AC211+'Bcos. Priv.'!AC210+'Coop.'!AC211+'C. Financ.'!AC211</f>
        <v>129.0356059500412</v>
      </c>
      <c r="AD211" s="191">
        <f>+'Bcos. Públ.'!AD211+'Bcos. Priv.'!AD210+'Coop.'!AD211+'C. Financ.'!AD211</f>
        <v>7996.0550186000009</v>
      </c>
      <c r="AE211" s="192">
        <f>+'Bcos. Públ.'!AE211+'Bcos. Priv.'!AE210+'Coop.'!AE211+'C. Financ.'!AE211</f>
        <v>160.21544283999998</v>
      </c>
      <c r="AF211" s="188">
        <f>+'Bcos. Públ.'!AF211+'Bcos. Priv.'!AF210+'Coop.'!AF211+'C. Financ.'!AF211</f>
        <v>8156.27046144</v>
      </c>
      <c r="AG211" s="192">
        <f>+'Bcos. Públ.'!AG211+'Bcos. Priv.'!AG210+'Coop.'!AG211+'C. Financ.'!AG211</f>
        <v>263.96944539000003</v>
      </c>
      <c r="AH211" s="192">
        <f>+'Bcos. Públ.'!AH211+'Bcos. Priv.'!AH210+'Coop.'!AH211+'C. Financ.'!AH211</f>
        <v>3.4999999999999997E-5</v>
      </c>
      <c r="AI211" s="188">
        <f>+'Bcos. Públ.'!AI211+'Bcos. Priv.'!AI210+'Coop.'!AI211+'C. Financ.'!AI211</f>
        <v>263.96948039</v>
      </c>
      <c r="AJ211" s="192">
        <f>+'Bcos. Públ.'!AJ211+'Bcos. Priv.'!AJ210+'Coop.'!AJ211+'C. Financ.'!AJ211</f>
        <v>8260.0244639899993</v>
      </c>
      <c r="AK211" s="192">
        <f>+'Bcos. Públ.'!AK211+'Bcos. Priv.'!AK210+'Coop.'!AK211+'C. Financ.'!AK211</f>
        <v>160.21547783999998</v>
      </c>
      <c r="AL211" s="188">
        <f>+'Bcos. Públ.'!AL211+'Bcos. Priv.'!AL210+'Coop.'!AL211+'C. Financ.'!AL211</f>
        <v>8420.239941830001</v>
      </c>
      <c r="AM211" s="189">
        <f>+'Bcos. Públ.'!AM211+'Bcos. Priv.'!AM210+'Coop.'!AM211+'C. Financ.'!AM211</f>
        <v>8.7349939241002481</v>
      </c>
    </row>
    <row r="212" spans="1:39" ht="13.9" customHeight="1" x14ac:dyDescent="0.2">
      <c r="A212" s="46">
        <f>+'Bcos. Públ.'!A212</f>
        <v>42217</v>
      </c>
      <c r="B212" s="213">
        <f>+'Bcos. Públ.'!B212+'Bcos. Priv.'!B211+'Coop.'!B212+'C. Financ.'!B212</f>
        <v>386077.70732418011</v>
      </c>
      <c r="C212" s="187">
        <f>+'Bcos. Públ.'!C212+'Bcos. Priv.'!C211+'Coop.'!C212+'C. Financ.'!C212</f>
        <v>9453.2700427907093</v>
      </c>
      <c r="D212" s="193">
        <f>+'Bcos. Públ.'!D212+'Bcos. Priv.'!D211+'Coop.'!D212+'C. Financ.'!D212</f>
        <v>395530.97736697079</v>
      </c>
      <c r="E212" s="187">
        <f>+'Bcos. Públ.'!E212+'Bcos. Priv.'!E211+'Coop.'!E212+'C. Financ.'!E212</f>
        <v>24902.112841409227</v>
      </c>
      <c r="F212" s="187">
        <f>+'Bcos. Públ.'!F212+'Bcos. Priv.'!F211+'Coop.'!F212+'C. Financ.'!F212</f>
        <v>20.116469349414402</v>
      </c>
      <c r="G212" s="193">
        <f>+'Bcos. Públ.'!G212+'Bcos. Priv.'!G211+'Coop.'!G212+'C. Financ.'!G212</f>
        <v>24922.229310758645</v>
      </c>
      <c r="H212" s="210">
        <f>+'Bcos. Públ.'!H212+'Bcos. Priv.'!H211+'Coop.'!H212+'C. Financ.'!H212</f>
        <v>410979.82016558928</v>
      </c>
      <c r="I212" s="192">
        <f>+'Bcos. Públ.'!I212+'Bcos. Priv.'!I211+'Coop.'!I212+'C. Financ.'!I212</f>
        <v>9473.3865121372692</v>
      </c>
      <c r="J212" s="193">
        <f>+'Bcos. Públ.'!J212+'Bcos. Priv.'!J211+'Coop.'!J212+'C. Financ.'!J212</f>
        <v>420453.20667772659</v>
      </c>
      <c r="K212" s="192">
        <f>+'Bcos. Públ.'!K212+'Bcos. Priv.'!K211+'Coop.'!K212+'C. Financ.'!K212</f>
        <v>5241.8187956624515</v>
      </c>
      <c r="L212" s="192">
        <f>+'Bcos. Públ.'!L212+'Bcos. Priv.'!L211+'Coop.'!L212+'C. Financ.'!L212</f>
        <v>22.920612199782401</v>
      </c>
      <c r="M212" s="193">
        <f>+'Bcos. Públ.'!M212+'Bcos. Priv.'!M211+'Coop.'!M212+'C. Financ.'!M212</f>
        <v>5264.7394078622337</v>
      </c>
      <c r="N212" s="192">
        <f>+'Bcos. Públ.'!N212+'Bcos. Priv.'!N211+'Coop.'!N212+'C. Financ.'!N212</f>
        <v>416221.63896124886</v>
      </c>
      <c r="O212" s="192">
        <f>+'Bcos. Públ.'!O212+'Bcos. Priv.'!O211+'Coop.'!O212+'C. Financ.'!O212</f>
        <v>9496.3071243370505</v>
      </c>
      <c r="P212" s="193">
        <f>+'Bcos. Públ.'!P212+'Bcos. Priv.'!P211+'Coop.'!P212+'C. Financ.'!P212</f>
        <v>425717.94608558592</v>
      </c>
      <c r="Q212" s="211">
        <f>+'Bcos. Públ.'!Q212+'Bcos. Priv.'!Q211+'Coop.'!Q212+'C. Financ.'!Q212</f>
        <v>287.75466275687995</v>
      </c>
      <c r="R212" s="208">
        <f>+'Bcos. Públ.'!R212+'Bcos. Priv.'!R211+'Coop.'!R212+'C. Financ.'!R212</f>
        <v>-4.1199054216702491</v>
      </c>
      <c r="S212" s="212"/>
      <c r="T212" s="191">
        <f>+'Bcos. Públ.'!T212+'Bcos. Priv.'!T211+'Coop.'!T212+'C. Financ.'!T212</f>
        <v>162036.39512012003</v>
      </c>
      <c r="U212" s="192">
        <f>+'Bcos. Públ.'!U212+'Bcos. Priv.'!U211+'Coop.'!U212+'C. Financ.'!U212</f>
        <v>4512.283216889844</v>
      </c>
      <c r="V212" s="188">
        <f>+'Bcos. Públ.'!V212+'Bcos. Priv.'!V211+'Coop.'!V212+'C. Financ.'!V212</f>
        <v>166548.67833700991</v>
      </c>
      <c r="W212" s="192">
        <f>+'Bcos. Públ.'!W212+'Bcos. Priv.'!W211+'Coop.'!W212+'C. Financ.'!W212</f>
        <v>16935.716840047451</v>
      </c>
      <c r="X212" s="192">
        <f>+'Bcos. Públ.'!X212+'Bcos. Priv.'!X211+'Coop.'!X212+'C. Financ.'!X212</f>
        <v>20.115470309414398</v>
      </c>
      <c r="Y212" s="188">
        <f>+'Bcos. Públ.'!Y212+'Bcos. Priv.'!Y211+'Coop.'!Y212+'C. Financ.'!Y212</f>
        <v>16955.832310356865</v>
      </c>
      <c r="Z212" s="192">
        <f>+'Bcos. Públ.'!Z212+'Bcos. Priv.'!Z211+'Coop.'!Z212+'C. Financ.'!Z212</f>
        <v>178972.11196016753</v>
      </c>
      <c r="AA212" s="192">
        <f>+'Bcos. Públ.'!AA212+'Bcos. Priv.'!AA211+'Coop.'!AA212+'C. Financ.'!AA212</f>
        <v>4532.3986872021123</v>
      </c>
      <c r="AB212" s="188">
        <f>+'Bcos. Públ.'!AB212+'Bcos. Priv.'!AB211+'Coop.'!AB212+'C. Financ.'!AB212</f>
        <v>183504.51064736961</v>
      </c>
      <c r="AC212" s="189">
        <f>+'Bcos. Públ.'!AC212+'Bcos. Priv.'!AC211+'Coop.'!AC212+'C. Financ.'!AC212</f>
        <v>192.16161969000495</v>
      </c>
      <c r="AD212" s="191">
        <f>+'Bcos. Públ.'!AD212+'Bcos. Priv.'!AD211+'Coop.'!AD212+'C. Financ.'!AD212</f>
        <v>7848.9809488800001</v>
      </c>
      <c r="AE212" s="192">
        <f>+'Bcos. Públ.'!AE212+'Bcos. Priv.'!AE211+'Coop.'!AE212+'C. Financ.'!AE212</f>
        <v>173.10071560999998</v>
      </c>
      <c r="AF212" s="188">
        <f>+'Bcos. Públ.'!AF212+'Bcos. Priv.'!AF211+'Coop.'!AF212+'C. Financ.'!AF212</f>
        <v>8022.0816644899996</v>
      </c>
      <c r="AG212" s="192">
        <f>+'Bcos. Públ.'!AG212+'Bcos. Priv.'!AG211+'Coop.'!AG212+'C. Financ.'!AG212</f>
        <v>279.09178816999997</v>
      </c>
      <c r="AH212" s="192">
        <f>+'Bcos. Públ.'!AH212+'Bcos. Priv.'!AH211+'Coop.'!AH212+'C. Financ.'!AH212</f>
        <v>3.4999999999999997E-5</v>
      </c>
      <c r="AI212" s="188">
        <f>+'Bcos. Públ.'!AI212+'Bcos. Priv.'!AI211+'Coop.'!AI212+'C. Financ.'!AI212</f>
        <v>279.09182317</v>
      </c>
      <c r="AJ212" s="192">
        <f>+'Bcos. Públ.'!AJ212+'Bcos. Priv.'!AJ211+'Coop.'!AJ212+'C. Financ.'!AJ212</f>
        <v>8128.0727370499999</v>
      </c>
      <c r="AK212" s="192">
        <f>+'Bcos. Públ.'!AK212+'Bcos. Priv.'!AK211+'Coop.'!AK212+'C. Financ.'!AK212</f>
        <v>173.10075060999998</v>
      </c>
      <c r="AL212" s="188">
        <f>+'Bcos. Públ.'!AL212+'Bcos. Priv.'!AL211+'Coop.'!AL212+'C. Financ.'!AL212</f>
        <v>8301.1734876600021</v>
      </c>
      <c r="AM212" s="189">
        <f>+'Bcos. Públ.'!AM212+'Bcos. Priv.'!AM211+'Coop.'!AM212+'C. Financ.'!AM212</f>
        <v>3.3292329966998464</v>
      </c>
    </row>
    <row r="213" spans="1:39" ht="13.9" customHeight="1" x14ac:dyDescent="0.2">
      <c r="A213" s="46">
        <f>+'Bcos. Públ.'!A213</f>
        <v>42248</v>
      </c>
      <c r="B213" s="213">
        <f>+'Bcos. Públ.'!B213+'Bcos. Priv.'!B212+'Coop.'!B213+'C. Financ.'!B213</f>
        <v>393701.47704483959</v>
      </c>
      <c r="C213" s="187">
        <f>+'Bcos. Públ.'!C213+'Bcos. Priv.'!C212+'Coop.'!C213+'C. Financ.'!C213</f>
        <v>9480.5623603709846</v>
      </c>
      <c r="D213" s="193">
        <f>+'Bcos. Públ.'!D213+'Bcos. Priv.'!D212+'Coop.'!D213+'C. Financ.'!D213</f>
        <v>403182.03940521053</v>
      </c>
      <c r="E213" s="187">
        <f>+'Bcos. Públ.'!E213+'Bcos. Priv.'!E212+'Coop.'!E213+'C. Financ.'!E213</f>
        <v>25819.334432589145</v>
      </c>
      <c r="F213" s="187">
        <f>+'Bcos. Públ.'!F213+'Bcos. Priv.'!F212+'Coop.'!F213+'C. Financ.'!F213</f>
        <v>20.354318800668</v>
      </c>
      <c r="G213" s="193">
        <f>+'Bcos. Públ.'!G213+'Bcos. Priv.'!G212+'Coop.'!G213+'C. Financ.'!G213</f>
        <v>25839.688751389811</v>
      </c>
      <c r="H213" s="210">
        <f>+'Bcos. Públ.'!H213+'Bcos. Priv.'!H212+'Coop.'!H213+'C. Financ.'!H213</f>
        <v>419520.81147742871</v>
      </c>
      <c r="I213" s="192">
        <f>+'Bcos. Públ.'!I213+'Bcos. Priv.'!I212+'Coop.'!I213+'C. Financ.'!I213</f>
        <v>9500.9166791716507</v>
      </c>
      <c r="J213" s="193">
        <f>+'Bcos. Públ.'!J213+'Bcos. Priv.'!J212+'Coop.'!J213+'C. Financ.'!J213</f>
        <v>429021.72815660032</v>
      </c>
      <c r="K213" s="192">
        <f>+'Bcos. Públ.'!K213+'Bcos. Priv.'!K212+'Coop.'!K213+'C. Financ.'!K213</f>
        <v>5160.0927747313881</v>
      </c>
      <c r="L213" s="192">
        <f>+'Bcos. Públ.'!L213+'Bcos. Priv.'!L212+'Coop.'!L213+'C. Financ.'!L213</f>
        <v>14.225927349671101</v>
      </c>
      <c r="M213" s="193">
        <f>+'Bcos. Públ.'!M213+'Bcos. Priv.'!M212+'Coop.'!M213+'C. Financ.'!M213</f>
        <v>5174.3187020810583</v>
      </c>
      <c r="N213" s="192">
        <f>+'Bcos. Públ.'!N213+'Bcos. Priv.'!N212+'Coop.'!N213+'C. Financ.'!N213</f>
        <v>424680.90425216302</v>
      </c>
      <c r="O213" s="192">
        <f>+'Bcos. Públ.'!O213+'Bcos. Priv.'!O212+'Coop.'!O213+'C. Financ.'!O213</f>
        <v>9515.1426065213218</v>
      </c>
      <c r="P213" s="193">
        <f>+'Bcos. Públ.'!P213+'Bcos. Priv.'!P212+'Coop.'!P213+'C. Financ.'!P213</f>
        <v>434196.04685868428</v>
      </c>
      <c r="Q213" s="211">
        <f>+'Bcos. Públ.'!Q213+'Bcos. Priv.'!Q212+'Coop.'!Q213+'C. Financ.'!Q213</f>
        <v>427.95181218500591</v>
      </c>
      <c r="R213" s="208">
        <f>+'Bcos. Públ.'!R213+'Bcos. Priv.'!R212+'Coop.'!R213+'C. Financ.'!R213</f>
        <v>-503.18164988195781</v>
      </c>
      <c r="S213" s="212"/>
      <c r="T213" s="191">
        <f>+'Bcos. Públ.'!T213+'Bcos. Priv.'!T212+'Coop.'!T213+'C. Financ.'!T213</f>
        <v>166002.42133506309</v>
      </c>
      <c r="U213" s="192">
        <f>+'Bcos. Públ.'!U213+'Bcos. Priv.'!U212+'Coop.'!U213+'C. Financ.'!U213</f>
        <v>4631.2033828009489</v>
      </c>
      <c r="V213" s="188">
        <f>+'Bcos. Públ.'!V213+'Bcos. Priv.'!V212+'Coop.'!V213+'C. Financ.'!V213</f>
        <v>170633.62471786406</v>
      </c>
      <c r="W213" s="192">
        <f>+'Bcos. Públ.'!W213+'Bcos. Priv.'!W212+'Coop.'!W213+'C. Financ.'!W213</f>
        <v>17550.286368500834</v>
      </c>
      <c r="X213" s="192">
        <f>+'Bcos. Públ.'!X213+'Bcos. Priv.'!X212+'Coop.'!X213+'C. Financ.'!X213</f>
        <v>20.3533003998486</v>
      </c>
      <c r="Y213" s="188">
        <f>+'Bcos. Públ.'!Y213+'Bcos. Priv.'!Y212+'Coop.'!Y213+'C. Financ.'!Y213</f>
        <v>17570.639668900683</v>
      </c>
      <c r="Z213" s="192">
        <f>+'Bcos. Públ.'!Z213+'Bcos. Priv.'!Z212+'Coop.'!Z213+'C. Financ.'!Z213</f>
        <v>183552.70770356397</v>
      </c>
      <c r="AA213" s="192">
        <f>+'Bcos. Públ.'!AA213+'Bcos. Priv.'!AA212+'Coop.'!AA213+'C. Financ.'!AA213</f>
        <v>4651.5566832007971</v>
      </c>
      <c r="AB213" s="188">
        <f>+'Bcos. Públ.'!AB213+'Bcos. Priv.'!AB212+'Coop.'!AB213+'C. Financ.'!AB213</f>
        <v>188204.26438676473</v>
      </c>
      <c r="AC213" s="189">
        <f>+'Bcos. Públ.'!AC213+'Bcos. Priv.'!AC212+'Coop.'!AC213+'C. Financ.'!AC213</f>
        <v>230.98505363001249</v>
      </c>
      <c r="AD213" s="191">
        <f>+'Bcos. Públ.'!AD213+'Bcos. Priv.'!AD212+'Coop.'!AD213+'C. Financ.'!AD213</f>
        <v>7825.5165727999993</v>
      </c>
      <c r="AE213" s="192">
        <f>+'Bcos. Públ.'!AE213+'Bcos. Priv.'!AE212+'Coop.'!AE213+'C. Financ.'!AE213</f>
        <v>166.66182006</v>
      </c>
      <c r="AF213" s="188">
        <f>+'Bcos. Públ.'!AF213+'Bcos. Priv.'!AF212+'Coop.'!AF213+'C. Financ.'!AF213</f>
        <v>7992.1783928599998</v>
      </c>
      <c r="AG213" s="192">
        <f>+'Bcos. Públ.'!AG213+'Bcos. Priv.'!AG212+'Coop.'!AG213+'C. Financ.'!AG213</f>
        <v>284.18902513</v>
      </c>
      <c r="AH213" s="192">
        <f>+'Bcos. Públ.'!AH213+'Bcos. Priv.'!AH212+'Coop.'!AH213+'C. Financ.'!AH213</f>
        <v>3.4999999999999997E-5</v>
      </c>
      <c r="AI213" s="188">
        <f>+'Bcos. Públ.'!AI213+'Bcos. Priv.'!AI212+'Coop.'!AI213+'C. Financ.'!AI213</f>
        <v>284.18906013000003</v>
      </c>
      <c r="AJ213" s="192">
        <f>+'Bcos. Públ.'!AJ213+'Bcos. Priv.'!AJ212+'Coop.'!AJ213+'C. Financ.'!AJ213</f>
        <v>8109.7055979300003</v>
      </c>
      <c r="AK213" s="192">
        <f>+'Bcos. Públ.'!AK213+'Bcos. Priv.'!AK212+'Coop.'!AK213+'C. Financ.'!AK213</f>
        <v>166.66185505999999</v>
      </c>
      <c r="AL213" s="188">
        <f>+'Bcos. Públ.'!AL213+'Bcos. Priv.'!AL212+'Coop.'!AL213+'C. Financ.'!AL213</f>
        <v>8276.3674529899999</v>
      </c>
      <c r="AM213" s="189">
        <f>+'Bcos. Públ.'!AM213+'Bcos. Priv.'!AM212+'Coop.'!AM213+'C. Financ.'!AM213</f>
        <v>6.7600718374997673</v>
      </c>
    </row>
    <row r="214" spans="1:39" ht="13.9" customHeight="1" x14ac:dyDescent="0.2">
      <c r="A214" s="46">
        <f>+'Bcos. Públ.'!A214</f>
        <v>42278</v>
      </c>
      <c r="B214" s="213">
        <f>+'Bcos. Públ.'!B214+'Bcos. Priv.'!B213+'Coop.'!B214+'C. Financ.'!B214</f>
        <v>399055.24682736991</v>
      </c>
      <c r="C214" s="187">
        <f>+'Bcos. Públ.'!C214+'Bcos. Priv.'!C213+'Coop.'!C214+'C. Financ.'!C214</f>
        <v>9544.7666008610104</v>
      </c>
      <c r="D214" s="193">
        <f>+'Bcos. Públ.'!D214+'Bcos. Priv.'!D213+'Coop.'!D214+'C. Financ.'!D214</f>
        <v>408600.01342823094</v>
      </c>
      <c r="E214" s="187">
        <f>+'Bcos. Públ.'!E214+'Bcos. Priv.'!E213+'Coop.'!E214+'C. Financ.'!E214</f>
        <v>27309.060487790113</v>
      </c>
      <c r="F214" s="187">
        <f>+'Bcos. Públ.'!F214+'Bcos. Priv.'!F213+'Coop.'!F214+'C. Financ.'!F214</f>
        <v>9.1756903594999994E-3</v>
      </c>
      <c r="G214" s="193">
        <f>+'Bcos. Públ.'!G214+'Bcos. Priv.'!G213+'Coop.'!G214+'C. Financ.'!G214</f>
        <v>27309.06966348047</v>
      </c>
      <c r="H214" s="210">
        <f>+'Bcos. Públ.'!H214+'Bcos. Priv.'!H213+'Coop.'!H214+'C. Financ.'!H214</f>
        <v>426364.30731515714</v>
      </c>
      <c r="I214" s="192">
        <f>+'Bcos. Públ.'!I214+'Bcos. Priv.'!I213+'Coop.'!I214+'C. Financ.'!I214</f>
        <v>9544.7757765484348</v>
      </c>
      <c r="J214" s="193">
        <f>+'Bcos. Públ.'!J214+'Bcos. Priv.'!J213+'Coop.'!J214+'C. Financ.'!J214</f>
        <v>435909.08309170557</v>
      </c>
      <c r="K214" s="192">
        <f>+'Bcos. Públ.'!K214+'Bcos. Priv.'!K213+'Coop.'!K214+'C. Financ.'!K214</f>
        <v>5128.7504301909194</v>
      </c>
      <c r="L214" s="192">
        <f>+'Bcos. Públ.'!L214+'Bcos. Priv.'!L213+'Coop.'!L214+'C. Financ.'!L214</f>
        <v>14.056290391272498</v>
      </c>
      <c r="M214" s="193">
        <f>+'Bcos. Públ.'!M214+'Bcos. Priv.'!M213+'Coop.'!M214+'C. Financ.'!M214</f>
        <v>5142.8067205821917</v>
      </c>
      <c r="N214" s="192">
        <f>+'Bcos. Públ.'!N214+'Bcos. Priv.'!N213+'Coop.'!N214+'C. Financ.'!N214</f>
        <v>431493.05774535099</v>
      </c>
      <c r="O214" s="192">
        <f>+'Bcos. Públ.'!O214+'Bcos. Priv.'!O213+'Coop.'!O214+'C. Financ.'!O214</f>
        <v>9558.8320669397071</v>
      </c>
      <c r="P214" s="193">
        <f>+'Bcos. Públ.'!P214+'Bcos. Priv.'!P213+'Coop.'!P214+'C. Financ.'!P214</f>
        <v>441051.88981229067</v>
      </c>
      <c r="Q214" s="211">
        <f>+'Bcos. Públ.'!Q214+'Bcos. Priv.'!Q213+'Coop.'!Q214+'C. Financ.'!Q214</f>
        <v>244.2844417185604</v>
      </c>
      <c r="R214" s="208">
        <f>+'Bcos. Públ.'!R214+'Bcos. Priv.'!R213+'Coop.'!R214+'C. Financ.'!R214</f>
        <v>1.8977471707810796</v>
      </c>
      <c r="S214" s="212"/>
      <c r="T214" s="191">
        <f>+'Bcos. Públ.'!T214+'Bcos. Priv.'!T213+'Coop.'!T214+'C. Financ.'!T214</f>
        <v>169159.30848701179</v>
      </c>
      <c r="U214" s="192">
        <f>+'Bcos. Públ.'!U214+'Bcos. Priv.'!U213+'Coop.'!U214+'C. Financ.'!U214</f>
        <v>4656.376234408528</v>
      </c>
      <c r="V214" s="188">
        <f>+'Bcos. Públ.'!V214+'Bcos. Priv.'!V213+'Coop.'!V214+'C. Financ.'!V214</f>
        <v>173815.68472142037</v>
      </c>
      <c r="W214" s="192">
        <f>+'Bcos. Públ.'!W214+'Bcos. Priv.'!W213+'Coop.'!W214+'C. Financ.'!W214</f>
        <v>17456.774206200065</v>
      </c>
      <c r="X214" s="192">
        <f>+'Bcos. Públ.'!X214+'Bcos. Priv.'!X213+'Coop.'!X214+'C. Financ.'!X214</f>
        <v>6.0923712324999994E-3</v>
      </c>
      <c r="Y214" s="188">
        <f>+'Bcos. Públ.'!Y214+'Bcos. Priv.'!Y213+'Coop.'!Y214+'C. Financ.'!Y214</f>
        <v>17456.780298571299</v>
      </c>
      <c r="Z214" s="192">
        <f>+'Bcos. Públ.'!Z214+'Bcos. Priv.'!Z213+'Coop.'!Z214+'C. Financ.'!Z214</f>
        <v>186616.08269320897</v>
      </c>
      <c r="AA214" s="192">
        <f>+'Bcos. Públ.'!AA214+'Bcos. Priv.'!AA213+'Coop.'!AA214+'C. Financ.'!AA214</f>
        <v>4656.3823267768248</v>
      </c>
      <c r="AB214" s="188">
        <f>+'Bcos. Públ.'!AB214+'Bcos. Priv.'!AB213+'Coop.'!AB214+'C. Financ.'!AB214</f>
        <v>191272.46501998574</v>
      </c>
      <c r="AC214" s="189">
        <f>+'Bcos. Públ.'!AC214+'Bcos. Priv.'!AC213+'Coop.'!AC214+'C. Financ.'!AC214</f>
        <v>172.77506094005986</v>
      </c>
      <c r="AD214" s="191">
        <f>+'Bcos. Públ.'!AD214+'Bcos. Priv.'!AD213+'Coop.'!AD214+'C. Financ.'!AD214</f>
        <v>7828.9098706599998</v>
      </c>
      <c r="AE214" s="192">
        <f>+'Bcos. Públ.'!AE214+'Bcos. Priv.'!AE213+'Coop.'!AE214+'C. Financ.'!AE214</f>
        <v>166.46995971999999</v>
      </c>
      <c r="AF214" s="188">
        <f>+'Bcos. Públ.'!AF214+'Bcos. Priv.'!AF213+'Coop.'!AF214+'C. Financ.'!AF214</f>
        <v>7995.3798303799986</v>
      </c>
      <c r="AG214" s="192">
        <f>+'Bcos. Públ.'!AG214+'Bcos. Priv.'!AG213+'Coop.'!AG214+'C. Financ.'!AG214</f>
        <v>335.51119638</v>
      </c>
      <c r="AH214" s="192">
        <f>+'Bcos. Públ.'!AH214+'Bcos. Priv.'!AH213+'Coop.'!AH214+'C. Financ.'!AH214</f>
        <v>1.05E-4</v>
      </c>
      <c r="AI214" s="188">
        <f>+'Bcos. Públ.'!AI214+'Bcos. Priv.'!AI213+'Coop.'!AI214+'C. Financ.'!AI214</f>
        <v>335.51130137999996</v>
      </c>
      <c r="AJ214" s="192">
        <f>+'Bcos. Públ.'!AJ214+'Bcos. Priv.'!AJ213+'Coop.'!AJ214+'C. Financ.'!AJ214</f>
        <v>8164.4210670400007</v>
      </c>
      <c r="AK214" s="192">
        <f>+'Bcos. Públ.'!AK214+'Bcos. Priv.'!AK213+'Coop.'!AK214+'C. Financ.'!AK214</f>
        <v>166.47006471999998</v>
      </c>
      <c r="AL214" s="188">
        <f>+'Bcos. Públ.'!AL214+'Bcos. Priv.'!AL213+'Coop.'!AL214+'C. Financ.'!AL214</f>
        <v>8330.8911317599996</v>
      </c>
      <c r="AM214" s="189">
        <f>+'Bcos. Públ.'!AM214+'Bcos. Priv.'!AM213+'Coop.'!AM214+'C. Financ.'!AM214</f>
        <v>2.4275769099000186</v>
      </c>
    </row>
    <row r="215" spans="1:39" ht="13.9" customHeight="1" x14ac:dyDescent="0.2">
      <c r="A215" s="46">
        <f>+'Bcos. Públ.'!A215</f>
        <v>42309</v>
      </c>
      <c r="B215" s="213">
        <f>+'Bcos. Públ.'!B215+'Bcos. Priv.'!B214+'Coop.'!B215+'C. Financ.'!B215</f>
        <v>404399.02692073758</v>
      </c>
      <c r="C215" s="187">
        <f>+'Bcos. Públ.'!C215+'Bcos. Priv.'!C214+'Coop.'!C215+'C. Financ.'!C215</f>
        <v>10362.152896249248</v>
      </c>
      <c r="D215" s="193">
        <f>+'Bcos. Públ.'!D215+'Bcos. Priv.'!D214+'Coop.'!D215+'C. Financ.'!D215</f>
        <v>414761.17981698684</v>
      </c>
      <c r="E215" s="187">
        <f>+'Bcos. Públ.'!E215+'Bcos. Priv.'!E214+'Coop.'!E215+'C. Financ.'!E215</f>
        <v>28180.850093790217</v>
      </c>
      <c r="F215" s="187">
        <f>+'Bcos. Públ.'!F215+'Bcos. Priv.'!F214+'Coop.'!F215+'C. Financ.'!F215</f>
        <v>8.6750897135999989E-3</v>
      </c>
      <c r="G215" s="193">
        <f>+'Bcos. Públ.'!G215+'Bcos. Priv.'!G214+'Coop.'!G215+'C. Financ.'!G215</f>
        <v>28180.858768879931</v>
      </c>
      <c r="H215" s="210">
        <f>+'Bcos. Públ.'!H215+'Bcos. Priv.'!H214+'Coop.'!H215+'C. Financ.'!H215</f>
        <v>432579.87701453071</v>
      </c>
      <c r="I215" s="192">
        <f>+'Bcos. Públ.'!I215+'Bcos. Priv.'!I214+'Coop.'!I215+'C. Financ.'!I215</f>
        <v>10362.161571338962</v>
      </c>
      <c r="J215" s="193">
        <f>+'Bcos. Públ.'!J215+'Bcos. Priv.'!J214+'Coop.'!J215+'C. Financ.'!J215</f>
        <v>442942.03858586971</v>
      </c>
      <c r="K215" s="192">
        <f>+'Bcos. Públ.'!K215+'Bcos. Priv.'!K214+'Coop.'!K215+'C. Financ.'!K215</f>
        <v>4890.1084083487249</v>
      </c>
      <c r="L215" s="192">
        <f>+'Bcos. Públ.'!L215+'Bcos. Priv.'!L214+'Coop.'!L215+'C. Financ.'!L215</f>
        <v>17.142354588602899</v>
      </c>
      <c r="M215" s="193">
        <f>+'Bcos. Públ.'!M215+'Bcos. Priv.'!M214+'Coop.'!M215+'C. Financ.'!M215</f>
        <v>4907.2507629373267</v>
      </c>
      <c r="N215" s="192">
        <f>+'Bcos. Públ.'!N215+'Bcos. Priv.'!N214+'Coop.'!N215+'C. Financ.'!N215</f>
        <v>437469.98542288243</v>
      </c>
      <c r="O215" s="192">
        <f>+'Bcos. Públ.'!O215+'Bcos. Priv.'!O214+'Coop.'!O215+'C. Financ.'!O215</f>
        <v>10379.303925930522</v>
      </c>
      <c r="P215" s="193">
        <f>+'Bcos. Públ.'!P215+'Bcos. Priv.'!P214+'Coop.'!P215+'C. Financ.'!P215</f>
        <v>447849.28934881301</v>
      </c>
      <c r="Q215" s="211">
        <f>+'Bcos. Públ.'!Q215+'Bcos. Priv.'!Q214+'Coop.'!Q215+'C. Financ.'!Q215</f>
        <v>237.9738256024909</v>
      </c>
      <c r="R215" s="208">
        <f>+'Bcos. Públ.'!R215+'Bcos. Priv.'!R214+'Coop.'!R215+'C. Financ.'!R215</f>
        <v>-5.2467604912357926</v>
      </c>
      <c r="S215" s="212"/>
      <c r="T215" s="191">
        <f>+'Bcos. Públ.'!T215+'Bcos. Priv.'!T214+'Coop.'!T215+'C. Financ.'!T215</f>
        <v>173925.42705506811</v>
      </c>
      <c r="U215" s="192">
        <f>+'Bcos. Públ.'!U215+'Bcos. Priv.'!U214+'Coop.'!U215+'C. Financ.'!U215</f>
        <v>4886.5358008013318</v>
      </c>
      <c r="V215" s="188">
        <f>+'Bcos. Públ.'!V215+'Bcos. Priv.'!V214+'Coop.'!V215+'C. Financ.'!V215</f>
        <v>178811.96285586947</v>
      </c>
      <c r="W215" s="192">
        <f>+'Bcos. Públ.'!W215+'Bcos. Priv.'!W214+'Coop.'!W215+'C. Financ.'!W215</f>
        <v>18220.189504421327</v>
      </c>
      <c r="X215" s="192">
        <f>+'Bcos. Públ.'!X215+'Bcos. Priv.'!X214+'Coop.'!X215+'C. Financ.'!X215</f>
        <v>5.5690787973999992E-3</v>
      </c>
      <c r="Y215" s="188">
        <f>+'Bcos. Públ.'!Y215+'Bcos. Priv.'!Y214+'Coop.'!Y215+'C. Financ.'!Y215</f>
        <v>18220.195073500123</v>
      </c>
      <c r="Z215" s="192">
        <f>+'Bcos. Públ.'!Z215+'Bcos. Priv.'!Z214+'Coop.'!Z215+'C. Financ.'!Z215</f>
        <v>192145.61655948946</v>
      </c>
      <c r="AA215" s="192">
        <f>+'Bcos. Públ.'!AA215+'Bcos. Priv.'!AA214+'Coop.'!AA215+'C. Financ.'!AA215</f>
        <v>4886.5413698830871</v>
      </c>
      <c r="AB215" s="188">
        <f>+'Bcos. Públ.'!AB215+'Bcos. Priv.'!AB214+'Coop.'!AB215+'C. Financ.'!AB215</f>
        <v>197032.15792937254</v>
      </c>
      <c r="AC215" s="189">
        <f>+'Bcos. Públ.'!AC215+'Bcos. Priv.'!AC214+'Coop.'!AC215+'C. Financ.'!AC215</f>
        <v>164.29699951996628</v>
      </c>
      <c r="AD215" s="191">
        <f>+'Bcos. Públ.'!AD215+'Bcos. Priv.'!AD214+'Coop.'!AD215+'C. Financ.'!AD215</f>
        <v>7791.2714203099995</v>
      </c>
      <c r="AE215" s="192">
        <f>+'Bcos. Públ.'!AE215+'Bcos. Priv.'!AE214+'Coop.'!AE215+'C. Financ.'!AE215</f>
        <v>185.10588202</v>
      </c>
      <c r="AF215" s="188">
        <f>+'Bcos. Públ.'!AF215+'Bcos. Priv.'!AF214+'Coop.'!AF215+'C. Financ.'!AF215</f>
        <v>7976.37730233</v>
      </c>
      <c r="AG215" s="192">
        <f>+'Bcos. Públ.'!AG215+'Bcos. Priv.'!AG214+'Coop.'!AG215+'C. Financ.'!AG215</f>
        <v>336.72494470999999</v>
      </c>
      <c r="AH215" s="192">
        <f>+'Bcos. Públ.'!AH215+'Bcos. Priv.'!AH214+'Coop.'!AH215+'C. Financ.'!AH215</f>
        <v>1.05E-4</v>
      </c>
      <c r="AI215" s="188">
        <f>+'Bcos. Públ.'!AI215+'Bcos. Priv.'!AI214+'Coop.'!AI215+'C. Financ.'!AI215</f>
        <v>336.72504971000001</v>
      </c>
      <c r="AJ215" s="192">
        <f>+'Bcos. Públ.'!AJ215+'Bcos. Priv.'!AJ214+'Coop.'!AJ215+'C. Financ.'!AJ215</f>
        <v>8127.9963650199998</v>
      </c>
      <c r="AK215" s="192">
        <f>+'Bcos. Públ.'!AK215+'Bcos. Priv.'!AK214+'Coop.'!AK215+'C. Financ.'!AK215</f>
        <v>185.10598701999999</v>
      </c>
      <c r="AL215" s="188">
        <f>+'Bcos. Públ.'!AL215+'Bcos. Priv.'!AL214+'Coop.'!AL215+'C. Financ.'!AL215</f>
        <v>8313.1023520399995</v>
      </c>
      <c r="AM215" s="189">
        <f>+'Bcos. Públ.'!AM215+'Bcos. Priv.'!AM214+'Coop.'!AM215+'C. Financ.'!AM215</f>
        <v>2.5099902401004521</v>
      </c>
    </row>
    <row r="216" spans="1:39" ht="13.9" customHeight="1" x14ac:dyDescent="0.2">
      <c r="A216" s="46">
        <f>+'Bcos. Públ.'!A216</f>
        <v>42339</v>
      </c>
      <c r="B216" s="213">
        <f>+'Bcos. Públ.'!B216+'Bcos. Priv.'!B215+'Coop.'!B216+'C. Financ.'!B216</f>
        <v>418658.35431053769</v>
      </c>
      <c r="C216" s="187">
        <f>+'Bcos. Públ.'!C216+'Bcos. Priv.'!C215+'Coop.'!C216+'C. Financ.'!C216</f>
        <v>9713.0064455712909</v>
      </c>
      <c r="D216" s="193">
        <f>+'Bcos. Públ.'!D216+'Bcos. Priv.'!D215+'Coop.'!D216+'C. Financ.'!D216</f>
        <v>428371.36075610906</v>
      </c>
      <c r="E216" s="187">
        <f>+'Bcos. Públ.'!E216+'Bcos. Priv.'!E215+'Coop.'!E216+'C. Financ.'!E216</f>
        <v>25455.527261389158</v>
      </c>
      <c r="F216" s="187">
        <f>+'Bcos. Públ.'!F216+'Bcos. Priv.'!F215+'Coop.'!F216+'C. Financ.'!F216</f>
        <v>8.7034507532000004E-3</v>
      </c>
      <c r="G216" s="193">
        <f>+'Bcos. Públ.'!G216+'Bcos. Priv.'!G215+'Coop.'!G216+'C. Financ.'!G216</f>
        <v>25455.53596483991</v>
      </c>
      <c r="H216" s="210">
        <f>+'Bcos. Públ.'!H216+'Bcos. Priv.'!H215+'Coop.'!H216+'C. Financ.'!H216</f>
        <v>444113.8815719299</v>
      </c>
      <c r="I216" s="192">
        <f>+'Bcos. Públ.'!I216+'Bcos. Priv.'!I215+'Coop.'!I216+'C. Financ.'!I216</f>
        <v>9713.0151490190547</v>
      </c>
      <c r="J216" s="193">
        <f>+'Bcos. Públ.'!J216+'Bcos. Priv.'!J215+'Coop.'!J216+'C. Financ.'!J216</f>
        <v>453826.89672094898</v>
      </c>
      <c r="K216" s="192">
        <f>+'Bcos. Públ.'!K216+'Bcos. Priv.'!K215+'Coop.'!K216+'C. Financ.'!K216</f>
        <v>4604.6828620074384</v>
      </c>
      <c r="L216" s="192">
        <f>+'Bcos. Públ.'!L216+'Bcos. Priv.'!L215+'Coop.'!L216+'C. Financ.'!L216</f>
        <v>10.0817037888495</v>
      </c>
      <c r="M216" s="193">
        <f>+'Bcos. Públ.'!M216+'Bcos. Priv.'!M215+'Coop.'!M216+'C. Financ.'!M216</f>
        <v>4614.7645657962885</v>
      </c>
      <c r="N216" s="192">
        <f>+'Bcos. Públ.'!N216+'Bcos. Priv.'!N215+'Coop.'!N216+'C. Financ.'!N216</f>
        <v>448718.56443394336</v>
      </c>
      <c r="O216" s="192">
        <f>+'Bcos. Públ.'!O216+'Bcos. Priv.'!O215+'Coop.'!O216+'C. Financ.'!O216</f>
        <v>9723.0968528108915</v>
      </c>
      <c r="P216" s="193">
        <f>+'Bcos. Públ.'!P216+'Bcos. Priv.'!P215+'Coop.'!P216+'C. Financ.'!P216</f>
        <v>458441.66128675424</v>
      </c>
      <c r="Q216" s="211">
        <f>+'Bcos. Públ.'!Q216+'Bcos. Priv.'!Q215+'Coop.'!Q216+'C. Financ.'!Q216</f>
        <v>495.01553640920235</v>
      </c>
      <c r="R216" s="208">
        <f>+'Bcos. Públ.'!R216+'Bcos. Priv.'!R215+'Coop.'!R216+'C. Financ.'!R216</f>
        <v>-0.84849259344538608</v>
      </c>
      <c r="S216" s="212"/>
      <c r="T216" s="191">
        <f>+'Bcos. Públ.'!T216+'Bcos. Priv.'!T215+'Coop.'!T216+'C. Financ.'!T216</f>
        <v>182316.73544596066</v>
      </c>
      <c r="U216" s="192">
        <f>+'Bcos. Públ.'!U216+'Bcos. Priv.'!U215+'Coop.'!U216+'C. Financ.'!U216</f>
        <v>4755.5664830811465</v>
      </c>
      <c r="V216" s="188">
        <f>+'Bcos. Públ.'!V216+'Bcos. Priv.'!V215+'Coop.'!V216+'C. Financ.'!V216</f>
        <v>187072.3019290418</v>
      </c>
      <c r="W216" s="192">
        <f>+'Bcos. Públ.'!W216+'Bcos. Priv.'!W215+'Coop.'!W216+'C. Financ.'!W216</f>
        <v>16036.721674320856</v>
      </c>
      <c r="X216" s="192">
        <f>+'Bcos. Públ.'!X216+'Bcos. Priv.'!X215+'Coop.'!X216+'C. Financ.'!X216</f>
        <v>5.5667797786000004E-3</v>
      </c>
      <c r="Y216" s="188">
        <f>+'Bcos. Públ.'!Y216+'Bcos. Priv.'!Y215+'Coop.'!Y216+'C. Financ.'!Y216</f>
        <v>16036.727241100632</v>
      </c>
      <c r="Z216" s="192">
        <f>+'Bcos. Públ.'!Z216+'Bcos. Priv.'!Z215+'Coop.'!Z216+'C. Financ.'!Z216</f>
        <v>198353.45712028153</v>
      </c>
      <c r="AA216" s="192">
        <f>+'Bcos. Públ.'!AA216+'Bcos. Priv.'!AA215+'Coop.'!AA216+'C. Financ.'!AA216</f>
        <v>4755.5720498609253</v>
      </c>
      <c r="AB216" s="188">
        <f>+'Bcos. Públ.'!AB216+'Bcos. Priv.'!AB215+'Coop.'!AB216+'C. Financ.'!AB216</f>
        <v>203109.02917014246</v>
      </c>
      <c r="AC216" s="189">
        <f>+'Bcos. Públ.'!AC216+'Bcos. Priv.'!AC215+'Coop.'!AC216+'C. Financ.'!AC216</f>
        <v>220.24294155880858</v>
      </c>
      <c r="AD216" s="191">
        <f>+'Bcos. Públ.'!AD216+'Bcos. Priv.'!AD215+'Coop.'!AD216+'C. Financ.'!AD216</f>
        <v>7911.5461747500003</v>
      </c>
      <c r="AE216" s="192">
        <f>+'Bcos. Públ.'!AE216+'Bcos. Priv.'!AE215+'Coop.'!AE216+'C. Financ.'!AE216</f>
        <v>165.95052265000001</v>
      </c>
      <c r="AF216" s="188">
        <f>+'Bcos. Públ.'!AF216+'Bcos. Priv.'!AF215+'Coop.'!AF216+'C. Financ.'!AF216</f>
        <v>8077.4966974000008</v>
      </c>
      <c r="AG216" s="192">
        <f>+'Bcos. Públ.'!AG216+'Bcos. Priv.'!AG215+'Coop.'!AG216+'C. Financ.'!AG216</f>
        <v>315.29493479999996</v>
      </c>
      <c r="AH216" s="192">
        <f>+'Bcos. Públ.'!AH216+'Bcos. Priv.'!AH215+'Coop.'!AH216+'C. Financ.'!AH216</f>
        <v>1.05E-4</v>
      </c>
      <c r="AI216" s="188">
        <f>+'Bcos. Públ.'!AI216+'Bcos. Priv.'!AI215+'Coop.'!AI216+'C. Financ.'!AI216</f>
        <v>315.29503979999998</v>
      </c>
      <c r="AJ216" s="192">
        <f>+'Bcos. Públ.'!AJ216+'Bcos. Priv.'!AJ215+'Coop.'!AJ216+'C. Financ.'!AJ216</f>
        <v>8226.8411095500014</v>
      </c>
      <c r="AK216" s="192">
        <f>+'Bcos. Públ.'!AK216+'Bcos. Priv.'!AK215+'Coop.'!AK216+'C. Financ.'!AK216</f>
        <v>165.95062765</v>
      </c>
      <c r="AL216" s="188">
        <f>+'Bcos. Públ.'!AL216+'Bcos. Priv.'!AL215+'Coop.'!AL216+'C. Financ.'!AL216</f>
        <v>8392.7917371999993</v>
      </c>
      <c r="AM216" s="189">
        <f>+'Bcos. Públ.'!AM216+'Bcos. Priv.'!AM215+'Coop.'!AM216+'C. Financ.'!AM216</f>
        <v>9.1929796287998133</v>
      </c>
    </row>
    <row r="217" spans="1:39" ht="13.9" customHeight="1" x14ac:dyDescent="0.2">
      <c r="A217" s="46">
        <f>+'Bcos. Públ.'!A217</f>
        <v>42370</v>
      </c>
      <c r="B217" s="213">
        <f>+'Bcos. Públ.'!B217+'Bcos. Priv.'!B216+'Coop.'!B217+'C. Financ.'!B217</f>
        <v>425811.52000522148</v>
      </c>
      <c r="C217" s="187">
        <f>+'Bcos. Públ.'!C217+'Bcos. Priv.'!C216+'Coop.'!C217+'C. Financ.'!C217</f>
        <v>10008.447586109143</v>
      </c>
      <c r="D217" s="193">
        <f>+'Bcos. Públ.'!D217+'Bcos. Priv.'!D216+'Coop.'!D217+'C. Financ.'!D217</f>
        <v>435819.96759133064</v>
      </c>
      <c r="E217" s="187">
        <f>+'Bcos. Públ.'!E217+'Bcos. Priv.'!E216+'Coop.'!E217+'C. Financ.'!E217</f>
        <v>24378.992525437323</v>
      </c>
      <c r="F217" s="187">
        <f>+'Bcos. Públ.'!F217+'Bcos. Priv.'!F216+'Coop.'!F217+'C. Financ.'!F217</f>
        <v>1.1007160924799999E-2</v>
      </c>
      <c r="G217" s="193">
        <f>+'Bcos. Públ.'!G217+'Bcos. Priv.'!G216+'Coop.'!G217+'C. Financ.'!G217</f>
        <v>24379.00353259825</v>
      </c>
      <c r="H217" s="210">
        <f>+'Bcos. Públ.'!H217+'Bcos. Priv.'!H216+'Coop.'!H217+'C. Financ.'!H217</f>
        <v>450190.51253066189</v>
      </c>
      <c r="I217" s="192">
        <f>+'Bcos. Públ.'!I217+'Bcos. Priv.'!I216+'Coop.'!I217+'C. Financ.'!I217</f>
        <v>10008.458593270068</v>
      </c>
      <c r="J217" s="193">
        <f>+'Bcos. Públ.'!J217+'Bcos. Priv.'!J216+'Coop.'!J217+'C. Financ.'!J217</f>
        <v>460198.97112393193</v>
      </c>
      <c r="K217" s="192">
        <f>+'Bcos. Públ.'!K217+'Bcos. Priv.'!K216+'Coop.'!K217+'C. Financ.'!K217</f>
        <v>4763.6988863714878</v>
      </c>
      <c r="L217" s="192">
        <f>+'Bcos. Públ.'!L217+'Bcos. Priv.'!L216+'Coop.'!L217+'C. Financ.'!L217</f>
        <v>10.644011241331201</v>
      </c>
      <c r="M217" s="193">
        <f>+'Bcos. Públ.'!M217+'Bcos. Priv.'!M216+'Coop.'!M217+'C. Financ.'!M217</f>
        <v>4774.3428976128198</v>
      </c>
      <c r="N217" s="192">
        <f>+'Bcos. Públ.'!N217+'Bcos. Priv.'!N216+'Coop.'!N217+'C. Financ.'!N217</f>
        <v>454954.21141703031</v>
      </c>
      <c r="O217" s="192">
        <f>+'Bcos. Públ.'!O217+'Bcos. Priv.'!O216+'Coop.'!O217+'C. Financ.'!O217</f>
        <v>10019.102604511401</v>
      </c>
      <c r="P217" s="193">
        <f>+'Bcos. Públ.'!P217+'Bcos. Priv.'!P216+'Coop.'!P217+'C. Financ.'!P217</f>
        <v>464973.31402154162</v>
      </c>
      <c r="Q217" s="211">
        <f>+'Bcos. Públ.'!Q217+'Bcos. Priv.'!Q216+'Coop.'!Q217+'C. Financ.'!Q217</f>
        <v>194.96092878903974</v>
      </c>
      <c r="R217" s="208">
        <f>+'Bcos. Públ.'!R217+'Bcos. Priv.'!R216+'Coop.'!R217+'C. Financ.'!R217</f>
        <v>-1.7793926164226532</v>
      </c>
      <c r="S217" s="212"/>
      <c r="T217" s="191">
        <f>+'Bcos. Públ.'!T217+'Bcos. Priv.'!T216+'Coop.'!T217+'C. Financ.'!T217</f>
        <v>181296.55232946068</v>
      </c>
      <c r="U217" s="192">
        <f>+'Bcos. Públ.'!U217+'Bcos. Priv.'!U216+'Coop.'!U217+'C. Financ.'!U217</f>
        <v>4918.0101789697819</v>
      </c>
      <c r="V217" s="188">
        <f>+'Bcos. Públ.'!V217+'Bcos. Priv.'!V216+'Coop.'!V217+'C. Financ.'!V217</f>
        <v>186214.56250843051</v>
      </c>
      <c r="W217" s="192">
        <f>+'Bcos. Públ.'!W217+'Bcos. Priv.'!W216+'Coop.'!W217+'C. Financ.'!W217</f>
        <v>15129.226356941819</v>
      </c>
      <c r="X217" s="192">
        <f>+'Bcos. Públ.'!X217+'Bcos. Priv.'!X216+'Coop.'!X217+'C. Financ.'!X217</f>
        <v>5.5807609248000002E-3</v>
      </c>
      <c r="Y217" s="188">
        <f>+'Bcos. Públ.'!Y217+'Bcos. Priv.'!Y216+'Coop.'!Y217+'C. Financ.'!Y217</f>
        <v>15129.231937702743</v>
      </c>
      <c r="Z217" s="192">
        <f>+'Bcos. Públ.'!Z217+'Bcos. Priv.'!Z216+'Coop.'!Z217+'C. Financ.'!Z217</f>
        <v>196425.7786863994</v>
      </c>
      <c r="AA217" s="192">
        <f>+'Bcos. Públ.'!AA217+'Bcos. Priv.'!AA216+'Coop.'!AA217+'C. Financ.'!AA217</f>
        <v>4918.015759730707</v>
      </c>
      <c r="AB217" s="188">
        <f>+'Bcos. Públ.'!AB217+'Bcos. Priv.'!AB216+'Coop.'!AB217+'C. Financ.'!AB217</f>
        <v>201343.79444613014</v>
      </c>
      <c r="AC217" s="189">
        <f>+'Bcos. Públ.'!AC217+'Bcos. Priv.'!AC216+'Coop.'!AC217+'C. Financ.'!AC217</f>
        <v>125.07373279671249</v>
      </c>
      <c r="AD217" s="191">
        <f>+'Bcos. Públ.'!AD217+'Bcos. Priv.'!AD216+'Coop.'!AD217+'C. Financ.'!AD217</f>
        <v>7885.54462341</v>
      </c>
      <c r="AE217" s="192">
        <f>+'Bcos. Públ.'!AE217+'Bcos. Priv.'!AE216+'Coop.'!AE217+'C. Financ.'!AE217</f>
        <v>164.16529306000001</v>
      </c>
      <c r="AF217" s="188">
        <f>+'Bcos. Públ.'!AF217+'Bcos. Priv.'!AF216+'Coop.'!AF217+'C. Financ.'!AF217</f>
        <v>8049.7099164700003</v>
      </c>
      <c r="AG217" s="192">
        <f>+'Bcos. Públ.'!AG217+'Bcos. Priv.'!AG216+'Coop.'!AG217+'C. Financ.'!AG217</f>
        <v>298.30257252000001</v>
      </c>
      <c r="AH217" s="192">
        <f>+'Bcos. Públ.'!AH217+'Bcos. Priv.'!AH216+'Coop.'!AH217+'C. Financ.'!AH217</f>
        <v>1.75E-4</v>
      </c>
      <c r="AI217" s="188">
        <f>+'Bcos. Públ.'!AI217+'Bcos. Priv.'!AI216+'Coop.'!AI217+'C. Financ.'!AI217</f>
        <v>298.30274751999997</v>
      </c>
      <c r="AJ217" s="192">
        <f>+'Bcos. Públ.'!AJ217+'Bcos. Priv.'!AJ216+'Coop.'!AJ217+'C. Financ.'!AJ217</f>
        <v>8183.8471959300005</v>
      </c>
      <c r="AK217" s="192">
        <f>+'Bcos. Públ.'!AK217+'Bcos. Priv.'!AK216+'Coop.'!AK217+'C. Financ.'!AK217</f>
        <v>164.16546806000002</v>
      </c>
      <c r="AL217" s="188">
        <f>+'Bcos. Públ.'!AL217+'Bcos. Priv.'!AL216+'Coop.'!AL217+'C. Financ.'!AL217</f>
        <v>8348.0126639900009</v>
      </c>
      <c r="AM217" s="189">
        <f>+'Bcos. Públ.'!AM217+'Bcos. Priv.'!AM216+'Coop.'!AM217+'C. Financ.'!AM217</f>
        <v>2.2320428363002138</v>
      </c>
    </row>
    <row r="218" spans="1:39" ht="13.9" customHeight="1" x14ac:dyDescent="0.2">
      <c r="A218" s="46">
        <f>+'Bcos. Públ.'!A218</f>
        <v>42401</v>
      </c>
      <c r="B218" s="213">
        <f>+'Bcos. Públ.'!B218+'Bcos. Priv.'!B217+'Coop.'!B218+'C. Financ.'!B218</f>
        <v>436594.41978396993</v>
      </c>
      <c r="C218" s="187">
        <f>+'Bcos. Públ.'!C218+'Bcos. Priv.'!C217+'Coop.'!C218+'C. Financ.'!C218</f>
        <v>11913.404855978495</v>
      </c>
      <c r="D218" s="193">
        <f>+'Bcos. Públ.'!D218+'Bcos. Priv.'!D217+'Coop.'!D218+'C. Financ.'!D218</f>
        <v>448507.82463994843</v>
      </c>
      <c r="E218" s="187">
        <f>+'Bcos. Públ.'!E218+'Bcos. Priv.'!E217+'Coop.'!E218+'C. Financ.'!E218</f>
        <v>22400.297887110704</v>
      </c>
      <c r="F218" s="187">
        <f>+'Bcos. Públ.'!F218+'Bcos. Priv.'!F217+'Coop.'!F218+'C. Financ.'!F218</f>
        <v>1.12442812925E-2</v>
      </c>
      <c r="G218" s="193">
        <f>+'Bcos. Públ.'!G218+'Bcos. Priv.'!G217+'Coop.'!G218+'C. Financ.'!G218</f>
        <v>22400.309131391998</v>
      </c>
      <c r="H218" s="210">
        <f>+'Bcos. Públ.'!H218+'Bcos. Priv.'!H217+'Coop.'!H218+'C. Financ.'!H218</f>
        <v>458994.71767108381</v>
      </c>
      <c r="I218" s="192">
        <f>+'Bcos. Públ.'!I218+'Bcos. Priv.'!I217+'Coop.'!I218+'C. Financ.'!I218</f>
        <v>11913.416100256558</v>
      </c>
      <c r="J218" s="193">
        <f>+'Bcos. Públ.'!J218+'Bcos. Priv.'!J217+'Coop.'!J218+'C. Financ.'!J218</f>
        <v>470908.13377134042</v>
      </c>
      <c r="K218" s="192">
        <f>+'Bcos. Públ.'!K218+'Bcos. Priv.'!K217+'Coop.'!K218+'C. Financ.'!K218</f>
        <v>4955.0358644292555</v>
      </c>
      <c r="L218" s="192">
        <f>+'Bcos. Públ.'!L218+'Bcos. Priv.'!L217+'Coop.'!L218+'C. Financ.'!L218</f>
        <v>11.0809531414664</v>
      </c>
      <c r="M218" s="193">
        <f>+'Bcos. Públ.'!M218+'Bcos. Priv.'!M217+'Coop.'!M218+'C. Financ.'!M218</f>
        <v>4966.1168175707217</v>
      </c>
      <c r="N218" s="192">
        <f>+'Bcos. Públ.'!N218+'Bcos. Priv.'!N217+'Coop.'!N218+'C. Financ.'!N218</f>
        <v>463949.75353551313</v>
      </c>
      <c r="O218" s="192">
        <f>+'Bcos. Públ.'!O218+'Bcos. Priv.'!O217+'Coop.'!O218+'C. Financ.'!O218</f>
        <v>11924.497053398027</v>
      </c>
      <c r="P218" s="193">
        <f>+'Bcos. Públ.'!P218+'Bcos. Priv.'!P217+'Coop.'!P218+'C. Financ.'!P218</f>
        <v>475874.25058891118</v>
      </c>
      <c r="Q218" s="211">
        <f>+'Bcos. Públ.'!Q218+'Bcos. Priv.'!Q217+'Coop.'!Q218+'C. Financ.'!Q218</f>
        <v>0</v>
      </c>
      <c r="R218" s="208">
        <f>+'Bcos. Públ.'!R218+'Bcos. Priv.'!R217+'Coop.'!R218+'C. Financ.'!R218</f>
        <v>0</v>
      </c>
      <c r="S218" s="212"/>
      <c r="T218" s="191">
        <f>+'Bcos. Públ.'!T218+'Bcos. Priv.'!T217+'Coop.'!T218+'C. Financ.'!T218</f>
        <v>182609.18629330664</v>
      </c>
      <c r="U218" s="192">
        <f>+'Bcos. Públ.'!U218+'Bcos. Priv.'!U217+'Coop.'!U218+'C. Financ.'!U218</f>
        <v>5115.7741603568666</v>
      </c>
      <c r="V218" s="188">
        <f>+'Bcos. Públ.'!V218+'Bcos. Priv.'!V217+'Coop.'!V218+'C. Financ.'!V218</f>
        <v>187724.96045366357</v>
      </c>
      <c r="W218" s="192">
        <f>+'Bcos. Públ.'!W218+'Bcos. Priv.'!W217+'Coop.'!W218+'C. Financ.'!W218</f>
        <v>15247.759177372356</v>
      </c>
      <c r="X218" s="192">
        <f>+'Bcos. Públ.'!X218+'Bcos. Priv.'!X217+'Coop.'!X218+'C. Financ.'!X218</f>
        <v>5.5922998330999998E-3</v>
      </c>
      <c r="Y218" s="188">
        <f>+'Bcos. Públ.'!Y218+'Bcos. Priv.'!Y217+'Coop.'!Y218+'C. Financ.'!Y218</f>
        <v>15247.764769672189</v>
      </c>
      <c r="Z218" s="192">
        <f>+'Bcos. Públ.'!Z218+'Bcos. Priv.'!Z217+'Coop.'!Z218+'C. Financ.'!Z218</f>
        <v>197856.94547068226</v>
      </c>
      <c r="AA218" s="192">
        <f>+'Bcos. Públ.'!AA218+'Bcos. Priv.'!AA217+'Coop.'!AA218+'C. Financ.'!AA218</f>
        <v>5115.7797526566992</v>
      </c>
      <c r="AB218" s="188">
        <f>+'Bcos. Públ.'!AB218+'Bcos. Priv.'!AB217+'Coop.'!AB218+'C. Financ.'!AB218</f>
        <v>202972.72522333896</v>
      </c>
      <c r="AC218" s="189">
        <f>+'Bcos. Públ.'!AC218+'Bcos. Priv.'!AC217+'Coop.'!AC218+'C. Financ.'!AC218</f>
        <v>0</v>
      </c>
      <c r="AD218" s="191">
        <f>+'Bcos. Públ.'!AD218+'Bcos. Priv.'!AD217+'Coop.'!AD218+'C. Financ.'!AD218</f>
        <v>7864.0503295200006</v>
      </c>
      <c r="AE218" s="192">
        <f>+'Bcos. Públ.'!AE218+'Bcos. Priv.'!AE217+'Coop.'!AE218+'C. Financ.'!AE218</f>
        <v>210.47251126</v>
      </c>
      <c r="AF218" s="188">
        <f>+'Bcos. Públ.'!AF218+'Bcos. Priv.'!AF217+'Coop.'!AF218+'C. Financ.'!AF218</f>
        <v>8074.5228407799996</v>
      </c>
      <c r="AG218" s="192">
        <f>+'Bcos. Públ.'!AG218+'Bcos. Priv.'!AG217+'Coop.'!AG218+'C. Financ.'!AG218</f>
        <v>221.4613961</v>
      </c>
      <c r="AH218" s="192">
        <f>+'Bcos. Públ.'!AH218+'Bcos. Priv.'!AH217+'Coop.'!AH218+'C. Financ.'!AH218</f>
        <v>1.75E-4</v>
      </c>
      <c r="AI218" s="188">
        <f>+'Bcos. Públ.'!AI218+'Bcos. Priv.'!AI217+'Coop.'!AI218+'C. Financ.'!AI218</f>
        <v>221.46157109999999</v>
      </c>
      <c r="AJ218" s="192">
        <f>+'Bcos. Públ.'!AJ218+'Bcos. Priv.'!AJ217+'Coop.'!AJ218+'C. Financ.'!AJ218</f>
        <v>8085.5117256200001</v>
      </c>
      <c r="AK218" s="192">
        <f>+'Bcos. Públ.'!AK218+'Bcos. Priv.'!AK217+'Coop.'!AK218+'C. Financ.'!AK218</f>
        <v>210.47268625999999</v>
      </c>
      <c r="AL218" s="188">
        <f>+'Bcos. Públ.'!AL218+'Bcos. Priv.'!AL217+'Coop.'!AL218+'C. Financ.'!AL218</f>
        <v>8295.9844118800011</v>
      </c>
      <c r="AM218" s="189">
        <f>+'Bcos. Públ.'!AM218+'Bcos. Priv.'!AM217+'Coop.'!AM218+'C. Financ.'!AM218</f>
        <v>0</v>
      </c>
    </row>
    <row r="219" spans="1:39" ht="13.9" customHeight="1" x14ac:dyDescent="0.2">
      <c r="A219" s="46">
        <f>+'Bcos. Públ.'!A219</f>
        <v>42430</v>
      </c>
      <c r="B219" s="213">
        <f>+'Bcos. Públ.'!B219+'Bcos. Priv.'!B218+'Coop.'!B219+'C. Financ.'!B219</f>
        <v>436195.37457391014</v>
      </c>
      <c r="C219" s="187">
        <f>+'Bcos. Públ.'!C219+'Bcos. Priv.'!C218+'Coop.'!C219+'C. Financ.'!C219</f>
        <v>12395.963383140692</v>
      </c>
      <c r="D219" s="193">
        <f>+'Bcos. Públ.'!D219+'Bcos. Priv.'!D218+'Coop.'!D219+'C. Financ.'!D219</f>
        <v>448591.33795705077</v>
      </c>
      <c r="E219" s="187">
        <f>+'Bcos. Públ.'!E219+'Bcos. Priv.'!E218+'Coop.'!E219+'C. Financ.'!E219</f>
        <v>21447.935734520659</v>
      </c>
      <c r="F219" s="187">
        <f>+'Bcos. Públ.'!F219+'Bcos. Priv.'!F218+'Coop.'!F219+'C. Financ.'!F219</f>
        <v>1.1461210489599999E-2</v>
      </c>
      <c r="G219" s="193">
        <f>+'Bcos. Públ.'!G219+'Bcos. Priv.'!G218+'Coop.'!G219+'C. Financ.'!G219</f>
        <v>21447.947195731151</v>
      </c>
      <c r="H219" s="210">
        <f>+'Bcos. Públ.'!H219+'Bcos. Priv.'!H218+'Coop.'!H219+'C. Financ.'!H219</f>
        <v>457643.31030843069</v>
      </c>
      <c r="I219" s="192">
        <f>+'Bcos. Públ.'!I219+'Bcos. Priv.'!I218+'Coop.'!I219+'C. Financ.'!I219</f>
        <v>12395.974844351182</v>
      </c>
      <c r="J219" s="193">
        <f>+'Bcos. Públ.'!J219+'Bcos. Priv.'!J218+'Coop.'!J219+'C. Financ.'!J219</f>
        <v>470039.28515278193</v>
      </c>
      <c r="K219" s="192">
        <f>+'Bcos. Públ.'!K219+'Bcos. Priv.'!K218+'Coop.'!K219+'C. Financ.'!K219</f>
        <v>4670.4810338902098</v>
      </c>
      <c r="L219" s="192">
        <f>+'Bcos. Públ.'!L219+'Bcos. Priv.'!L218+'Coop.'!L219+'C. Financ.'!L219</f>
        <v>12.252199289536799</v>
      </c>
      <c r="M219" s="193">
        <f>+'Bcos. Públ.'!M219+'Bcos. Priv.'!M218+'Coop.'!M219+'C. Financ.'!M219</f>
        <v>4682.7332331797452</v>
      </c>
      <c r="N219" s="192">
        <f>+'Bcos. Públ.'!N219+'Bcos. Priv.'!N218+'Coop.'!N219+'C. Financ.'!N219</f>
        <v>462313.79134232091</v>
      </c>
      <c r="O219" s="192">
        <f>+'Bcos. Públ.'!O219+'Bcos. Priv.'!O218+'Coop.'!O219+'C. Financ.'!O219</f>
        <v>12408.227043637546</v>
      </c>
      <c r="P219" s="193">
        <f>+'Bcos. Públ.'!P219+'Bcos. Priv.'!P218+'Coop.'!P219+'C. Financ.'!P219</f>
        <v>474722.01838595845</v>
      </c>
      <c r="Q219" s="211">
        <f>+'Bcos. Públ.'!Q219+'Bcos. Priv.'!Q218+'Coop.'!Q219+'C. Financ.'!Q219</f>
        <v>717.69377934673503</v>
      </c>
      <c r="R219" s="208">
        <f>+'Bcos. Públ.'!R219+'Bcos. Priv.'!R218+'Coop.'!R219+'C. Financ.'!R219</f>
        <v>11.196337496614293</v>
      </c>
      <c r="S219" s="212"/>
      <c r="T219" s="191">
        <f>+'Bcos. Públ.'!T219+'Bcos. Priv.'!T218+'Coop.'!T219+'C. Financ.'!T219</f>
        <v>186594.44024355983</v>
      </c>
      <c r="U219" s="192">
        <f>+'Bcos. Públ.'!U219+'Bcos. Priv.'!U218+'Coop.'!U219+'C. Financ.'!U219</f>
        <v>5321.6833601187982</v>
      </c>
      <c r="V219" s="188">
        <f>+'Bcos. Públ.'!V219+'Bcos. Priv.'!V218+'Coop.'!V219+'C. Financ.'!V219</f>
        <v>191916.12360367866</v>
      </c>
      <c r="W219" s="192">
        <f>+'Bcos. Públ.'!W219+'Bcos. Priv.'!W218+'Coop.'!W219+'C. Financ.'!W219</f>
        <v>14498.009446929675</v>
      </c>
      <c r="X219" s="192">
        <f>+'Bcos. Públ.'!X219+'Bcos. Priv.'!X218+'Coop.'!X219+'C. Financ.'!X219</f>
        <v>5.9105604895999999E-3</v>
      </c>
      <c r="Y219" s="188">
        <f>+'Bcos. Públ.'!Y219+'Bcos. Priv.'!Y218+'Coop.'!Y219+'C. Financ.'!Y219</f>
        <v>14498.015357490163</v>
      </c>
      <c r="Z219" s="192">
        <f>+'Bcos. Públ.'!Z219+'Bcos. Priv.'!Z218+'Coop.'!Z219+'C. Financ.'!Z219</f>
        <v>201092.44969049265</v>
      </c>
      <c r="AA219" s="192">
        <f>+'Bcos. Públ.'!AA219+'Bcos. Priv.'!AA218+'Coop.'!AA219+'C. Financ.'!AA219</f>
        <v>5321.6892706792887</v>
      </c>
      <c r="AB219" s="188">
        <f>+'Bcos. Públ.'!AB219+'Bcos. Priv.'!AB218+'Coop.'!AB219+'C. Financ.'!AB219</f>
        <v>206414.13896117196</v>
      </c>
      <c r="AC219" s="189">
        <f>+'Bcos. Públ.'!AC219+'Bcos. Priv.'!AC218+'Coop.'!AC219+'C. Financ.'!AC219</f>
        <v>600.98998716988319</v>
      </c>
      <c r="AD219" s="191">
        <f>+'Bcos. Públ.'!AD219+'Bcos. Priv.'!AD218+'Coop.'!AD219+'C. Financ.'!AD219</f>
        <v>7869.3780924099992</v>
      </c>
      <c r="AE219" s="192">
        <f>+'Bcos. Públ.'!AE219+'Bcos. Priv.'!AE218+'Coop.'!AE219+'C. Financ.'!AE219</f>
        <v>223.03676223000002</v>
      </c>
      <c r="AF219" s="188">
        <f>+'Bcos. Públ.'!AF219+'Bcos. Priv.'!AF218+'Coop.'!AF219+'C. Financ.'!AF219</f>
        <v>8092.4148546400002</v>
      </c>
      <c r="AG219" s="192">
        <f>+'Bcos. Públ.'!AG219+'Bcos. Priv.'!AG218+'Coop.'!AG219+'C. Financ.'!AG219</f>
        <v>219.11615762999998</v>
      </c>
      <c r="AH219" s="192">
        <f>+'Bcos. Públ.'!AH219+'Bcos. Priv.'!AH218+'Coop.'!AH219+'C. Financ.'!AH219</f>
        <v>1.75E-4</v>
      </c>
      <c r="AI219" s="188">
        <f>+'Bcos. Públ.'!AI219+'Bcos. Priv.'!AI218+'Coop.'!AI219+'C. Financ.'!AI219</f>
        <v>219.11633262999999</v>
      </c>
      <c r="AJ219" s="192">
        <f>+'Bcos. Públ.'!AJ219+'Bcos. Priv.'!AJ218+'Coop.'!AJ219+'C. Financ.'!AJ219</f>
        <v>8088.4942500399993</v>
      </c>
      <c r="AK219" s="192">
        <f>+'Bcos. Públ.'!AK219+'Bcos. Priv.'!AK218+'Coop.'!AK219+'C. Financ.'!AK219</f>
        <v>223.03693723000004</v>
      </c>
      <c r="AL219" s="188">
        <f>+'Bcos. Públ.'!AL219+'Bcos. Priv.'!AL218+'Coop.'!AL219+'C. Financ.'!AL219</f>
        <v>8311.5311872699986</v>
      </c>
      <c r="AM219" s="189">
        <f>+'Bcos. Públ.'!AM219+'Bcos. Priv.'!AM218+'Coop.'!AM219+'C. Financ.'!AM219</f>
        <v>3.7430822322003534</v>
      </c>
    </row>
    <row r="220" spans="1:39" ht="13.9" customHeight="1" x14ac:dyDescent="0.2">
      <c r="A220" s="46">
        <f>+'Bcos. Públ.'!A220</f>
        <v>42461</v>
      </c>
      <c r="B220" s="213">
        <f>+'Bcos. Públ.'!B220+'Bcos. Priv.'!B219+'Coop.'!B220+'C. Financ.'!B220</f>
        <v>435198.3339522992</v>
      </c>
      <c r="C220" s="187">
        <f>+'Bcos. Públ.'!C220+'Bcos. Priv.'!C219+'Coop.'!C220+'C. Financ.'!C220</f>
        <v>12819.751570266095</v>
      </c>
      <c r="D220" s="193">
        <f>+'Bcos. Públ.'!D220+'Bcos. Priv.'!D219+'Coop.'!D220+'C. Financ.'!D220</f>
        <v>448018.08552256523</v>
      </c>
      <c r="E220" s="187">
        <f>+'Bcos. Públ.'!E220+'Bcos. Priv.'!E219+'Coop.'!E220+'C. Financ.'!E220</f>
        <v>21859.068827649298</v>
      </c>
      <c r="F220" s="187">
        <f>+'Bcos. Públ.'!F220+'Bcos. Priv.'!F219+'Coop.'!F220+'C. Financ.'!F220</f>
        <v>1.1459030778E-2</v>
      </c>
      <c r="G220" s="193">
        <f>+'Bcos. Públ.'!G220+'Bcos. Priv.'!G219+'Coop.'!G220+'C. Financ.'!G220</f>
        <v>21859.080286680077</v>
      </c>
      <c r="H220" s="210">
        <f>+'Bcos. Públ.'!H220+'Bcos. Priv.'!H219+'Coop.'!H220+'C. Financ.'!H220</f>
        <v>457057.40277995158</v>
      </c>
      <c r="I220" s="192">
        <f>+'Bcos. Públ.'!I220+'Bcos. Priv.'!I219+'Coop.'!I220+'C. Financ.'!I220</f>
        <v>12819.763029296873</v>
      </c>
      <c r="J220" s="193">
        <f>+'Bcos. Públ.'!J220+'Bcos. Priv.'!J219+'Coop.'!J220+'C. Financ.'!J220</f>
        <v>469877.1658092484</v>
      </c>
      <c r="K220" s="192">
        <f>+'Bcos. Públ.'!K220+'Bcos. Priv.'!K219+'Coop.'!K220+'C. Financ.'!K220</f>
        <v>4555.2138362889264</v>
      </c>
      <c r="L220" s="192">
        <f>+'Bcos. Públ.'!L220+'Bcos. Priv.'!L219+'Coop.'!L220+'C. Financ.'!L220</f>
        <v>29.283653799608402</v>
      </c>
      <c r="M220" s="193">
        <f>+'Bcos. Públ.'!M220+'Bcos. Priv.'!M219+'Coop.'!M220+'C. Financ.'!M220</f>
        <v>4584.4974900885354</v>
      </c>
      <c r="N220" s="192">
        <f>+'Bcos. Públ.'!N220+'Bcos. Priv.'!N219+'Coop.'!N220+'C. Financ.'!N220</f>
        <v>461612.61661624047</v>
      </c>
      <c r="O220" s="192">
        <f>+'Bcos. Públ.'!O220+'Bcos. Priv.'!O219+'Coop.'!O220+'C. Financ.'!O220</f>
        <v>12849.046683099636</v>
      </c>
      <c r="P220" s="193">
        <f>+'Bcos. Públ.'!P220+'Bcos. Priv.'!P219+'Coop.'!P220+'C. Financ.'!P220</f>
        <v>474461.66329934011</v>
      </c>
      <c r="Q220" s="211">
        <f>+'Bcos. Públ.'!Q220+'Bcos. Priv.'!Q219+'Coop.'!Q220+'C. Financ.'!Q220</f>
        <v>336.22670757024537</v>
      </c>
      <c r="R220" s="208">
        <f>+'Bcos. Públ.'!R220+'Bcos. Priv.'!R219+'Coop.'!R220+'C. Financ.'!R220</f>
        <v>3.6691519872221563</v>
      </c>
      <c r="S220" s="212"/>
      <c r="T220" s="191">
        <f>+'Bcos. Públ.'!T220+'Bcos. Priv.'!T219+'Coop.'!T220+'C. Financ.'!T220</f>
        <v>187190.47474185203</v>
      </c>
      <c r="U220" s="192">
        <f>+'Bcos. Públ.'!U220+'Bcos. Priv.'!U219+'Coop.'!U220+'C. Financ.'!U220</f>
        <v>5503.437254911978</v>
      </c>
      <c r="V220" s="188">
        <f>+'Bcos. Públ.'!V220+'Bcos. Priv.'!V219+'Coop.'!V220+'C. Financ.'!V220</f>
        <v>192693.91199676399</v>
      </c>
      <c r="W220" s="192">
        <f>+'Bcos. Públ.'!W220+'Bcos. Priv.'!W219+'Coop.'!W220+'C. Financ.'!W220</f>
        <v>14773.249239797886</v>
      </c>
      <c r="X220" s="192">
        <f>+'Bcos. Públ.'!X220+'Bcos. Priv.'!X219+'Coop.'!X220+'C. Financ.'!X220</f>
        <v>5.9433807780000002E-3</v>
      </c>
      <c r="Y220" s="188">
        <f>+'Bcos. Públ.'!Y220+'Bcos. Priv.'!Y219+'Coop.'!Y220+'C. Financ.'!Y220</f>
        <v>14773.255183178666</v>
      </c>
      <c r="Z220" s="192">
        <f>+'Bcos. Públ.'!Z220+'Bcos. Priv.'!Z219+'Coop.'!Z220+'C. Financ.'!Z220</f>
        <v>201963.72398165311</v>
      </c>
      <c r="AA220" s="192">
        <f>+'Bcos. Públ.'!AA220+'Bcos. Priv.'!AA219+'Coop.'!AA220+'C. Financ.'!AA220</f>
        <v>5503.4431982927563</v>
      </c>
      <c r="AB220" s="188">
        <f>+'Bcos. Públ.'!AB220+'Bcos. Priv.'!AB219+'Coop.'!AB220+'C. Financ.'!AB220</f>
        <v>207467.16717994583</v>
      </c>
      <c r="AC220" s="189">
        <f>+'Bcos. Públ.'!AC220+'Bcos. Priv.'!AC219+'Coop.'!AC220+'C. Financ.'!AC220</f>
        <v>240.4262160561768</v>
      </c>
      <c r="AD220" s="191">
        <f>+'Bcos. Públ.'!AD220+'Bcos. Priv.'!AD219+'Coop.'!AD220+'C. Financ.'!AD220</f>
        <v>7868.7689324200001</v>
      </c>
      <c r="AE220" s="192">
        <f>+'Bcos. Públ.'!AE220+'Bcos. Priv.'!AE219+'Coop.'!AE220+'C. Financ.'!AE220</f>
        <v>232.13130005000002</v>
      </c>
      <c r="AF220" s="188">
        <f>+'Bcos. Públ.'!AF220+'Bcos. Priv.'!AF219+'Coop.'!AF220+'C. Financ.'!AF220</f>
        <v>8100.9002324699995</v>
      </c>
      <c r="AG220" s="192">
        <f>+'Bcos. Públ.'!AG220+'Bcos. Priv.'!AG219+'Coop.'!AG220+'C. Financ.'!AG220</f>
        <v>224.81818604999998</v>
      </c>
      <c r="AH220" s="192">
        <f>+'Bcos. Públ.'!AH220+'Bcos. Priv.'!AH219+'Coop.'!AH220+'C. Financ.'!AH220</f>
        <v>1.75E-4</v>
      </c>
      <c r="AI220" s="188">
        <f>+'Bcos. Públ.'!AI220+'Bcos. Priv.'!AI219+'Coop.'!AI220+'C. Financ.'!AI220</f>
        <v>224.81836104999996</v>
      </c>
      <c r="AJ220" s="192">
        <f>+'Bcos. Públ.'!AJ220+'Bcos. Priv.'!AJ219+'Coop.'!AJ220+'C. Financ.'!AJ220</f>
        <v>8093.5871184700009</v>
      </c>
      <c r="AK220" s="192">
        <f>+'Bcos. Públ.'!AK220+'Bcos. Priv.'!AK219+'Coop.'!AK220+'C. Financ.'!AK220</f>
        <v>232.13147505000001</v>
      </c>
      <c r="AL220" s="188">
        <f>+'Bcos. Públ.'!AL220+'Bcos. Priv.'!AL219+'Coop.'!AL220+'C. Financ.'!AL220</f>
        <v>8325.7185935199996</v>
      </c>
      <c r="AM220" s="189">
        <f>+'Bcos. Públ.'!AM220+'Bcos. Priv.'!AM219+'Coop.'!AM220+'C. Financ.'!AM220</f>
        <v>3.0517607820996271</v>
      </c>
    </row>
    <row r="221" spans="1:39" ht="13.9" customHeight="1" x14ac:dyDescent="0.2">
      <c r="A221" s="46">
        <f>+'Bcos. Públ.'!A221</f>
        <v>42491</v>
      </c>
      <c r="B221" s="213">
        <f>+'Bcos. Públ.'!B221+'Bcos. Priv.'!B220+'Coop.'!B221+'C. Financ.'!B221</f>
        <v>428628.71682390833</v>
      </c>
      <c r="C221" s="187">
        <f>+'Bcos. Públ.'!C221+'Bcos. Priv.'!C220+'Coop.'!C221+'C. Financ.'!C221</f>
        <v>14410.795873019191</v>
      </c>
      <c r="D221" s="193">
        <f>+'Bcos. Públ.'!D221+'Bcos. Priv.'!D220+'Coop.'!D221+'C. Financ.'!D221</f>
        <v>443039.51269692753</v>
      </c>
      <c r="E221" s="187">
        <f>+'Bcos. Públ.'!E221+'Bcos. Priv.'!E220+'Coop.'!E221+'C. Financ.'!E221</f>
        <v>20748.524137659726</v>
      </c>
      <c r="F221" s="187">
        <f>+'Bcos. Públ.'!F221+'Bcos. Priv.'!F220+'Coop.'!F221+'C. Financ.'!F221</f>
        <v>1.1345368422700002E-2</v>
      </c>
      <c r="G221" s="193">
        <f>+'Bcos. Públ.'!G221+'Bcos. Priv.'!G220+'Coop.'!G221+'C. Financ.'!G221</f>
        <v>20748.535483028147</v>
      </c>
      <c r="H221" s="210">
        <f>+'Bcos. Públ.'!H221+'Bcos. Priv.'!H220+'Coop.'!H221+'C. Financ.'!H221</f>
        <v>449377.24096157111</v>
      </c>
      <c r="I221" s="192">
        <f>+'Bcos. Públ.'!I221+'Bcos. Priv.'!I220+'Coop.'!I221+'C. Financ.'!I221</f>
        <v>14410.807218390692</v>
      </c>
      <c r="J221" s="193">
        <f>+'Bcos. Públ.'!J221+'Bcos. Priv.'!J220+'Coop.'!J221+'C. Financ.'!J221</f>
        <v>463788.04817996186</v>
      </c>
      <c r="K221" s="192">
        <f>+'Bcos. Públ.'!K221+'Bcos. Priv.'!K220+'Coop.'!K221+'C. Financ.'!K221</f>
        <v>4451.0318914003337</v>
      </c>
      <c r="L221" s="192">
        <f>+'Bcos. Públ.'!L221+'Bcos. Priv.'!L220+'Coop.'!L221+'C. Financ.'!L221</f>
        <v>26.122363619015701</v>
      </c>
      <c r="M221" s="193">
        <f>+'Bcos. Públ.'!M221+'Bcos. Priv.'!M220+'Coop.'!M221+'C. Financ.'!M221</f>
        <v>4477.1542550193481</v>
      </c>
      <c r="N221" s="192">
        <f>+'Bcos. Públ.'!N221+'Bcos. Priv.'!N220+'Coop.'!N221+'C. Financ.'!N221</f>
        <v>453828.27285297459</v>
      </c>
      <c r="O221" s="192">
        <f>+'Bcos. Públ.'!O221+'Bcos. Priv.'!O220+'Coop.'!O221+'C. Financ.'!O221</f>
        <v>14436.929582012786</v>
      </c>
      <c r="P221" s="193">
        <f>+'Bcos. Públ.'!P221+'Bcos. Priv.'!P220+'Coop.'!P221+'C. Financ.'!P221</f>
        <v>468265.20243498741</v>
      </c>
      <c r="Q221" s="211">
        <f>+'Bcos. Públ.'!Q221+'Bcos. Priv.'!Q220+'Coop.'!Q221+'C. Financ.'!Q221</f>
        <v>28.931253031399002</v>
      </c>
      <c r="R221" s="208">
        <f>+'Bcos. Públ.'!R221+'Bcos. Priv.'!R220+'Coop.'!R221+'C. Financ.'!R221</f>
        <v>-2.941387730357639</v>
      </c>
      <c r="S221" s="212"/>
      <c r="T221" s="191">
        <f>+'Bcos. Públ.'!T221+'Bcos. Priv.'!T220+'Coop.'!T221+'C. Financ.'!T221</f>
        <v>187734.76518796955</v>
      </c>
      <c r="U221" s="192">
        <f>+'Bcos. Públ.'!U221+'Bcos. Priv.'!U220+'Coop.'!U221+'C. Financ.'!U221</f>
        <v>5551.8793289493478</v>
      </c>
      <c r="V221" s="188">
        <f>+'Bcos. Públ.'!V221+'Bcos. Priv.'!V220+'Coop.'!V221+'C. Financ.'!V221</f>
        <v>193286.64451691892</v>
      </c>
      <c r="W221" s="192">
        <f>+'Bcos. Públ.'!W221+'Bcos. Priv.'!W220+'Coop.'!W221+'C. Financ.'!W221</f>
        <v>16575.903266950492</v>
      </c>
      <c r="X221" s="192">
        <f>+'Bcos. Públ.'!X221+'Bcos. Priv.'!X220+'Coop.'!X221+'C. Financ.'!X221</f>
        <v>5.9628995741E-3</v>
      </c>
      <c r="Y221" s="188">
        <f>+'Bcos. Públ.'!Y221+'Bcos. Priv.'!Y220+'Coop.'!Y221+'C. Financ.'!Y221</f>
        <v>16575.909229850065</v>
      </c>
      <c r="Z221" s="192">
        <f>+'Bcos. Públ.'!Z221+'Bcos. Priv.'!Z220+'Coop.'!Z221+'C. Financ.'!Z221</f>
        <v>204310.66845492003</v>
      </c>
      <c r="AA221" s="192">
        <f>+'Bcos. Públ.'!AA221+'Bcos. Priv.'!AA220+'Coop.'!AA221+'C. Financ.'!AA221</f>
        <v>5551.885291848922</v>
      </c>
      <c r="AB221" s="188">
        <f>+'Bcos. Públ.'!AB221+'Bcos. Priv.'!AB220+'Coop.'!AB221+'C. Financ.'!AB221</f>
        <v>209862.553746769</v>
      </c>
      <c r="AC221" s="189">
        <f>+'Bcos. Públ.'!AC221+'Bcos. Priv.'!AC220+'Coop.'!AC221+'C. Financ.'!AC221</f>
        <v>22.728175119999133</v>
      </c>
      <c r="AD221" s="191">
        <f>+'Bcos. Públ.'!AD221+'Bcos. Priv.'!AD220+'Coop.'!AD221+'C. Financ.'!AD221</f>
        <v>7832.1667145000001</v>
      </c>
      <c r="AE221" s="192">
        <f>+'Bcos. Públ.'!AE221+'Bcos. Priv.'!AE220+'Coop.'!AE221+'C. Financ.'!AE221</f>
        <v>288.02927932</v>
      </c>
      <c r="AF221" s="188">
        <f>+'Bcos. Públ.'!AF221+'Bcos. Priv.'!AF220+'Coop.'!AF221+'C. Financ.'!AF221</f>
        <v>8120.1959938200007</v>
      </c>
      <c r="AG221" s="192">
        <f>+'Bcos. Públ.'!AG221+'Bcos. Priv.'!AG220+'Coop.'!AG221+'C. Financ.'!AG221</f>
        <v>135.66410478</v>
      </c>
      <c r="AH221" s="192">
        <f>+'Bcos. Públ.'!AH221+'Bcos. Priv.'!AH220+'Coop.'!AH221+'C. Financ.'!AH221</f>
        <v>1.75E-4</v>
      </c>
      <c r="AI221" s="188">
        <f>+'Bcos. Públ.'!AI221+'Bcos. Priv.'!AI220+'Coop.'!AI221+'C. Financ.'!AI221</f>
        <v>135.66427977999999</v>
      </c>
      <c r="AJ221" s="192">
        <f>+'Bcos. Públ.'!AJ221+'Bcos. Priv.'!AJ220+'Coop.'!AJ221+'C. Financ.'!AJ221</f>
        <v>7967.8308192800005</v>
      </c>
      <c r="AK221" s="192">
        <f>+'Bcos. Públ.'!AK221+'Bcos. Priv.'!AK220+'Coop.'!AK221+'C. Financ.'!AK221</f>
        <v>288.02945431999996</v>
      </c>
      <c r="AL221" s="188">
        <f>+'Bcos. Públ.'!AL221+'Bcos. Priv.'!AL220+'Coop.'!AL221+'C. Financ.'!AL221</f>
        <v>8255.8602735999993</v>
      </c>
      <c r="AM221" s="189">
        <f>+'Bcos. Públ.'!AM221+'Bcos. Priv.'!AM220+'Coop.'!AM221+'C. Financ.'!AM221</f>
        <v>0.1763397106000264</v>
      </c>
    </row>
    <row r="222" spans="1:39" ht="13.9" customHeight="1" x14ac:dyDescent="0.2">
      <c r="A222" s="46">
        <f>+'Bcos. Públ.'!A222</f>
        <v>42522</v>
      </c>
      <c r="B222" s="213">
        <f>+'Bcos. Públ.'!B222+'Bcos. Priv.'!B221+'Coop.'!B222+'C. Financ.'!B222</f>
        <v>430351.78754195338</v>
      </c>
      <c r="C222" s="187">
        <f>+'Bcos. Públ.'!C222+'Bcos. Priv.'!C221+'Coop.'!C222+'C. Financ.'!C222</f>
        <v>12968.443662584226</v>
      </c>
      <c r="D222" s="193">
        <f>+'Bcos. Públ.'!D222+'Bcos. Priv.'!D221+'Coop.'!D222+'C. Financ.'!D222</f>
        <v>443320.23120453762</v>
      </c>
      <c r="E222" s="187">
        <f>+'Bcos. Públ.'!E222+'Bcos. Priv.'!E221+'Coop.'!E222+'C. Financ.'!E222</f>
        <v>24692.707486805186</v>
      </c>
      <c r="F222" s="187">
        <f>+'Bcos. Públ.'!F222+'Bcos. Priv.'!F221+'Coop.'!F222+'C. Financ.'!F222</f>
        <v>1.2401770437700001E-2</v>
      </c>
      <c r="G222" s="193">
        <f>+'Bcos. Públ.'!G222+'Bcos. Priv.'!G221+'Coop.'!G222+'C. Financ.'!G222</f>
        <v>24692.719888575622</v>
      </c>
      <c r="H222" s="210">
        <f>+'Bcos. Públ.'!H222+'Bcos. Priv.'!H221+'Coop.'!H222+'C. Financ.'!H222</f>
        <v>455044.4950287494</v>
      </c>
      <c r="I222" s="192">
        <f>+'Bcos. Públ.'!I222+'Bcos. Priv.'!I221+'Coop.'!I222+'C. Financ.'!I222</f>
        <v>12968.456064354667</v>
      </c>
      <c r="J222" s="193">
        <f>+'Bcos. Públ.'!J222+'Bcos. Priv.'!J221+'Coop.'!J222+'C. Financ.'!J222</f>
        <v>468012.95109310403</v>
      </c>
      <c r="K222" s="192">
        <f>+'Bcos. Públ.'!K222+'Bcos. Priv.'!K221+'Coop.'!K222+'C. Financ.'!K222</f>
        <v>4182.3702859108844</v>
      </c>
      <c r="L222" s="192">
        <f>+'Bcos. Públ.'!L222+'Bcos. Priv.'!L221+'Coop.'!L222+'C. Financ.'!L222</f>
        <v>32.3501630782904</v>
      </c>
      <c r="M222" s="193">
        <f>+'Bcos. Públ.'!M222+'Bcos. Priv.'!M221+'Coop.'!M222+'C. Financ.'!M222</f>
        <v>4214.7204489891756</v>
      </c>
      <c r="N222" s="192">
        <f>+'Bcos. Públ.'!N222+'Bcos. Priv.'!N221+'Coop.'!N222+'C. Financ.'!N222</f>
        <v>459226.86531466024</v>
      </c>
      <c r="O222" s="192">
        <f>+'Bcos. Públ.'!O222+'Bcos. Priv.'!O221+'Coop.'!O222+'C. Financ.'!O222</f>
        <v>13000.806227432955</v>
      </c>
      <c r="P222" s="193">
        <f>+'Bcos. Públ.'!P222+'Bcos. Priv.'!P221+'Coop.'!P222+'C. Financ.'!P222</f>
        <v>472227.67154209316</v>
      </c>
      <c r="Q222" s="211">
        <f>+'Bcos. Públ.'!Q222+'Bcos. Priv.'!Q221+'Coop.'!Q222+'C. Financ.'!Q222</f>
        <v>287.97384910066665</v>
      </c>
      <c r="R222" s="208">
        <f>+'Bcos. Públ.'!R222+'Bcos. Priv.'!R221+'Coop.'!R222+'C. Financ.'!R222</f>
        <v>9.9409910543593174</v>
      </c>
      <c r="S222" s="212"/>
      <c r="T222" s="191">
        <f>+'Bcos. Públ.'!T222+'Bcos. Priv.'!T221+'Coop.'!T222+'C. Financ.'!T222</f>
        <v>189564.26623991062</v>
      </c>
      <c r="U222" s="192">
        <f>+'Bcos. Públ.'!U222+'Bcos. Priv.'!U221+'Coop.'!U222+'C. Financ.'!U222</f>
        <v>5251.6676907167484</v>
      </c>
      <c r="V222" s="188">
        <f>+'Bcos. Públ.'!V222+'Bcos. Priv.'!V221+'Coop.'!V222+'C. Financ.'!V222</f>
        <v>194815.93393062736</v>
      </c>
      <c r="W222" s="192">
        <f>+'Bcos. Públ.'!W222+'Bcos. Priv.'!W221+'Coop.'!W222+'C. Financ.'!W222</f>
        <v>20435.621586551188</v>
      </c>
      <c r="X222" s="192">
        <f>+'Bcos. Públ.'!X222+'Bcos. Priv.'!X221+'Coop.'!X222+'C. Financ.'!X222</f>
        <v>5.9793404377E-3</v>
      </c>
      <c r="Y222" s="188">
        <f>+'Bcos. Públ.'!Y222+'Bcos. Priv.'!Y221+'Coop.'!Y222+'C. Financ.'!Y222</f>
        <v>20435.627565891627</v>
      </c>
      <c r="Z222" s="192">
        <f>+'Bcos. Públ.'!Z222+'Bcos. Priv.'!Z221+'Coop.'!Z222+'C. Financ.'!Z222</f>
        <v>209999.88782646178</v>
      </c>
      <c r="AA222" s="192">
        <f>+'Bcos. Públ.'!AA222+'Bcos. Priv.'!AA221+'Coop.'!AA222+'C. Financ.'!AA222</f>
        <v>5251.6736700571864</v>
      </c>
      <c r="AB222" s="188">
        <f>+'Bcos. Públ.'!AB222+'Bcos. Priv.'!AB221+'Coop.'!AB222+'C. Financ.'!AB222</f>
        <v>215251.56149651902</v>
      </c>
      <c r="AC222" s="189">
        <f>+'Bcos. Públ.'!AC222+'Bcos. Priv.'!AC221+'Coop.'!AC222+'C. Financ.'!AC222</f>
        <v>163.96121722004116</v>
      </c>
      <c r="AD222" s="191">
        <f>+'Bcos. Públ.'!AD222+'Bcos. Priv.'!AD221+'Coop.'!AD222+'C. Financ.'!AD222</f>
        <v>7873.2472715099993</v>
      </c>
      <c r="AE222" s="192">
        <f>+'Bcos. Públ.'!AE222+'Bcos. Priv.'!AE221+'Coop.'!AE222+'C. Financ.'!AE222</f>
        <v>252.32240044000002</v>
      </c>
      <c r="AF222" s="188">
        <f>+'Bcos. Públ.'!AF222+'Bcos. Priv.'!AF221+'Coop.'!AF222+'C. Financ.'!AF222</f>
        <v>8125.5696719500002</v>
      </c>
      <c r="AG222" s="192">
        <f>+'Bcos. Públ.'!AG222+'Bcos. Priv.'!AG221+'Coop.'!AG222+'C. Financ.'!AG222</f>
        <v>139.19778636000001</v>
      </c>
      <c r="AH222" s="192">
        <f>+'Bcos. Públ.'!AH222+'Bcos. Priv.'!AH221+'Coop.'!AH222+'C. Financ.'!AH222</f>
        <v>2.1000000000000001E-4</v>
      </c>
      <c r="AI222" s="188">
        <f>+'Bcos. Públ.'!AI222+'Bcos. Priv.'!AI221+'Coop.'!AI222+'C. Financ.'!AI222</f>
        <v>139.19799635999999</v>
      </c>
      <c r="AJ222" s="192">
        <f>+'Bcos. Públ.'!AJ222+'Bcos. Priv.'!AJ221+'Coop.'!AJ222+'C. Financ.'!AJ222</f>
        <v>8012.4450578699998</v>
      </c>
      <c r="AK222" s="192">
        <f>+'Bcos. Públ.'!AK222+'Bcos. Priv.'!AK221+'Coop.'!AK222+'C. Financ.'!AK222</f>
        <v>252.32261044000001</v>
      </c>
      <c r="AL222" s="188">
        <f>+'Bcos. Públ.'!AL222+'Bcos. Priv.'!AL221+'Coop.'!AL222+'C. Financ.'!AL222</f>
        <v>8264.7676683099999</v>
      </c>
      <c r="AM222" s="189">
        <f>+'Bcos. Públ.'!AM222+'Bcos. Priv.'!AM221+'Coop.'!AM222+'C. Financ.'!AM222</f>
        <v>4.0549531400001797</v>
      </c>
    </row>
    <row r="223" spans="1:39" ht="13.9" customHeight="1" x14ac:dyDescent="0.2">
      <c r="A223" s="46">
        <f>+'Bcos. Públ.'!A223</f>
        <v>42552</v>
      </c>
      <c r="B223" s="213">
        <f>+'Bcos. Públ.'!B223+'Bcos. Priv.'!B222+'Coop.'!B223+'C. Financ.'!B223</f>
        <v>418665.66400291852</v>
      </c>
      <c r="C223" s="187">
        <f>+'Bcos. Públ.'!C223+'Bcos. Priv.'!C222+'Coop.'!C223+'C. Financ.'!C223</f>
        <v>13145.744750352111</v>
      </c>
      <c r="D223" s="193">
        <f>+'Bcos. Públ.'!D223+'Bcos. Priv.'!D222+'Coop.'!D223+'C. Financ.'!D223</f>
        <v>431811.40875327063</v>
      </c>
      <c r="E223" s="187">
        <f>+'Bcos. Públ.'!E223+'Bcos. Priv.'!E222+'Coop.'!E223+'C. Financ.'!E223</f>
        <v>21154.386757823217</v>
      </c>
      <c r="F223" s="187">
        <f>+'Bcos. Públ.'!F223+'Bcos. Priv.'!F222+'Coop.'!F223+'C. Financ.'!F223</f>
        <v>5.9875185952000002E-3</v>
      </c>
      <c r="G223" s="193">
        <f>+'Bcos. Públ.'!G223+'Bcos. Priv.'!G222+'Coop.'!G223+'C. Financ.'!G223</f>
        <v>21154.392745341815</v>
      </c>
      <c r="H223" s="210">
        <f>+'Bcos. Públ.'!H223+'Bcos. Priv.'!H222+'Coop.'!H223+'C. Financ.'!H223</f>
        <v>439820.05076073582</v>
      </c>
      <c r="I223" s="192">
        <f>+'Bcos. Públ.'!I223+'Bcos. Priv.'!I222+'Coop.'!I223+'C. Financ.'!I223</f>
        <v>13145.750737870709</v>
      </c>
      <c r="J223" s="193">
        <f>+'Bcos. Públ.'!J223+'Bcos. Priv.'!J222+'Coop.'!J223+'C. Financ.'!J223</f>
        <v>452965.80149860651</v>
      </c>
      <c r="K223" s="192">
        <f>+'Bcos. Públ.'!K223+'Bcos. Priv.'!K222+'Coop.'!K223+'C. Financ.'!K223</f>
        <v>4746.8264691301538</v>
      </c>
      <c r="L223" s="192">
        <f>+'Bcos. Públ.'!L223+'Bcos. Priv.'!L222+'Coop.'!L223+'C. Financ.'!L223</f>
        <v>32.259347589426397</v>
      </c>
      <c r="M223" s="193">
        <f>+'Bcos. Públ.'!M223+'Bcos. Priv.'!M222+'Coop.'!M223+'C. Financ.'!M223</f>
        <v>4779.0858167195802</v>
      </c>
      <c r="N223" s="192">
        <f>+'Bcos. Públ.'!N223+'Bcos. Priv.'!N222+'Coop.'!N223+'C. Financ.'!N223</f>
        <v>444566.87722986587</v>
      </c>
      <c r="O223" s="192">
        <f>+'Bcos. Públ.'!O223+'Bcos. Priv.'!O222+'Coop.'!O223+'C. Financ.'!O223</f>
        <v>13178.010085460131</v>
      </c>
      <c r="P223" s="193">
        <f>+'Bcos. Públ.'!P223+'Bcos. Priv.'!P222+'Coop.'!P223+'C. Financ.'!P223</f>
        <v>457744.88731532602</v>
      </c>
      <c r="Q223" s="211">
        <f>+'Bcos. Públ.'!Q223+'Bcos. Priv.'!Q222+'Coop.'!Q223+'C. Financ.'!Q223</f>
        <v>411.68623057888817</v>
      </c>
      <c r="R223" s="208">
        <f>+'Bcos. Públ.'!R223+'Bcos. Priv.'!R222+'Coop.'!R223+'C. Financ.'!R223</f>
        <v>-0.38273648765436097</v>
      </c>
      <c r="S223" s="212"/>
      <c r="T223" s="191">
        <f>+'Bcos. Públ.'!T223+'Bcos. Priv.'!T222+'Coop.'!T223+'C. Financ.'!T223</f>
        <v>188777.76798588134</v>
      </c>
      <c r="U223" s="192">
        <f>+'Bcos. Públ.'!U223+'Bcos. Priv.'!U222+'Coop.'!U223+'C. Financ.'!U223</f>
        <v>5464.1346786402692</v>
      </c>
      <c r="V223" s="188">
        <f>+'Bcos. Públ.'!V223+'Bcos. Priv.'!V222+'Coop.'!V223+'C. Financ.'!V223</f>
        <v>194241.90266452159</v>
      </c>
      <c r="W223" s="192">
        <f>+'Bcos. Públ.'!W223+'Bcos. Priv.'!W222+'Coop.'!W223+'C. Financ.'!W223</f>
        <v>17256.223433052095</v>
      </c>
      <c r="X223" s="192">
        <f>+'Bcos. Públ.'!X223+'Bcos. Priv.'!X222+'Coop.'!X223+'C. Financ.'!X223</f>
        <v>5.9875185952000002E-3</v>
      </c>
      <c r="Y223" s="188">
        <f>+'Bcos. Públ.'!Y223+'Bcos. Priv.'!Y222+'Coop.'!Y223+'C. Financ.'!Y223</f>
        <v>17256.229420570693</v>
      </c>
      <c r="Z223" s="192">
        <f>+'Bcos. Públ.'!Z223+'Bcos. Priv.'!Z222+'Coop.'!Z223+'C. Financ.'!Z223</f>
        <v>206033.99141893041</v>
      </c>
      <c r="AA223" s="192">
        <f>+'Bcos. Públ.'!AA223+'Bcos. Priv.'!AA222+'Coop.'!AA223+'C. Financ.'!AA223</f>
        <v>5464.1406661588635</v>
      </c>
      <c r="AB223" s="188">
        <f>+'Bcos. Públ.'!AB223+'Bcos. Priv.'!AB222+'Coop.'!AB223+'C. Financ.'!AB223</f>
        <v>211498.13208508928</v>
      </c>
      <c r="AC223" s="189">
        <f>+'Bcos. Públ.'!AC223+'Bcos. Priv.'!AC222+'Coop.'!AC223+'C. Financ.'!AC223</f>
        <v>252.16193466489577</v>
      </c>
      <c r="AD223" s="191">
        <f>+'Bcos. Públ.'!AD223+'Bcos. Priv.'!AD222+'Coop.'!AD223+'C. Financ.'!AD223</f>
        <v>7726.8047868899994</v>
      </c>
      <c r="AE223" s="192">
        <f>+'Bcos. Públ.'!AE223+'Bcos. Priv.'!AE222+'Coop.'!AE223+'C. Financ.'!AE223</f>
        <v>258.18802340000002</v>
      </c>
      <c r="AF223" s="188">
        <f>+'Bcos. Públ.'!AF223+'Bcos. Priv.'!AF222+'Coop.'!AF223+'C. Financ.'!AF223</f>
        <v>7984.9928102899994</v>
      </c>
      <c r="AG223" s="192">
        <f>+'Bcos. Públ.'!AG223+'Bcos. Priv.'!AG222+'Coop.'!AG223+'C. Financ.'!AG223</f>
        <v>131.02189179999999</v>
      </c>
      <c r="AH223" s="192">
        <f>+'Bcos. Públ.'!AH223+'Bcos. Priv.'!AH222+'Coop.'!AH223+'C. Financ.'!AH223</f>
        <v>0</v>
      </c>
      <c r="AI223" s="188">
        <f>+'Bcos. Públ.'!AI223+'Bcos. Priv.'!AI222+'Coop.'!AI223+'C. Financ.'!AI223</f>
        <v>131.02189179999999</v>
      </c>
      <c r="AJ223" s="192">
        <f>+'Bcos. Públ.'!AJ223+'Bcos. Priv.'!AJ222+'Coop.'!AJ223+'C. Financ.'!AJ223</f>
        <v>7857.8266786899994</v>
      </c>
      <c r="AK223" s="192">
        <f>+'Bcos. Públ.'!AK223+'Bcos. Priv.'!AK222+'Coop.'!AK223+'C. Financ.'!AK223</f>
        <v>258.18802340000002</v>
      </c>
      <c r="AL223" s="188">
        <f>+'Bcos. Públ.'!AL223+'Bcos. Priv.'!AL222+'Coop.'!AL223+'C. Financ.'!AL223</f>
        <v>8116.0147020900004</v>
      </c>
      <c r="AM223" s="189">
        <f>+'Bcos. Públ.'!AM223+'Bcos. Priv.'!AM222+'Coop.'!AM223+'C. Financ.'!AM223</f>
        <v>5.4696609719997991</v>
      </c>
    </row>
    <row r="224" spans="1:39" ht="13.9" customHeight="1" x14ac:dyDescent="0.2">
      <c r="A224" s="46">
        <f>+'Bcos. Públ.'!A224</f>
        <v>42583</v>
      </c>
      <c r="B224" s="213">
        <f>+'Bcos. Públ.'!B224+'Bcos. Priv.'!B223+'Coop.'!B224+'C. Financ.'!B224</f>
        <v>408717.52504659857</v>
      </c>
      <c r="C224" s="187">
        <f>+'Bcos. Públ.'!C224+'Bcos. Priv.'!C223+'Coop.'!C224+'C. Financ.'!C224</f>
        <v>13123.919190299996</v>
      </c>
      <c r="D224" s="193">
        <f>+'Bcos. Públ.'!D224+'Bcos. Priv.'!D223+'Coop.'!D224+'C. Financ.'!D224</f>
        <v>421841.44423689856</v>
      </c>
      <c r="E224" s="187">
        <f>+'Bcos. Públ.'!E224+'Bcos. Priv.'!E223+'Coop.'!E224+'C. Financ.'!E224</f>
        <v>26150.126606249847</v>
      </c>
      <c r="F224" s="187">
        <f>+'Bcos. Públ.'!F224+'Bcos. Priv.'!F223+'Coop.'!F224+'C. Financ.'!F224</f>
        <v>5.9901596677999994E-3</v>
      </c>
      <c r="G224" s="193">
        <f>+'Bcos. Públ.'!G224+'Bcos. Priv.'!G223+'Coop.'!G224+'C. Financ.'!G224</f>
        <v>26150.132596409516</v>
      </c>
      <c r="H224" s="210">
        <f>+'Bcos. Públ.'!H224+'Bcos. Priv.'!H223+'Coop.'!H224+'C. Financ.'!H224</f>
        <v>434867.65165284841</v>
      </c>
      <c r="I224" s="192">
        <f>+'Bcos. Públ.'!I224+'Bcos. Priv.'!I223+'Coop.'!I224+'C. Financ.'!I224</f>
        <v>13123.925180459662</v>
      </c>
      <c r="J224" s="193">
        <f>+'Bcos. Públ.'!J224+'Bcos. Priv.'!J223+'Coop.'!J224+'C. Financ.'!J224</f>
        <v>447991.57683330815</v>
      </c>
      <c r="K224" s="192">
        <f>+'Bcos. Públ.'!K224+'Bcos. Priv.'!K223+'Coop.'!K224+'C. Financ.'!K224</f>
        <v>4595.0728675404325</v>
      </c>
      <c r="L224" s="192">
        <f>+'Bcos. Públ.'!L224+'Bcos. Priv.'!L223+'Coop.'!L224+'C. Financ.'!L224</f>
        <v>32.639017089617404</v>
      </c>
      <c r="M224" s="193">
        <f>+'Bcos. Públ.'!M224+'Bcos. Priv.'!M223+'Coop.'!M224+'C. Financ.'!M224</f>
        <v>4627.7118846300491</v>
      </c>
      <c r="N224" s="192">
        <f>+'Bcos. Públ.'!N224+'Bcos. Priv.'!N223+'Coop.'!N224+'C. Financ.'!N224</f>
        <v>439462.72452038882</v>
      </c>
      <c r="O224" s="192">
        <f>+'Bcos. Públ.'!O224+'Bcos. Priv.'!O223+'Coop.'!O224+'C. Financ.'!O224</f>
        <v>13156.5641975464</v>
      </c>
      <c r="P224" s="193">
        <f>+'Bcos. Públ.'!P224+'Bcos. Priv.'!P223+'Coop.'!P224+'C. Financ.'!P224</f>
        <v>452619.28871793527</v>
      </c>
      <c r="Q224" s="211">
        <f>+'Bcos. Públ.'!Q224+'Bcos. Priv.'!Q223+'Coop.'!Q224+'C. Financ.'!Q224</f>
        <v>420.2973452769582</v>
      </c>
      <c r="R224" s="208">
        <f>+'Bcos. Públ.'!R224+'Bcos. Priv.'!R223+'Coop.'!R224+'C. Financ.'!R224</f>
        <v>1.0597437273343464</v>
      </c>
      <c r="S224" s="212"/>
      <c r="T224" s="191">
        <f>+'Bcos. Públ.'!T224+'Bcos. Priv.'!T223+'Coop.'!T224+'C. Financ.'!T224</f>
        <v>189303.11419297944</v>
      </c>
      <c r="U224" s="192">
        <f>+'Bcos. Públ.'!U224+'Bcos. Priv.'!U223+'Coop.'!U224+'C. Financ.'!U224</f>
        <v>5580.479413088241</v>
      </c>
      <c r="V224" s="188">
        <f>+'Bcos. Públ.'!V224+'Bcos. Priv.'!V223+'Coop.'!V224+'C. Financ.'!V224</f>
        <v>194883.59360606768</v>
      </c>
      <c r="W224" s="192">
        <f>+'Bcos. Públ.'!W224+'Bcos. Priv.'!W223+'Coop.'!W224+'C. Financ.'!W224</f>
        <v>22189.924183136769</v>
      </c>
      <c r="X224" s="192">
        <f>+'Bcos. Públ.'!X224+'Bcos. Priv.'!X223+'Coop.'!X224+'C. Financ.'!X224</f>
        <v>5.9901596677999994E-3</v>
      </c>
      <c r="Y224" s="188">
        <f>+'Bcos. Públ.'!Y224+'Bcos. Priv.'!Y223+'Coop.'!Y224+'C. Financ.'!Y224</f>
        <v>22189.930173296438</v>
      </c>
      <c r="Z224" s="192">
        <f>+'Bcos. Públ.'!Z224+'Bcos. Priv.'!Z223+'Coop.'!Z224+'C. Financ.'!Z224</f>
        <v>211493.03837611905</v>
      </c>
      <c r="AA224" s="192">
        <f>+'Bcos. Públ.'!AA224+'Bcos. Priv.'!AA223+'Coop.'!AA224+'C. Financ.'!AA224</f>
        <v>5580.4854032507883</v>
      </c>
      <c r="AB224" s="188">
        <f>+'Bcos. Públ.'!AB224+'Bcos. Priv.'!AB223+'Coop.'!AB224+'C. Financ.'!AB224</f>
        <v>217073.52377936983</v>
      </c>
      <c r="AC224" s="189">
        <f>+'Bcos. Públ.'!AC224+'Bcos. Priv.'!AC223+'Coop.'!AC224+'C. Financ.'!AC224</f>
        <v>252.23758119242842</v>
      </c>
      <c r="AD224" s="191">
        <f>+'Bcos. Públ.'!AD224+'Bcos. Priv.'!AD223+'Coop.'!AD224+'C. Financ.'!AD224</f>
        <v>7619.085035600001</v>
      </c>
      <c r="AE224" s="192">
        <f>+'Bcos. Públ.'!AE224+'Bcos. Priv.'!AE223+'Coop.'!AE224+'C. Financ.'!AE224</f>
        <v>261.94318278999998</v>
      </c>
      <c r="AF224" s="188">
        <f>+'Bcos. Públ.'!AF224+'Bcos. Priv.'!AF223+'Coop.'!AF224+'C. Financ.'!AF224</f>
        <v>7881.028218389999</v>
      </c>
      <c r="AG224" s="192">
        <f>+'Bcos. Públ.'!AG224+'Bcos. Priv.'!AG223+'Coop.'!AG224+'C. Financ.'!AG224</f>
        <v>137.51657834</v>
      </c>
      <c r="AH224" s="192">
        <f>+'Bcos. Públ.'!AH224+'Bcos. Priv.'!AH223+'Coop.'!AH224+'C. Financ.'!AH224</f>
        <v>0</v>
      </c>
      <c r="AI224" s="188">
        <f>+'Bcos. Públ.'!AI224+'Bcos. Priv.'!AI223+'Coop.'!AI224+'C. Financ.'!AI224</f>
        <v>137.51657834</v>
      </c>
      <c r="AJ224" s="192">
        <f>+'Bcos. Públ.'!AJ224+'Bcos. Priv.'!AJ223+'Coop.'!AJ224+'C. Financ.'!AJ224</f>
        <v>7756.6016139399999</v>
      </c>
      <c r="AK224" s="192">
        <f>+'Bcos. Públ.'!AK224+'Bcos. Priv.'!AK223+'Coop.'!AK224+'C. Financ.'!AK224</f>
        <v>261.94318278999998</v>
      </c>
      <c r="AL224" s="188">
        <f>+'Bcos. Públ.'!AL224+'Bcos. Priv.'!AL223+'Coop.'!AL224+'C. Financ.'!AL224</f>
        <v>8018.5447967299988</v>
      </c>
      <c r="AM224" s="189">
        <f>+'Bcos. Públ.'!AM224+'Bcos. Priv.'!AM223+'Coop.'!AM224+'C. Financ.'!AM224</f>
        <v>5.9337784668003621</v>
      </c>
    </row>
    <row r="225" spans="1:39" ht="13.9" customHeight="1" x14ac:dyDescent="0.2">
      <c r="A225" s="46">
        <f>+'Bcos. Públ.'!A225</f>
        <v>42614</v>
      </c>
      <c r="B225" s="213">
        <f>+'Bcos. Públ.'!B225+'Bcos. Priv.'!B224+'Coop.'!B225+'C. Financ.'!B225</f>
        <v>402776.95717552921</v>
      </c>
      <c r="C225" s="187">
        <f>+'Bcos. Públ.'!C225+'Bcos. Priv.'!C224+'Coop.'!C225+'C. Financ.'!C225</f>
        <v>13985.011591288254</v>
      </c>
      <c r="D225" s="193">
        <f>+'Bcos. Públ.'!D225+'Bcos. Priv.'!D224+'Coop.'!D225+'C. Financ.'!D225</f>
        <v>416761.96876681747</v>
      </c>
      <c r="E225" s="187">
        <f>+'Bcos. Públ.'!E225+'Bcos. Priv.'!E224+'Coop.'!E225+'C. Financ.'!E225</f>
        <v>22142.192260548753</v>
      </c>
      <c r="F225" s="187">
        <f>+'Bcos. Públ.'!F225+'Bcos. Priv.'!F224+'Coop.'!F225+'C. Financ.'!F225</f>
        <v>6.5744512019999994E-3</v>
      </c>
      <c r="G225" s="193">
        <f>+'Bcos. Públ.'!G225+'Bcos. Priv.'!G224+'Coop.'!G225+'C. Financ.'!G225</f>
        <v>22142.198834999956</v>
      </c>
      <c r="H225" s="210">
        <f>+'Bcos. Públ.'!H225+'Bcos. Priv.'!H224+'Coop.'!H225+'C. Financ.'!H225</f>
        <v>424919.14943607798</v>
      </c>
      <c r="I225" s="192">
        <f>+'Bcos. Públ.'!I225+'Bcos. Priv.'!I224+'Coop.'!I225+'C. Financ.'!I225</f>
        <v>13985.018165739455</v>
      </c>
      <c r="J225" s="193">
        <f>+'Bcos. Públ.'!J225+'Bcos. Priv.'!J224+'Coop.'!J225+'C. Financ.'!J225</f>
        <v>438904.16760181752</v>
      </c>
      <c r="K225" s="192">
        <f>+'Bcos. Públ.'!K225+'Bcos. Priv.'!K224+'Coop.'!K225+'C. Financ.'!K225</f>
        <v>4867.286150911139</v>
      </c>
      <c r="L225" s="192">
        <f>+'Bcos. Públ.'!L225+'Bcos. Priv.'!L224+'Coop.'!L225+'C. Financ.'!L225</f>
        <v>29.861167732374</v>
      </c>
      <c r="M225" s="193">
        <f>+'Bcos. Públ.'!M225+'Bcos. Priv.'!M224+'Coop.'!M225+'C. Financ.'!M225</f>
        <v>4897.1473186435132</v>
      </c>
      <c r="N225" s="192">
        <f>+'Bcos. Públ.'!N225+'Bcos. Priv.'!N224+'Coop.'!N225+'C. Financ.'!N225</f>
        <v>429786.4355869891</v>
      </c>
      <c r="O225" s="192">
        <f>+'Bcos. Públ.'!O225+'Bcos. Priv.'!O224+'Coop.'!O225+'C. Financ.'!O225</f>
        <v>14014.87933347183</v>
      </c>
      <c r="P225" s="193">
        <f>+'Bcos. Públ.'!P225+'Bcos. Priv.'!P224+'Coop.'!P225+'C. Financ.'!P225</f>
        <v>443801.31492046104</v>
      </c>
      <c r="Q225" s="211">
        <f>+'Bcos. Públ.'!Q225+'Bcos. Priv.'!Q224+'Coop.'!Q225+'C. Financ.'!Q225</f>
        <v>610.82259290583374</v>
      </c>
      <c r="R225" s="208">
        <f>+'Bcos. Públ.'!R225+'Bcos. Priv.'!R224+'Coop.'!R225+'C. Financ.'!R225</f>
        <v>3.5615842362540158</v>
      </c>
      <c r="S225" s="212"/>
      <c r="T225" s="191">
        <f>+'Bcos. Públ.'!T225+'Bcos. Priv.'!T224+'Coop.'!T225+'C. Financ.'!T225</f>
        <v>189729.5247705073</v>
      </c>
      <c r="U225" s="192">
        <f>+'Bcos. Públ.'!U225+'Bcos. Priv.'!U224+'Coop.'!U225+'C. Financ.'!U225</f>
        <v>5651.7182032291194</v>
      </c>
      <c r="V225" s="188">
        <f>+'Bcos. Públ.'!V225+'Bcos. Priv.'!V224+'Coop.'!V225+'C. Financ.'!V225</f>
        <v>195381.24297373646</v>
      </c>
      <c r="W225" s="192">
        <f>+'Bcos. Públ.'!W225+'Bcos. Priv.'!W224+'Coop.'!W225+'C. Financ.'!W225</f>
        <v>17746.471588556964</v>
      </c>
      <c r="X225" s="192">
        <f>+'Bcos. Públ.'!X225+'Bcos. Priv.'!X224+'Coop.'!X225+'C. Financ.'!X225</f>
        <v>6.5744512019999994E-3</v>
      </c>
      <c r="Y225" s="188">
        <f>+'Bcos. Públ.'!Y225+'Bcos. Priv.'!Y224+'Coop.'!Y225+'C. Financ.'!Y225</f>
        <v>17746.478163008167</v>
      </c>
      <c r="Z225" s="192">
        <f>+'Bcos. Públ.'!Z225+'Bcos. Priv.'!Z224+'Coop.'!Z225+'C. Financ.'!Z225</f>
        <v>207475.99635906995</v>
      </c>
      <c r="AA225" s="192">
        <f>+'Bcos. Públ.'!AA225+'Bcos. Priv.'!AA224+'Coop.'!AA225+'C. Financ.'!AA225</f>
        <v>5651.7247776803215</v>
      </c>
      <c r="AB225" s="188">
        <f>+'Bcos. Públ.'!AB225+'Bcos. Priv.'!AB224+'Coop.'!AB225+'C. Financ.'!AB225</f>
        <v>213127.72113675028</v>
      </c>
      <c r="AC225" s="189">
        <f>+'Bcos. Públ.'!AC225+'Bcos. Priv.'!AC224+'Coop.'!AC225+'C. Financ.'!AC225</f>
        <v>379.41000059824427</v>
      </c>
      <c r="AD225" s="191">
        <f>+'Bcos. Públ.'!AD225+'Bcos. Priv.'!AD224+'Coop.'!AD225+'C. Financ.'!AD225</f>
        <v>7506.9567443299993</v>
      </c>
      <c r="AE225" s="192">
        <f>+'Bcos. Públ.'!AE225+'Bcos. Priv.'!AE224+'Coop.'!AE225+'C. Financ.'!AE225</f>
        <v>293.63260707000001</v>
      </c>
      <c r="AF225" s="188">
        <f>+'Bcos. Públ.'!AF225+'Bcos. Priv.'!AF224+'Coop.'!AF225+'C. Financ.'!AF225</f>
        <v>7800.5893513999999</v>
      </c>
      <c r="AG225" s="192">
        <f>+'Bcos. Públ.'!AG225+'Bcos. Priv.'!AG224+'Coop.'!AG225+'C. Financ.'!AG225</f>
        <v>154.88797294</v>
      </c>
      <c r="AH225" s="192">
        <f>+'Bcos. Públ.'!AH225+'Bcos. Priv.'!AH224+'Coop.'!AH225+'C. Financ.'!AH225</f>
        <v>0</v>
      </c>
      <c r="AI225" s="188">
        <f>+'Bcos. Públ.'!AI225+'Bcos. Priv.'!AI224+'Coop.'!AI225+'C. Financ.'!AI225</f>
        <v>154.88797294</v>
      </c>
      <c r="AJ225" s="192">
        <f>+'Bcos. Públ.'!AJ225+'Bcos. Priv.'!AJ224+'Coop.'!AJ225+'C. Financ.'!AJ225</f>
        <v>7661.8447172699998</v>
      </c>
      <c r="AK225" s="192">
        <f>+'Bcos. Públ.'!AK225+'Bcos. Priv.'!AK224+'Coop.'!AK225+'C. Financ.'!AK225</f>
        <v>293.63260707000001</v>
      </c>
      <c r="AL225" s="188">
        <f>+'Bcos. Públ.'!AL225+'Bcos. Priv.'!AL224+'Coop.'!AL225+'C. Financ.'!AL225</f>
        <v>7955.4773243399995</v>
      </c>
      <c r="AM225" s="189">
        <f>+'Bcos. Públ.'!AM225+'Bcos. Priv.'!AM224+'Coop.'!AM225+'C. Financ.'!AM225</f>
        <v>8.1537626636995881</v>
      </c>
    </row>
    <row r="226" spans="1:39" ht="13.9" customHeight="1" x14ac:dyDescent="0.2">
      <c r="A226" s="46">
        <f>+'Bcos. Públ.'!A226</f>
        <v>42644</v>
      </c>
      <c r="B226" s="213">
        <f>+'Bcos. Públ.'!B226+'Bcos. Priv.'!B225+'Coop.'!B226+'C. Financ.'!B226</f>
        <v>400668.40489304147</v>
      </c>
      <c r="C226" s="187">
        <f>+'Bcos. Públ.'!C226+'Bcos. Priv.'!C225+'Coop.'!C226+'C. Financ.'!C226</f>
        <v>14513.222051239592</v>
      </c>
      <c r="D226" s="193">
        <f>+'Bcos. Públ.'!D226+'Bcos. Priv.'!D225+'Coop.'!D226+'C. Financ.'!D226</f>
        <v>415181.62694428116</v>
      </c>
      <c r="E226" s="187">
        <f>+'Bcos. Públ.'!E226+'Bcos. Priv.'!E225+'Coop.'!E226+'C. Financ.'!E226</f>
        <v>23960.5087937916</v>
      </c>
      <c r="F226" s="187">
        <f>+'Bcos. Públ.'!F226+'Bcos. Priv.'!F225+'Coop.'!F226+'C. Financ.'!F226</f>
        <v>6.6108101089999999E-3</v>
      </c>
      <c r="G226" s="193">
        <f>+'Bcos. Públ.'!G226+'Bcos. Priv.'!G225+'Coop.'!G226+'C. Financ.'!G226</f>
        <v>23960.515404601709</v>
      </c>
      <c r="H226" s="210">
        <f>+'Bcos. Públ.'!H226+'Bcos. Priv.'!H225+'Coop.'!H226+'C. Financ.'!H226</f>
        <v>424628.91368682747</v>
      </c>
      <c r="I226" s="192">
        <f>+'Bcos. Públ.'!I226+'Bcos. Priv.'!I225+'Coop.'!I226+'C. Financ.'!I226</f>
        <v>14513.228662049702</v>
      </c>
      <c r="J226" s="193">
        <f>+'Bcos. Públ.'!J226+'Bcos. Priv.'!J225+'Coop.'!J226+'C. Financ.'!J226</f>
        <v>439142.14234887721</v>
      </c>
      <c r="K226" s="192">
        <f>+'Bcos. Públ.'!K226+'Bcos. Priv.'!K225+'Coop.'!K226+'C. Financ.'!K226</f>
        <v>4925.67354714884</v>
      </c>
      <c r="L226" s="192">
        <f>+'Bcos. Públ.'!L226+'Bcos. Priv.'!L225+'Coop.'!L226+'C. Financ.'!L226</f>
        <v>29.859172972235001</v>
      </c>
      <c r="M226" s="193">
        <f>+'Bcos. Públ.'!M226+'Bcos. Priv.'!M225+'Coop.'!M226+'C. Financ.'!M226</f>
        <v>4955.5327201210757</v>
      </c>
      <c r="N226" s="192">
        <f>+'Bcos. Públ.'!N226+'Bcos. Priv.'!N225+'Coop.'!N226+'C. Financ.'!N226</f>
        <v>429554.58723397914</v>
      </c>
      <c r="O226" s="192">
        <f>+'Bcos. Públ.'!O226+'Bcos. Priv.'!O225+'Coop.'!O226+'C. Financ.'!O226</f>
        <v>14543.087835019107</v>
      </c>
      <c r="P226" s="193">
        <f>+'Bcos. Públ.'!P226+'Bcos. Priv.'!P225+'Coop.'!P226+'C. Financ.'!P226</f>
        <v>444097.6750689983</v>
      </c>
      <c r="Q226" s="211">
        <f>+'Bcos. Públ.'!Q226+'Bcos. Priv.'!Q225+'Coop.'!Q226+'C. Financ.'!Q226</f>
        <v>85.851759787171261</v>
      </c>
      <c r="R226" s="208">
        <f>+'Bcos. Públ.'!R226+'Bcos. Priv.'!R225+'Coop.'!R226+'C. Financ.'!R226</f>
        <v>1.5385464821881529</v>
      </c>
      <c r="S226" s="212"/>
      <c r="T226" s="191">
        <f>+'Bcos. Públ.'!T226+'Bcos. Priv.'!T225+'Coop.'!T226+'C. Financ.'!T226</f>
        <v>188413.31947412944</v>
      </c>
      <c r="U226" s="192">
        <f>+'Bcos. Públ.'!U226+'Bcos. Priv.'!U225+'Coop.'!U226+'C. Financ.'!U226</f>
        <v>5837.1694672931799</v>
      </c>
      <c r="V226" s="188">
        <f>+'Bcos. Públ.'!V226+'Bcos. Priv.'!V225+'Coop.'!V226+'C. Financ.'!V226</f>
        <v>194250.48894142263</v>
      </c>
      <c r="W226" s="192">
        <f>+'Bcos. Públ.'!W226+'Bcos. Priv.'!W225+'Coop.'!W226+'C. Financ.'!W226</f>
        <v>19536.86832131078</v>
      </c>
      <c r="X226" s="192">
        <f>+'Bcos. Públ.'!X226+'Bcos. Priv.'!X225+'Coop.'!X226+'C. Financ.'!X226</f>
        <v>6.6108101089999999E-3</v>
      </c>
      <c r="Y226" s="188">
        <f>+'Bcos. Públ.'!Y226+'Bcos. Priv.'!Y225+'Coop.'!Y226+'C. Financ.'!Y226</f>
        <v>19536.874932120889</v>
      </c>
      <c r="Z226" s="192">
        <f>+'Bcos. Públ.'!Z226+'Bcos. Priv.'!Z225+'Coop.'!Z226+'C. Financ.'!Z226</f>
        <v>207950.1877954402</v>
      </c>
      <c r="AA226" s="192">
        <f>+'Bcos. Públ.'!AA226+'Bcos. Priv.'!AA225+'Coop.'!AA226+'C. Financ.'!AA226</f>
        <v>5837.1760781004605</v>
      </c>
      <c r="AB226" s="188">
        <f>+'Bcos. Públ.'!AB226+'Bcos. Priv.'!AB225+'Coop.'!AB226+'C. Financ.'!AB226</f>
        <v>213787.36387354069</v>
      </c>
      <c r="AC226" s="189">
        <f>+'Bcos. Públ.'!AC226+'Bcos. Priv.'!AC225+'Coop.'!AC226+'C. Financ.'!AC226</f>
        <v>83.623734013267352</v>
      </c>
      <c r="AD226" s="191">
        <f>+'Bcos. Públ.'!AD226+'Bcos. Priv.'!AD225+'Coop.'!AD226+'C. Financ.'!AD226</f>
        <v>7505.7493341100007</v>
      </c>
      <c r="AE226" s="192">
        <f>+'Bcos. Públ.'!AE226+'Bcos. Priv.'!AE225+'Coop.'!AE226+'C. Financ.'!AE226</f>
        <v>306.80195850000001</v>
      </c>
      <c r="AF226" s="188">
        <f>+'Bcos. Públ.'!AF226+'Bcos. Priv.'!AF225+'Coop.'!AF226+'C. Financ.'!AF226</f>
        <v>7812.55129261</v>
      </c>
      <c r="AG226" s="192">
        <f>+'Bcos. Públ.'!AG226+'Bcos. Priv.'!AG225+'Coop.'!AG226+'C. Financ.'!AG226</f>
        <v>156.42846184999999</v>
      </c>
      <c r="AH226" s="192">
        <f>+'Bcos. Públ.'!AH226+'Bcos. Priv.'!AH225+'Coop.'!AH226+'C. Financ.'!AH226</f>
        <v>0</v>
      </c>
      <c r="AI226" s="188">
        <f>+'Bcos. Públ.'!AI226+'Bcos. Priv.'!AI225+'Coop.'!AI226+'C. Financ.'!AI226</f>
        <v>156.42846184999999</v>
      </c>
      <c r="AJ226" s="192">
        <f>+'Bcos. Públ.'!AJ226+'Bcos. Priv.'!AJ225+'Coop.'!AJ226+'C. Financ.'!AJ226</f>
        <v>7662.1777959599995</v>
      </c>
      <c r="AK226" s="192">
        <f>+'Bcos. Públ.'!AK226+'Bcos. Priv.'!AK225+'Coop.'!AK226+'C. Financ.'!AK226</f>
        <v>306.80195850000001</v>
      </c>
      <c r="AL226" s="188">
        <f>+'Bcos. Públ.'!AL226+'Bcos. Priv.'!AL225+'Coop.'!AL226+'C. Financ.'!AL226</f>
        <v>7968.9797544599987</v>
      </c>
      <c r="AM226" s="189">
        <f>+'Bcos. Públ.'!AM226+'Bcos. Priv.'!AM225+'Coop.'!AM226+'C. Financ.'!AM226</f>
        <v>8.2289941199804151E-2</v>
      </c>
    </row>
    <row r="227" spans="1:39" ht="13.9" customHeight="1" x14ac:dyDescent="0.2">
      <c r="A227" s="46">
        <f>+'Bcos. Públ.'!A227</f>
        <v>42675</v>
      </c>
      <c r="B227" s="213">
        <f>+'Bcos. Públ.'!B227+'Bcos. Priv.'!B226+'Coop.'!B227+'C. Financ.'!B227</f>
        <v>408137.47912956221</v>
      </c>
      <c r="C227" s="187">
        <f>+'Bcos. Públ.'!C227+'Bcos. Priv.'!C226+'Coop.'!C227+'C. Financ.'!C227</f>
        <v>15147.867477571364</v>
      </c>
      <c r="D227" s="193">
        <f>+'Bcos. Públ.'!D227+'Bcos. Priv.'!D226+'Coop.'!D227+'C. Financ.'!D227</f>
        <v>423285.34660713357</v>
      </c>
      <c r="E227" s="187">
        <f>+'Bcos. Públ.'!E227+'Bcos. Priv.'!E226+'Coop.'!E227+'C. Financ.'!E227</f>
        <v>24335.222071549553</v>
      </c>
      <c r="F227" s="187">
        <f>+'Bcos. Públ.'!F227+'Bcos. Priv.'!F226+'Coop.'!F227+'C. Financ.'!F227</f>
        <v>6.6405995304000005E-3</v>
      </c>
      <c r="G227" s="193">
        <f>+'Bcos. Públ.'!G227+'Bcos. Priv.'!G226+'Coop.'!G227+'C. Financ.'!G227</f>
        <v>24335.228712149084</v>
      </c>
      <c r="H227" s="210">
        <f>+'Bcos. Públ.'!H227+'Bcos. Priv.'!H226+'Coop.'!H227+'C. Financ.'!H227</f>
        <v>432472.70120110887</v>
      </c>
      <c r="I227" s="192">
        <f>+'Bcos. Públ.'!I227+'Bcos. Priv.'!I226+'Coop.'!I227+'C. Financ.'!I227</f>
        <v>15147.874118170892</v>
      </c>
      <c r="J227" s="193">
        <f>+'Bcos. Públ.'!J227+'Bcos. Priv.'!J226+'Coop.'!J227+'C. Financ.'!J227</f>
        <v>447620.57531927968</v>
      </c>
      <c r="K227" s="192">
        <f>+'Bcos. Públ.'!K227+'Bcos. Priv.'!K226+'Coop.'!K227+'C. Financ.'!K227</f>
        <v>5064.4635940093649</v>
      </c>
      <c r="L227" s="192">
        <f>+'Bcos. Públ.'!L227+'Bcos. Priv.'!L226+'Coop.'!L227+'C. Financ.'!L227</f>
        <v>27.9803548109224</v>
      </c>
      <c r="M227" s="193">
        <f>+'Bcos. Públ.'!M227+'Bcos. Priv.'!M226+'Coop.'!M227+'C. Financ.'!M227</f>
        <v>5092.443948820287</v>
      </c>
      <c r="N227" s="192">
        <f>+'Bcos. Públ.'!N227+'Bcos. Priv.'!N226+'Coop.'!N227+'C. Financ.'!N227</f>
        <v>437537.16479511827</v>
      </c>
      <c r="O227" s="192">
        <f>+'Bcos. Públ.'!O227+'Bcos. Priv.'!O226+'Coop.'!O227+'C. Financ.'!O227</f>
        <v>15175.854472981815</v>
      </c>
      <c r="P227" s="193">
        <f>+'Bcos. Públ.'!P227+'Bcos. Priv.'!P226+'Coop.'!P227+'C. Financ.'!P227</f>
        <v>452713.01926810003</v>
      </c>
      <c r="Q227" s="211">
        <f>+'Bcos. Públ.'!Q227+'Bcos. Priv.'!Q226+'Coop.'!Q227+'C. Financ.'!Q227</f>
        <v>95.580449973318466</v>
      </c>
      <c r="R227" s="208">
        <f>+'Bcos. Públ.'!R227+'Bcos. Priv.'!R226+'Coop.'!R227+'C. Financ.'!R227</f>
        <v>-5.1588387934733495</v>
      </c>
      <c r="S227" s="212"/>
      <c r="T227" s="191">
        <f>+'Bcos. Públ.'!T227+'Bcos. Priv.'!T226+'Coop.'!T227+'C. Financ.'!T227</f>
        <v>188904.34933982047</v>
      </c>
      <c r="U227" s="192">
        <f>+'Bcos. Públ.'!U227+'Bcos. Priv.'!U226+'Coop.'!U227+'C. Financ.'!U227</f>
        <v>6042.9484819169138</v>
      </c>
      <c r="V227" s="188">
        <f>+'Bcos. Públ.'!V227+'Bcos. Priv.'!V226+'Coop.'!V227+'C. Financ.'!V227</f>
        <v>194947.29782173742</v>
      </c>
      <c r="W227" s="192">
        <f>+'Bcos. Públ.'!W227+'Bcos. Priv.'!W226+'Coop.'!W227+'C. Financ.'!W227</f>
        <v>19730.493465200161</v>
      </c>
      <c r="X227" s="192">
        <f>+'Bcos. Públ.'!X227+'Bcos. Priv.'!X226+'Coop.'!X227+'C. Financ.'!X227</f>
        <v>6.6405995304000005E-3</v>
      </c>
      <c r="Y227" s="188">
        <f>+'Bcos. Públ.'!Y227+'Bcos. Priv.'!Y226+'Coop.'!Y227+'C. Financ.'!Y227</f>
        <v>19730.500105799692</v>
      </c>
      <c r="Z227" s="192">
        <f>+'Bcos. Públ.'!Z227+'Bcos. Priv.'!Z226+'Coop.'!Z227+'C. Financ.'!Z227</f>
        <v>208634.84280502063</v>
      </c>
      <c r="AA227" s="192">
        <f>+'Bcos. Públ.'!AA227+'Bcos. Priv.'!AA226+'Coop.'!AA227+'C. Financ.'!AA227</f>
        <v>6042.95512251934</v>
      </c>
      <c r="AB227" s="188">
        <f>+'Bcos. Públ.'!AB227+'Bcos. Priv.'!AB226+'Coop.'!AB227+'C. Financ.'!AB227</f>
        <v>214677.79792754</v>
      </c>
      <c r="AC227" s="189">
        <f>+'Bcos. Públ.'!AC227+'Bcos. Priv.'!AC226+'Coop.'!AC227+'C. Financ.'!AC227</f>
        <v>-52.361865465706408</v>
      </c>
      <c r="AD227" s="191">
        <f>+'Bcos. Públ.'!AD227+'Bcos. Priv.'!AD226+'Coop.'!AD227+'C. Financ.'!AD227</f>
        <v>7573.0812736899998</v>
      </c>
      <c r="AE227" s="192">
        <f>+'Bcos. Públ.'!AE227+'Bcos. Priv.'!AE226+'Coop.'!AE227+'C. Financ.'!AE227</f>
        <v>314.51583805999996</v>
      </c>
      <c r="AF227" s="188">
        <f>+'Bcos. Públ.'!AF227+'Bcos. Priv.'!AF226+'Coop.'!AF227+'C. Financ.'!AF227</f>
        <v>7887.5971117500003</v>
      </c>
      <c r="AG227" s="192">
        <f>+'Bcos. Públ.'!AG227+'Bcos. Priv.'!AG226+'Coop.'!AG227+'C. Financ.'!AG227</f>
        <v>159.06347736999999</v>
      </c>
      <c r="AH227" s="192">
        <f>+'Bcos. Públ.'!AH227+'Bcos. Priv.'!AH226+'Coop.'!AH227+'C. Financ.'!AH227</f>
        <v>0</v>
      </c>
      <c r="AI227" s="188">
        <f>+'Bcos. Públ.'!AI227+'Bcos. Priv.'!AI226+'Coop.'!AI227+'C. Financ.'!AI227</f>
        <v>159.06347736999999</v>
      </c>
      <c r="AJ227" s="192">
        <f>+'Bcos. Públ.'!AJ227+'Bcos. Priv.'!AJ226+'Coop.'!AJ227+'C. Financ.'!AJ227</f>
        <v>7732.1447510600001</v>
      </c>
      <c r="AK227" s="192">
        <f>+'Bcos. Públ.'!AK227+'Bcos. Priv.'!AK226+'Coop.'!AK227+'C. Financ.'!AK227</f>
        <v>314.51583805999996</v>
      </c>
      <c r="AL227" s="188">
        <f>+'Bcos. Públ.'!AL227+'Bcos. Priv.'!AL226+'Coop.'!AL227+'C. Financ.'!AL227</f>
        <v>8046.6605891200006</v>
      </c>
      <c r="AM227" s="189">
        <f>+'Bcos. Públ.'!AM227+'Bcos. Priv.'!AM226+'Coop.'!AM227+'C. Financ.'!AM227</f>
        <v>5.1134965354005004</v>
      </c>
    </row>
    <row r="228" spans="1:39" ht="13.9" customHeight="1" x14ac:dyDescent="0.2">
      <c r="A228" s="46">
        <f>+'Bcos. Públ.'!A228</f>
        <v>42705</v>
      </c>
      <c r="B228" s="213">
        <f>+'Bcos. Públ.'!B228+'Bcos. Priv.'!B227+'Coop.'!B228+'C. Financ.'!B228</f>
        <v>423003.9380173083</v>
      </c>
      <c r="C228" s="187">
        <f>+'Bcos. Públ.'!C228+'Bcos. Priv.'!C227+'Coop.'!C228+'C. Financ.'!C228</f>
        <v>15013.794272667166</v>
      </c>
      <c r="D228" s="193">
        <f>+'Bcos. Públ.'!D228+'Bcos. Priv.'!D227+'Coop.'!D228+'C. Financ.'!D228</f>
        <v>438017.73228997551</v>
      </c>
      <c r="E228" s="187">
        <f>+'Bcos. Públ.'!E228+'Bcos. Priv.'!E227+'Coop.'!E228+'C. Financ.'!E228</f>
        <v>24711.825411456397</v>
      </c>
      <c r="F228" s="187">
        <f>+'Bcos. Públ.'!F228+'Bcos. Priv.'!F227+'Coop.'!F228+'C. Financ.'!F228</f>
        <v>5.3735080320000002E-4</v>
      </c>
      <c r="G228" s="193">
        <f>+'Bcos. Públ.'!G228+'Bcos. Priv.'!G227+'Coop.'!G228+'C. Financ.'!G228</f>
        <v>24711.8259488072</v>
      </c>
      <c r="H228" s="210">
        <f>+'Bcos. Públ.'!H228+'Bcos. Priv.'!H227+'Coop.'!H228+'C. Financ.'!H228</f>
        <v>447715.76342877344</v>
      </c>
      <c r="I228" s="192">
        <f>+'Bcos. Públ.'!I228+'Bcos. Priv.'!I227+'Coop.'!I228+'C. Financ.'!I228</f>
        <v>15013.794810017969</v>
      </c>
      <c r="J228" s="193">
        <f>+'Bcos. Públ.'!J228+'Bcos. Priv.'!J227+'Coop.'!J228+'C. Financ.'!J228</f>
        <v>462729.55823879148</v>
      </c>
      <c r="K228" s="192">
        <f>+'Bcos. Públ.'!K228+'Bcos. Priv.'!K227+'Coop.'!K228+'C. Financ.'!K228</f>
        <v>4881.4768172092799</v>
      </c>
      <c r="L228" s="192">
        <f>+'Bcos. Públ.'!L228+'Bcos. Priv.'!L227+'Coop.'!L228+'C. Financ.'!L228</f>
        <v>28.401096571284</v>
      </c>
      <c r="M228" s="193">
        <f>+'Bcos. Públ.'!M228+'Bcos. Priv.'!M227+'Coop.'!M228+'C. Financ.'!M228</f>
        <v>4909.8779137805632</v>
      </c>
      <c r="N228" s="192">
        <f>+'Bcos. Públ.'!N228+'Bcos. Priv.'!N227+'Coop.'!N228+'C. Financ.'!N228</f>
        <v>452597.2402459798</v>
      </c>
      <c r="O228" s="192">
        <f>+'Bcos. Públ.'!O228+'Bcos. Priv.'!O227+'Coop.'!O228+'C. Financ.'!O228</f>
        <v>15042.195906589252</v>
      </c>
      <c r="P228" s="193">
        <f>+'Bcos. Públ.'!P228+'Bcos. Priv.'!P227+'Coop.'!P228+'C. Financ.'!P228</f>
        <v>467639.43615256908</v>
      </c>
      <c r="Q228" s="211">
        <f>+'Bcos. Públ.'!Q228+'Bcos. Priv.'!Q227+'Coop.'!Q228+'C. Financ.'!Q228</f>
        <v>529.32614600010584</v>
      </c>
      <c r="R228" s="208">
        <f>+'Bcos. Públ.'!R228+'Bcos. Priv.'!R227+'Coop.'!R228+'C. Financ.'!R228</f>
        <v>2.9047784287343807</v>
      </c>
      <c r="S228" s="212"/>
      <c r="T228" s="191">
        <f>+'Bcos. Públ.'!T228+'Bcos. Priv.'!T227+'Coop.'!T228+'C. Financ.'!T228</f>
        <v>194821.41762870958</v>
      </c>
      <c r="U228" s="192">
        <f>+'Bcos. Públ.'!U228+'Bcos. Priv.'!U227+'Coop.'!U228+'C. Financ.'!U228</f>
        <v>6050.4029658626096</v>
      </c>
      <c r="V228" s="188">
        <f>+'Bcos. Públ.'!V228+'Bcos. Priv.'!V227+'Coop.'!V228+'C. Financ.'!V228</f>
        <v>200871.82059457217</v>
      </c>
      <c r="W228" s="192">
        <f>+'Bcos. Públ.'!W228+'Bcos. Priv.'!W227+'Coop.'!W228+'C. Financ.'!W228</f>
        <v>19912.680782839379</v>
      </c>
      <c r="X228" s="192">
        <f>+'Bcos. Públ.'!X228+'Bcos. Priv.'!X227+'Coop.'!X228+'C. Financ.'!X228</f>
        <v>5.3735080320000002E-4</v>
      </c>
      <c r="Y228" s="188">
        <f>+'Bcos. Públ.'!Y228+'Bcos. Priv.'!Y227+'Coop.'!Y228+'C. Financ.'!Y228</f>
        <v>19912.681320190182</v>
      </c>
      <c r="Z228" s="192">
        <f>+'Bcos. Públ.'!Z228+'Bcos. Priv.'!Z227+'Coop.'!Z228+'C. Financ.'!Z228</f>
        <v>214734.09841155191</v>
      </c>
      <c r="AA228" s="192">
        <f>+'Bcos. Públ.'!AA228+'Bcos. Priv.'!AA227+'Coop.'!AA228+'C. Financ.'!AA228</f>
        <v>6050.4035032104866</v>
      </c>
      <c r="AB228" s="188">
        <f>+'Bcos. Públ.'!AB228+'Bcos. Priv.'!AB227+'Coop.'!AB228+'C. Financ.'!AB228</f>
        <v>220784.50191476237</v>
      </c>
      <c r="AC228" s="189">
        <f>+'Bcos. Públ.'!AC228+'Bcos. Priv.'!AC227+'Coop.'!AC228+'C. Financ.'!AC228</f>
        <v>180.49229056001931</v>
      </c>
      <c r="AD228" s="191">
        <f>+'Bcos. Públ.'!AD228+'Bcos. Priv.'!AD227+'Coop.'!AD228+'C. Financ.'!AD228</f>
        <v>7799.5119083500003</v>
      </c>
      <c r="AE228" s="192">
        <f>+'Bcos. Públ.'!AE228+'Bcos. Priv.'!AE227+'Coop.'!AE228+'C. Financ.'!AE228</f>
        <v>306.37788169999999</v>
      </c>
      <c r="AF228" s="188">
        <f>+'Bcos. Públ.'!AF228+'Bcos. Priv.'!AF227+'Coop.'!AF228+'C. Financ.'!AF228</f>
        <v>8105.8897900499996</v>
      </c>
      <c r="AG228" s="192">
        <f>+'Bcos. Públ.'!AG228+'Bcos. Priv.'!AG227+'Coop.'!AG228+'C. Financ.'!AG228</f>
        <v>164.03967147</v>
      </c>
      <c r="AH228" s="192">
        <f>+'Bcos. Públ.'!AH228+'Bcos. Priv.'!AH227+'Coop.'!AH228+'C. Financ.'!AH228</f>
        <v>0</v>
      </c>
      <c r="AI228" s="188">
        <f>+'Bcos. Públ.'!AI228+'Bcos. Priv.'!AI227+'Coop.'!AI228+'C. Financ.'!AI228</f>
        <v>164.03967147</v>
      </c>
      <c r="AJ228" s="192">
        <f>+'Bcos. Públ.'!AJ228+'Bcos. Priv.'!AJ227+'Coop.'!AJ228+'C. Financ.'!AJ228</f>
        <v>7963.5515798200004</v>
      </c>
      <c r="AK228" s="192">
        <f>+'Bcos. Públ.'!AK228+'Bcos. Priv.'!AK227+'Coop.'!AK228+'C. Financ.'!AK228</f>
        <v>306.37788169999999</v>
      </c>
      <c r="AL228" s="188">
        <f>+'Bcos. Públ.'!AL228+'Bcos. Priv.'!AL227+'Coop.'!AL228+'C. Financ.'!AL228</f>
        <v>8269.9294615199997</v>
      </c>
      <c r="AM228" s="189">
        <f>+'Bcos. Públ.'!AM228+'Bcos. Priv.'!AM227+'Coop.'!AM228+'C. Financ.'!AM228</f>
        <v>11.929365725500247</v>
      </c>
    </row>
    <row r="229" spans="1:39" ht="13.9" customHeight="1" x14ac:dyDescent="0.2">
      <c r="A229" s="46">
        <f>+'Bcos. Públ.'!A229</f>
        <v>42736</v>
      </c>
      <c r="B229" s="213">
        <f>+'Bcos. Públ.'!B229+'Bcos. Priv.'!B228+'Coop.'!B229+'C. Financ.'!B229</f>
        <v>409426.42508469202</v>
      </c>
      <c r="C229" s="187">
        <f>+'Bcos. Públ.'!C229+'Bcos. Priv.'!C228+'Coop.'!C229+'C. Financ.'!C229</f>
        <v>15592.729359280003</v>
      </c>
      <c r="D229" s="193">
        <f>+'Bcos. Públ.'!D229+'Bcos. Priv.'!D228+'Coop.'!D229+'C. Financ.'!D229</f>
        <v>425019.15444397205</v>
      </c>
      <c r="E229" s="187">
        <f>+'Bcos. Públ.'!E229+'Bcos. Priv.'!E228+'Coop.'!E229+'C. Financ.'!E229</f>
        <v>19868.136237401945</v>
      </c>
      <c r="F229" s="187">
        <f>+'Bcos. Públ.'!F229+'Bcos. Priv.'!F228+'Coop.'!F229+'C. Financ.'!F229</f>
        <v>0</v>
      </c>
      <c r="G229" s="193">
        <f>+'Bcos. Públ.'!G229+'Bcos. Priv.'!G228+'Coop.'!G229+'C. Financ.'!G229</f>
        <v>19868.136237401945</v>
      </c>
      <c r="H229" s="210">
        <f>+'Bcos. Públ.'!H229+'Bcos. Priv.'!H228+'Coop.'!H229+'C. Financ.'!H229</f>
        <v>429294.56132208835</v>
      </c>
      <c r="I229" s="192">
        <f>+'Bcos. Públ.'!I229+'Bcos. Priv.'!I228+'Coop.'!I229+'C. Financ.'!I229</f>
        <v>15592.729359280003</v>
      </c>
      <c r="J229" s="193">
        <f>+'Bcos. Públ.'!J229+'Bcos. Priv.'!J228+'Coop.'!J229+'C. Financ.'!J229</f>
        <v>444887.29068136838</v>
      </c>
      <c r="K229" s="192">
        <f>+'Bcos. Públ.'!K229+'Bcos. Priv.'!K228+'Coop.'!K229+'C. Financ.'!K229</f>
        <v>4661.128464658852</v>
      </c>
      <c r="L229" s="192">
        <f>+'Bcos. Públ.'!L229+'Bcos. Priv.'!L228+'Coop.'!L229+'C. Financ.'!L229</f>
        <v>28.436690000950495</v>
      </c>
      <c r="M229" s="193">
        <f>+'Bcos. Públ.'!M229+'Bcos. Priv.'!M228+'Coop.'!M229+'C. Financ.'!M229</f>
        <v>4689.5651546598028</v>
      </c>
      <c r="N229" s="192">
        <f>+'Bcos. Públ.'!N229+'Bcos. Priv.'!N228+'Coop.'!N229+'C. Financ.'!N229</f>
        <v>433955.68978674716</v>
      </c>
      <c r="O229" s="192">
        <f>+'Bcos. Públ.'!O229+'Bcos. Priv.'!O228+'Coop.'!O229+'C. Financ.'!O229</f>
        <v>15621.166049278136</v>
      </c>
      <c r="P229" s="193">
        <f>+'Bcos. Públ.'!P229+'Bcos. Priv.'!P228+'Coop.'!P229+'C. Financ.'!P229</f>
        <v>449576.85583602532</v>
      </c>
      <c r="Q229" s="211">
        <f>+'Bcos. Públ.'!Q229+'Bcos. Priv.'!Q228+'Coop.'!Q229+'C. Financ.'!Q229</f>
        <v>370.33917176221684</v>
      </c>
      <c r="R229" s="208">
        <f>+'Bcos. Públ.'!R229+'Bcos. Priv.'!R228+'Coop.'!R229+'C. Financ.'!R229</f>
        <v>3.655024728950973</v>
      </c>
      <c r="S229" s="212"/>
      <c r="T229" s="191">
        <f>+'Bcos. Públ.'!T229+'Bcos. Priv.'!T228+'Coop.'!T229+'C. Financ.'!T229</f>
        <v>192093.2256521488</v>
      </c>
      <c r="U229" s="192">
        <f>+'Bcos. Públ.'!U229+'Bcos. Priv.'!U228+'Coop.'!U229+'C. Financ.'!U229</f>
        <v>6239.7012907494372</v>
      </c>
      <c r="V229" s="188">
        <f>+'Bcos. Públ.'!V229+'Bcos. Priv.'!V228+'Coop.'!V229+'C. Financ.'!V229</f>
        <v>198332.92694289825</v>
      </c>
      <c r="W229" s="192">
        <f>+'Bcos. Públ.'!W229+'Bcos. Priv.'!W228+'Coop.'!W229+'C. Financ.'!W229</f>
        <v>16051.97492343132</v>
      </c>
      <c r="X229" s="192">
        <f>+'Bcos. Públ.'!X229+'Bcos. Priv.'!X228+'Coop.'!X229+'C. Financ.'!X229</f>
        <v>0</v>
      </c>
      <c r="Y229" s="188">
        <f>+'Bcos. Públ.'!Y229+'Bcos. Priv.'!Y228+'Coop.'!Y229+'C. Financ.'!Y229</f>
        <v>16051.97492343132</v>
      </c>
      <c r="Z229" s="192">
        <f>+'Bcos. Públ.'!Z229+'Bcos. Priv.'!Z228+'Coop.'!Z229+'C. Financ.'!Z229</f>
        <v>208145.20057558297</v>
      </c>
      <c r="AA229" s="192">
        <f>+'Bcos. Públ.'!AA229+'Bcos. Priv.'!AA228+'Coop.'!AA229+'C. Financ.'!AA229</f>
        <v>6239.7012907494372</v>
      </c>
      <c r="AB229" s="188">
        <f>+'Bcos. Públ.'!AB229+'Bcos. Priv.'!AB228+'Coop.'!AB229+'C. Financ.'!AB229</f>
        <v>214384.90186633237</v>
      </c>
      <c r="AC229" s="189">
        <f>+'Bcos. Públ.'!AC229+'Bcos. Priv.'!AC228+'Coop.'!AC229+'C. Financ.'!AC229</f>
        <v>171.12619350436685</v>
      </c>
      <c r="AD229" s="191">
        <f>+'Bcos. Públ.'!AD229+'Bcos. Priv.'!AD228+'Coop.'!AD229+'C. Financ.'!AD229</f>
        <v>7710.95261424</v>
      </c>
      <c r="AE229" s="192">
        <f>+'Bcos. Públ.'!AE229+'Bcos. Priv.'!AE228+'Coop.'!AE229+'C. Financ.'!AE229</f>
        <v>331.84417486999996</v>
      </c>
      <c r="AF229" s="188">
        <f>+'Bcos. Públ.'!AF229+'Bcos. Priv.'!AF228+'Coop.'!AF229+'C. Financ.'!AF229</f>
        <v>8042.7967891100006</v>
      </c>
      <c r="AG229" s="192">
        <f>+'Bcos. Públ.'!AG229+'Bcos. Priv.'!AG228+'Coop.'!AG229+'C. Financ.'!AG229</f>
        <v>135.39688891</v>
      </c>
      <c r="AH229" s="192">
        <f>+'Bcos. Públ.'!AH229+'Bcos. Priv.'!AH228+'Coop.'!AH229+'C. Financ.'!AH229</f>
        <v>0</v>
      </c>
      <c r="AI229" s="188">
        <f>+'Bcos. Públ.'!AI229+'Bcos. Priv.'!AI228+'Coop.'!AI229+'C. Financ.'!AI229</f>
        <v>135.39688891</v>
      </c>
      <c r="AJ229" s="192">
        <f>+'Bcos. Públ.'!AJ229+'Bcos. Priv.'!AJ228+'Coop.'!AJ229+'C. Financ.'!AJ229</f>
        <v>7846.3495031499997</v>
      </c>
      <c r="AK229" s="192">
        <f>+'Bcos. Públ.'!AK229+'Bcos. Priv.'!AK228+'Coop.'!AK229+'C. Financ.'!AK229</f>
        <v>331.84417486999996</v>
      </c>
      <c r="AL229" s="188">
        <f>+'Bcos. Públ.'!AL229+'Bcos. Priv.'!AL228+'Coop.'!AL229+'C. Financ.'!AL229</f>
        <v>8178.1936780200003</v>
      </c>
      <c r="AM229" s="189">
        <f>+'Bcos. Públ.'!AM229+'Bcos. Priv.'!AM228+'Coop.'!AM229+'C. Financ.'!AM229</f>
        <v>7.0903594951999622</v>
      </c>
    </row>
    <row r="230" spans="1:39" ht="13.9" customHeight="1" x14ac:dyDescent="0.2">
      <c r="A230" s="46">
        <f>+'Bcos. Públ.'!A230</f>
        <v>42767</v>
      </c>
      <c r="B230" s="213">
        <f>+'Bcos. Públ.'!B230+'Bcos. Priv.'!B229+'Coop.'!B230+'C. Financ.'!B230</f>
        <v>414823.97978363762</v>
      </c>
      <c r="C230" s="187">
        <f>+'Bcos. Públ.'!C230+'Bcos. Priv.'!C229+'Coop.'!C230+'C. Financ.'!C230</f>
        <v>16499.442727001257</v>
      </c>
      <c r="D230" s="193">
        <f>+'Bcos. Públ.'!D230+'Bcos. Priv.'!D229+'Coop.'!D230+'C. Financ.'!D230</f>
        <v>431323.42251063883</v>
      </c>
      <c r="E230" s="187">
        <f>+'Bcos. Públ.'!E230+'Bcos. Priv.'!E229+'Coop.'!E230+'C. Financ.'!E230</f>
        <v>21891.337243400594</v>
      </c>
      <c r="F230" s="187">
        <f>+'Bcos. Públ.'!F230+'Bcos. Priv.'!F229+'Coop.'!F230+'C. Financ.'!F230</f>
        <v>145.47593226917522</v>
      </c>
      <c r="G230" s="193">
        <f>+'Bcos. Públ.'!G230+'Bcos. Priv.'!G229+'Coop.'!G230+'C. Financ.'!G230</f>
        <v>22036.813175669769</v>
      </c>
      <c r="H230" s="210">
        <f>+'Bcos. Públ.'!H230+'Bcos. Priv.'!H229+'Coop.'!H230+'C. Financ.'!H230</f>
        <v>436715.31702704105</v>
      </c>
      <c r="I230" s="192">
        <f>+'Bcos. Públ.'!I230+'Bcos. Priv.'!I229+'Coop.'!I230+'C. Financ.'!I230</f>
        <v>16644.918659273284</v>
      </c>
      <c r="J230" s="193">
        <f>+'Bcos. Públ.'!J230+'Bcos. Priv.'!J229+'Coop.'!J230+'C. Financ.'!J230</f>
        <v>453360.23568631429</v>
      </c>
      <c r="K230" s="192">
        <f>+'Bcos. Públ.'!K230+'Bcos. Priv.'!K229+'Coop.'!K230+'C. Financ.'!K230</f>
        <v>4446.8096927179704</v>
      </c>
      <c r="L230" s="192">
        <f>+'Bcos. Públ.'!L230+'Bcos. Priv.'!L229+'Coop.'!L230+'C. Financ.'!L230</f>
        <v>27.3021968176045</v>
      </c>
      <c r="M230" s="193">
        <f>+'Bcos. Públ.'!M230+'Bcos. Priv.'!M229+'Coop.'!M230+'C. Financ.'!M230</f>
        <v>4474.1118895355758</v>
      </c>
      <c r="N230" s="192">
        <f>+'Bcos. Públ.'!N230+'Bcos. Priv.'!N229+'Coop.'!N230+'C. Financ.'!N230</f>
        <v>441162.12671976187</v>
      </c>
      <c r="O230" s="192">
        <f>+'Bcos. Públ.'!O230+'Bcos. Priv.'!O229+'Coop.'!O230+'C. Financ.'!O230</f>
        <v>16672.220856090891</v>
      </c>
      <c r="P230" s="193">
        <f>+'Bcos. Públ.'!P230+'Bcos. Priv.'!P229+'Coop.'!P230+'C. Financ.'!P230</f>
        <v>457834.34757585271</v>
      </c>
      <c r="Q230" s="211">
        <f>+'Bcos. Públ.'!Q230+'Bcos. Priv.'!Q229+'Coop.'!Q230+'C. Financ.'!Q230</f>
        <v>255.59319601989057</v>
      </c>
      <c r="R230" s="208">
        <f>+'Bcos. Públ.'!R230+'Bcos. Priv.'!R229+'Coop.'!R230+'C. Financ.'!R230</f>
        <v>0.86069370146867707</v>
      </c>
      <c r="S230" s="212"/>
      <c r="T230" s="191">
        <f>+'Bcos. Públ.'!T230+'Bcos. Priv.'!T229+'Coop.'!T230+'C. Financ.'!T230</f>
        <v>193826.58600652814</v>
      </c>
      <c r="U230" s="192">
        <f>+'Bcos. Públ.'!U230+'Bcos. Priv.'!U229+'Coop.'!U230+'C. Financ.'!U230</f>
        <v>6356.7134884091802</v>
      </c>
      <c r="V230" s="188">
        <f>+'Bcos. Públ.'!V230+'Bcos. Priv.'!V229+'Coop.'!V230+'C. Financ.'!V230</f>
        <v>200183.29949493738</v>
      </c>
      <c r="W230" s="192">
        <f>+'Bcos. Públ.'!W230+'Bcos. Priv.'!W229+'Coop.'!W230+'C. Financ.'!W230</f>
        <v>18191.030495080202</v>
      </c>
      <c r="X230" s="192">
        <f>+'Bcos. Públ.'!X230+'Bcos. Priv.'!X229+'Coop.'!X230+'C. Financ.'!X230</f>
        <v>8.178200129E-4</v>
      </c>
      <c r="Y230" s="188">
        <f>+'Bcos. Públ.'!Y230+'Bcos. Priv.'!Y229+'Coop.'!Y230+'C. Financ.'!Y230</f>
        <v>18191.031312900213</v>
      </c>
      <c r="Z230" s="192">
        <f>+'Bcos. Públ.'!Z230+'Bcos. Priv.'!Z229+'Coop.'!Z230+'C. Financ.'!Z230</f>
        <v>212017.61650160834</v>
      </c>
      <c r="AA230" s="192">
        <f>+'Bcos. Públ.'!AA230+'Bcos. Priv.'!AA229+'Coop.'!AA230+'C. Financ.'!AA230</f>
        <v>6356.7143062291934</v>
      </c>
      <c r="AB230" s="188">
        <f>+'Bcos. Públ.'!AB230+'Bcos. Priv.'!AB229+'Coop.'!AB230+'C. Financ.'!AB230</f>
        <v>218374.33080783754</v>
      </c>
      <c r="AC230" s="189">
        <f>+'Bcos. Públ.'!AC230+'Bcos. Priv.'!AC229+'Coop.'!AC230+'C. Financ.'!AC230</f>
        <v>188.92827577203616</v>
      </c>
      <c r="AD230" s="191">
        <f>+'Bcos. Públ.'!AD230+'Bcos. Priv.'!AD229+'Coop.'!AD230+'C. Financ.'!AD230</f>
        <v>7748.0417129199996</v>
      </c>
      <c r="AE230" s="192">
        <f>+'Bcos. Públ.'!AE230+'Bcos. Priv.'!AE229+'Coop.'!AE230+'C. Financ.'!AE230</f>
        <v>355.59826242000008</v>
      </c>
      <c r="AF230" s="188">
        <f>+'Bcos. Públ.'!AF230+'Bcos. Priv.'!AF229+'Coop.'!AF230+'C. Financ.'!AF230</f>
        <v>8103.6399753399992</v>
      </c>
      <c r="AG230" s="192">
        <f>+'Bcos. Públ.'!AG230+'Bcos. Priv.'!AG229+'Coop.'!AG230+'C. Financ.'!AG230</f>
        <v>129.73062960999999</v>
      </c>
      <c r="AH230" s="192">
        <f>+'Bcos. Públ.'!AH230+'Bcos. Priv.'!AH229+'Coop.'!AH230+'C. Financ.'!AH230</f>
        <v>5.1002739699999999</v>
      </c>
      <c r="AI230" s="188">
        <f>+'Bcos. Públ.'!AI230+'Bcos. Priv.'!AI229+'Coop.'!AI230+'C. Financ.'!AI230</f>
        <v>134.83090358000001</v>
      </c>
      <c r="AJ230" s="192">
        <f>+'Bcos. Públ.'!AJ230+'Bcos. Priv.'!AJ229+'Coop.'!AJ230+'C. Financ.'!AJ230</f>
        <v>7877.7723425300001</v>
      </c>
      <c r="AK230" s="192">
        <f>+'Bcos. Públ.'!AK230+'Bcos. Priv.'!AK229+'Coop.'!AK230+'C. Financ.'!AK230</f>
        <v>360.69853639000007</v>
      </c>
      <c r="AL230" s="188">
        <f>+'Bcos. Públ.'!AL230+'Bcos. Priv.'!AL229+'Coop.'!AL230+'C. Financ.'!AL230</f>
        <v>8238.4708789200013</v>
      </c>
      <c r="AM230" s="189">
        <f>+'Bcos. Públ.'!AM230+'Bcos. Priv.'!AM229+'Coop.'!AM230+'C. Financ.'!AM230</f>
        <v>2.3413662857998041</v>
      </c>
    </row>
    <row r="231" spans="1:39" ht="13.9" customHeight="1" x14ac:dyDescent="0.2">
      <c r="A231" s="46">
        <f>+'Bcos. Públ.'!A231</f>
        <v>42795</v>
      </c>
      <c r="B231" s="213">
        <f>+'Bcos. Públ.'!B231+'Bcos. Priv.'!B230+'Coop.'!B231+'C. Financ.'!B231</f>
        <v>413833.62533077929</v>
      </c>
      <c r="C231" s="187">
        <f>+'Bcos. Públ.'!C231+'Bcos. Priv.'!C230+'Coop.'!C231+'C. Financ.'!C231</f>
        <v>16242.30021336167</v>
      </c>
      <c r="D231" s="193">
        <f>+'Bcos. Públ.'!D231+'Bcos. Priv.'!D230+'Coop.'!D231+'C. Financ.'!D231</f>
        <v>430075.92554414098</v>
      </c>
      <c r="E231" s="187">
        <f>+'Bcos. Públ.'!E231+'Bcos. Priv.'!E230+'Coop.'!E231+'C. Financ.'!E231</f>
        <v>23789.287962969916</v>
      </c>
      <c r="F231" s="187">
        <f>+'Bcos. Públ.'!F231+'Bcos. Priv.'!F230+'Coop.'!F231+'C. Financ.'!F231</f>
        <v>2.8288712077999996E-3</v>
      </c>
      <c r="G231" s="193">
        <f>+'Bcos. Públ.'!G231+'Bcos. Priv.'!G230+'Coop.'!G231+'C. Financ.'!G231</f>
        <v>23789.290791841122</v>
      </c>
      <c r="H231" s="210">
        <f>+'Bcos. Públ.'!H231+'Bcos. Priv.'!H230+'Coop.'!H231+'C. Financ.'!H231</f>
        <v>437622.91329375212</v>
      </c>
      <c r="I231" s="192">
        <f>+'Bcos. Públ.'!I231+'Bcos. Priv.'!I230+'Coop.'!I231+'C. Financ.'!I231</f>
        <v>16242.303042230025</v>
      </c>
      <c r="J231" s="193">
        <f>+'Bcos. Públ.'!J231+'Bcos. Priv.'!J230+'Coop.'!J231+'C. Financ.'!J231</f>
        <v>453865.21633598208</v>
      </c>
      <c r="K231" s="192">
        <f>+'Bcos. Públ.'!K231+'Bcos. Priv.'!K230+'Coop.'!K231+'C. Financ.'!K231</f>
        <v>2819.6049703512372</v>
      </c>
      <c r="L231" s="192">
        <f>+'Bcos. Públ.'!L231+'Bcos. Priv.'!L230+'Coop.'!L231+'C. Financ.'!L231</f>
        <v>28.807618338526499</v>
      </c>
      <c r="M231" s="193">
        <f>+'Bcos. Públ.'!M231+'Bcos. Priv.'!M230+'Coop.'!M231+'C. Financ.'!M231</f>
        <v>2848.4125886897637</v>
      </c>
      <c r="N231" s="192">
        <f>+'Bcos. Públ.'!N231+'Bcos. Priv.'!N230+'Coop.'!N231+'C. Financ.'!N231</f>
        <v>440442.51826409763</v>
      </c>
      <c r="O231" s="192">
        <f>+'Bcos. Públ.'!O231+'Bcos. Priv.'!O230+'Coop.'!O231+'C. Financ.'!O231</f>
        <v>16271.110660571403</v>
      </c>
      <c r="P231" s="193">
        <f>+'Bcos. Públ.'!P231+'Bcos. Priv.'!P230+'Coop.'!P231+'C. Financ.'!P231</f>
        <v>456713.628924669</v>
      </c>
      <c r="Q231" s="211">
        <f>+'Bcos. Públ.'!Q231+'Bcos. Priv.'!Q230+'Coop.'!Q231+'C. Financ.'!Q231</f>
        <v>702.00814015490528</v>
      </c>
      <c r="R231" s="208">
        <f>+'Bcos. Públ.'!R231+'Bcos. Priv.'!R230+'Coop.'!R231+'C. Financ.'!R231</f>
        <v>-1.4910164361108771E-2</v>
      </c>
      <c r="S231" s="212"/>
      <c r="T231" s="191">
        <f>+'Bcos. Públ.'!T231+'Bcos. Priv.'!T230+'Coop.'!T231+'C. Financ.'!T231</f>
        <v>194115.02622796412</v>
      </c>
      <c r="U231" s="192">
        <f>+'Bcos. Públ.'!U231+'Bcos. Priv.'!U230+'Coop.'!U231+'C. Financ.'!U231</f>
        <v>6391.6128487906444</v>
      </c>
      <c r="V231" s="188">
        <f>+'Bcos. Públ.'!V231+'Bcos. Priv.'!V230+'Coop.'!V231+'C. Financ.'!V231</f>
        <v>200506.63907675477</v>
      </c>
      <c r="W231" s="192">
        <f>+'Bcos. Públ.'!W231+'Bcos. Priv.'!W230+'Coop.'!W231+'C. Financ.'!W231</f>
        <v>19996.310517410053</v>
      </c>
      <c r="X231" s="192">
        <f>+'Bcos. Públ.'!X231+'Bcos. Priv.'!X230+'Coop.'!X231+'C. Financ.'!X231</f>
        <v>8.3169074779999993E-4</v>
      </c>
      <c r="Y231" s="188">
        <f>+'Bcos. Públ.'!Y231+'Bcos. Priv.'!Y230+'Coop.'!Y231+'C. Financ.'!Y231</f>
        <v>19996.311349100801</v>
      </c>
      <c r="Z231" s="192">
        <f>+'Bcos. Públ.'!Z231+'Bcos. Priv.'!Z230+'Coop.'!Z231+'C. Financ.'!Z231</f>
        <v>214111.33674536846</v>
      </c>
      <c r="AA231" s="192">
        <f>+'Bcos. Públ.'!AA231+'Bcos. Priv.'!AA230+'Coop.'!AA231+'C. Financ.'!AA231</f>
        <v>6391.6136804785401</v>
      </c>
      <c r="AB231" s="188">
        <f>+'Bcos. Públ.'!AB231+'Bcos. Priv.'!AB230+'Coop.'!AB231+'C. Financ.'!AB231</f>
        <v>220502.950425847</v>
      </c>
      <c r="AC231" s="189">
        <f>+'Bcos. Públ.'!AC231+'Bcos. Priv.'!AC230+'Coop.'!AC231+'C. Financ.'!AC231</f>
        <v>520.18036294855472</v>
      </c>
      <c r="AD231" s="191">
        <f>+'Bcos. Públ.'!AD231+'Bcos. Priv.'!AD230+'Coop.'!AD231+'C. Financ.'!AD231</f>
        <v>7703.2079060800006</v>
      </c>
      <c r="AE231" s="192">
        <f>+'Bcos. Públ.'!AE231+'Bcos. Priv.'!AE230+'Coop.'!AE231+'C. Financ.'!AE231</f>
        <v>345.35944202999997</v>
      </c>
      <c r="AF231" s="188">
        <f>+'Bcos. Públ.'!AF231+'Bcos. Priv.'!AF230+'Coop.'!AF231+'C. Financ.'!AF231</f>
        <v>8048.5673481099993</v>
      </c>
      <c r="AG231" s="192">
        <f>+'Bcos. Públ.'!AG231+'Bcos. Priv.'!AG230+'Coop.'!AG231+'C. Financ.'!AG231</f>
        <v>132.97961104000001</v>
      </c>
      <c r="AH231" s="192">
        <f>+'Bcos. Públ.'!AH231+'Bcos. Priv.'!AH230+'Coop.'!AH231+'C. Financ.'!AH231</f>
        <v>7.0019999999999997E-5</v>
      </c>
      <c r="AI231" s="188">
        <f>+'Bcos. Públ.'!AI231+'Bcos. Priv.'!AI230+'Coop.'!AI231+'C. Financ.'!AI231</f>
        <v>132.97968105999999</v>
      </c>
      <c r="AJ231" s="192">
        <f>+'Bcos. Públ.'!AJ231+'Bcos. Priv.'!AJ230+'Coop.'!AJ231+'C. Financ.'!AJ231</f>
        <v>7836.1875171199999</v>
      </c>
      <c r="AK231" s="192">
        <f>+'Bcos. Públ.'!AK231+'Bcos. Priv.'!AK230+'Coop.'!AK231+'C. Financ.'!AK231</f>
        <v>345.35951204999998</v>
      </c>
      <c r="AL231" s="188">
        <f>+'Bcos. Públ.'!AL231+'Bcos. Priv.'!AL230+'Coop.'!AL231+'C. Financ.'!AL231</f>
        <v>8181.5470291699994</v>
      </c>
      <c r="AM231" s="189">
        <f>+'Bcos. Públ.'!AM231+'Bcos. Priv.'!AM230+'Coop.'!AM231+'C. Financ.'!AM231</f>
        <v>6.3784977462000167</v>
      </c>
    </row>
    <row r="232" spans="1:39" ht="13.9" customHeight="1" x14ac:dyDescent="0.2">
      <c r="A232" s="46">
        <f>+'Bcos. Públ.'!A232</f>
        <v>42826</v>
      </c>
      <c r="B232" s="213">
        <f>+'Bcos. Públ.'!B232+'Bcos. Priv.'!B231+'Coop.'!B232+'C. Financ.'!B232</f>
        <v>408513.38983371126</v>
      </c>
      <c r="C232" s="187">
        <f>+'Bcos. Públ.'!C232+'Bcos. Priv.'!C231+'Coop.'!C232+'C. Financ.'!C232</f>
        <v>17610.962520451805</v>
      </c>
      <c r="D232" s="193">
        <f>+'Bcos. Públ.'!D232+'Bcos. Priv.'!D231+'Coop.'!D232+'C. Financ.'!D232</f>
        <v>426124.35235416295</v>
      </c>
      <c r="E232" s="187">
        <f>+'Bcos. Públ.'!E232+'Bcos. Priv.'!E231+'Coop.'!E232+'C. Financ.'!E232</f>
        <v>25648.962119460779</v>
      </c>
      <c r="F232" s="187">
        <f>+'Bcos. Públ.'!F232+'Bcos. Priv.'!F231+'Coop.'!F232+'C. Financ.'!F232</f>
        <v>2.8024195147000001E-3</v>
      </c>
      <c r="G232" s="193">
        <f>+'Bcos. Públ.'!G232+'Bcos. Priv.'!G231+'Coop.'!G232+'C. Financ.'!G232</f>
        <v>25648.964921880292</v>
      </c>
      <c r="H232" s="210">
        <f>+'Bcos. Públ.'!H232+'Bcos. Priv.'!H231+'Coop.'!H232+'C. Financ.'!H232</f>
        <v>434162.35195316916</v>
      </c>
      <c r="I232" s="192">
        <f>+'Bcos. Públ.'!I232+'Bcos. Priv.'!I231+'Coop.'!I232+'C. Financ.'!I232</f>
        <v>17610.965322871321</v>
      </c>
      <c r="J232" s="193">
        <f>+'Bcos. Públ.'!J232+'Bcos. Priv.'!J231+'Coop.'!J232+'C. Financ.'!J232</f>
        <v>451773.3172760405</v>
      </c>
      <c r="K232" s="192">
        <f>+'Bcos. Públ.'!K232+'Bcos. Priv.'!K231+'Coop.'!K232+'C. Financ.'!K232</f>
        <v>3632.9075779408327</v>
      </c>
      <c r="L232" s="192">
        <f>+'Bcos. Públ.'!L232+'Bcos. Priv.'!L231+'Coop.'!L232+'C. Financ.'!L232</f>
        <v>35.568330709169601</v>
      </c>
      <c r="M232" s="193">
        <f>+'Bcos. Públ.'!M232+'Bcos. Priv.'!M231+'Coop.'!M232+'C. Financ.'!M232</f>
        <v>3668.4759086500021</v>
      </c>
      <c r="N232" s="192">
        <f>+'Bcos. Públ.'!N232+'Bcos. Priv.'!N231+'Coop.'!N232+'C. Financ.'!N232</f>
        <v>437795.25953111</v>
      </c>
      <c r="O232" s="192">
        <f>+'Bcos. Públ.'!O232+'Bcos. Priv.'!O231+'Coop.'!O232+'C. Financ.'!O232</f>
        <v>17646.533653580489</v>
      </c>
      <c r="P232" s="193">
        <f>+'Bcos. Públ.'!P232+'Bcos. Priv.'!P231+'Coop.'!P232+'C. Financ.'!P232</f>
        <v>455441.79318469047</v>
      </c>
      <c r="Q232" s="211">
        <f>+'Bcos. Públ.'!Q232+'Bcos. Priv.'!Q231+'Coop.'!Q232+'C. Financ.'!Q232</f>
        <v>273.27442350844331</v>
      </c>
      <c r="R232" s="208">
        <f>+'Bcos. Públ.'!R232+'Bcos. Priv.'!R231+'Coop.'!R232+'C. Financ.'!R232</f>
        <v>-6.9770631569888071</v>
      </c>
      <c r="S232" s="212"/>
      <c r="T232" s="191">
        <f>+'Bcos. Públ.'!T232+'Bcos. Priv.'!T231+'Coop.'!T232+'C. Financ.'!T232</f>
        <v>193914.03837022837</v>
      </c>
      <c r="U232" s="192">
        <f>+'Bcos. Públ.'!U232+'Bcos. Priv.'!U231+'Coop.'!U232+'C. Financ.'!U232</f>
        <v>6695.26630358905</v>
      </c>
      <c r="V232" s="188">
        <f>+'Bcos. Públ.'!V232+'Bcos. Priv.'!V231+'Coop.'!V232+'C. Financ.'!V232</f>
        <v>200609.30467381742</v>
      </c>
      <c r="W232" s="192">
        <f>+'Bcos. Públ.'!W232+'Bcos. Priv.'!W231+'Coop.'!W232+'C. Financ.'!W232</f>
        <v>21295.859091831917</v>
      </c>
      <c r="X232" s="192">
        <f>+'Bcos. Públ.'!X232+'Bcos. Priv.'!X231+'Coop.'!X232+'C. Financ.'!X232</f>
        <v>8.3423014560000009E-4</v>
      </c>
      <c r="Y232" s="188">
        <f>+'Bcos. Públ.'!Y232+'Bcos. Priv.'!Y231+'Coop.'!Y232+'C. Financ.'!Y232</f>
        <v>21295.859926062065</v>
      </c>
      <c r="Z232" s="192">
        <f>+'Bcos. Públ.'!Z232+'Bcos. Priv.'!Z231+'Coop.'!Z232+'C. Financ.'!Z232</f>
        <v>215209.8974620603</v>
      </c>
      <c r="AA232" s="192">
        <f>+'Bcos. Públ.'!AA232+'Bcos. Priv.'!AA231+'Coop.'!AA232+'C. Financ.'!AA232</f>
        <v>6695.2671378191963</v>
      </c>
      <c r="AB232" s="188">
        <f>+'Bcos. Públ.'!AB232+'Bcos. Priv.'!AB231+'Coop.'!AB232+'C. Financ.'!AB232</f>
        <v>221905.1645998795</v>
      </c>
      <c r="AC232" s="189">
        <f>+'Bcos. Públ.'!AC232+'Bcos. Priv.'!AC231+'Coop.'!AC232+'C. Financ.'!AC232</f>
        <v>198.28184645502733</v>
      </c>
      <c r="AD232" s="191">
        <f>+'Bcos. Públ.'!AD232+'Bcos. Priv.'!AD231+'Coop.'!AD232+'C. Financ.'!AD232</f>
        <v>7634.5423695499994</v>
      </c>
      <c r="AE232" s="192">
        <f>+'Bcos. Públ.'!AE232+'Bcos. Priv.'!AE231+'Coop.'!AE232+'C. Financ.'!AE232</f>
        <v>388.33456251000001</v>
      </c>
      <c r="AF232" s="188">
        <f>+'Bcos. Públ.'!AF232+'Bcos. Priv.'!AF231+'Coop.'!AF232+'C. Financ.'!AF232</f>
        <v>8022.8769320600013</v>
      </c>
      <c r="AG232" s="192">
        <f>+'Bcos. Públ.'!AG232+'Bcos. Priv.'!AG231+'Coop.'!AG232+'C. Financ.'!AG232</f>
        <v>154.86509758</v>
      </c>
      <c r="AH232" s="192">
        <f>+'Bcos. Públ.'!AH232+'Bcos. Priv.'!AH231+'Coop.'!AH232+'C. Financ.'!AH232</f>
        <v>7.0019999999999997E-5</v>
      </c>
      <c r="AI232" s="188">
        <f>+'Bcos. Públ.'!AI232+'Bcos. Priv.'!AI231+'Coop.'!AI232+'C. Financ.'!AI232</f>
        <v>154.86516760000001</v>
      </c>
      <c r="AJ232" s="192">
        <f>+'Bcos. Públ.'!AJ232+'Bcos. Priv.'!AJ231+'Coop.'!AJ232+'C. Financ.'!AJ232</f>
        <v>7789.4074671300004</v>
      </c>
      <c r="AK232" s="192">
        <f>+'Bcos. Públ.'!AK232+'Bcos. Priv.'!AK231+'Coop.'!AK232+'C. Financ.'!AK232</f>
        <v>388.33463253000002</v>
      </c>
      <c r="AL232" s="188">
        <f>+'Bcos. Públ.'!AL232+'Bcos. Priv.'!AL231+'Coop.'!AL232+'C. Financ.'!AL232</f>
        <v>8177.7420996600013</v>
      </c>
      <c r="AM232" s="189">
        <f>+'Bcos. Públ.'!AM232+'Bcos. Priv.'!AM231+'Coop.'!AM232+'C. Financ.'!AM232</f>
        <v>2.6705914059002254</v>
      </c>
    </row>
    <row r="233" spans="1:39" ht="13.9" customHeight="1" x14ac:dyDescent="0.2">
      <c r="A233" s="46">
        <f>+'Bcos. Públ.'!A233</f>
        <v>42856</v>
      </c>
      <c r="B233" s="213">
        <f>+'Bcos. Públ.'!B233+'Bcos. Priv.'!B232+'Coop.'!B233+'C. Financ.'!B233</f>
        <v>405010.55785569741</v>
      </c>
      <c r="C233" s="187">
        <f>+'Bcos. Públ.'!C233+'Bcos. Priv.'!C232+'Coop.'!C233+'C. Financ.'!C233</f>
        <v>18279.604576578142</v>
      </c>
      <c r="D233" s="193">
        <f>+'Bcos. Públ.'!D233+'Bcos. Priv.'!D232+'Coop.'!D233+'C. Financ.'!D233</f>
        <v>423290.16243227554</v>
      </c>
      <c r="E233" s="187">
        <f>+'Bcos. Públ.'!E233+'Bcos. Priv.'!E232+'Coop.'!E233+'C. Financ.'!E233</f>
        <v>21323.844602871661</v>
      </c>
      <c r="F233" s="187">
        <f>+'Bcos. Públ.'!F233+'Bcos. Priv.'!F232+'Coop.'!F233+'C. Financ.'!F233</f>
        <v>1.9800199043999997E-3</v>
      </c>
      <c r="G233" s="193">
        <f>+'Bcos. Públ.'!G233+'Bcos. Priv.'!G232+'Coop.'!G233+'C. Financ.'!G233</f>
        <v>21323.846582891565</v>
      </c>
      <c r="H233" s="210">
        <f>+'Bcos. Públ.'!H233+'Bcos. Priv.'!H232+'Coop.'!H233+'C. Financ.'!H233</f>
        <v>426334.40245856915</v>
      </c>
      <c r="I233" s="192">
        <f>+'Bcos. Públ.'!I233+'Bcos. Priv.'!I232+'Coop.'!I233+'C. Financ.'!I233</f>
        <v>18279.60655659805</v>
      </c>
      <c r="J233" s="193">
        <f>+'Bcos. Públ.'!J233+'Bcos. Priv.'!J232+'Coop.'!J233+'C. Financ.'!J233</f>
        <v>444614.00901516713</v>
      </c>
      <c r="K233" s="192">
        <f>+'Bcos. Públ.'!K233+'Bcos. Priv.'!K232+'Coop.'!K233+'C. Financ.'!K233</f>
        <v>3072.5749475010539</v>
      </c>
      <c r="L233" s="192">
        <f>+'Bcos. Públ.'!L233+'Bcos. Priv.'!L232+'Coop.'!L233+'C. Financ.'!L233</f>
        <v>38.152109930461201</v>
      </c>
      <c r="M233" s="193">
        <f>+'Bcos. Públ.'!M233+'Bcos. Priv.'!M232+'Coop.'!M233+'C. Financ.'!M233</f>
        <v>3110.7270574315153</v>
      </c>
      <c r="N233" s="192">
        <f>+'Bcos. Públ.'!N233+'Bcos. Priv.'!N232+'Coop.'!N233+'C. Financ.'!N233</f>
        <v>429406.9774060701</v>
      </c>
      <c r="O233" s="192">
        <f>+'Bcos. Públ.'!O233+'Bcos. Priv.'!O232+'Coop.'!O233+'C. Financ.'!O233</f>
        <v>18317.758666528509</v>
      </c>
      <c r="P233" s="193">
        <f>+'Bcos. Públ.'!P233+'Bcos. Priv.'!P232+'Coop.'!P233+'C. Financ.'!P233</f>
        <v>447724.73607259861</v>
      </c>
      <c r="Q233" s="211">
        <f>+'Bcos. Públ.'!Q233+'Bcos. Priv.'!Q232+'Coop.'!Q233+'C. Financ.'!Q233</f>
        <v>684.66898726122668</v>
      </c>
      <c r="R233" s="208">
        <f>+'Bcos. Públ.'!R233+'Bcos. Priv.'!R232+'Coop.'!R233+'C. Financ.'!R233</f>
        <v>-0.94667360896987474</v>
      </c>
      <c r="S233" s="212"/>
      <c r="T233" s="191">
        <f>+'Bcos. Públ.'!T233+'Bcos. Priv.'!T232+'Coop.'!T233+'C. Financ.'!T233</f>
        <v>193419.76838321809</v>
      </c>
      <c r="U233" s="192">
        <f>+'Bcos. Públ.'!U233+'Bcos. Priv.'!U232+'Coop.'!U233+'C. Financ.'!U233</f>
        <v>6889.5798899079582</v>
      </c>
      <c r="V233" s="188">
        <f>+'Bcos. Públ.'!V233+'Bcos. Priv.'!V232+'Coop.'!V233+'C. Financ.'!V233</f>
        <v>200309.34827312603</v>
      </c>
      <c r="W233" s="192">
        <f>+'Bcos. Públ.'!W233+'Bcos. Priv.'!W232+'Coop.'!W233+'C. Financ.'!W233</f>
        <v>17232.886223111582</v>
      </c>
      <c r="X233" s="192">
        <f>+'Bcos. Públ.'!X233+'Bcos. Priv.'!X232+'Coop.'!X233+'C. Financ.'!X233</f>
        <v>0</v>
      </c>
      <c r="Y233" s="188">
        <f>+'Bcos. Públ.'!Y233+'Bcos. Priv.'!Y232+'Coop.'!Y233+'C. Financ.'!Y233</f>
        <v>17232.886223111582</v>
      </c>
      <c r="Z233" s="192">
        <f>+'Bcos. Públ.'!Z233+'Bcos. Priv.'!Z232+'Coop.'!Z233+'C. Financ.'!Z233</f>
        <v>210652.65460633248</v>
      </c>
      <c r="AA233" s="192">
        <f>+'Bcos. Públ.'!AA233+'Bcos. Priv.'!AA232+'Coop.'!AA233+'C. Financ.'!AA233</f>
        <v>6889.5798899079582</v>
      </c>
      <c r="AB233" s="188">
        <f>+'Bcos. Públ.'!AB233+'Bcos. Priv.'!AB232+'Coop.'!AB233+'C. Financ.'!AB233</f>
        <v>217542.23449624045</v>
      </c>
      <c r="AC233" s="189">
        <f>+'Bcos. Públ.'!AC233+'Bcos. Priv.'!AC232+'Coop.'!AC233+'C. Financ.'!AC233</f>
        <v>231.35657376325358</v>
      </c>
      <c r="AD233" s="191">
        <f>+'Bcos. Públ.'!AD233+'Bcos. Priv.'!AD232+'Coop.'!AD233+'C. Financ.'!AD233</f>
        <v>7482.5231442900003</v>
      </c>
      <c r="AE233" s="192">
        <f>+'Bcos. Públ.'!AE233+'Bcos. Priv.'!AE232+'Coop.'!AE233+'C. Financ.'!AE233</f>
        <v>402.78749160999996</v>
      </c>
      <c r="AF233" s="188">
        <f>+'Bcos. Públ.'!AF233+'Bcos. Priv.'!AF232+'Coop.'!AF233+'C. Financ.'!AF233</f>
        <v>7885.3106358999994</v>
      </c>
      <c r="AG233" s="192">
        <f>+'Bcos. Públ.'!AG233+'Bcos. Priv.'!AG232+'Coop.'!AG233+'C. Financ.'!AG233</f>
        <v>144.66929697</v>
      </c>
      <c r="AH233" s="192">
        <f>+'Bcos. Públ.'!AH233+'Bcos. Priv.'!AH232+'Coop.'!AH233+'C. Financ.'!AH233</f>
        <v>7.0019999999999997E-5</v>
      </c>
      <c r="AI233" s="188">
        <f>+'Bcos. Públ.'!AI233+'Bcos. Priv.'!AI232+'Coop.'!AI233+'C. Financ.'!AI233</f>
        <v>144.66936698999999</v>
      </c>
      <c r="AJ233" s="192">
        <f>+'Bcos. Públ.'!AJ233+'Bcos. Priv.'!AJ232+'Coop.'!AJ233+'C. Financ.'!AJ233</f>
        <v>7627.1924412600001</v>
      </c>
      <c r="AK233" s="192">
        <f>+'Bcos. Públ.'!AK233+'Bcos. Priv.'!AK232+'Coop.'!AK233+'C. Financ.'!AK233</f>
        <v>402.78756162999997</v>
      </c>
      <c r="AL233" s="188">
        <f>+'Bcos. Públ.'!AL233+'Bcos. Priv.'!AL232+'Coop.'!AL233+'C. Financ.'!AL233</f>
        <v>8029.980002889999</v>
      </c>
      <c r="AM233" s="189">
        <f>+'Bcos. Públ.'!AM233+'Bcos. Priv.'!AM232+'Coop.'!AM233+'C. Financ.'!AM233</f>
        <v>16.043332712399742</v>
      </c>
    </row>
    <row r="234" spans="1:39" ht="13.9" customHeight="1" x14ac:dyDescent="0.2">
      <c r="A234" s="46">
        <f>+'Bcos. Públ.'!A234</f>
        <v>42887</v>
      </c>
      <c r="B234" s="213">
        <f>+'Bcos. Públ.'!B234+'Bcos. Priv.'!B233+'Coop.'!B234+'C. Financ.'!B234</f>
        <v>406995.43671649398</v>
      </c>
      <c r="C234" s="187">
        <f>+'Bcos. Públ.'!C234+'Bcos. Priv.'!C233+'Coop.'!C234+'C. Financ.'!C234</f>
        <v>15697.687539629793</v>
      </c>
      <c r="D234" s="193">
        <f>+'Bcos. Públ.'!D234+'Bcos. Priv.'!D233+'Coop.'!D234+'C. Financ.'!D234</f>
        <v>422693.12425612379</v>
      </c>
      <c r="E234" s="187">
        <f>+'Bcos. Públ.'!E234+'Bcos. Priv.'!E233+'Coop.'!E234+'C. Financ.'!E234</f>
        <v>23760.048786600208</v>
      </c>
      <c r="F234" s="187">
        <f>+'Bcos. Públ.'!F234+'Bcos. Priv.'!F233+'Coop.'!F234+'C. Financ.'!F234</f>
        <v>1.9942396200000002E-3</v>
      </c>
      <c r="G234" s="193">
        <f>+'Bcos. Públ.'!G234+'Bcos. Priv.'!G233+'Coop.'!G234+'C. Financ.'!G234</f>
        <v>23760.050780839829</v>
      </c>
      <c r="H234" s="210">
        <f>+'Bcos. Públ.'!H234+'Bcos. Priv.'!H233+'Coop.'!H234+'C. Financ.'!H234</f>
        <v>430755.48550308845</v>
      </c>
      <c r="I234" s="192">
        <f>+'Bcos. Públ.'!I234+'Bcos. Priv.'!I233+'Coop.'!I234+'C. Financ.'!I234</f>
        <v>15697.689533869414</v>
      </c>
      <c r="J234" s="193">
        <f>+'Bcos. Públ.'!J234+'Bcos. Priv.'!J233+'Coop.'!J234+'C. Financ.'!J234</f>
        <v>446453.17503695784</v>
      </c>
      <c r="K234" s="192">
        <f>+'Bcos. Públ.'!K234+'Bcos. Priv.'!K233+'Coop.'!K234+'C. Financ.'!K234</f>
        <v>3056.6705741009769</v>
      </c>
      <c r="L234" s="192">
        <f>+'Bcos. Públ.'!L234+'Bcos. Priv.'!L233+'Coop.'!L234+'C. Financ.'!L234</f>
        <v>26.8325318215769</v>
      </c>
      <c r="M234" s="193">
        <f>+'Bcos. Públ.'!M234+'Bcos. Priv.'!M233+'Coop.'!M234+'C. Financ.'!M234</f>
        <v>3083.5031059225535</v>
      </c>
      <c r="N234" s="192">
        <f>+'Bcos. Públ.'!N234+'Bcos. Priv.'!N233+'Coop.'!N234+'C. Financ.'!N234</f>
        <v>433812.15607718949</v>
      </c>
      <c r="O234" s="192">
        <f>+'Bcos. Públ.'!O234+'Bcos. Priv.'!O233+'Coop.'!O234+'C. Financ.'!O234</f>
        <v>15724.52206569099</v>
      </c>
      <c r="P234" s="193">
        <f>+'Bcos. Públ.'!P234+'Bcos. Priv.'!P233+'Coop.'!P234+'C. Financ.'!P234</f>
        <v>449536.6781428805</v>
      </c>
      <c r="Q234" s="211">
        <f>+'Bcos. Públ.'!Q234+'Bcos. Priv.'!Q233+'Coop.'!Q234+'C. Financ.'!Q234</f>
        <v>882.4128328400277</v>
      </c>
      <c r="R234" s="208">
        <f>+'Bcos. Públ.'!R234+'Bcos. Priv.'!R233+'Coop.'!R234+'C. Financ.'!R234</f>
        <v>-1.3211630112338828</v>
      </c>
      <c r="S234" s="212"/>
      <c r="T234" s="191">
        <f>+'Bcos. Públ.'!T234+'Bcos. Priv.'!T233+'Coop.'!T234+'C. Financ.'!T234</f>
        <v>193813.48673717069</v>
      </c>
      <c r="U234" s="192">
        <f>+'Bcos. Públ.'!U234+'Bcos. Priv.'!U233+'Coop.'!U234+'C. Financ.'!U234</f>
        <v>6854.0037891877155</v>
      </c>
      <c r="V234" s="188">
        <f>+'Bcos. Públ.'!V234+'Bcos. Priv.'!V233+'Coop.'!V234+'C. Financ.'!V234</f>
        <v>200667.49052635836</v>
      </c>
      <c r="W234" s="192">
        <f>+'Bcos. Públ.'!W234+'Bcos. Priv.'!W233+'Coop.'!W234+'C. Financ.'!W234</f>
        <v>19643.305393409686</v>
      </c>
      <c r="X234" s="192">
        <f>+'Bcos. Públ.'!X234+'Bcos. Priv.'!X233+'Coop.'!X234+'C. Financ.'!X234</f>
        <v>0</v>
      </c>
      <c r="Y234" s="188">
        <f>+'Bcos. Públ.'!Y234+'Bcos. Priv.'!Y233+'Coop.'!Y234+'C. Financ.'!Y234</f>
        <v>19643.305393409686</v>
      </c>
      <c r="Z234" s="192">
        <f>+'Bcos. Públ.'!Z234+'Bcos. Priv.'!Z233+'Coop.'!Z234+'C. Financ.'!Z234</f>
        <v>213456.79213058035</v>
      </c>
      <c r="AA234" s="192">
        <f>+'Bcos. Públ.'!AA234+'Bcos. Priv.'!AA233+'Coop.'!AA234+'C. Financ.'!AA234</f>
        <v>6854.0037891877155</v>
      </c>
      <c r="AB234" s="188">
        <f>+'Bcos. Públ.'!AB234+'Bcos. Priv.'!AB233+'Coop.'!AB234+'C. Financ.'!AB234</f>
        <v>220310.79591976808</v>
      </c>
      <c r="AC234" s="189">
        <f>+'Bcos. Públ.'!AC234+'Bcos. Priv.'!AC233+'Coop.'!AC234+'C. Financ.'!AC234</f>
        <v>267.43517648000557</v>
      </c>
      <c r="AD234" s="191">
        <f>+'Bcos. Públ.'!AD234+'Bcos. Priv.'!AD233+'Coop.'!AD234+'C. Financ.'!AD234</f>
        <v>7485.058459320001</v>
      </c>
      <c r="AE234" s="192">
        <f>+'Bcos. Públ.'!AE234+'Bcos. Priv.'!AE233+'Coop.'!AE234+'C. Financ.'!AE234</f>
        <v>310.51170084</v>
      </c>
      <c r="AF234" s="188">
        <f>+'Bcos. Públ.'!AF234+'Bcos. Priv.'!AF233+'Coop.'!AF234+'C. Financ.'!AF234</f>
        <v>7795.5701601600013</v>
      </c>
      <c r="AG234" s="192">
        <f>+'Bcos. Públ.'!AG234+'Bcos. Priv.'!AG233+'Coop.'!AG234+'C. Financ.'!AG234</f>
        <v>144.54349894000001</v>
      </c>
      <c r="AH234" s="192">
        <f>+'Bcos. Públ.'!AH234+'Bcos. Priv.'!AH233+'Coop.'!AH234+'C. Financ.'!AH234</f>
        <v>7.0019999999999997E-5</v>
      </c>
      <c r="AI234" s="188">
        <f>+'Bcos. Públ.'!AI234+'Bcos. Priv.'!AI233+'Coop.'!AI234+'C. Financ.'!AI234</f>
        <v>144.54356895999999</v>
      </c>
      <c r="AJ234" s="192">
        <f>+'Bcos. Públ.'!AJ234+'Bcos. Priv.'!AJ233+'Coop.'!AJ234+'C. Financ.'!AJ234</f>
        <v>7629.6019582600002</v>
      </c>
      <c r="AK234" s="192">
        <f>+'Bcos. Públ.'!AK234+'Bcos. Priv.'!AK233+'Coop.'!AK234+'C. Financ.'!AK234</f>
        <v>310.51177085999996</v>
      </c>
      <c r="AL234" s="188">
        <f>+'Bcos. Públ.'!AL234+'Bcos. Priv.'!AL233+'Coop.'!AL234+'C. Financ.'!AL234</f>
        <v>7940.1137291200002</v>
      </c>
      <c r="AM234" s="189">
        <f>+'Bcos. Públ.'!AM234+'Bcos. Priv.'!AM233+'Coop.'!AM234+'C. Financ.'!AM234</f>
        <v>21.597183095200087</v>
      </c>
    </row>
    <row r="235" spans="1:39" ht="13.9" customHeight="1" x14ac:dyDescent="0.2">
      <c r="A235" s="46">
        <f>+'Bcos. Públ.'!A235</f>
        <v>42917</v>
      </c>
      <c r="B235" s="213">
        <f>+'Bcos. Públ.'!B235+'Bcos. Priv.'!B234+'Coop.'!B235+'C. Financ.'!B235</f>
        <v>401149.70785144274</v>
      </c>
      <c r="C235" s="187">
        <f>+'Bcos. Públ.'!C235+'Bcos. Priv.'!C234+'Coop.'!C235+'C. Financ.'!C235</f>
        <v>15720.363152458958</v>
      </c>
      <c r="D235" s="193">
        <f>+'Bcos. Públ.'!D235+'Bcos. Priv.'!D234+'Coop.'!D235+'C. Financ.'!D235</f>
        <v>416870.07100390166</v>
      </c>
      <c r="E235" s="187">
        <f>+'Bcos. Públ.'!E235+'Bcos. Priv.'!E234+'Coop.'!E235+'C. Financ.'!E235</f>
        <v>22158.683474572194</v>
      </c>
      <c r="F235" s="187">
        <f>+'Bcos. Públ.'!F235+'Bcos. Priv.'!F234+'Coop.'!F235+'C. Financ.'!F235</f>
        <v>2.9661792311999999E-3</v>
      </c>
      <c r="G235" s="193">
        <f>+'Bcos. Públ.'!G235+'Bcos. Priv.'!G234+'Coop.'!G235+'C. Financ.'!G235</f>
        <v>22158.686440751426</v>
      </c>
      <c r="H235" s="210">
        <f>+'Bcos. Públ.'!H235+'Bcos. Priv.'!H234+'Coop.'!H235+'C. Financ.'!H235</f>
        <v>423308.39132601209</v>
      </c>
      <c r="I235" s="192">
        <f>+'Bcos. Públ.'!I235+'Bcos. Priv.'!I234+'Coop.'!I235+'C. Financ.'!I235</f>
        <v>15720.366118641014</v>
      </c>
      <c r="J235" s="193">
        <f>+'Bcos. Públ.'!J235+'Bcos. Priv.'!J234+'Coop.'!J235+'C. Financ.'!J235</f>
        <v>439028.75744465314</v>
      </c>
      <c r="K235" s="192">
        <f>+'Bcos. Públ.'!K235+'Bcos. Priv.'!K234+'Coop.'!K235+'C. Financ.'!K235</f>
        <v>3132.1169027201754</v>
      </c>
      <c r="L235" s="192">
        <f>+'Bcos. Públ.'!L235+'Bcos. Priv.'!L234+'Coop.'!L235+'C. Financ.'!L235</f>
        <v>27.667913221406401</v>
      </c>
      <c r="M235" s="193">
        <f>+'Bcos. Públ.'!M235+'Bcos. Priv.'!M234+'Coop.'!M235+'C. Financ.'!M235</f>
        <v>3159.7848159415817</v>
      </c>
      <c r="N235" s="192">
        <f>+'Bcos. Públ.'!N235+'Bcos. Priv.'!N234+'Coop.'!N235+'C. Financ.'!N235</f>
        <v>426440.50822873227</v>
      </c>
      <c r="O235" s="192">
        <f>+'Bcos. Públ.'!O235+'Bcos. Priv.'!O234+'Coop.'!O235+'C. Financ.'!O235</f>
        <v>15748.034031862418</v>
      </c>
      <c r="P235" s="193">
        <f>+'Bcos. Públ.'!P235+'Bcos. Priv.'!P234+'Coop.'!P235+'C. Financ.'!P235</f>
        <v>442188.54226059472</v>
      </c>
      <c r="Q235" s="211">
        <f>+'Bcos. Públ.'!Q235+'Bcos. Priv.'!Q234+'Coop.'!Q235+'C. Financ.'!Q235</f>
        <v>303.00495546321673</v>
      </c>
      <c r="R235" s="208">
        <f>+'Bcos. Públ.'!R235+'Bcos. Priv.'!R234+'Coop.'!R235+'C. Financ.'!R235</f>
        <v>5.3180358095752016</v>
      </c>
      <c r="S235" s="212"/>
      <c r="T235" s="191">
        <f>+'Bcos. Públ.'!T235+'Bcos. Priv.'!T234+'Coop.'!T235+'C. Financ.'!T235</f>
        <v>192282.58502372997</v>
      </c>
      <c r="U235" s="192">
        <f>+'Bcos. Públ.'!U235+'Bcos. Priv.'!U234+'Coop.'!U235+'C. Financ.'!U235</f>
        <v>6862.9384664090558</v>
      </c>
      <c r="V235" s="188">
        <f>+'Bcos. Públ.'!V235+'Bcos. Priv.'!V234+'Coop.'!V235+'C. Financ.'!V235</f>
        <v>199145.52349013905</v>
      </c>
      <c r="W235" s="192">
        <f>+'Bcos. Públ.'!W235+'Bcos. Priv.'!W234+'Coop.'!W235+'C. Financ.'!W235</f>
        <v>18051.746481701615</v>
      </c>
      <c r="X235" s="192">
        <f>+'Bcos. Públ.'!X235+'Bcos. Priv.'!X234+'Coop.'!X235+'C. Financ.'!X235</f>
        <v>0</v>
      </c>
      <c r="Y235" s="188">
        <f>+'Bcos. Públ.'!Y235+'Bcos. Priv.'!Y234+'Coop.'!Y235+'C. Financ.'!Y235</f>
        <v>18051.746481701615</v>
      </c>
      <c r="Z235" s="192">
        <f>+'Bcos. Públ.'!Z235+'Bcos. Priv.'!Z234+'Coop.'!Z235+'C. Financ.'!Z235</f>
        <v>210334.33150543159</v>
      </c>
      <c r="AA235" s="192">
        <f>+'Bcos. Públ.'!AA235+'Bcos. Priv.'!AA234+'Coop.'!AA235+'C. Financ.'!AA235</f>
        <v>6862.9384664090558</v>
      </c>
      <c r="AB235" s="188">
        <f>+'Bcos. Públ.'!AB235+'Bcos. Priv.'!AB234+'Coop.'!AB235+'C. Financ.'!AB235</f>
        <v>217197.26997184061</v>
      </c>
      <c r="AC235" s="189">
        <f>+'Bcos. Públ.'!AC235+'Bcos. Priv.'!AC234+'Coop.'!AC235+'C. Financ.'!AC235</f>
        <v>194.01023168030287</v>
      </c>
      <c r="AD235" s="191">
        <f>+'Bcos. Públ.'!AD235+'Bcos. Priv.'!AD234+'Coop.'!AD235+'C. Financ.'!AD235</f>
        <v>7395.0971118699999</v>
      </c>
      <c r="AE235" s="192">
        <f>+'Bcos. Públ.'!AE235+'Bcos. Priv.'!AE234+'Coop.'!AE235+'C. Financ.'!AE235</f>
        <v>313.60376315999997</v>
      </c>
      <c r="AF235" s="188">
        <f>+'Bcos. Públ.'!AF235+'Bcos. Priv.'!AF234+'Coop.'!AF235+'C. Financ.'!AF235</f>
        <v>7708.7008750300001</v>
      </c>
      <c r="AG235" s="192">
        <f>+'Bcos. Públ.'!AG235+'Bcos. Priv.'!AG234+'Coop.'!AG235+'C. Financ.'!AG235</f>
        <v>145.40918400999999</v>
      </c>
      <c r="AH235" s="192">
        <f>+'Bcos. Públ.'!AH235+'Bcos. Priv.'!AH234+'Coop.'!AH235+'C. Financ.'!AH235</f>
        <v>1.0501999999999999E-4</v>
      </c>
      <c r="AI235" s="188">
        <f>+'Bcos. Públ.'!AI235+'Bcos. Priv.'!AI234+'Coop.'!AI235+'C. Financ.'!AI235</f>
        <v>145.40928903</v>
      </c>
      <c r="AJ235" s="192">
        <f>+'Bcos. Públ.'!AJ235+'Bcos. Priv.'!AJ234+'Coop.'!AJ235+'C. Financ.'!AJ235</f>
        <v>7540.5062958799999</v>
      </c>
      <c r="AK235" s="192">
        <f>+'Bcos. Públ.'!AK235+'Bcos. Priv.'!AK234+'Coop.'!AK235+'C. Financ.'!AK235</f>
        <v>313.60386817999995</v>
      </c>
      <c r="AL235" s="188">
        <f>+'Bcos. Públ.'!AL235+'Bcos. Priv.'!AL234+'Coop.'!AL235+'C. Financ.'!AL235</f>
        <v>7854.11016406</v>
      </c>
      <c r="AM235" s="189">
        <f>+'Bcos. Públ.'!AM235+'Bcos. Priv.'!AM234+'Coop.'!AM235+'C. Financ.'!AM235</f>
        <v>3.8634211199997819</v>
      </c>
    </row>
    <row r="236" spans="1:39" ht="13.9" customHeight="1" x14ac:dyDescent="0.2">
      <c r="A236" s="46">
        <f>+'Bcos. Públ.'!A236</f>
        <v>42948</v>
      </c>
      <c r="B236" s="213">
        <f>+'Bcos. Públ.'!B236+'Bcos. Priv.'!B235+'Coop.'!B236+'C. Financ.'!B236</f>
        <v>401636.57583727152</v>
      </c>
      <c r="C236" s="187">
        <f>+'Bcos. Públ.'!C236+'Bcos. Priv.'!C235+'Coop.'!C236+'C. Financ.'!C236</f>
        <v>16757.91687993049</v>
      </c>
      <c r="D236" s="193">
        <f>+'Bcos. Públ.'!D236+'Bcos. Priv.'!D235+'Coop.'!D236+'C. Financ.'!D236</f>
        <v>418394.49271720194</v>
      </c>
      <c r="E236" s="187">
        <f>+'Bcos. Públ.'!E236+'Bcos. Priv.'!E235+'Coop.'!E236+'C. Financ.'!E236</f>
        <v>23008.701229531693</v>
      </c>
      <c r="F236" s="187">
        <f>+'Bcos. Públ.'!F236+'Bcos. Priv.'!F235+'Coop.'!F236+'C. Financ.'!F236</f>
        <v>3.0266792820000002E-3</v>
      </c>
      <c r="G236" s="193">
        <f>+'Bcos. Públ.'!G236+'Bcos. Priv.'!G235+'Coop.'!G236+'C. Financ.'!G236</f>
        <v>23008.704256210975</v>
      </c>
      <c r="H236" s="210">
        <f>+'Bcos. Públ.'!H236+'Bcos. Priv.'!H235+'Coop.'!H236+'C. Financ.'!H236</f>
        <v>424645.27706679748</v>
      </c>
      <c r="I236" s="192">
        <f>+'Bcos. Públ.'!I236+'Bcos. Priv.'!I235+'Coop.'!I236+'C. Financ.'!I236</f>
        <v>16757.919906609772</v>
      </c>
      <c r="J236" s="193">
        <f>+'Bcos. Públ.'!J236+'Bcos. Priv.'!J235+'Coop.'!J236+'C. Financ.'!J236</f>
        <v>441403.19697340718</v>
      </c>
      <c r="K236" s="192">
        <f>+'Bcos. Públ.'!K236+'Bcos. Priv.'!K235+'Coop.'!K236+'C. Financ.'!K236</f>
        <v>2188.1797654710399</v>
      </c>
      <c r="L236" s="192">
        <f>+'Bcos. Públ.'!L236+'Bcos. Priv.'!L235+'Coop.'!L236+'C. Financ.'!L236</f>
        <v>25.702952371514002</v>
      </c>
      <c r="M236" s="193">
        <f>+'Bcos. Públ.'!M236+'Bcos. Priv.'!M235+'Coop.'!M236+'C. Financ.'!M236</f>
        <v>2213.882717842554</v>
      </c>
      <c r="N236" s="192">
        <f>+'Bcos. Públ.'!N236+'Bcos. Priv.'!N235+'Coop.'!N236+'C. Financ.'!N236</f>
        <v>426833.45683226851</v>
      </c>
      <c r="O236" s="192">
        <f>+'Bcos. Públ.'!O236+'Bcos. Priv.'!O235+'Coop.'!O236+'C. Financ.'!O236</f>
        <v>16783.622858978404</v>
      </c>
      <c r="P236" s="193">
        <f>+'Bcos. Públ.'!P236+'Bcos. Priv.'!P235+'Coop.'!P236+'C. Financ.'!P236</f>
        <v>443617.07969124685</v>
      </c>
      <c r="Q236" s="211">
        <f>+'Bcos. Públ.'!Q236+'Bcos. Priv.'!Q235+'Coop.'!Q236+'C. Financ.'!Q236</f>
        <v>412.81523038680746</v>
      </c>
      <c r="R236" s="208">
        <f>+'Bcos. Públ.'!R236+'Bcos. Priv.'!R235+'Coop.'!R236+'C. Financ.'!R236</f>
        <v>-1.0369837433777318</v>
      </c>
      <c r="S236" s="212"/>
      <c r="T236" s="191">
        <f>+'Bcos. Públ.'!T236+'Bcos. Priv.'!T235+'Coop.'!T236+'C. Financ.'!T236</f>
        <v>191864.71564346831</v>
      </c>
      <c r="U236" s="192">
        <f>+'Bcos. Públ.'!U236+'Bcos. Priv.'!U235+'Coop.'!U236+'C. Financ.'!U236</f>
        <v>6767.1097895195735</v>
      </c>
      <c r="V236" s="188">
        <f>+'Bcos. Públ.'!V236+'Bcos. Priv.'!V235+'Coop.'!V236+'C. Financ.'!V236</f>
        <v>198631.82543298788</v>
      </c>
      <c r="W236" s="192">
        <f>+'Bcos. Públ.'!W236+'Bcos. Priv.'!W235+'Coop.'!W236+'C. Financ.'!W236</f>
        <v>18581.411736070571</v>
      </c>
      <c r="X236" s="192">
        <f>+'Bcos. Públ.'!X236+'Bcos. Priv.'!X235+'Coop.'!X236+'C. Financ.'!X236</f>
        <v>0</v>
      </c>
      <c r="Y236" s="188">
        <f>+'Bcos. Públ.'!Y236+'Bcos. Priv.'!Y235+'Coop.'!Y236+'C. Financ.'!Y236</f>
        <v>18581.411736070571</v>
      </c>
      <c r="Z236" s="192">
        <f>+'Bcos. Públ.'!Z236+'Bcos. Priv.'!Z235+'Coop.'!Z236+'C. Financ.'!Z236</f>
        <v>210446.12737954178</v>
      </c>
      <c r="AA236" s="192">
        <f>+'Bcos. Públ.'!AA236+'Bcos. Priv.'!AA235+'Coop.'!AA236+'C. Financ.'!AA236</f>
        <v>6767.1097895195735</v>
      </c>
      <c r="AB236" s="188">
        <f>+'Bcos. Públ.'!AB236+'Bcos. Priv.'!AB235+'Coop.'!AB236+'C. Financ.'!AB236</f>
        <v>217213.23716906135</v>
      </c>
      <c r="AC236" s="189">
        <f>+'Bcos. Públ.'!AC236+'Bcos. Priv.'!AC235+'Coop.'!AC236+'C. Financ.'!AC236</f>
        <v>135.21689016539605</v>
      </c>
      <c r="AD236" s="191">
        <f>+'Bcos. Públ.'!AD236+'Bcos. Priv.'!AD235+'Coop.'!AD236+'C. Financ.'!AD236</f>
        <v>7278.6904995000004</v>
      </c>
      <c r="AE236" s="192">
        <f>+'Bcos. Públ.'!AE236+'Bcos. Priv.'!AE235+'Coop.'!AE236+'C. Financ.'!AE236</f>
        <v>346.66228630000001</v>
      </c>
      <c r="AF236" s="188">
        <f>+'Bcos. Públ.'!AF236+'Bcos. Priv.'!AF235+'Coop.'!AF236+'C. Financ.'!AF236</f>
        <v>7625.3527858000007</v>
      </c>
      <c r="AG236" s="192">
        <f>+'Bcos. Públ.'!AG236+'Bcos. Priv.'!AG235+'Coop.'!AG236+'C. Financ.'!AG236</f>
        <v>153.61865001999999</v>
      </c>
      <c r="AH236" s="192">
        <f>+'Bcos. Públ.'!AH236+'Bcos. Priv.'!AH235+'Coop.'!AH236+'C. Financ.'!AH236</f>
        <v>1.0501999999999999E-4</v>
      </c>
      <c r="AI236" s="188">
        <f>+'Bcos. Públ.'!AI236+'Bcos. Priv.'!AI235+'Coop.'!AI236+'C. Financ.'!AI236</f>
        <v>153.61875504</v>
      </c>
      <c r="AJ236" s="192">
        <f>+'Bcos. Públ.'!AJ236+'Bcos. Priv.'!AJ235+'Coop.'!AJ236+'C. Financ.'!AJ236</f>
        <v>7432.3091495200006</v>
      </c>
      <c r="AK236" s="192">
        <f>+'Bcos. Públ.'!AK236+'Bcos. Priv.'!AK235+'Coop.'!AK236+'C. Financ.'!AK236</f>
        <v>346.66239131999998</v>
      </c>
      <c r="AL236" s="188">
        <f>+'Bcos. Públ.'!AL236+'Bcos. Priv.'!AL235+'Coop.'!AL236+'C. Financ.'!AL236</f>
        <v>7778.9715408400007</v>
      </c>
      <c r="AM236" s="189">
        <f>+'Bcos. Públ.'!AM236+'Bcos. Priv.'!AM235+'Coop.'!AM236+'C. Financ.'!AM236</f>
        <v>9.6362775600003978</v>
      </c>
    </row>
    <row r="237" spans="1:39" ht="13.9" customHeight="1" x14ac:dyDescent="0.2">
      <c r="A237" s="46">
        <f>+'Bcos. Públ.'!A237</f>
        <v>42979</v>
      </c>
      <c r="B237" s="213">
        <f>+'Bcos. Públ.'!B237+'Bcos. Priv.'!B236+'Coop.'!B237+'C. Financ.'!B237</f>
        <v>403671.01165725267</v>
      </c>
      <c r="C237" s="187">
        <f>+'Bcos. Públ.'!C237+'Bcos. Priv.'!C236+'Coop.'!C237+'C. Financ.'!C237</f>
        <v>16435.987123298732</v>
      </c>
      <c r="D237" s="193">
        <f>+'Bcos. Públ.'!D237+'Bcos. Priv.'!D236+'Coop.'!D237+'C. Financ.'!D237</f>
        <v>420106.99878055137</v>
      </c>
      <c r="E237" s="187">
        <f>+'Bcos. Públ.'!E237+'Bcos. Priv.'!E236+'Coop.'!E237+'C. Financ.'!E237</f>
        <v>23348.50676963144</v>
      </c>
      <c r="F237" s="187">
        <f>+'Bcos. Públ.'!F237+'Bcos. Priv.'!F236+'Coop.'!F237+'C. Financ.'!F237</f>
        <v>3.0404311249000002E-3</v>
      </c>
      <c r="G237" s="193">
        <f>+'Bcos. Públ.'!G237+'Bcos. Priv.'!G236+'Coop.'!G237+'C. Financ.'!G237</f>
        <v>23348.509810062562</v>
      </c>
      <c r="H237" s="210">
        <f>+'Bcos. Públ.'!H237+'Bcos. Priv.'!H236+'Coop.'!H237+'C. Financ.'!H237</f>
        <v>427019.51842688123</v>
      </c>
      <c r="I237" s="192">
        <f>+'Bcos. Públ.'!I237+'Bcos. Priv.'!I236+'Coop.'!I237+'C. Financ.'!I237</f>
        <v>16435.990163729857</v>
      </c>
      <c r="J237" s="193">
        <f>+'Bcos. Públ.'!J237+'Bcos. Priv.'!J236+'Coop.'!J237+'C. Financ.'!J237</f>
        <v>443455.50859061111</v>
      </c>
      <c r="K237" s="192">
        <f>+'Bcos. Públ.'!K237+'Bcos. Priv.'!K236+'Coop.'!K237+'C. Financ.'!K237</f>
        <v>2057.1517195492015</v>
      </c>
      <c r="L237" s="192">
        <f>+'Bcos. Públ.'!L237+'Bcos. Priv.'!L236+'Coop.'!L237+'C. Financ.'!L237</f>
        <v>26.737155957514599</v>
      </c>
      <c r="M237" s="193">
        <f>+'Bcos. Públ.'!M237+'Bcos. Priv.'!M236+'Coop.'!M237+'C. Financ.'!M237</f>
        <v>2083.888875506716</v>
      </c>
      <c r="N237" s="192">
        <f>+'Bcos. Públ.'!N237+'Bcos. Priv.'!N236+'Coop.'!N237+'C. Financ.'!N237</f>
        <v>429076.67014643044</v>
      </c>
      <c r="O237" s="192">
        <f>+'Bcos. Públ.'!O237+'Bcos. Priv.'!O236+'Coop.'!O237+'C. Financ.'!O237</f>
        <v>16462.727319690268</v>
      </c>
      <c r="P237" s="193">
        <f>+'Bcos. Públ.'!P237+'Bcos. Priv.'!P236+'Coop.'!P237+'C. Financ.'!P237</f>
        <v>445539.39746612072</v>
      </c>
      <c r="Q237" s="211">
        <f>+'Bcos. Públ.'!Q237+'Bcos. Priv.'!Q236+'Coop.'!Q237+'C. Financ.'!Q237</f>
        <v>591.06607307243144</v>
      </c>
      <c r="R237" s="208">
        <f>+'Bcos. Públ.'!R237+'Bcos. Priv.'!R236+'Coop.'!R237+'C. Financ.'!R237</f>
        <v>-7.6892862575389911</v>
      </c>
      <c r="S237" s="212"/>
      <c r="T237" s="191">
        <f>+'Bcos. Públ.'!T237+'Bcos. Priv.'!T236+'Coop.'!T237+'C. Financ.'!T237</f>
        <v>194018.89181920112</v>
      </c>
      <c r="U237" s="192">
        <f>+'Bcos. Públ.'!U237+'Bcos. Priv.'!U236+'Coop.'!U237+'C. Financ.'!U237</f>
        <v>6854.0999221194743</v>
      </c>
      <c r="V237" s="188">
        <f>+'Bcos. Públ.'!V237+'Bcos. Priv.'!V236+'Coop.'!V237+'C. Financ.'!V237</f>
        <v>200872.99174132058</v>
      </c>
      <c r="W237" s="192">
        <f>+'Bcos. Públ.'!W237+'Bcos. Priv.'!W236+'Coop.'!W237+'C. Financ.'!W237</f>
        <v>18897.497188241232</v>
      </c>
      <c r="X237" s="192">
        <f>+'Bcos. Públ.'!X237+'Bcos. Priv.'!X236+'Coop.'!X237+'C. Financ.'!X237</f>
        <v>0</v>
      </c>
      <c r="Y237" s="188">
        <f>+'Bcos. Públ.'!Y237+'Bcos. Priv.'!Y236+'Coop.'!Y237+'C. Financ.'!Y237</f>
        <v>18897.497188241232</v>
      </c>
      <c r="Z237" s="192">
        <f>+'Bcos. Públ.'!Z237+'Bcos. Priv.'!Z236+'Coop.'!Z237+'C. Financ.'!Z237</f>
        <v>212916.38900744234</v>
      </c>
      <c r="AA237" s="192">
        <f>+'Bcos. Públ.'!AA237+'Bcos. Priv.'!AA236+'Coop.'!AA237+'C. Financ.'!AA237</f>
        <v>6854.0999221194743</v>
      </c>
      <c r="AB237" s="188">
        <f>+'Bcos. Públ.'!AB237+'Bcos. Priv.'!AB236+'Coop.'!AB237+'C. Financ.'!AB237</f>
        <v>219770.48892956183</v>
      </c>
      <c r="AC237" s="189">
        <f>+'Bcos. Públ.'!AC237+'Bcos. Priv.'!AC236+'Coop.'!AC237+'C. Financ.'!AC237</f>
        <v>361.77482994681782</v>
      </c>
      <c r="AD237" s="191">
        <f>+'Bcos. Públ.'!AD237+'Bcos. Priv.'!AD236+'Coop.'!AD237+'C. Financ.'!AD237</f>
        <v>7241.6192822400008</v>
      </c>
      <c r="AE237" s="192">
        <f>+'Bcos. Públ.'!AE237+'Bcos. Priv.'!AE236+'Coop.'!AE237+'C. Financ.'!AE237</f>
        <v>330.96912719999995</v>
      </c>
      <c r="AF237" s="188">
        <f>+'Bcos. Públ.'!AF237+'Bcos. Priv.'!AF236+'Coop.'!AF237+'C. Financ.'!AF237</f>
        <v>7572.5884094400008</v>
      </c>
      <c r="AG237" s="192">
        <f>+'Bcos. Públ.'!AG237+'Bcos. Priv.'!AG236+'Coop.'!AG237+'C. Financ.'!AG237</f>
        <v>153.74286143</v>
      </c>
      <c r="AH237" s="192">
        <f>+'Bcos. Públ.'!AH237+'Bcos. Priv.'!AH236+'Coop.'!AH237+'C. Financ.'!AH237</f>
        <v>1.0501999999999999E-4</v>
      </c>
      <c r="AI237" s="188">
        <f>+'Bcos. Públ.'!AI237+'Bcos. Priv.'!AI236+'Coop.'!AI237+'C. Financ.'!AI237</f>
        <v>153.74296645000001</v>
      </c>
      <c r="AJ237" s="192">
        <f>+'Bcos. Públ.'!AJ237+'Bcos. Priv.'!AJ236+'Coop.'!AJ237+'C. Financ.'!AJ237</f>
        <v>7395.3621436699996</v>
      </c>
      <c r="AK237" s="192">
        <f>+'Bcos. Públ.'!AK237+'Bcos. Priv.'!AK236+'Coop.'!AK237+'C. Financ.'!AK237</f>
        <v>330.96923221999992</v>
      </c>
      <c r="AL237" s="188">
        <f>+'Bcos. Públ.'!AL237+'Bcos. Priv.'!AL236+'Coop.'!AL237+'C. Financ.'!AL237</f>
        <v>7726.3313758900003</v>
      </c>
      <c r="AM237" s="189">
        <f>+'Bcos. Públ.'!AM237+'Bcos. Priv.'!AM236+'Coop.'!AM237+'C. Financ.'!AM237</f>
        <v>7.9226994299997813</v>
      </c>
    </row>
    <row r="238" spans="1:39" ht="13.9" customHeight="1" x14ac:dyDescent="0.2">
      <c r="A238" s="46">
        <f>+'Bcos. Públ.'!A238</f>
        <v>43009</v>
      </c>
      <c r="B238" s="213">
        <f>+'Bcos. Públ.'!B238+'Bcos. Priv.'!B237+'Coop.'!B238+'C. Financ.'!B238</f>
        <v>406225.74213159131</v>
      </c>
      <c r="C238" s="187">
        <f>+'Bcos. Públ.'!C238+'Bcos. Priv.'!C237+'Coop.'!C238+'C. Financ.'!C238</f>
        <v>16836.745883899777</v>
      </c>
      <c r="D238" s="193">
        <f>+'Bcos. Públ.'!D238+'Bcos. Priv.'!D237+'Coop.'!D238+'C. Financ.'!D238</f>
        <v>423062.48801549111</v>
      </c>
      <c r="E238" s="187">
        <f>+'Bcos. Públ.'!E238+'Bcos. Priv.'!E237+'Coop.'!E238+'C. Financ.'!E238</f>
        <v>25175.762681367483</v>
      </c>
      <c r="F238" s="187">
        <f>+'Bcos. Públ.'!F238+'Bcos. Priv.'!F237+'Coop.'!F238+'C. Financ.'!F238</f>
        <v>4.0811600252999994E-3</v>
      </c>
      <c r="G238" s="193">
        <f>+'Bcos. Públ.'!G238+'Bcos. Priv.'!G237+'Coop.'!G238+'C. Financ.'!G238</f>
        <v>25175.76676252751</v>
      </c>
      <c r="H238" s="210">
        <f>+'Bcos. Públ.'!H238+'Bcos. Priv.'!H237+'Coop.'!H238+'C. Financ.'!H238</f>
        <v>431401.50481295882</v>
      </c>
      <c r="I238" s="192">
        <f>+'Bcos. Públ.'!I238+'Bcos. Priv.'!I237+'Coop.'!I238+'C. Financ.'!I238</f>
        <v>16836.749965059804</v>
      </c>
      <c r="J238" s="193">
        <f>+'Bcos. Públ.'!J238+'Bcos. Priv.'!J237+'Coop.'!J238+'C. Financ.'!J238</f>
        <v>448238.25477801863</v>
      </c>
      <c r="K238" s="192">
        <f>+'Bcos. Públ.'!K238+'Bcos. Priv.'!K237+'Coop.'!K238+'C. Financ.'!K238</f>
        <v>3301.4647283216605</v>
      </c>
      <c r="L238" s="192">
        <f>+'Bcos. Públ.'!L238+'Bcos. Priv.'!L237+'Coop.'!L238+'C. Financ.'!L238</f>
        <v>25.277223141710998</v>
      </c>
      <c r="M238" s="193">
        <f>+'Bcos. Públ.'!M238+'Bcos. Priv.'!M237+'Coop.'!M238+'C. Financ.'!M238</f>
        <v>3326.7419514633712</v>
      </c>
      <c r="N238" s="192">
        <f>+'Bcos. Públ.'!N238+'Bcos. Priv.'!N237+'Coop.'!N238+'C. Financ.'!N238</f>
        <v>434702.96954128047</v>
      </c>
      <c r="O238" s="192">
        <f>+'Bcos. Públ.'!O238+'Bcos. Priv.'!O237+'Coop.'!O238+'C. Financ.'!O238</f>
        <v>16862.027188201511</v>
      </c>
      <c r="P238" s="193">
        <f>+'Bcos. Públ.'!P238+'Bcos. Priv.'!P237+'Coop.'!P238+'C. Financ.'!P238</f>
        <v>451564.99672948202</v>
      </c>
      <c r="Q238" s="211">
        <f>+'Bcos. Públ.'!Q238+'Bcos. Priv.'!Q237+'Coop.'!Q238+'C. Financ.'!Q238</f>
        <v>299.85274998042269</v>
      </c>
      <c r="R238" s="208">
        <f>+'Bcos. Públ.'!R238+'Bcos. Priv.'!R237+'Coop.'!R238+'C. Financ.'!R238</f>
        <v>-1.9179540483768347</v>
      </c>
      <c r="S238" s="212"/>
      <c r="T238" s="191">
        <f>+'Bcos. Públ.'!T238+'Bcos. Priv.'!T237+'Coop.'!T238+'C. Financ.'!T238</f>
        <v>196270.93339910902</v>
      </c>
      <c r="U238" s="192">
        <f>+'Bcos. Públ.'!U238+'Bcos. Priv.'!U237+'Coop.'!U238+'C. Financ.'!U238</f>
        <v>6835.2263053532952</v>
      </c>
      <c r="V238" s="188">
        <f>+'Bcos. Públ.'!V238+'Bcos. Priv.'!V237+'Coop.'!V238+'C. Financ.'!V238</f>
        <v>203106.15970446236</v>
      </c>
      <c r="W238" s="192">
        <f>+'Bcos. Públ.'!W238+'Bcos. Priv.'!W237+'Coop.'!W238+'C. Financ.'!W238</f>
        <v>20637.068988378676</v>
      </c>
      <c r="X238" s="192">
        <f>+'Bcos. Públ.'!X238+'Bcos. Priv.'!X237+'Coop.'!X238+'C. Financ.'!X238</f>
        <v>0</v>
      </c>
      <c r="Y238" s="188">
        <f>+'Bcos. Públ.'!Y238+'Bcos. Priv.'!Y237+'Coop.'!Y238+'C. Financ.'!Y238</f>
        <v>20637.068988378676</v>
      </c>
      <c r="Z238" s="192">
        <f>+'Bcos. Públ.'!Z238+'Bcos. Priv.'!Z237+'Coop.'!Z238+'C. Financ.'!Z238</f>
        <v>216908.00238748768</v>
      </c>
      <c r="AA238" s="192">
        <f>+'Bcos. Públ.'!AA238+'Bcos. Priv.'!AA237+'Coop.'!AA238+'C. Financ.'!AA238</f>
        <v>6835.2263053532952</v>
      </c>
      <c r="AB238" s="188">
        <f>+'Bcos. Públ.'!AB238+'Bcos. Priv.'!AB237+'Coop.'!AB238+'C. Financ.'!AB238</f>
        <v>223743.22869284099</v>
      </c>
      <c r="AC238" s="189">
        <f>+'Bcos. Públ.'!AC238+'Bcos. Priv.'!AC237+'Coop.'!AC238+'C. Financ.'!AC238</f>
        <v>234.2064562471117</v>
      </c>
      <c r="AD238" s="191">
        <f>+'Bcos. Públ.'!AD238+'Bcos. Priv.'!AD237+'Coop.'!AD238+'C. Financ.'!AD238</f>
        <v>7203.3076726400004</v>
      </c>
      <c r="AE238" s="192">
        <f>+'Bcos. Públ.'!AE238+'Bcos. Priv.'!AE237+'Coop.'!AE238+'C. Financ.'!AE238</f>
        <v>343.14061753999999</v>
      </c>
      <c r="AF238" s="188">
        <f>+'Bcos. Públ.'!AF238+'Bcos. Priv.'!AF237+'Coop.'!AF238+'C. Financ.'!AF238</f>
        <v>7546.4482901800002</v>
      </c>
      <c r="AG238" s="192">
        <f>+'Bcos. Públ.'!AG238+'Bcos. Priv.'!AG237+'Coop.'!AG238+'C. Financ.'!AG238</f>
        <v>155.71735318</v>
      </c>
      <c r="AH238" s="192">
        <f>+'Bcos. Públ.'!AH238+'Bcos. Priv.'!AH237+'Coop.'!AH238+'C. Financ.'!AH238</f>
        <v>1.4002E-4</v>
      </c>
      <c r="AI238" s="188">
        <f>+'Bcos. Públ.'!AI238+'Bcos. Priv.'!AI237+'Coop.'!AI238+'C. Financ.'!AI238</f>
        <v>155.71749320000001</v>
      </c>
      <c r="AJ238" s="192">
        <f>+'Bcos. Públ.'!AJ238+'Bcos. Priv.'!AJ237+'Coop.'!AJ238+'C. Financ.'!AJ238</f>
        <v>7359.0250258200003</v>
      </c>
      <c r="AK238" s="192">
        <f>+'Bcos. Públ.'!AK238+'Bcos. Priv.'!AK237+'Coop.'!AK238+'C. Financ.'!AK238</f>
        <v>343.14075755999994</v>
      </c>
      <c r="AL238" s="188">
        <f>+'Bcos. Públ.'!AL238+'Bcos. Priv.'!AL237+'Coop.'!AL238+'C. Financ.'!AL238</f>
        <v>7702.16578338</v>
      </c>
      <c r="AM238" s="189">
        <f>+'Bcos. Públ.'!AM238+'Bcos. Priv.'!AM237+'Coop.'!AM238+'C. Financ.'!AM238</f>
        <v>2.2572334900000346</v>
      </c>
    </row>
    <row r="239" spans="1:39" ht="13.9" customHeight="1" x14ac:dyDescent="0.2">
      <c r="A239" s="46">
        <f>+'Bcos. Públ.'!A239</f>
        <v>43040</v>
      </c>
      <c r="B239" s="213">
        <f>+'Bcos. Públ.'!B239+'Bcos. Priv.'!B238+'Coop.'!B239+'C. Financ.'!B239</f>
        <v>409159.78473845858</v>
      </c>
      <c r="C239" s="187">
        <f>+'Bcos. Públ.'!C239+'Bcos. Priv.'!C238+'Coop.'!C239+'C. Financ.'!C239</f>
        <v>17899.68311564163</v>
      </c>
      <c r="D239" s="193">
        <f>+'Bcos. Públ.'!D239+'Bcos. Priv.'!D238+'Coop.'!D239+'C. Financ.'!D239</f>
        <v>427059.46785410016</v>
      </c>
      <c r="E239" s="187">
        <f>+'Bcos. Públ.'!E239+'Bcos. Priv.'!E238+'Coop.'!E239+'C. Financ.'!E239</f>
        <v>23685.225242959641</v>
      </c>
      <c r="F239" s="187">
        <f>+'Bcos. Públ.'!F239+'Bcos. Priv.'!F238+'Coop.'!F239+'C. Financ.'!F239</f>
        <v>5.5998786171000004E-3</v>
      </c>
      <c r="G239" s="193">
        <f>+'Bcos. Públ.'!G239+'Bcos. Priv.'!G238+'Coop.'!G239+'C. Financ.'!G239</f>
        <v>23685.230842838253</v>
      </c>
      <c r="H239" s="210">
        <f>+'Bcos. Públ.'!H239+'Bcos. Priv.'!H238+'Coop.'!H239+'C. Financ.'!H239</f>
        <v>432845.0099814182</v>
      </c>
      <c r="I239" s="192">
        <f>+'Bcos. Públ.'!I239+'Bcos. Priv.'!I238+'Coop.'!I239+'C. Financ.'!I239</f>
        <v>17899.688715520246</v>
      </c>
      <c r="J239" s="193">
        <f>+'Bcos. Públ.'!J239+'Bcos. Priv.'!J238+'Coop.'!J239+'C. Financ.'!J239</f>
        <v>450744.69869693846</v>
      </c>
      <c r="K239" s="192">
        <f>+'Bcos. Públ.'!K239+'Bcos. Priv.'!K238+'Coop.'!K239+'C. Financ.'!K239</f>
        <v>3511.1553705820588</v>
      </c>
      <c r="L239" s="192">
        <f>+'Bcos. Públ.'!L239+'Bcos. Priv.'!L238+'Coop.'!L239+'C. Financ.'!L239</f>
        <v>25.5671061491805</v>
      </c>
      <c r="M239" s="193">
        <f>+'Bcos. Públ.'!M239+'Bcos. Priv.'!M238+'Coop.'!M239+'C. Financ.'!M239</f>
        <v>3536.7224767312396</v>
      </c>
      <c r="N239" s="192">
        <f>+'Bcos. Públ.'!N239+'Bcos. Priv.'!N238+'Coop.'!N239+'C. Financ.'!N239</f>
        <v>436356.16535200021</v>
      </c>
      <c r="O239" s="192">
        <f>+'Bcos. Públ.'!O239+'Bcos. Priv.'!O238+'Coop.'!O239+'C. Financ.'!O239</f>
        <v>17925.255821669431</v>
      </c>
      <c r="P239" s="193">
        <f>+'Bcos. Públ.'!P239+'Bcos. Priv.'!P238+'Coop.'!P239+'C. Financ.'!P239</f>
        <v>454281.42117366963</v>
      </c>
      <c r="Q239" s="211">
        <f>+'Bcos. Públ.'!Q239+'Bcos. Priv.'!Q238+'Coop.'!Q239+'C. Financ.'!Q239</f>
        <v>125.72746301246079</v>
      </c>
      <c r="R239" s="208">
        <f>+'Bcos. Públ.'!R239+'Bcos. Priv.'!R238+'Coop.'!R239+'C. Financ.'!R239</f>
        <v>-0.90429560874374704</v>
      </c>
      <c r="S239" s="212"/>
      <c r="T239" s="191">
        <f>+'Bcos. Públ.'!T239+'Bcos. Priv.'!T238+'Coop.'!T239+'C. Financ.'!T239</f>
        <v>198619.7525107715</v>
      </c>
      <c r="U239" s="192">
        <f>+'Bcos. Públ.'!U239+'Bcos. Priv.'!U238+'Coop.'!U239+'C. Financ.'!U239</f>
        <v>6916.0871021889898</v>
      </c>
      <c r="V239" s="188">
        <f>+'Bcos. Públ.'!V239+'Bcos. Priv.'!V238+'Coop.'!V239+'C. Financ.'!V239</f>
        <v>205535.8396129605</v>
      </c>
      <c r="W239" s="192">
        <f>+'Bcos. Públ.'!W239+'Bcos. Priv.'!W238+'Coop.'!W239+'C. Financ.'!W239</f>
        <v>19429.211355148487</v>
      </c>
      <c r="X239" s="192">
        <f>+'Bcos. Públ.'!X239+'Bcos. Priv.'!X238+'Coop.'!X239+'C. Financ.'!X239</f>
        <v>1.5436392371000001E-3</v>
      </c>
      <c r="Y239" s="188">
        <f>+'Bcos. Públ.'!Y239+'Bcos. Priv.'!Y238+'Coop.'!Y239+'C. Financ.'!Y239</f>
        <v>19429.212898787722</v>
      </c>
      <c r="Z239" s="192">
        <f>+'Bcos. Públ.'!Z239+'Bcos. Priv.'!Z238+'Coop.'!Z239+'C. Financ.'!Z239</f>
        <v>218048.96386591997</v>
      </c>
      <c r="AA239" s="192">
        <f>+'Bcos. Públ.'!AA239+'Bcos. Priv.'!AA238+'Coop.'!AA239+'C. Financ.'!AA239</f>
        <v>6916.0886458282266</v>
      </c>
      <c r="AB239" s="188">
        <f>+'Bcos. Públ.'!AB239+'Bcos. Priv.'!AB238+'Coop.'!AB239+'C. Financ.'!AB239</f>
        <v>224965.05251174822</v>
      </c>
      <c r="AC239" s="189">
        <f>+'Bcos. Públ.'!AC239+'Bcos. Priv.'!AC238+'Coop.'!AC239+'C. Financ.'!AC239</f>
        <v>183.48637549570253</v>
      </c>
      <c r="AD239" s="191">
        <f>+'Bcos. Públ.'!AD239+'Bcos. Priv.'!AD238+'Coop.'!AD239+'C. Financ.'!AD239</f>
        <v>7267.7701069999994</v>
      </c>
      <c r="AE239" s="192">
        <f>+'Bcos. Públ.'!AE239+'Bcos. Priv.'!AE238+'Coop.'!AE239+'C. Financ.'!AE239</f>
        <v>379.14998839000003</v>
      </c>
      <c r="AF239" s="188">
        <f>+'Bcos. Públ.'!AF239+'Bcos. Priv.'!AF238+'Coop.'!AF239+'C. Financ.'!AF239</f>
        <v>7646.9200953900008</v>
      </c>
      <c r="AG239" s="192">
        <f>+'Bcos. Públ.'!AG239+'Bcos. Priv.'!AG238+'Coop.'!AG239+'C. Financ.'!AG239</f>
        <v>146.91614788000001</v>
      </c>
      <c r="AH239" s="192">
        <f>+'Bcos. Públ.'!AH239+'Bcos. Priv.'!AH238+'Coop.'!AH239+'C. Financ.'!AH239</f>
        <v>1.4002E-4</v>
      </c>
      <c r="AI239" s="188">
        <f>+'Bcos. Públ.'!AI239+'Bcos. Priv.'!AI238+'Coop.'!AI239+'C. Financ.'!AI239</f>
        <v>146.91628790000001</v>
      </c>
      <c r="AJ239" s="192">
        <f>+'Bcos. Públ.'!AJ239+'Bcos. Priv.'!AJ238+'Coop.'!AJ239+'C. Financ.'!AJ239</f>
        <v>7414.6862548799991</v>
      </c>
      <c r="AK239" s="192">
        <f>+'Bcos. Públ.'!AK239+'Bcos. Priv.'!AK238+'Coop.'!AK239+'C. Financ.'!AK239</f>
        <v>379.15012841000004</v>
      </c>
      <c r="AL239" s="188">
        <f>+'Bcos. Públ.'!AL239+'Bcos. Priv.'!AL238+'Coop.'!AL239+'C. Financ.'!AL239</f>
        <v>7793.8363832900004</v>
      </c>
      <c r="AM239" s="189">
        <f>+'Bcos. Públ.'!AM239+'Bcos. Priv.'!AM238+'Coop.'!AM239+'C. Financ.'!AM239</f>
        <v>-1.9884817400000578</v>
      </c>
    </row>
    <row r="240" spans="1:39" ht="13.9" customHeight="1" x14ac:dyDescent="0.2">
      <c r="A240" s="46">
        <f>+'Bcos. Públ.'!A240</f>
        <v>43070</v>
      </c>
      <c r="B240" s="213">
        <f>+'Bcos. Públ.'!B240+'Bcos. Priv.'!B239+'Coop.'!B240+'C. Financ.'!B240</f>
        <v>421125.67473829247</v>
      </c>
      <c r="C240" s="187">
        <f>+'Bcos. Públ.'!C240+'Bcos. Priv.'!C239+'Coop.'!C240+'C. Financ.'!C240</f>
        <v>15932.329378547864</v>
      </c>
      <c r="D240" s="193">
        <f>+'Bcos. Públ.'!D240+'Bcos. Priv.'!D239+'Coop.'!D240+'C. Financ.'!D240</f>
        <v>437058.00411684025</v>
      </c>
      <c r="E240" s="187">
        <f>+'Bcos. Públ.'!E240+'Bcos. Priv.'!E239+'Coop.'!E240+'C. Financ.'!E240</f>
        <v>21013.357340141538</v>
      </c>
      <c r="F240" s="187">
        <f>+'Bcos. Públ.'!F240+'Bcos. Priv.'!F239+'Coop.'!F240+'C. Financ.'!F240</f>
        <v>5.6091209435999998E-3</v>
      </c>
      <c r="G240" s="193">
        <f>+'Bcos. Públ.'!G240+'Bcos. Priv.'!G239+'Coop.'!G240+'C. Financ.'!G240</f>
        <v>21013.362949262482</v>
      </c>
      <c r="H240" s="210">
        <f>+'Bcos. Públ.'!H240+'Bcos. Priv.'!H239+'Coop.'!H240+'C. Financ.'!H240</f>
        <v>442139.03207843105</v>
      </c>
      <c r="I240" s="192">
        <f>+'Bcos. Públ.'!I240+'Bcos. Priv.'!I239+'Coop.'!I240+'C. Financ.'!I240</f>
        <v>15932.334987668806</v>
      </c>
      <c r="J240" s="193">
        <f>+'Bcos. Públ.'!J240+'Bcos. Priv.'!J239+'Coop.'!J240+'C. Financ.'!J240</f>
        <v>458071.36706609989</v>
      </c>
      <c r="K240" s="192">
        <f>+'Bcos. Públ.'!K240+'Bcos. Priv.'!K239+'Coop.'!K240+'C. Financ.'!K240</f>
        <v>4413.030418950455</v>
      </c>
      <c r="L240" s="192">
        <f>+'Bcos. Públ.'!L240+'Bcos. Priv.'!L239+'Coop.'!L240+'C. Financ.'!L240</f>
        <v>25.884590060253601</v>
      </c>
      <c r="M240" s="193">
        <f>+'Bcos. Públ.'!M240+'Bcos. Priv.'!M239+'Coop.'!M240+'C. Financ.'!M240</f>
        <v>4438.9150090107078</v>
      </c>
      <c r="N240" s="192">
        <f>+'Bcos. Públ.'!N240+'Bcos. Priv.'!N239+'Coop.'!N240+'C. Financ.'!N240</f>
        <v>446552.06249737862</v>
      </c>
      <c r="O240" s="192">
        <f>+'Bcos. Públ.'!O240+'Bcos. Priv.'!O239+'Coop.'!O240+'C. Financ.'!O240</f>
        <v>15958.21957772906</v>
      </c>
      <c r="P240" s="193">
        <f>+'Bcos. Públ.'!P240+'Bcos. Priv.'!P239+'Coop.'!P240+'C. Financ.'!P240</f>
        <v>462510.28207510768</v>
      </c>
      <c r="Q240" s="211">
        <f>+'Bcos. Públ.'!Q240+'Bcos. Priv.'!Q239+'Coop.'!Q240+'C. Financ.'!Q240</f>
        <v>1220.6742719668623</v>
      </c>
      <c r="R240" s="208">
        <f>+'Bcos. Públ.'!R240+'Bcos. Priv.'!R239+'Coop.'!R240+'C. Financ.'!R240</f>
        <v>-0.72988427079001617</v>
      </c>
      <c r="S240" s="212"/>
      <c r="T240" s="191">
        <f>+'Bcos. Públ.'!T240+'Bcos. Priv.'!T239+'Coop.'!T240+'C. Financ.'!T240</f>
        <v>206250.93579118143</v>
      </c>
      <c r="U240" s="192">
        <f>+'Bcos. Públ.'!U240+'Bcos. Priv.'!U239+'Coop.'!U240+'C. Financ.'!U240</f>
        <v>6663.8077698044053</v>
      </c>
      <c r="V240" s="188">
        <f>+'Bcos. Públ.'!V240+'Bcos. Priv.'!V239+'Coop.'!V240+'C. Financ.'!V240</f>
        <v>212914.74356098584</v>
      </c>
      <c r="W240" s="192">
        <f>+'Bcos. Públ.'!W240+'Bcos. Priv.'!W239+'Coop.'!W240+'C. Financ.'!W240</f>
        <v>16130.562905509696</v>
      </c>
      <c r="X240" s="192">
        <f>+'Bcos. Públ.'!X240+'Bcos. Priv.'!X239+'Coop.'!X240+'C. Financ.'!X240</f>
        <v>1.5815799107999999E-3</v>
      </c>
      <c r="Y240" s="188">
        <f>+'Bcos. Públ.'!Y240+'Bcos. Priv.'!Y239+'Coop.'!Y240+'C. Financ.'!Y240</f>
        <v>16130.564487089607</v>
      </c>
      <c r="Z240" s="192">
        <f>+'Bcos. Públ.'!Z240+'Bcos. Priv.'!Z239+'Coop.'!Z240+'C. Financ.'!Z240</f>
        <v>222381.49869669112</v>
      </c>
      <c r="AA240" s="192">
        <f>+'Bcos. Públ.'!AA240+'Bcos. Priv.'!AA239+'Coop.'!AA240+'C. Financ.'!AA240</f>
        <v>6663.809351384316</v>
      </c>
      <c r="AB240" s="188">
        <f>+'Bcos. Públ.'!AB240+'Bcos. Priv.'!AB239+'Coop.'!AB240+'C. Financ.'!AB240</f>
        <v>229045.30804807539</v>
      </c>
      <c r="AC240" s="189">
        <f>+'Bcos. Públ.'!AC240+'Bcos. Priv.'!AC239+'Coop.'!AC240+'C. Financ.'!AC240</f>
        <v>370.31395262098516</v>
      </c>
      <c r="AD240" s="191">
        <f>+'Bcos. Públ.'!AD240+'Bcos. Priv.'!AD239+'Coop.'!AD240+'C. Financ.'!AD240</f>
        <v>7470.2662685300011</v>
      </c>
      <c r="AE240" s="192">
        <f>+'Bcos. Públ.'!AE240+'Bcos. Priv.'!AE239+'Coop.'!AE240+'C. Financ.'!AE240</f>
        <v>322.22645005999999</v>
      </c>
      <c r="AF240" s="188">
        <f>+'Bcos. Públ.'!AF240+'Bcos. Priv.'!AF239+'Coop.'!AF240+'C. Financ.'!AF240</f>
        <v>7792.4927185900015</v>
      </c>
      <c r="AG240" s="192">
        <f>+'Bcos. Públ.'!AG240+'Bcos. Priv.'!AG239+'Coop.'!AG240+'C. Financ.'!AG240</f>
        <v>169.75366551000002</v>
      </c>
      <c r="AH240" s="192">
        <f>+'Bcos. Públ.'!AH240+'Bcos. Priv.'!AH239+'Coop.'!AH240+'C. Financ.'!AH240</f>
        <v>1.4002E-4</v>
      </c>
      <c r="AI240" s="188">
        <f>+'Bcos. Públ.'!AI240+'Bcos. Priv.'!AI239+'Coop.'!AI240+'C. Financ.'!AI240</f>
        <v>169.75380553000002</v>
      </c>
      <c r="AJ240" s="192">
        <f>+'Bcos. Públ.'!AJ240+'Bcos. Priv.'!AJ239+'Coop.'!AJ240+'C. Financ.'!AJ240</f>
        <v>7640.0199340400004</v>
      </c>
      <c r="AK240" s="192">
        <f>+'Bcos. Públ.'!AK240+'Bcos. Priv.'!AK239+'Coop.'!AK240+'C. Financ.'!AK240</f>
        <v>322.22659007999999</v>
      </c>
      <c r="AL240" s="188">
        <f>+'Bcos. Públ.'!AL240+'Bcos. Priv.'!AL239+'Coop.'!AL240+'C. Financ.'!AL240</f>
        <v>7962.2465241200007</v>
      </c>
      <c r="AM240" s="189">
        <f>+'Bcos. Públ.'!AM240+'Bcos. Priv.'!AM239+'Coop.'!AM240+'C. Financ.'!AM240</f>
        <v>29.569164059999913</v>
      </c>
    </row>
    <row r="241" spans="1:39" ht="13.9" customHeight="1" x14ac:dyDescent="0.2">
      <c r="A241" s="46">
        <v>43101</v>
      </c>
      <c r="B241" s="213">
        <f>+'Bcos. Públ.'!B241+'Bcos. Priv.'!B240+'Coop.'!B241+'C. Financ.'!B241</f>
        <v>412777.26899462938</v>
      </c>
      <c r="C241" s="187">
        <f>+'Bcos. Públ.'!C241+'Bcos. Priv.'!C240+'Coop.'!C241+'C. Financ.'!C241</f>
        <v>16396.840910289829</v>
      </c>
      <c r="D241" s="193">
        <f>+'Bcos. Públ.'!D241+'Bcos. Priv.'!D240+'Coop.'!D241+'C. Financ.'!D241</f>
        <v>429174.10990491923</v>
      </c>
      <c r="E241" s="187">
        <f>+'Bcos. Públ.'!E241+'Bcos. Priv.'!E240+'Coop.'!E241+'C. Financ.'!E241</f>
        <v>20007.632618940686</v>
      </c>
      <c r="F241" s="187">
        <f>+'Bcos. Públ.'!F241+'Bcos. Priv.'!F240+'Coop.'!F241+'C. Financ.'!F241</f>
        <v>3.9725102571000004E-3</v>
      </c>
      <c r="G241" s="193">
        <f>+'Bcos. Públ.'!G241+'Bcos. Priv.'!G240+'Coop.'!G241+'C. Financ.'!G241</f>
        <v>20007.636591450944</v>
      </c>
      <c r="H241" s="210">
        <f>+'Bcos. Públ.'!H241+'Bcos. Priv.'!H240+'Coop.'!H241+'C. Financ.'!H241</f>
        <v>432784.90161357005</v>
      </c>
      <c r="I241" s="192">
        <f>+'Bcos. Públ.'!I241+'Bcos. Priv.'!I240+'Coop.'!I241+'C. Financ.'!I241</f>
        <v>16396.844882800084</v>
      </c>
      <c r="J241" s="193">
        <f>+'Bcos. Públ.'!J241+'Bcos. Priv.'!J240+'Coop.'!J241+'C. Financ.'!J241</f>
        <v>449181.74649637018</v>
      </c>
      <c r="K241" s="192">
        <f>+'Bcos. Públ.'!K241+'Bcos. Priv.'!K240+'Coop.'!K241+'C. Financ.'!K241</f>
        <v>4177.8198392293525</v>
      </c>
      <c r="L241" s="192">
        <f>+'Bcos. Públ.'!L241+'Bcos. Priv.'!L240+'Coop.'!L241+'C. Financ.'!L241</f>
        <v>35.308739929045792</v>
      </c>
      <c r="M241" s="193">
        <f>+'Bcos. Públ.'!M241+'Bcos. Priv.'!M240+'Coop.'!M241+'C. Financ.'!M241</f>
        <v>4213.1285791583987</v>
      </c>
      <c r="N241" s="192">
        <f>+'Bcos. Públ.'!N241+'Bcos. Priv.'!N240+'Coop.'!N241+'C. Financ.'!N241</f>
        <v>436962.72145279939</v>
      </c>
      <c r="O241" s="192">
        <f>+'Bcos. Públ.'!O241+'Bcos. Priv.'!O240+'Coop.'!O241+'C. Financ.'!O241</f>
        <v>16432.153622729129</v>
      </c>
      <c r="P241" s="193">
        <f>+'Bcos. Públ.'!P241+'Bcos. Priv.'!P240+'Coop.'!P241+'C. Financ.'!P241</f>
        <v>453394.87507552857</v>
      </c>
      <c r="Q241" s="211">
        <f>+'Bcos. Públ.'!Q241+'Bcos. Priv.'!Q240+'Coop.'!Q241+'C. Financ.'!Q241</f>
        <v>327.14212202070308</v>
      </c>
      <c r="R241" s="208">
        <f>+'Bcos. Públ.'!R241+'Bcos. Priv.'!R240+'Coop.'!R241+'C. Financ.'!R241</f>
        <v>3.6706494615880318</v>
      </c>
      <c r="S241" s="212"/>
      <c r="T241" s="191">
        <f>+'Bcos. Públ.'!T241+'Bcos. Priv.'!T240+'Coop.'!T241+'C. Financ.'!T241</f>
        <v>204517.2990033908</v>
      </c>
      <c r="U241" s="192">
        <f>+'Bcos. Públ.'!U241+'Bcos. Priv.'!U240+'Coop.'!U241+'C. Financ.'!U241</f>
        <v>6702.4782915989535</v>
      </c>
      <c r="V241" s="188">
        <f>+'Bcos. Públ.'!V241+'Bcos. Priv.'!V240+'Coop.'!V241+'C. Financ.'!V241</f>
        <v>211219.77729498973</v>
      </c>
      <c r="W241" s="192">
        <f>+'Bcos. Públ.'!W241+'Bcos. Priv.'!W240+'Coop.'!W241+'C. Financ.'!W241</f>
        <v>15643.486401601422</v>
      </c>
      <c r="X241" s="192">
        <f>+'Bcos. Públ.'!X241+'Bcos. Priv.'!X240+'Coop.'!X241+'C. Financ.'!X241</f>
        <v>0</v>
      </c>
      <c r="Y241" s="188">
        <f>+'Bcos. Públ.'!Y241+'Bcos. Priv.'!Y240+'Coop.'!Y241+'C. Financ.'!Y241</f>
        <v>15643.486401601422</v>
      </c>
      <c r="Z241" s="192">
        <f>+'Bcos. Públ.'!Z241+'Bcos. Priv.'!Z240+'Coop.'!Z241+'C. Financ.'!Z241</f>
        <v>220160.78540498938</v>
      </c>
      <c r="AA241" s="192">
        <f>+'Bcos. Públ.'!AA241+'Bcos. Priv.'!AA240+'Coop.'!AA241+'C. Financ.'!AA241</f>
        <v>6702.4782915989535</v>
      </c>
      <c r="AB241" s="188">
        <f>+'Bcos. Públ.'!AB241+'Bcos. Priv.'!AB240+'Coop.'!AB241+'C. Financ.'!AB241</f>
        <v>226863.26369658831</v>
      </c>
      <c r="AC241" s="189">
        <f>+'Bcos. Públ.'!AC241+'Bcos. Priv.'!AC240+'Coop.'!AC241+'C. Financ.'!AC241</f>
        <v>207.62396126996489</v>
      </c>
      <c r="AD241" s="191">
        <f>+'Bcos. Públ.'!AD241+'Bcos. Priv.'!AD240+'Coop.'!AD241+'C. Financ.'!AD241</f>
        <v>7340.5932111099992</v>
      </c>
      <c r="AE241" s="192">
        <f>+'Bcos. Públ.'!AE241+'Bcos. Priv.'!AE240+'Coop.'!AE241+'C. Financ.'!AE241</f>
        <v>341.69971517000005</v>
      </c>
      <c r="AF241" s="188">
        <f>+'Bcos. Públ.'!AF241+'Bcos. Priv.'!AF240+'Coop.'!AF241+'C. Financ.'!AF241</f>
        <v>7682.2929262800008</v>
      </c>
      <c r="AG241" s="192">
        <f>+'Bcos. Públ.'!AG241+'Bcos. Priv.'!AG240+'Coop.'!AG241+'C. Financ.'!AG241</f>
        <v>153.82419433000001</v>
      </c>
      <c r="AH241" s="192">
        <f>+'Bcos. Públ.'!AH241+'Bcos. Priv.'!AH240+'Coop.'!AH241+'C. Financ.'!AH241</f>
        <v>1.4002E-4</v>
      </c>
      <c r="AI241" s="188">
        <f>+'Bcos. Públ.'!AI241+'Bcos. Priv.'!AI240+'Coop.'!AI241+'C. Financ.'!AI241</f>
        <v>153.82433435000002</v>
      </c>
      <c r="AJ241" s="192">
        <f>+'Bcos. Públ.'!AJ241+'Bcos. Priv.'!AJ240+'Coop.'!AJ241+'C. Financ.'!AJ241</f>
        <v>7494.41740544</v>
      </c>
      <c r="AK241" s="192">
        <f>+'Bcos. Públ.'!AK241+'Bcos. Priv.'!AK240+'Coop.'!AK241+'C. Financ.'!AK241</f>
        <v>341.69985519000005</v>
      </c>
      <c r="AL241" s="188">
        <f>+'Bcos. Públ.'!AL241+'Bcos. Priv.'!AL240+'Coop.'!AL241+'C. Financ.'!AL241</f>
        <v>7836.1172606300006</v>
      </c>
      <c r="AM241" s="189">
        <f>+'Bcos. Públ.'!AM241+'Bcos. Priv.'!AM240+'Coop.'!AM241+'C. Financ.'!AM241</f>
        <v>4.2126876300002918</v>
      </c>
    </row>
    <row r="242" spans="1:39" ht="13.9" customHeight="1" x14ac:dyDescent="0.2">
      <c r="A242" s="46">
        <f>+'Bcos. Públ.'!A242</f>
        <v>43132</v>
      </c>
      <c r="B242" s="213">
        <f>+'Bcos. Públ.'!B242+'Bcos. Priv.'!B241+'Coop.'!B242+'C. Financ.'!B242</f>
        <v>412087.27611255762</v>
      </c>
      <c r="C242" s="187">
        <f>+'Bcos. Públ.'!C242+'Bcos. Priv.'!C241+'Coop.'!C242+'C. Financ.'!C242</f>
        <v>16861.382652720695</v>
      </c>
      <c r="D242" s="193">
        <f>+'Bcos. Públ.'!D242+'Bcos. Priv.'!D241+'Coop.'!D242+'C. Financ.'!D242</f>
        <v>428948.65876527835</v>
      </c>
      <c r="E242" s="187">
        <f>+'Bcos. Públ.'!E242+'Bcos. Priv.'!E241+'Coop.'!E242+'C. Financ.'!E242</f>
        <v>25000.088578772651</v>
      </c>
      <c r="F242" s="187">
        <f>+'Bcos. Públ.'!F242+'Bcos. Priv.'!F241+'Coop.'!F242+'C. Financ.'!F242</f>
        <v>3.9645291114E-3</v>
      </c>
      <c r="G242" s="193">
        <f>+'Bcos. Públ.'!G242+'Bcos. Priv.'!G241+'Coop.'!G242+'C. Financ.'!G242</f>
        <v>25000.092543301762</v>
      </c>
      <c r="H242" s="210">
        <f>+'Bcos. Públ.'!H242+'Bcos. Priv.'!H241+'Coop.'!H242+'C. Financ.'!H242</f>
        <v>437087.36469133035</v>
      </c>
      <c r="I242" s="192">
        <f>+'Bcos. Públ.'!I242+'Bcos. Priv.'!I241+'Coop.'!I242+'C. Financ.'!I242</f>
        <v>16861.386617249806</v>
      </c>
      <c r="J242" s="193">
        <f>+'Bcos. Públ.'!J242+'Bcos. Priv.'!J241+'Coop.'!J242+'C. Financ.'!J242</f>
        <v>453948.7513085801</v>
      </c>
      <c r="K242" s="192">
        <f>+'Bcos. Públ.'!K242+'Bcos. Priv.'!K241+'Coop.'!K242+'C. Financ.'!K242</f>
        <v>4412.8749931002594</v>
      </c>
      <c r="L242" s="192">
        <f>+'Bcos. Públ.'!L242+'Bcos. Priv.'!L241+'Coop.'!L242+'C. Financ.'!L242</f>
        <v>23.829791012656202</v>
      </c>
      <c r="M242" s="193">
        <f>+'Bcos. Públ.'!M242+'Bcos. Priv.'!M241+'Coop.'!M242+'C. Financ.'!M242</f>
        <v>4436.7047841129151</v>
      </c>
      <c r="N242" s="192">
        <f>+'Bcos. Públ.'!N242+'Bcos. Priv.'!N241+'Coop.'!N242+'C. Financ.'!N242</f>
        <v>441500.23968443053</v>
      </c>
      <c r="O242" s="192">
        <f>+'Bcos. Públ.'!O242+'Bcos. Priv.'!O241+'Coop.'!O242+'C. Financ.'!O242</f>
        <v>16885.216408262462</v>
      </c>
      <c r="P242" s="193">
        <f>+'Bcos. Públ.'!P242+'Bcos. Priv.'!P241+'Coop.'!P242+'C. Financ.'!P242</f>
        <v>458385.45609269303</v>
      </c>
      <c r="Q242" s="211">
        <f>+'Bcos. Públ.'!Q242+'Bcos. Priv.'!Q241+'Coop.'!Q242+'C. Financ.'!Q242</f>
        <v>386.91575023209805</v>
      </c>
      <c r="R242" s="208">
        <f>+'Bcos. Públ.'!R242+'Bcos. Priv.'!R241+'Coop.'!R242+'C. Financ.'!R242</f>
        <v>10.193759427594946</v>
      </c>
      <c r="S242" s="212"/>
      <c r="T242" s="191">
        <f>+'Bcos. Públ.'!T242+'Bcos. Priv.'!T241+'Coop.'!T242+'C. Financ.'!T242</f>
        <v>206590.16084316256</v>
      </c>
      <c r="U242" s="192">
        <f>+'Bcos. Públ.'!U242+'Bcos. Priv.'!U241+'Coop.'!U242+'C. Financ.'!U242</f>
        <v>6905.9956022816623</v>
      </c>
      <c r="V242" s="188">
        <f>+'Bcos. Públ.'!V242+'Bcos. Priv.'!V241+'Coop.'!V242+'C. Financ.'!V242</f>
        <v>213496.15644544418</v>
      </c>
      <c r="W242" s="192">
        <f>+'Bcos. Públ.'!W242+'Bcos. Priv.'!W241+'Coop.'!W242+'C. Financ.'!W242</f>
        <v>20591.109505983673</v>
      </c>
      <c r="X242" s="192">
        <f>+'Bcos. Públ.'!X242+'Bcos. Priv.'!X241+'Coop.'!X242+'C. Financ.'!X242</f>
        <v>0</v>
      </c>
      <c r="Y242" s="188">
        <f>+'Bcos. Públ.'!Y242+'Bcos. Priv.'!Y241+'Coop.'!Y242+'C. Financ.'!Y242</f>
        <v>20591.109505983673</v>
      </c>
      <c r="Z242" s="192">
        <f>+'Bcos. Públ.'!Z242+'Bcos. Priv.'!Z241+'Coop.'!Z242+'C. Financ.'!Z242</f>
        <v>227181.27034913775</v>
      </c>
      <c r="AA242" s="192">
        <f>+'Bcos. Públ.'!AA242+'Bcos. Priv.'!AA241+'Coop.'!AA242+'C. Financ.'!AA242</f>
        <v>6905.9956022816623</v>
      </c>
      <c r="AB242" s="188">
        <f>+'Bcos. Públ.'!AB242+'Bcos. Priv.'!AB241+'Coop.'!AB242+'C. Financ.'!AB242</f>
        <v>234087.26595141939</v>
      </c>
      <c r="AC242" s="189">
        <f>+'Bcos. Públ.'!AC242+'Bcos. Priv.'!AC241+'Coop.'!AC242+'C. Financ.'!AC242</f>
        <v>237.31778242996026</v>
      </c>
      <c r="AD242" s="191">
        <f>+'Bcos. Públ.'!AD242+'Bcos. Priv.'!AD241+'Coop.'!AD242+'C. Financ.'!AD242</f>
        <v>7257.7917380200006</v>
      </c>
      <c r="AE242" s="192">
        <f>+'Bcos. Públ.'!AE242+'Bcos. Priv.'!AE241+'Coop.'!AE242+'C. Financ.'!AE242</f>
        <v>351.60652157000004</v>
      </c>
      <c r="AF242" s="188">
        <f>+'Bcos. Públ.'!AF242+'Bcos. Priv.'!AF241+'Coop.'!AF242+'C. Financ.'!AF242</f>
        <v>7609.3982595899997</v>
      </c>
      <c r="AG242" s="192">
        <f>+'Bcos. Públ.'!AG242+'Bcos. Priv.'!AG241+'Coop.'!AG242+'C. Financ.'!AG242</f>
        <v>155.71728024999999</v>
      </c>
      <c r="AH242" s="192">
        <f>+'Bcos. Públ.'!AH242+'Bcos. Priv.'!AH241+'Coop.'!AH242+'C. Financ.'!AH242</f>
        <v>1.4002E-4</v>
      </c>
      <c r="AI242" s="188">
        <f>+'Bcos. Públ.'!AI242+'Bcos. Priv.'!AI241+'Coop.'!AI242+'C. Financ.'!AI242</f>
        <v>155.71742026999999</v>
      </c>
      <c r="AJ242" s="192">
        <f>+'Bcos. Públ.'!AJ242+'Bcos. Priv.'!AJ241+'Coop.'!AJ242+'C. Financ.'!AJ242</f>
        <v>7413.5090182699996</v>
      </c>
      <c r="AK242" s="192">
        <f>+'Bcos. Públ.'!AK242+'Bcos. Priv.'!AK241+'Coop.'!AK242+'C. Financ.'!AK242</f>
        <v>351.60666159000004</v>
      </c>
      <c r="AL242" s="188">
        <f>+'Bcos. Públ.'!AL242+'Bcos. Priv.'!AL241+'Coop.'!AL242+'C. Financ.'!AL242</f>
        <v>7765.1156798599986</v>
      </c>
      <c r="AM242" s="189">
        <f>+'Bcos. Públ.'!AM242+'Bcos. Priv.'!AM241+'Coop.'!AM242+'C. Financ.'!AM242</f>
        <v>5.2835335099999208</v>
      </c>
    </row>
    <row r="243" spans="1:39" ht="13.9" customHeight="1" x14ac:dyDescent="0.2">
      <c r="A243" s="46">
        <f>+'Bcos. Públ.'!A243</f>
        <v>43160</v>
      </c>
      <c r="B243" s="213">
        <f>+'Bcos. Públ.'!B243+'Bcos. Priv.'!B242+'Coop.'!B243+'C. Financ.'!B243</f>
        <v>417027.99281611072</v>
      </c>
      <c r="C243" s="187">
        <f>+'Bcos. Públ.'!C243+'Bcos. Priv.'!C242+'Coop.'!C243+'C. Financ.'!C243</f>
        <v>17616.173918471701</v>
      </c>
      <c r="D243" s="193">
        <f>+'Bcos. Públ.'!D243+'Bcos. Priv.'!D242+'Coop.'!D243+'C. Financ.'!D243</f>
        <v>434644.1667345824</v>
      </c>
      <c r="E243" s="187">
        <f>+'Bcos. Públ.'!E243+'Bcos. Priv.'!E242+'Coop.'!E243+'C. Financ.'!E243</f>
        <v>21755.704992769028</v>
      </c>
      <c r="F243" s="187">
        <f>+'Bcos. Públ.'!F243+'Bcos. Priv.'!F242+'Coop.'!F243+'C. Financ.'!F243</f>
        <v>3.9701299153999999E-3</v>
      </c>
      <c r="G243" s="193">
        <f>+'Bcos. Públ.'!G243+'Bcos. Priv.'!G242+'Coop.'!G243+'C. Financ.'!G243</f>
        <v>21755.708962898945</v>
      </c>
      <c r="H243" s="210">
        <f>+'Bcos. Públ.'!H243+'Bcos. Priv.'!H242+'Coop.'!H243+'C. Financ.'!H243</f>
        <v>438783.69780888257</v>
      </c>
      <c r="I243" s="192">
        <f>+'Bcos. Públ.'!I243+'Bcos. Priv.'!I242+'Coop.'!I243+'C. Financ.'!I243</f>
        <v>17616.177888601618</v>
      </c>
      <c r="J243" s="193">
        <f>+'Bcos. Públ.'!J243+'Bcos. Priv.'!J242+'Coop.'!J243+'C. Financ.'!J243</f>
        <v>456399.87569748418</v>
      </c>
      <c r="K243" s="192">
        <f>+'Bcos. Públ.'!K243+'Bcos. Priv.'!K242+'Coop.'!K243+'C. Financ.'!K243</f>
        <v>4562.0831821112342</v>
      </c>
      <c r="L243" s="192">
        <f>+'Bcos. Públ.'!L243+'Bcos. Priv.'!L242+'Coop.'!L243+'C. Financ.'!L243</f>
        <v>22.750592269217996</v>
      </c>
      <c r="M243" s="193">
        <f>+'Bcos. Públ.'!M243+'Bcos. Priv.'!M242+'Coop.'!M243+'C. Financ.'!M243</f>
        <v>4584.8337743804523</v>
      </c>
      <c r="N243" s="192">
        <f>+'Bcos. Públ.'!N243+'Bcos. Priv.'!N242+'Coop.'!N243+'C. Financ.'!N243</f>
        <v>443345.78099099093</v>
      </c>
      <c r="O243" s="192">
        <f>+'Bcos. Públ.'!O243+'Bcos. Priv.'!O242+'Coop.'!O243+'C. Financ.'!O243</f>
        <v>17638.928480870836</v>
      </c>
      <c r="P243" s="193">
        <f>+'Bcos. Públ.'!P243+'Bcos. Priv.'!P242+'Coop.'!P243+'C. Financ.'!P243</f>
        <v>460984.70947186177</v>
      </c>
      <c r="Q243" s="211">
        <f>+'Bcos. Públ.'!Q243+'Bcos. Priv.'!Q242+'Coop.'!Q243+'C. Financ.'!Q243</f>
        <v>822.78258358465507</v>
      </c>
      <c r="R243" s="208">
        <f>+'Bcos. Públ.'!R243+'Bcos. Priv.'!R242+'Coop.'!R243+'C. Financ.'!R243</f>
        <v>-1.0079930275700126</v>
      </c>
      <c r="S243" s="212"/>
      <c r="T243" s="191">
        <f>+'Bcos. Públ.'!T243+'Bcos. Priv.'!T242+'Coop.'!T243+'C. Financ.'!T243</f>
        <v>209020.77549125822</v>
      </c>
      <c r="U243" s="192">
        <f>+'Bcos. Públ.'!U243+'Bcos. Priv.'!U242+'Coop.'!U243+'C. Financ.'!U243</f>
        <v>6972.2581957676639</v>
      </c>
      <c r="V243" s="188">
        <f>+'Bcos. Públ.'!V243+'Bcos. Priv.'!V242+'Coop.'!V243+'C. Financ.'!V243</f>
        <v>215993.03368702595</v>
      </c>
      <c r="W243" s="192">
        <f>+'Bcos. Públ.'!W243+'Bcos. Priv.'!W242+'Coop.'!W243+'C. Financ.'!W243</f>
        <v>17319.147164762991</v>
      </c>
      <c r="X243" s="192">
        <f>+'Bcos. Públ.'!X243+'Bcos. Priv.'!X242+'Coop.'!X243+'C. Financ.'!X243</f>
        <v>0</v>
      </c>
      <c r="Y243" s="188">
        <f>+'Bcos. Públ.'!Y243+'Bcos. Priv.'!Y242+'Coop.'!Y243+'C. Financ.'!Y243</f>
        <v>17319.147164762991</v>
      </c>
      <c r="Z243" s="192">
        <f>+'Bcos. Públ.'!Z243+'Bcos. Priv.'!Z242+'Coop.'!Z243+'C. Financ.'!Z243</f>
        <v>226339.92265602126</v>
      </c>
      <c r="AA243" s="192">
        <f>+'Bcos. Públ.'!AA243+'Bcos. Priv.'!AA242+'Coop.'!AA243+'C. Financ.'!AA243</f>
        <v>6972.2581957676639</v>
      </c>
      <c r="AB243" s="188">
        <f>+'Bcos. Públ.'!AB243+'Bcos. Priv.'!AB242+'Coop.'!AB243+'C. Financ.'!AB243</f>
        <v>233312.1808517889</v>
      </c>
      <c r="AC243" s="189">
        <f>+'Bcos. Públ.'!AC243+'Bcos. Priv.'!AC242+'Coop.'!AC243+'C. Financ.'!AC243</f>
        <v>683.65833020007472</v>
      </c>
      <c r="AD243" s="191">
        <f>+'Bcos. Públ.'!AD243+'Bcos. Priv.'!AD242+'Coop.'!AD243+'C. Financ.'!AD243</f>
        <v>7336.0801765799997</v>
      </c>
      <c r="AE243" s="192">
        <f>+'Bcos. Públ.'!AE243+'Bcos. Priv.'!AE242+'Coop.'!AE243+'C. Financ.'!AE243</f>
        <v>375.39379711000004</v>
      </c>
      <c r="AF243" s="188">
        <f>+'Bcos. Públ.'!AF243+'Bcos. Priv.'!AF242+'Coop.'!AF243+'C. Financ.'!AF243</f>
        <v>7711.4739736899992</v>
      </c>
      <c r="AG243" s="192">
        <f>+'Bcos. Públ.'!AG243+'Bcos. Priv.'!AG242+'Coop.'!AG243+'C. Financ.'!AG243</f>
        <v>156.47026268000002</v>
      </c>
      <c r="AH243" s="192">
        <f>+'Bcos. Públ.'!AH243+'Bcos. Priv.'!AH242+'Coop.'!AH243+'C. Financ.'!AH243</f>
        <v>1.4002E-4</v>
      </c>
      <c r="AI243" s="188">
        <f>+'Bcos. Públ.'!AI243+'Bcos. Priv.'!AI242+'Coop.'!AI243+'C. Financ.'!AI243</f>
        <v>156.47040270000002</v>
      </c>
      <c r="AJ243" s="192">
        <f>+'Bcos. Públ.'!AJ243+'Bcos. Priv.'!AJ242+'Coop.'!AJ243+'C. Financ.'!AJ243</f>
        <v>7492.5504392600005</v>
      </c>
      <c r="AK243" s="192">
        <f>+'Bcos. Públ.'!AK243+'Bcos. Priv.'!AK242+'Coop.'!AK243+'C. Financ.'!AK243</f>
        <v>375.39393713000004</v>
      </c>
      <c r="AL243" s="188">
        <f>+'Bcos. Públ.'!AL243+'Bcos. Priv.'!AL242+'Coop.'!AL243+'C. Financ.'!AL243</f>
        <v>7867.9443763899999</v>
      </c>
      <c r="AM243" s="189">
        <f>+'Bcos. Públ.'!AM243+'Bcos. Priv.'!AM242+'Coop.'!AM243+'C. Financ.'!AM243</f>
        <v>4.906688770000013</v>
      </c>
    </row>
    <row r="244" spans="1:39" ht="13.9" customHeight="1" x14ac:dyDescent="0.2">
      <c r="A244" s="46">
        <f>+'Bcos. Públ.'!A244</f>
        <v>43191</v>
      </c>
      <c r="B244" s="213">
        <f>+'Bcos. Públ.'!B244+'Bcos. Priv.'!B243+'Coop.'!B244+'C. Financ.'!B244</f>
        <v>418910.7871468098</v>
      </c>
      <c r="C244" s="187">
        <f>+'Bcos. Públ.'!C244+'Bcos. Priv.'!C243+'Coop.'!C244+'C. Financ.'!C244</f>
        <v>17509.431696782387</v>
      </c>
      <c r="D244" s="193">
        <f>+'Bcos. Públ.'!D244+'Bcos. Priv.'!D243+'Coop.'!D244+'C. Financ.'!D244</f>
        <v>436420.21884359221</v>
      </c>
      <c r="E244" s="187">
        <f>+'Bcos. Públ.'!E244+'Bcos. Priv.'!E243+'Coop.'!E244+'C. Financ.'!E244</f>
        <v>22231.622391502893</v>
      </c>
      <c r="F244" s="187">
        <f>+'Bcos. Públ.'!F244+'Bcos. Priv.'!F243+'Coop.'!F244+'C. Financ.'!F244</f>
        <v>4.0040090604000003E-3</v>
      </c>
      <c r="G244" s="193">
        <f>+'Bcos. Públ.'!G244+'Bcos. Priv.'!G243+'Coop.'!G244+'C. Financ.'!G244</f>
        <v>22231.626395511954</v>
      </c>
      <c r="H244" s="210">
        <f>+'Bcos. Públ.'!H244+'Bcos. Priv.'!H243+'Coop.'!H244+'C. Financ.'!H244</f>
        <v>441142.40953830985</v>
      </c>
      <c r="I244" s="192">
        <f>+'Bcos. Públ.'!I244+'Bcos. Priv.'!I243+'Coop.'!I244+'C. Financ.'!I244</f>
        <v>17509.435700791448</v>
      </c>
      <c r="J244" s="193">
        <f>+'Bcos. Públ.'!J244+'Bcos. Priv.'!J243+'Coop.'!J244+'C. Financ.'!J244</f>
        <v>458651.84523910139</v>
      </c>
      <c r="K244" s="192">
        <f>+'Bcos. Públ.'!K244+'Bcos. Priv.'!K243+'Coop.'!K244+'C. Financ.'!K244</f>
        <v>3591.2172771906239</v>
      </c>
      <c r="L244" s="192">
        <f>+'Bcos. Públ.'!L244+'Bcos. Priv.'!L243+'Coop.'!L244+'C. Financ.'!L244</f>
        <v>20.384987002183202</v>
      </c>
      <c r="M244" s="193">
        <f>+'Bcos. Públ.'!M244+'Bcos. Priv.'!M243+'Coop.'!M244+'C. Financ.'!M244</f>
        <v>3611.6022641928071</v>
      </c>
      <c r="N244" s="192">
        <f>+'Bcos. Públ.'!N244+'Bcos. Priv.'!N243+'Coop.'!N244+'C. Financ.'!N244</f>
        <v>444733.62681550049</v>
      </c>
      <c r="O244" s="192">
        <f>+'Bcos. Públ.'!O244+'Bcos. Priv.'!O243+'Coop.'!O244+'C. Financ.'!O244</f>
        <v>17529.820687790772</v>
      </c>
      <c r="P244" s="193">
        <f>+'Bcos. Públ.'!P244+'Bcos. Priv.'!P243+'Coop.'!P244+'C. Financ.'!P244</f>
        <v>462263.44750329136</v>
      </c>
      <c r="Q244" s="211">
        <f>+'Bcos. Públ.'!Q244+'Bcos. Priv.'!Q243+'Coop.'!Q244+'C. Financ.'!Q244</f>
        <v>865.91358423763859</v>
      </c>
      <c r="R244" s="208">
        <f>+'Bcos. Públ.'!R244+'Bcos. Priv.'!R243+'Coop.'!R244+'C. Financ.'!R244</f>
        <v>27.642986338208321</v>
      </c>
      <c r="S244" s="212"/>
      <c r="T244" s="191">
        <f>+'Bcos. Públ.'!T244+'Bcos. Priv.'!T243+'Coop.'!T244+'C. Financ.'!T244</f>
        <v>208677.9047196116</v>
      </c>
      <c r="U244" s="192">
        <f>+'Bcos. Públ.'!U244+'Bcos. Priv.'!U243+'Coop.'!U244+'C. Financ.'!U244</f>
        <v>6883.9958839488272</v>
      </c>
      <c r="V244" s="188">
        <f>+'Bcos. Públ.'!V244+'Bcos. Priv.'!V243+'Coop.'!V244+'C. Financ.'!V244</f>
        <v>215561.90060356044</v>
      </c>
      <c r="W244" s="192">
        <f>+'Bcos. Públ.'!W244+'Bcos. Priv.'!W243+'Coop.'!W244+'C. Financ.'!W244</f>
        <v>18689.371588321144</v>
      </c>
      <c r="X244" s="192">
        <f>+'Bcos. Públ.'!X244+'Bcos. Priv.'!X243+'Coop.'!X244+'C. Financ.'!X244</f>
        <v>0</v>
      </c>
      <c r="Y244" s="188">
        <f>+'Bcos. Públ.'!Y244+'Bcos. Priv.'!Y243+'Coop.'!Y244+'C. Financ.'!Y244</f>
        <v>18689.371588321144</v>
      </c>
      <c r="Z244" s="192">
        <f>+'Bcos. Públ.'!Z244+'Bcos. Priv.'!Z243+'Coop.'!Z244+'C. Financ.'!Z244</f>
        <v>227367.27630792992</v>
      </c>
      <c r="AA244" s="192">
        <f>+'Bcos. Públ.'!AA244+'Bcos. Priv.'!AA243+'Coop.'!AA244+'C. Financ.'!AA244</f>
        <v>6883.9958839488272</v>
      </c>
      <c r="AB244" s="188">
        <f>+'Bcos. Públ.'!AB244+'Bcos. Priv.'!AB243+'Coop.'!AB244+'C. Financ.'!AB244</f>
        <v>234251.2721918787</v>
      </c>
      <c r="AC244" s="189">
        <f>+'Bcos. Públ.'!AC244+'Bcos. Priv.'!AC243+'Coop.'!AC244+'C. Financ.'!AC244</f>
        <v>504.82608439004179</v>
      </c>
      <c r="AD244" s="191">
        <f>+'Bcos. Públ.'!AD244+'Bcos. Priv.'!AD243+'Coop.'!AD244+'C. Financ.'!AD244</f>
        <v>7351.8283126999995</v>
      </c>
      <c r="AE244" s="192">
        <f>+'Bcos. Públ.'!AE244+'Bcos. Priv.'!AE243+'Coop.'!AE244+'C. Financ.'!AE244</f>
        <v>371.57070266000005</v>
      </c>
      <c r="AF244" s="188">
        <f>+'Bcos. Públ.'!AF244+'Bcos. Priv.'!AF243+'Coop.'!AF244+'C. Financ.'!AF244</f>
        <v>7723.3990153599998</v>
      </c>
      <c r="AG244" s="192">
        <f>+'Bcos. Públ.'!AG244+'Bcos. Priv.'!AG243+'Coop.'!AG244+'C. Financ.'!AG244</f>
        <v>123.87224798</v>
      </c>
      <c r="AH244" s="192">
        <f>+'Bcos. Públ.'!AH244+'Bcos. Priv.'!AH243+'Coop.'!AH244+'C. Financ.'!AH244</f>
        <v>1.4002E-4</v>
      </c>
      <c r="AI244" s="188">
        <f>+'Bcos. Públ.'!AI244+'Bcos. Priv.'!AI243+'Coop.'!AI244+'C. Financ.'!AI244</f>
        <v>123.872388</v>
      </c>
      <c r="AJ244" s="192">
        <f>+'Bcos. Públ.'!AJ244+'Bcos. Priv.'!AJ243+'Coop.'!AJ244+'C. Financ.'!AJ244</f>
        <v>7475.7005606799994</v>
      </c>
      <c r="AK244" s="192">
        <f>+'Bcos. Públ.'!AK244+'Bcos. Priv.'!AK243+'Coop.'!AK244+'C. Financ.'!AK244</f>
        <v>371.57084268000006</v>
      </c>
      <c r="AL244" s="188">
        <f>+'Bcos. Públ.'!AL244+'Bcos. Priv.'!AL243+'Coop.'!AL244+'C. Financ.'!AL244</f>
        <v>7847.2714033599996</v>
      </c>
      <c r="AM244" s="189">
        <f>+'Bcos. Públ.'!AM244+'Bcos. Priv.'!AM243+'Coop.'!AM244+'C. Financ.'!AM244</f>
        <v>12.627203099999889</v>
      </c>
    </row>
    <row r="245" spans="1:39" ht="13.9" customHeight="1" x14ac:dyDescent="0.2">
      <c r="A245" s="46">
        <f>+'Bcos. Públ.'!A245</f>
        <v>43221</v>
      </c>
      <c r="B245" s="213">
        <f>+'Bcos. Públ.'!B245+'Bcos. Priv.'!B244+'Coop.'!B245+'C. Financ.'!B245</f>
        <v>439216.874544074</v>
      </c>
      <c r="C245" s="187">
        <f>+'Bcos. Públ.'!C245+'Bcos. Priv.'!C244+'Coop.'!C245+'C. Financ.'!C245</f>
        <v>17657.034058389705</v>
      </c>
      <c r="D245" s="193">
        <f>+'Bcos. Públ.'!D245+'Bcos. Priv.'!D244+'Coop.'!D245+'C. Financ.'!D245</f>
        <v>456873.90860246372</v>
      </c>
      <c r="E245" s="187">
        <f>+'Bcos. Públ.'!E245+'Bcos. Priv.'!E244+'Coop.'!E245+'C. Financ.'!E245</f>
        <v>20989.190679548072</v>
      </c>
      <c r="F245" s="187">
        <f>+'Bcos. Públ.'!F245+'Bcos. Priv.'!F244+'Coop.'!F245+'C. Financ.'!F245</f>
        <v>157.99072739912</v>
      </c>
      <c r="G245" s="193">
        <f>+'Bcos. Públ.'!G245+'Bcos. Priv.'!G244+'Coop.'!G245+'C. Financ.'!G245</f>
        <v>21147.181406947191</v>
      </c>
      <c r="H245" s="210">
        <f>+'Bcos. Públ.'!H245+'Bcos. Priv.'!H244+'Coop.'!H245+'C. Financ.'!H245</f>
        <v>460206.06522361899</v>
      </c>
      <c r="I245" s="192">
        <f>+'Bcos. Públ.'!I245+'Bcos. Priv.'!I244+'Coop.'!I245+'C. Financ.'!I245</f>
        <v>17815.024785788828</v>
      </c>
      <c r="J245" s="193">
        <f>+'Bcos. Públ.'!J245+'Bcos. Priv.'!J244+'Coop.'!J245+'C. Financ.'!J245</f>
        <v>478021.0900094079</v>
      </c>
      <c r="K245" s="192">
        <f>+'Bcos. Públ.'!K245+'Bcos. Priv.'!K244+'Coop.'!K245+'C. Financ.'!K245</f>
        <v>3005.3779475890124</v>
      </c>
      <c r="L245" s="192">
        <f>+'Bcos. Públ.'!L245+'Bcos. Priv.'!L244+'Coop.'!L245+'C. Financ.'!L245</f>
        <v>17.884129378964804</v>
      </c>
      <c r="M245" s="193">
        <f>+'Bcos. Públ.'!M245+'Bcos. Priv.'!M244+'Coop.'!M245+'C. Financ.'!M245</f>
        <v>3023.2620769679775</v>
      </c>
      <c r="N245" s="192">
        <f>+'Bcos. Públ.'!N245+'Bcos. Priv.'!N244+'Coop.'!N245+'C. Financ.'!N245</f>
        <v>463211.44317120803</v>
      </c>
      <c r="O245" s="192">
        <f>+'Bcos. Públ.'!O245+'Bcos. Priv.'!O244+'Coop.'!O245+'C. Financ.'!O245</f>
        <v>17832.908915170912</v>
      </c>
      <c r="P245" s="193">
        <f>+'Bcos. Públ.'!P245+'Bcos. Priv.'!P244+'Coop.'!P245+'C. Financ.'!P245</f>
        <v>481044.35208637896</v>
      </c>
      <c r="Q245" s="211">
        <f>+'Bcos. Públ.'!Q245+'Bcos. Priv.'!Q244+'Coop.'!Q245+'C. Financ.'!Q245</f>
        <v>1046.5285160370072</v>
      </c>
      <c r="R245" s="208">
        <f>+'Bcos. Públ.'!R245+'Bcos. Priv.'!R244+'Coop.'!R245+'C. Financ.'!R245</f>
        <v>-42.702490152823081</v>
      </c>
      <c r="S245" s="212"/>
      <c r="T245" s="191">
        <f>+'Bcos. Públ.'!T245+'Bcos. Priv.'!T244+'Coop.'!T245+'C. Financ.'!T245</f>
        <v>209589.37137504164</v>
      </c>
      <c r="U245" s="192">
        <f>+'Bcos. Públ.'!U245+'Bcos. Priv.'!U244+'Coop.'!U245+'C. Financ.'!U245</f>
        <v>6675.7500151620261</v>
      </c>
      <c r="V245" s="188">
        <f>+'Bcos. Públ.'!V245+'Bcos. Priv.'!V244+'Coop.'!V245+'C. Financ.'!V245</f>
        <v>216265.12139020365</v>
      </c>
      <c r="W245" s="192">
        <f>+'Bcos. Públ.'!W245+'Bcos. Priv.'!W244+'Coop.'!W245+'C. Financ.'!W245</f>
        <v>17317.569825320326</v>
      </c>
      <c r="X245" s="192">
        <f>+'Bcos. Públ.'!X245+'Bcos. Priv.'!X244+'Coop.'!X245+'C. Financ.'!X245</f>
        <v>0</v>
      </c>
      <c r="Y245" s="188">
        <f>+'Bcos. Públ.'!Y245+'Bcos. Priv.'!Y244+'Coop.'!Y245+'C. Financ.'!Y245</f>
        <v>17317.569825320326</v>
      </c>
      <c r="Z245" s="192">
        <f>+'Bcos. Públ.'!Z245+'Bcos. Priv.'!Z244+'Coop.'!Z245+'C. Financ.'!Z245</f>
        <v>226906.94120035882</v>
      </c>
      <c r="AA245" s="192">
        <f>+'Bcos. Públ.'!AA245+'Bcos. Priv.'!AA244+'Coop.'!AA245+'C. Financ.'!AA245</f>
        <v>6675.7500151620261</v>
      </c>
      <c r="AB245" s="188">
        <f>+'Bcos. Públ.'!AB245+'Bcos. Priv.'!AB244+'Coop.'!AB245+'C. Financ.'!AB245</f>
        <v>233582.69121552087</v>
      </c>
      <c r="AC245" s="189">
        <f>+'Bcos. Públ.'!AC245+'Bcos. Priv.'!AC244+'Coop.'!AC245+'C. Financ.'!AC245</f>
        <v>208.85641169995856</v>
      </c>
      <c r="AD245" s="191">
        <f>+'Bcos. Públ.'!AD245+'Bcos. Priv.'!AD244+'Coop.'!AD245+'C. Financ.'!AD245</f>
        <v>7361.7434974200005</v>
      </c>
      <c r="AE245" s="192">
        <f>+'Bcos. Públ.'!AE245+'Bcos. Priv.'!AE244+'Coop.'!AE245+'C. Financ.'!AE245</f>
        <v>352.05450255000005</v>
      </c>
      <c r="AF245" s="188">
        <f>+'Bcos. Públ.'!AF245+'Bcos. Priv.'!AF244+'Coop.'!AF245+'C. Financ.'!AF245</f>
        <v>7713.7979999699992</v>
      </c>
      <c r="AG245" s="192">
        <f>+'Bcos. Públ.'!AG245+'Bcos. Priv.'!AG244+'Coop.'!AG245+'C. Financ.'!AG245</f>
        <v>117.71033772000001</v>
      </c>
      <c r="AH245" s="192">
        <f>+'Bcos. Públ.'!AH245+'Bcos. Priv.'!AH244+'Coop.'!AH245+'C. Financ.'!AH245</f>
        <v>5.06510411</v>
      </c>
      <c r="AI245" s="188">
        <f>+'Bcos. Públ.'!AI245+'Bcos. Priv.'!AI244+'Coop.'!AI245+'C. Financ.'!AI245</f>
        <v>122.77544183000001</v>
      </c>
      <c r="AJ245" s="192">
        <f>+'Bcos. Públ.'!AJ245+'Bcos. Priv.'!AJ244+'Coop.'!AJ245+'C. Financ.'!AJ245</f>
        <v>7479.4538351400006</v>
      </c>
      <c r="AK245" s="192">
        <f>+'Bcos. Públ.'!AK245+'Bcos. Priv.'!AK244+'Coop.'!AK245+'C. Financ.'!AK245</f>
        <v>357.11960666000004</v>
      </c>
      <c r="AL245" s="188">
        <f>+'Bcos. Públ.'!AL245+'Bcos. Priv.'!AL244+'Coop.'!AL245+'C. Financ.'!AL245</f>
        <v>7836.5734418000002</v>
      </c>
      <c r="AM245" s="189">
        <f>+'Bcos. Públ.'!AM245+'Bcos. Priv.'!AM244+'Coop.'!AM245+'C. Financ.'!AM245</f>
        <v>26.855350870000276</v>
      </c>
    </row>
    <row r="246" spans="1:39" ht="13.9" customHeight="1" x14ac:dyDescent="0.2">
      <c r="A246" s="46">
        <f>+'Bcos. Públ.'!A246</f>
        <v>43252</v>
      </c>
      <c r="B246" s="213">
        <f>+'Bcos. Públ.'!B246+'Bcos. Priv.'!B245+'Coop.'!B246+'C. Financ.'!B246</f>
        <v>443939.4609732331</v>
      </c>
      <c r="C246" s="187">
        <f>+'Bcos. Públ.'!C246+'Bcos. Priv.'!C245+'Coop.'!C246+'C. Financ.'!C246</f>
        <v>17652.859929141752</v>
      </c>
      <c r="D246" s="193">
        <f>+'Bcos. Públ.'!D246+'Bcos. Priv.'!D245+'Coop.'!D246+'C. Financ.'!D246</f>
        <v>461592.32090237486</v>
      </c>
      <c r="E246" s="187">
        <f>+'Bcos. Públ.'!E246+'Bcos. Priv.'!E245+'Coop.'!E246+'C. Financ.'!E246</f>
        <v>21193.36459800896</v>
      </c>
      <c r="F246" s="187">
        <f>+'Bcos. Públ.'!F246+'Bcos. Priv.'!F245+'Coop.'!F246+'C. Financ.'!F246</f>
        <v>0</v>
      </c>
      <c r="G246" s="193">
        <f>+'Bcos. Públ.'!G246+'Bcos. Priv.'!G245+'Coop.'!G246+'C. Financ.'!G246</f>
        <v>21193.36459800896</v>
      </c>
      <c r="H246" s="210">
        <f>+'Bcos. Públ.'!H246+'Bcos. Priv.'!H245+'Coop.'!H246+'C. Financ.'!H246</f>
        <v>465132.82557124214</v>
      </c>
      <c r="I246" s="192">
        <f>+'Bcos. Públ.'!I246+'Bcos. Priv.'!I245+'Coop.'!I246+'C. Financ.'!I246</f>
        <v>17652.859929141752</v>
      </c>
      <c r="J246" s="193">
        <f>+'Bcos. Públ.'!J246+'Bcos. Priv.'!J245+'Coop.'!J246+'C. Financ.'!J246</f>
        <v>482785.6855003839</v>
      </c>
      <c r="K246" s="192">
        <f>+'Bcos. Públ.'!K246+'Bcos. Priv.'!K245+'Coop.'!K246+'C. Financ.'!K246</f>
        <v>2578.6934604591561</v>
      </c>
      <c r="L246" s="192">
        <f>+'Bcos. Públ.'!L246+'Bcos. Priv.'!L245+'Coop.'!L246+'C. Financ.'!L246</f>
        <v>18.290667120749202</v>
      </c>
      <c r="M246" s="193">
        <f>+'Bcos. Públ.'!M246+'Bcos. Priv.'!M245+'Coop.'!M246+'C. Financ.'!M246</f>
        <v>2596.9841275799054</v>
      </c>
      <c r="N246" s="192">
        <f>+'Bcos. Públ.'!N246+'Bcos. Priv.'!N245+'Coop.'!N246+'C. Financ.'!N246</f>
        <v>467711.51903170126</v>
      </c>
      <c r="O246" s="192">
        <f>+'Bcos. Públ.'!O246+'Bcos. Priv.'!O245+'Coop.'!O246+'C. Financ.'!O246</f>
        <v>17671.150596262501</v>
      </c>
      <c r="P246" s="193">
        <f>+'Bcos. Públ.'!P246+'Bcos. Priv.'!P245+'Coop.'!P246+'C. Financ.'!P246</f>
        <v>485382.66962796374</v>
      </c>
      <c r="Q246" s="211">
        <f>+'Bcos. Públ.'!Q246+'Bcos. Priv.'!Q245+'Coop.'!Q246+'C. Financ.'!Q246</f>
        <v>437.58081960088282</v>
      </c>
      <c r="R246" s="208">
        <f>+'Bcos. Públ.'!R246+'Bcos. Priv.'!R245+'Coop.'!R246+'C. Financ.'!R246</f>
        <v>-2.799751175634094</v>
      </c>
      <c r="S246" s="212"/>
      <c r="T246" s="191">
        <f>+'Bcos. Públ.'!T246+'Bcos. Priv.'!T245+'Coop.'!T246+'C. Financ.'!T246</f>
        <v>211444.53569067837</v>
      </c>
      <c r="U246" s="192">
        <f>+'Bcos. Públ.'!U246+'Bcos. Priv.'!U245+'Coop.'!U246+'C. Financ.'!U246</f>
        <v>6601.90948285183</v>
      </c>
      <c r="V246" s="188">
        <f>+'Bcos. Públ.'!V246+'Bcos. Priv.'!V245+'Coop.'!V246+'C. Financ.'!V246</f>
        <v>218046.4451735302</v>
      </c>
      <c r="W246" s="192">
        <f>+'Bcos. Públ.'!W246+'Bcos. Priv.'!W245+'Coop.'!W246+'C. Financ.'!W246</f>
        <v>17366.203434607854</v>
      </c>
      <c r="X246" s="192">
        <f>+'Bcos. Públ.'!X246+'Bcos. Priv.'!X245+'Coop.'!X246+'C. Financ.'!X246</f>
        <v>0</v>
      </c>
      <c r="Y246" s="188">
        <f>+'Bcos. Públ.'!Y246+'Bcos. Priv.'!Y245+'Coop.'!Y246+'C. Financ.'!Y246</f>
        <v>17366.203434607854</v>
      </c>
      <c r="Z246" s="192">
        <f>+'Bcos. Públ.'!Z246+'Bcos. Priv.'!Z245+'Coop.'!Z246+'C. Financ.'!Z246</f>
        <v>228810.73912528623</v>
      </c>
      <c r="AA246" s="192">
        <f>+'Bcos. Públ.'!AA246+'Bcos. Priv.'!AA245+'Coop.'!AA246+'C. Financ.'!AA246</f>
        <v>6601.90948285183</v>
      </c>
      <c r="AB246" s="188">
        <f>+'Bcos. Públ.'!AB246+'Bcos. Priv.'!AB245+'Coop.'!AB246+'C. Financ.'!AB246</f>
        <v>235412.64860813803</v>
      </c>
      <c r="AC246" s="189">
        <f>+'Bcos. Públ.'!AC246+'Bcos. Priv.'!AC245+'Coop.'!AC246+'C. Financ.'!AC246</f>
        <v>219.48611052007556</v>
      </c>
      <c r="AD246" s="191">
        <f>+'Bcos. Públ.'!AD246+'Bcos. Priv.'!AD245+'Coop.'!AD246+'C. Financ.'!AD246</f>
        <v>7388.7664554100011</v>
      </c>
      <c r="AE246" s="192">
        <f>+'Bcos. Públ.'!AE246+'Bcos. Priv.'!AE245+'Coop.'!AE246+'C. Financ.'!AE246</f>
        <v>351.20289985999995</v>
      </c>
      <c r="AF246" s="188">
        <f>+'Bcos. Públ.'!AF246+'Bcos. Priv.'!AF245+'Coop.'!AF246+'C. Financ.'!AF246</f>
        <v>7739.9693552700001</v>
      </c>
      <c r="AG246" s="192">
        <f>+'Bcos. Públ.'!AG246+'Bcos. Priv.'!AG245+'Coop.'!AG246+'C. Financ.'!AG246</f>
        <v>121.6284613</v>
      </c>
      <c r="AH246" s="192">
        <f>+'Bcos. Públ.'!AH246+'Bcos. Priv.'!AH245+'Coop.'!AH246+'C. Financ.'!AH246</f>
        <v>0</v>
      </c>
      <c r="AI246" s="188">
        <f>+'Bcos. Públ.'!AI246+'Bcos. Priv.'!AI245+'Coop.'!AI246+'C. Financ.'!AI246</f>
        <v>121.6284613</v>
      </c>
      <c r="AJ246" s="192">
        <f>+'Bcos. Públ.'!AJ246+'Bcos. Priv.'!AJ245+'Coop.'!AJ246+'C. Financ.'!AJ246</f>
        <v>7510.3949167100009</v>
      </c>
      <c r="AK246" s="192">
        <f>+'Bcos. Públ.'!AK246+'Bcos. Priv.'!AK245+'Coop.'!AK246+'C. Financ.'!AK246</f>
        <v>351.20289985999995</v>
      </c>
      <c r="AL246" s="188">
        <f>+'Bcos. Públ.'!AL246+'Bcos. Priv.'!AL245+'Coop.'!AL246+'C. Financ.'!AL246</f>
        <v>7861.5978165699989</v>
      </c>
      <c r="AM246" s="189">
        <f>+'Bcos. Públ.'!AM246+'Bcos. Priv.'!AM245+'Coop.'!AM246+'C. Financ.'!AM246</f>
        <v>6.931122769999595</v>
      </c>
    </row>
    <row r="247" spans="1:39" ht="13.9" customHeight="1" x14ac:dyDescent="0.2">
      <c r="A247" s="46">
        <f>+'Bcos. Públ.'!A247</f>
        <v>43282</v>
      </c>
      <c r="B247" s="213">
        <f>+'Bcos. Públ.'!B247+'Bcos. Priv.'!B246+'Coop.'!B247+'C. Financ.'!B247</f>
        <v>437814.07870377135</v>
      </c>
      <c r="C247" s="187">
        <f>+'Bcos. Públ.'!C247+'Bcos. Priv.'!C246+'Coop.'!C247+'C. Financ.'!C247</f>
        <v>17642.918463000333</v>
      </c>
      <c r="D247" s="193">
        <f>+'Bcos. Públ.'!D247+'Bcos. Priv.'!D246+'Coop.'!D247+'C. Financ.'!D247</f>
        <v>455456.99716677162</v>
      </c>
      <c r="E247" s="187">
        <f>+'Bcos. Públ.'!E247+'Bcos. Priv.'!E246+'Coop.'!E247+'C. Financ.'!E247</f>
        <v>20009.550894562508</v>
      </c>
      <c r="F247" s="187">
        <f>+'Bcos. Públ.'!F247+'Bcos. Priv.'!F246+'Coop.'!F247+'C. Financ.'!F247</f>
        <v>0.12962546852370002</v>
      </c>
      <c r="G247" s="193">
        <f>+'Bcos. Públ.'!G247+'Bcos. Priv.'!G246+'Coop.'!G247+'C. Financ.'!G247</f>
        <v>20009.680520031034</v>
      </c>
      <c r="H247" s="210">
        <f>+'Bcos. Públ.'!H247+'Bcos. Priv.'!H246+'Coop.'!H247+'C. Financ.'!H247</f>
        <v>457823.62959833076</v>
      </c>
      <c r="I247" s="192">
        <f>+'Bcos. Públ.'!I247+'Bcos. Priv.'!I246+'Coop.'!I247+'C. Financ.'!I247</f>
        <v>17643.048088468855</v>
      </c>
      <c r="J247" s="193">
        <f>+'Bcos. Públ.'!J247+'Bcos. Priv.'!J246+'Coop.'!J247+'C. Financ.'!J247</f>
        <v>475466.67768679967</v>
      </c>
      <c r="K247" s="192">
        <f>+'Bcos. Públ.'!K247+'Bcos. Priv.'!K246+'Coop.'!K247+'C. Financ.'!K247</f>
        <v>4338.1759658219244</v>
      </c>
      <c r="L247" s="192">
        <f>+'Bcos. Públ.'!L247+'Bcos. Priv.'!L246+'Coop.'!L247+'C. Financ.'!L247</f>
        <v>17.799275762393897</v>
      </c>
      <c r="M247" s="193">
        <f>+'Bcos. Públ.'!M247+'Bcos. Priv.'!M246+'Coop.'!M247+'C. Financ.'!M247</f>
        <v>4355.9752415843168</v>
      </c>
      <c r="N247" s="192">
        <f>+'Bcos. Públ.'!N247+'Bcos. Priv.'!N246+'Coop.'!N247+'C. Financ.'!N247</f>
        <v>462161.80556416191</v>
      </c>
      <c r="O247" s="192">
        <f>+'Bcos. Públ.'!O247+'Bcos. Priv.'!O246+'Coop.'!O247+'C. Financ.'!O247</f>
        <v>17660.847364539834</v>
      </c>
      <c r="P247" s="193">
        <f>+'Bcos. Públ.'!P247+'Bcos. Priv.'!P246+'Coop.'!P247+'C. Financ.'!P247</f>
        <v>479822.65292870183</v>
      </c>
      <c r="Q247" s="211">
        <f>+'Bcos. Públ.'!Q247+'Bcos. Priv.'!Q246+'Coop.'!Q247+'C. Financ.'!Q247</f>
        <v>440.61306131452926</v>
      </c>
      <c r="R247" s="208">
        <f>+'Bcos. Públ.'!R247+'Bcos. Priv.'!R246+'Coop.'!R247+'C. Financ.'!R247</f>
        <v>2.7320189850318286</v>
      </c>
      <c r="S247" s="212"/>
      <c r="T247" s="191">
        <f>+'Bcos. Públ.'!T247+'Bcos. Priv.'!T246+'Coop.'!T247+'C. Financ.'!T247</f>
        <v>212994.68423173742</v>
      </c>
      <c r="U247" s="192">
        <f>+'Bcos. Públ.'!U247+'Bcos. Priv.'!U246+'Coop.'!U247+'C. Financ.'!U247</f>
        <v>6738.8286248977056</v>
      </c>
      <c r="V247" s="188">
        <f>+'Bcos. Públ.'!V247+'Bcos. Priv.'!V246+'Coop.'!V247+'C. Financ.'!V247</f>
        <v>219733.51285663515</v>
      </c>
      <c r="W247" s="192">
        <f>+'Bcos. Públ.'!W247+'Bcos. Priv.'!W246+'Coop.'!W247+'C. Financ.'!W247</f>
        <v>16312.086463630487</v>
      </c>
      <c r="X247" s="192">
        <f>+'Bcos. Públ.'!X247+'Bcos. Priv.'!X246+'Coop.'!X247+'C. Financ.'!X247</f>
        <v>7.7781909893100007E-2</v>
      </c>
      <c r="Y247" s="188">
        <f>+'Bcos. Públ.'!Y247+'Bcos. Priv.'!Y246+'Coop.'!Y247+'C. Financ.'!Y247</f>
        <v>16312.16424554038</v>
      </c>
      <c r="Z247" s="192">
        <f>+'Bcos. Públ.'!Z247+'Bcos. Priv.'!Z246+'Coop.'!Z247+'C. Financ.'!Z247</f>
        <v>229306.77069535875</v>
      </c>
      <c r="AA247" s="192">
        <f>+'Bcos. Públ.'!AA247+'Bcos. Priv.'!AA246+'Coop.'!AA247+'C. Financ.'!AA247</f>
        <v>6738.9064068075995</v>
      </c>
      <c r="AB247" s="188">
        <f>+'Bcos. Públ.'!AB247+'Bcos. Priv.'!AB246+'Coop.'!AB247+'C. Financ.'!AB247</f>
        <v>236045.67710216637</v>
      </c>
      <c r="AC247" s="189">
        <f>+'Bcos. Públ.'!AC247+'Bcos. Priv.'!AC246+'Coop.'!AC247+'C. Financ.'!AC247</f>
        <v>182.24241546994571</v>
      </c>
      <c r="AD247" s="191">
        <f>+'Bcos. Públ.'!AD247+'Bcos. Priv.'!AD246+'Coop.'!AD247+'C. Financ.'!AD247</f>
        <v>7358.3410625299994</v>
      </c>
      <c r="AE247" s="192">
        <f>+'Bcos. Públ.'!AE247+'Bcos. Priv.'!AE246+'Coop.'!AE247+'C. Financ.'!AE247</f>
        <v>356.89097091999997</v>
      </c>
      <c r="AF247" s="188">
        <f>+'Bcos. Públ.'!AF247+'Bcos. Priv.'!AF246+'Coop.'!AF247+'C. Financ.'!AF247</f>
        <v>7715.23203345</v>
      </c>
      <c r="AG247" s="192">
        <f>+'Bcos. Públ.'!AG247+'Bcos. Priv.'!AG246+'Coop.'!AG247+'C. Financ.'!AG247</f>
        <v>121.01804834999999</v>
      </c>
      <c r="AH247" s="192">
        <f>+'Bcos. Públ.'!AH247+'Bcos. Priv.'!AH246+'Coop.'!AH247+'C. Financ.'!AH247</f>
        <v>1.69684E-3</v>
      </c>
      <c r="AI247" s="188">
        <f>+'Bcos. Públ.'!AI247+'Bcos. Priv.'!AI246+'Coop.'!AI247+'C. Financ.'!AI247</f>
        <v>121.01974518999999</v>
      </c>
      <c r="AJ247" s="192">
        <f>+'Bcos. Públ.'!AJ247+'Bcos. Priv.'!AJ246+'Coop.'!AJ247+'C. Financ.'!AJ247</f>
        <v>7479.35911089</v>
      </c>
      <c r="AK247" s="192">
        <f>+'Bcos. Públ.'!AK247+'Bcos. Priv.'!AK246+'Coop.'!AK247+'C. Financ.'!AK247</f>
        <v>356.89266775999994</v>
      </c>
      <c r="AL247" s="188">
        <f>+'Bcos. Públ.'!AL247+'Bcos. Priv.'!AL246+'Coop.'!AL247+'C. Financ.'!AL247</f>
        <v>7836.2517786499993</v>
      </c>
      <c r="AM247" s="189">
        <f>+'Bcos. Públ.'!AM247+'Bcos. Priv.'!AM246+'Coop.'!AM247+'C. Financ.'!AM247</f>
        <v>8.4564738600001146</v>
      </c>
    </row>
    <row r="248" spans="1:39" ht="13.9" customHeight="1" x14ac:dyDescent="0.2">
      <c r="A248" s="46">
        <f>+'Bcos. Públ.'!A248</f>
        <v>43313</v>
      </c>
      <c r="B248" s="213">
        <f>+'Bcos. Públ.'!B248+'Bcos. Priv.'!B247+'Coop.'!B248+'C. Financ.'!B248</f>
        <v>452803.86312508135</v>
      </c>
      <c r="C248" s="187">
        <f>+'Bcos. Públ.'!C248+'Bcos. Priv.'!C247+'Coop.'!C248+'C. Financ.'!C248</f>
        <v>20399.214864752546</v>
      </c>
      <c r="D248" s="193">
        <f>+'Bcos. Públ.'!D248+'Bcos. Priv.'!D247+'Coop.'!D248+'C. Financ.'!D248</f>
        <v>473203.07798983384</v>
      </c>
      <c r="E248" s="187">
        <f>+'Bcos. Públ.'!E248+'Bcos. Priv.'!E247+'Coop.'!E248+'C. Financ.'!E248</f>
        <v>24589.177165279478</v>
      </c>
      <c r="F248" s="187">
        <f>+'Bcos. Públ.'!F248+'Bcos. Priv.'!F247+'Coop.'!F248+'C. Financ.'!F248</f>
        <v>0.1336899401901</v>
      </c>
      <c r="G248" s="193">
        <f>+'Bcos. Públ.'!G248+'Bcos. Priv.'!G247+'Coop.'!G248+'C. Financ.'!G248</f>
        <v>24589.310855219668</v>
      </c>
      <c r="H248" s="210">
        <f>+'Bcos. Públ.'!H248+'Bcos. Priv.'!H247+'Coop.'!H248+'C. Financ.'!H248</f>
        <v>477393.04029035755</v>
      </c>
      <c r="I248" s="192">
        <f>+'Bcos. Públ.'!I248+'Bcos. Priv.'!I247+'Coop.'!I248+'C. Financ.'!I248</f>
        <v>20399.348554692737</v>
      </c>
      <c r="J248" s="193">
        <f>+'Bcos. Públ.'!J248+'Bcos. Priv.'!J247+'Coop.'!J248+'C. Financ.'!J248</f>
        <v>497792.38884505024</v>
      </c>
      <c r="K248" s="192">
        <f>+'Bcos. Públ.'!K248+'Bcos. Priv.'!K247+'Coop.'!K248+'C. Financ.'!K248</f>
        <v>4513.8334110605992</v>
      </c>
      <c r="L248" s="192">
        <f>+'Bcos. Públ.'!L248+'Bcos. Priv.'!L247+'Coop.'!L248+'C. Financ.'!L248</f>
        <v>40.477057077240396</v>
      </c>
      <c r="M248" s="193">
        <f>+'Bcos. Públ.'!M248+'Bcos. Priv.'!M247+'Coop.'!M248+'C. Financ.'!M248</f>
        <v>4554.31046813784</v>
      </c>
      <c r="N248" s="192">
        <f>+'Bcos. Públ.'!N248+'Bcos. Priv.'!N247+'Coop.'!N248+'C. Financ.'!N248</f>
        <v>481906.87370141817</v>
      </c>
      <c r="O248" s="192">
        <f>+'Bcos. Públ.'!O248+'Bcos. Priv.'!O247+'Coop.'!O248+'C. Financ.'!O248</f>
        <v>20439.825611769978</v>
      </c>
      <c r="P248" s="193">
        <f>+'Bcos. Públ.'!P248+'Bcos. Priv.'!P247+'Coop.'!P248+'C. Financ.'!P248</f>
        <v>502346.69931318809</v>
      </c>
      <c r="Q248" s="211">
        <f>+'Bcos. Públ.'!Q248+'Bcos. Priv.'!Q247+'Coop.'!Q248+'C. Financ.'!Q248</f>
        <v>305.94435246168689</v>
      </c>
      <c r="R248" s="208">
        <f>+'Bcos. Públ.'!R248+'Bcos. Priv.'!R247+'Coop.'!R248+'C. Financ.'!R248</f>
        <v>-6.8171084472788639</v>
      </c>
      <c r="S248" s="212"/>
      <c r="T248" s="191">
        <f>+'Bcos. Públ.'!T248+'Bcos. Priv.'!T247+'Coop.'!T248+'C. Financ.'!T248</f>
        <v>215859.82417687148</v>
      </c>
      <c r="U248" s="192">
        <f>+'Bcos. Públ.'!U248+'Bcos. Priv.'!U247+'Coop.'!U248+'C. Financ.'!U248</f>
        <v>6499.9786586717328</v>
      </c>
      <c r="V248" s="188">
        <f>+'Bcos. Públ.'!V248+'Bcos. Priv.'!V247+'Coop.'!V248+'C. Financ.'!V248</f>
        <v>222359.8028355432</v>
      </c>
      <c r="W248" s="192">
        <f>+'Bcos. Públ.'!W248+'Bcos. Priv.'!W247+'Coop.'!W248+'C. Financ.'!W248</f>
        <v>20584.02408573966</v>
      </c>
      <c r="X248" s="192">
        <f>+'Bcos. Públ.'!X248+'Bcos. Priv.'!X247+'Coop.'!X248+'C. Financ.'!X248</f>
        <v>6.5352779106199993E-2</v>
      </c>
      <c r="Y248" s="188">
        <f>+'Bcos. Públ.'!Y248+'Bcos. Priv.'!Y247+'Coop.'!Y248+'C. Financ.'!Y248</f>
        <v>20584.089438518764</v>
      </c>
      <c r="Z248" s="192">
        <f>+'Bcos. Públ.'!Z248+'Bcos. Priv.'!Z247+'Coop.'!Z248+'C. Financ.'!Z248</f>
        <v>236443.84826261111</v>
      </c>
      <c r="AA248" s="192">
        <f>+'Bcos. Públ.'!AA248+'Bcos. Priv.'!AA247+'Coop.'!AA248+'C. Financ.'!AA248</f>
        <v>6500.0440114508383</v>
      </c>
      <c r="AB248" s="188">
        <f>+'Bcos. Públ.'!AB248+'Bcos. Priv.'!AB247+'Coop.'!AB248+'C. Financ.'!AB248</f>
        <v>242943.89227406195</v>
      </c>
      <c r="AC248" s="189">
        <f>+'Bcos. Públ.'!AC248+'Bcos. Priv.'!AC247+'Coop.'!AC248+'C. Financ.'!AC248</f>
        <v>170.23700131999837</v>
      </c>
      <c r="AD248" s="191">
        <f>+'Bcos. Públ.'!AD248+'Bcos. Priv.'!AD247+'Coop.'!AD248+'C. Financ.'!AD248</f>
        <v>7326.8820603499998</v>
      </c>
      <c r="AE248" s="192">
        <f>+'Bcos. Públ.'!AE248+'Bcos. Priv.'!AE247+'Coop.'!AE248+'C. Financ.'!AE248</f>
        <v>429.79795931999996</v>
      </c>
      <c r="AF248" s="188">
        <f>+'Bcos. Públ.'!AF248+'Bcos. Priv.'!AF247+'Coop.'!AF248+'C. Financ.'!AF248</f>
        <v>7756.6800196700005</v>
      </c>
      <c r="AG248" s="192">
        <f>+'Bcos. Públ.'!AG248+'Bcos. Priv.'!AG247+'Coop.'!AG248+'C. Financ.'!AG248</f>
        <v>123.84900831</v>
      </c>
      <c r="AH248" s="192">
        <f>+'Bcos. Públ.'!AH248+'Bcos. Priv.'!AH247+'Coop.'!AH248+'C. Financ.'!AH248</f>
        <v>2.1131499999999998E-3</v>
      </c>
      <c r="AI248" s="188">
        <f>+'Bcos. Públ.'!AI248+'Bcos. Priv.'!AI247+'Coop.'!AI248+'C. Financ.'!AI248</f>
        <v>123.85112146</v>
      </c>
      <c r="AJ248" s="192">
        <f>+'Bcos. Públ.'!AJ248+'Bcos. Priv.'!AJ247+'Coop.'!AJ248+'C. Financ.'!AJ248</f>
        <v>7450.7310686600003</v>
      </c>
      <c r="AK248" s="192">
        <f>+'Bcos. Públ.'!AK248+'Bcos. Priv.'!AK247+'Coop.'!AK248+'C. Financ.'!AK248</f>
        <v>429.80007246999998</v>
      </c>
      <c r="AL248" s="188">
        <f>+'Bcos. Públ.'!AL248+'Bcos. Priv.'!AL247+'Coop.'!AL248+'C. Financ.'!AL248</f>
        <v>7880.5311411300008</v>
      </c>
      <c r="AM248" s="189">
        <f>+'Bcos. Públ.'!AM248+'Bcos. Priv.'!AM247+'Coop.'!AM248+'C. Financ.'!AM248</f>
        <v>4.1963991200002626</v>
      </c>
    </row>
    <row r="249" spans="1:39" ht="13.9" customHeight="1" x14ac:dyDescent="0.2">
      <c r="A249" s="46">
        <f>+'Bcos. Públ.'!A249</f>
        <v>43344</v>
      </c>
      <c r="B249" s="213">
        <f>+'Bcos. Públ.'!B249+'Bcos. Priv.'!B248+'Coop.'!B249+'C. Financ.'!B249</f>
        <v>464677.77004013909</v>
      </c>
      <c r="C249" s="187">
        <f>+'Bcos. Públ.'!C249+'Bcos. Priv.'!C248+'Coop.'!C249+'C. Financ.'!C249</f>
        <v>18868.860225128832</v>
      </c>
      <c r="D249" s="193">
        <f>+'Bcos. Públ.'!D249+'Bcos. Priv.'!D248+'Coop.'!D249+'C. Financ.'!D249</f>
        <v>483546.63026526797</v>
      </c>
      <c r="E249" s="187">
        <f>+'Bcos. Públ.'!E249+'Bcos. Priv.'!E248+'Coop.'!E249+'C. Financ.'!E249</f>
        <v>25029.280322410104</v>
      </c>
      <c r="F249" s="187">
        <f>+'Bcos. Públ.'!F249+'Bcos. Priv.'!F248+'Coop.'!F249+'C. Financ.'!F249</f>
        <v>0.17398158144279999</v>
      </c>
      <c r="G249" s="193">
        <f>+'Bcos. Públ.'!G249+'Bcos. Priv.'!G248+'Coop.'!G249+'C. Financ.'!G249</f>
        <v>25029.454303991548</v>
      </c>
      <c r="H249" s="210">
        <f>+'Bcos. Públ.'!H249+'Bcos. Priv.'!H248+'Coop.'!H249+'C. Financ.'!H249</f>
        <v>489707.05036255252</v>
      </c>
      <c r="I249" s="192">
        <f>+'Bcos. Públ.'!I249+'Bcos. Priv.'!I248+'Coop.'!I249+'C. Financ.'!I249</f>
        <v>18869.034206706954</v>
      </c>
      <c r="J249" s="193">
        <f>+'Bcos. Públ.'!J249+'Bcos. Priv.'!J248+'Coop.'!J249+'C. Financ.'!J249</f>
        <v>508576.08456925949</v>
      </c>
      <c r="K249" s="192">
        <f>+'Bcos. Públ.'!K249+'Bcos. Priv.'!K248+'Coop.'!K249+'C. Financ.'!K249</f>
        <v>5128.9701503521319</v>
      </c>
      <c r="L249" s="192">
        <f>+'Bcos. Públ.'!L249+'Bcos. Priv.'!L248+'Coop.'!L249+'C. Financ.'!L249</f>
        <v>18.995855650241602</v>
      </c>
      <c r="M249" s="193">
        <f>+'Bcos. Públ.'!M249+'Bcos. Priv.'!M248+'Coop.'!M249+'C. Financ.'!M249</f>
        <v>5147.9660060023734</v>
      </c>
      <c r="N249" s="192">
        <f>+'Bcos. Públ.'!N249+'Bcos. Priv.'!N248+'Coop.'!N249+'C. Financ.'!N249</f>
        <v>494836.02051290136</v>
      </c>
      <c r="O249" s="192">
        <f>+'Bcos. Públ.'!O249+'Bcos. Priv.'!O248+'Coop.'!O249+'C. Financ.'!O249</f>
        <v>18888.030062360518</v>
      </c>
      <c r="P249" s="193">
        <f>+'Bcos. Públ.'!P249+'Bcos. Priv.'!P248+'Coop.'!P249+'C. Financ.'!P249</f>
        <v>513724.05057526194</v>
      </c>
      <c r="Q249" s="211">
        <f>+'Bcos. Públ.'!Q249+'Bcos. Priv.'!Q248+'Coop.'!Q249+'C. Financ.'!Q249</f>
        <v>741.8881568430578</v>
      </c>
      <c r="R249" s="208">
        <f>+'Bcos. Públ.'!R249+'Bcos. Priv.'!R248+'Coop.'!R249+'C. Financ.'!R249</f>
        <v>0.12728302626165108</v>
      </c>
      <c r="S249" s="212"/>
      <c r="T249" s="191">
        <f>+'Bcos. Públ.'!T249+'Bcos. Priv.'!T248+'Coop.'!T249+'C. Financ.'!T249</f>
        <v>219564.33345698836</v>
      </c>
      <c r="U249" s="192">
        <f>+'Bcos. Públ.'!U249+'Bcos. Priv.'!U248+'Coop.'!U249+'C. Financ.'!U249</f>
        <v>6316.4561259866014</v>
      </c>
      <c r="V249" s="188">
        <f>+'Bcos. Públ.'!V249+'Bcos. Priv.'!V248+'Coop.'!V249+'C. Financ.'!V249</f>
        <v>225880.78958297495</v>
      </c>
      <c r="W249" s="192">
        <f>+'Bcos. Públ.'!W249+'Bcos. Priv.'!W248+'Coop.'!W249+'C. Financ.'!W249</f>
        <v>20030.398147409782</v>
      </c>
      <c r="X249" s="192">
        <f>+'Bcos. Públ.'!X249+'Bcos. Priv.'!X248+'Coop.'!X249+'C. Financ.'!X249</f>
        <v>9.2347209179999987E-2</v>
      </c>
      <c r="Y249" s="188">
        <f>+'Bcos. Públ.'!Y249+'Bcos. Priv.'!Y248+'Coop.'!Y249+'C. Financ.'!Y249</f>
        <v>20030.490494618964</v>
      </c>
      <c r="Z249" s="192">
        <f>+'Bcos. Públ.'!Z249+'Bcos. Priv.'!Z248+'Coop.'!Z249+'C. Financ.'!Z249</f>
        <v>239594.73160440143</v>
      </c>
      <c r="AA249" s="192">
        <f>+'Bcos. Públ.'!AA249+'Bcos. Priv.'!AA248+'Coop.'!AA249+'C. Financ.'!AA249</f>
        <v>6316.5484731957813</v>
      </c>
      <c r="AB249" s="188">
        <f>+'Bcos. Públ.'!AB249+'Bcos. Priv.'!AB248+'Coop.'!AB249+'C. Financ.'!AB249</f>
        <v>245911.28007759718</v>
      </c>
      <c r="AC249" s="189">
        <f>+'Bcos. Públ.'!AC249+'Bcos. Priv.'!AC248+'Coop.'!AC249+'C. Financ.'!AC249</f>
        <v>351.57327353004393</v>
      </c>
      <c r="AD249" s="191">
        <f>+'Bcos. Públ.'!AD249+'Bcos. Priv.'!AD248+'Coop.'!AD249+'C. Financ.'!AD249</f>
        <v>7379.8228634700008</v>
      </c>
      <c r="AE249" s="192">
        <f>+'Bcos. Públ.'!AE249+'Bcos. Priv.'!AE248+'Coop.'!AE249+'C. Financ.'!AE249</f>
        <v>377.92509483000003</v>
      </c>
      <c r="AF249" s="188">
        <f>+'Bcos. Públ.'!AF249+'Bcos. Priv.'!AF248+'Coop.'!AF249+'C. Financ.'!AF249</f>
        <v>7757.7479583000004</v>
      </c>
      <c r="AG249" s="192">
        <f>+'Bcos. Públ.'!AG249+'Bcos. Priv.'!AG248+'Coop.'!AG249+'C. Financ.'!AG249</f>
        <v>150.50527413</v>
      </c>
      <c r="AH249" s="192">
        <f>+'Bcos. Públ.'!AH249+'Bcos. Priv.'!AH248+'Coop.'!AH249+'C. Financ.'!AH249</f>
        <v>2.4578299999999998E-3</v>
      </c>
      <c r="AI249" s="188">
        <f>+'Bcos. Públ.'!AI249+'Bcos. Priv.'!AI248+'Coop.'!AI249+'C. Financ.'!AI249</f>
        <v>150.50773196</v>
      </c>
      <c r="AJ249" s="192">
        <f>+'Bcos. Públ.'!AJ249+'Bcos. Priv.'!AJ248+'Coop.'!AJ249+'C. Financ.'!AJ249</f>
        <v>7530.3281376000004</v>
      </c>
      <c r="AK249" s="192">
        <f>+'Bcos. Públ.'!AK249+'Bcos. Priv.'!AK248+'Coop.'!AK249+'C. Financ.'!AK249</f>
        <v>377.92755266</v>
      </c>
      <c r="AL249" s="188">
        <f>+'Bcos. Públ.'!AL249+'Bcos. Priv.'!AL248+'Coop.'!AL249+'C. Financ.'!AL249</f>
        <v>7908.2556902599999</v>
      </c>
      <c r="AM249" s="189">
        <f>+'Bcos. Públ.'!AM249+'Bcos. Priv.'!AM248+'Coop.'!AM249+'C. Financ.'!AM249</f>
        <v>11.75151692999982</v>
      </c>
    </row>
    <row r="250" spans="1:39" ht="13.9" customHeight="1" x14ac:dyDescent="0.2">
      <c r="A250" s="46">
        <f>+'Bcos. Públ.'!A250</f>
        <v>43374</v>
      </c>
      <c r="B250" s="213">
        <f>+'Bcos. Públ.'!B250+'Bcos. Priv.'!B249+'Coop.'!B250+'C. Financ.'!B250</f>
        <v>464364.1417278123</v>
      </c>
      <c r="C250" s="187">
        <f>+'Bcos. Públ.'!C250+'Bcos. Priv.'!C249+'Coop.'!C250+'C. Financ.'!C250</f>
        <v>18006.223845979683</v>
      </c>
      <c r="D250" s="193">
        <f>+'Bcos. Públ.'!D250+'Bcos. Priv.'!D249+'Coop.'!D250+'C. Financ.'!D250</f>
        <v>482370.36557379185</v>
      </c>
      <c r="E250" s="187">
        <f>+'Bcos. Públ.'!E250+'Bcos. Priv.'!E249+'Coop.'!E250+'C. Financ.'!E250</f>
        <v>23585.812194080769</v>
      </c>
      <c r="F250" s="187">
        <f>+'Bcos. Públ.'!F250+'Bcos. Priv.'!F249+'Coop.'!F250+'C. Financ.'!F250</f>
        <v>9.8506349009400002E-2</v>
      </c>
      <c r="G250" s="193">
        <f>+'Bcos. Públ.'!G250+'Bcos. Priv.'!G249+'Coop.'!G250+'C. Financ.'!G250</f>
        <v>23585.91070042978</v>
      </c>
      <c r="H250" s="210">
        <f>+'Bcos. Públ.'!H250+'Bcos. Priv.'!H249+'Coop.'!H250+'C. Financ.'!H250</f>
        <v>487949.95392188971</v>
      </c>
      <c r="I250" s="192">
        <f>+'Bcos. Públ.'!I250+'Bcos. Priv.'!I249+'Coop.'!I250+'C. Financ.'!I250</f>
        <v>18006.322352328691</v>
      </c>
      <c r="J250" s="193">
        <f>+'Bcos. Públ.'!J250+'Bcos. Priv.'!J249+'Coop.'!J250+'C. Financ.'!J250</f>
        <v>505956.27627421846</v>
      </c>
      <c r="K250" s="192">
        <f>+'Bcos. Públ.'!K250+'Bcos. Priv.'!K249+'Coop.'!K250+'C. Financ.'!K250</f>
        <v>6655.0589978080015</v>
      </c>
      <c r="L250" s="192">
        <f>+'Bcos. Públ.'!L250+'Bcos. Priv.'!L249+'Coop.'!L250+'C. Financ.'!L250</f>
        <v>18.241055419340402</v>
      </c>
      <c r="M250" s="193">
        <f>+'Bcos. Públ.'!M250+'Bcos. Priv.'!M249+'Coop.'!M250+'C. Financ.'!M250</f>
        <v>6673.3000532273409</v>
      </c>
      <c r="N250" s="192">
        <f>+'Bcos. Públ.'!N250+'Bcos. Priv.'!N249+'Coop.'!N250+'C. Financ.'!N250</f>
        <v>494605.012919701</v>
      </c>
      <c r="O250" s="192">
        <f>+'Bcos. Públ.'!O250+'Bcos. Priv.'!O249+'Coop.'!O250+'C. Financ.'!O250</f>
        <v>18024.563407751317</v>
      </c>
      <c r="P250" s="193">
        <f>+'Bcos. Públ.'!P250+'Bcos. Priv.'!P249+'Coop.'!P250+'C. Financ.'!P250</f>
        <v>512629.57632745238</v>
      </c>
      <c r="Q250" s="211">
        <f>+'Bcos. Públ.'!Q250+'Bcos. Priv.'!Q249+'Coop.'!Q250+'C. Financ.'!Q250</f>
        <v>996.51068214145891</v>
      </c>
      <c r="R250" s="208">
        <f>+'Bcos. Públ.'!R250+'Bcos. Priv.'!R249+'Coop.'!R250+'C. Financ.'!R250</f>
        <v>6.7377588692800154</v>
      </c>
      <c r="S250" s="212"/>
      <c r="T250" s="191">
        <f>+'Bcos. Públ.'!T250+'Bcos. Priv.'!T249+'Coop.'!T250+'C. Financ.'!T250</f>
        <v>221106.92196910019</v>
      </c>
      <c r="U250" s="192">
        <f>+'Bcos. Públ.'!U250+'Bcos. Priv.'!U249+'Coop.'!U250+'C. Financ.'!U250</f>
        <v>6443.9880301216608</v>
      </c>
      <c r="V250" s="188">
        <f>+'Bcos. Públ.'!V250+'Bcos. Priv.'!V249+'Coop.'!V250+'C. Financ.'!V250</f>
        <v>227550.90999922183</v>
      </c>
      <c r="W250" s="192">
        <f>+'Bcos. Públ.'!W250+'Bcos. Priv.'!W249+'Coop.'!W250+'C. Financ.'!W250</f>
        <v>18849.222377440725</v>
      </c>
      <c r="X250" s="192">
        <f>+'Bcos. Públ.'!X250+'Bcos. Priv.'!X249+'Coop.'!X250+'C. Financ.'!X250</f>
        <v>8.3516231012099984E-2</v>
      </c>
      <c r="Y250" s="188">
        <f>+'Bcos. Públ.'!Y250+'Bcos. Priv.'!Y249+'Coop.'!Y250+'C. Financ.'!Y250</f>
        <v>18849.305893671735</v>
      </c>
      <c r="Z250" s="192">
        <f>+'Bcos. Públ.'!Z250+'Bcos. Priv.'!Z249+'Coop.'!Z250+'C. Financ.'!Z250</f>
        <v>239956.14434654091</v>
      </c>
      <c r="AA250" s="192">
        <f>+'Bcos. Públ.'!AA250+'Bcos. Priv.'!AA249+'Coop.'!AA250+'C. Financ.'!AA250</f>
        <v>6444.0715463526731</v>
      </c>
      <c r="AB250" s="188">
        <f>+'Bcos. Públ.'!AB250+'Bcos. Priv.'!AB249+'Coop.'!AB250+'C. Financ.'!AB250</f>
        <v>246400.21589289358</v>
      </c>
      <c r="AC250" s="189">
        <f>+'Bcos. Públ.'!AC250+'Bcos. Priv.'!AC249+'Coop.'!AC250+'C. Financ.'!AC250</f>
        <v>483.80155104997965</v>
      </c>
      <c r="AD250" s="191">
        <f>+'Bcos. Públ.'!AD250+'Bcos. Priv.'!AD249+'Coop.'!AD250+'C. Financ.'!AD250</f>
        <v>7410.2787266799996</v>
      </c>
      <c r="AE250" s="192">
        <f>+'Bcos. Públ.'!AE250+'Bcos. Priv.'!AE249+'Coop.'!AE250+'C. Financ.'!AE250</f>
        <v>352.21725458999992</v>
      </c>
      <c r="AF250" s="188">
        <f>+'Bcos. Públ.'!AF250+'Bcos. Priv.'!AF249+'Coop.'!AF250+'C. Financ.'!AF250</f>
        <v>7762.4959812699999</v>
      </c>
      <c r="AG250" s="192">
        <f>+'Bcos. Públ.'!AG250+'Bcos. Priv.'!AG249+'Coop.'!AG250+'C. Financ.'!AG250</f>
        <v>144.28945127</v>
      </c>
      <c r="AH250" s="192">
        <f>+'Bcos. Públ.'!AH250+'Bcos. Priv.'!AH249+'Coop.'!AH250+'C. Financ.'!AH250</f>
        <v>4.5664000000000002E-4</v>
      </c>
      <c r="AI250" s="188">
        <f>+'Bcos. Públ.'!AI250+'Bcos. Priv.'!AI249+'Coop.'!AI250+'C. Financ.'!AI250</f>
        <v>144.28990791000001</v>
      </c>
      <c r="AJ250" s="192">
        <f>+'Bcos. Públ.'!AJ250+'Bcos. Priv.'!AJ249+'Coop.'!AJ250+'C. Financ.'!AJ250</f>
        <v>7554.568177950001</v>
      </c>
      <c r="AK250" s="192">
        <f>+'Bcos. Públ.'!AK250+'Bcos. Priv.'!AK249+'Coop.'!AK250+'C. Financ.'!AK250</f>
        <v>352.21771122999996</v>
      </c>
      <c r="AL250" s="188">
        <f>+'Bcos. Públ.'!AL250+'Bcos. Priv.'!AL249+'Coop.'!AL250+'C. Financ.'!AL250</f>
        <v>7906.7858891800006</v>
      </c>
      <c r="AM250" s="189">
        <f>+'Bcos. Públ.'!AM250+'Bcos. Priv.'!AM249+'Coop.'!AM250+'C. Financ.'!AM250</f>
        <v>15.618519239999978</v>
      </c>
    </row>
    <row r="251" spans="1:39" ht="13.9" customHeight="1" x14ac:dyDescent="0.2">
      <c r="A251" s="46">
        <f>+'Bcos. Públ.'!A251</f>
        <v>43405</v>
      </c>
      <c r="B251" s="213">
        <f>+'Bcos. Públ.'!B251+'Bcos. Priv.'!B250+'Coop.'!B251+'C. Financ.'!B251</f>
        <v>461255.25179577968</v>
      </c>
      <c r="C251" s="187">
        <f>+'Bcos. Públ.'!C251+'Bcos. Priv.'!C250+'Coop.'!C251+'C. Financ.'!C251</f>
        <v>17436.188169152272</v>
      </c>
      <c r="D251" s="193">
        <f>+'Bcos. Públ.'!D251+'Bcos. Priv.'!D250+'Coop.'!D251+'C. Financ.'!D251</f>
        <v>478691.43996493192</v>
      </c>
      <c r="E251" s="187">
        <f>+'Bcos. Públ.'!E251+'Bcos. Priv.'!E250+'Coop.'!E251+'C. Financ.'!E251</f>
        <v>24910.338608659498</v>
      </c>
      <c r="F251" s="187">
        <f>+'Bcos. Públ.'!F251+'Bcos. Priv.'!F250+'Coop.'!F251+'C. Financ.'!F251</f>
        <v>0.10981809050729999</v>
      </c>
      <c r="G251" s="193">
        <f>+'Bcos. Públ.'!G251+'Bcos. Priv.'!G250+'Coop.'!G251+'C. Financ.'!G251</f>
        <v>24910.448426750005</v>
      </c>
      <c r="H251" s="210">
        <f>+'Bcos. Públ.'!H251+'Bcos. Priv.'!H250+'Coop.'!H251+'C. Financ.'!H251</f>
        <v>486165.59040443919</v>
      </c>
      <c r="I251" s="192">
        <f>+'Bcos. Públ.'!I251+'Bcos. Priv.'!I250+'Coop.'!I251+'C. Financ.'!I251</f>
        <v>17436.297987242775</v>
      </c>
      <c r="J251" s="193">
        <f>+'Bcos. Públ.'!J251+'Bcos. Priv.'!J250+'Coop.'!J251+'C. Financ.'!J251</f>
        <v>503601.88839168195</v>
      </c>
      <c r="K251" s="192">
        <f>+'Bcos. Públ.'!K251+'Bcos. Priv.'!K250+'Coop.'!K251+'C. Financ.'!K251</f>
        <v>5107.9761095503891</v>
      </c>
      <c r="L251" s="192">
        <f>+'Bcos. Públ.'!L251+'Bcos. Priv.'!L250+'Coop.'!L251+'C. Financ.'!L251</f>
        <v>18.604800828454199</v>
      </c>
      <c r="M251" s="193">
        <f>+'Bcos. Públ.'!M251+'Bcos. Priv.'!M250+'Coop.'!M251+'C. Financ.'!M251</f>
        <v>5126.5809103788424</v>
      </c>
      <c r="N251" s="192">
        <f>+'Bcos. Públ.'!N251+'Bcos. Priv.'!N250+'Coop.'!N251+'C. Financ.'!N251</f>
        <v>491273.56651398959</v>
      </c>
      <c r="O251" s="192">
        <f>+'Bcos. Públ.'!O251+'Bcos. Priv.'!O250+'Coop.'!O251+'C. Financ.'!O251</f>
        <v>17454.902788071231</v>
      </c>
      <c r="P251" s="193">
        <f>+'Bcos. Públ.'!P251+'Bcos. Priv.'!P250+'Coop.'!P251+'C. Financ.'!P251</f>
        <v>508728.46930206072</v>
      </c>
      <c r="Q251" s="211">
        <f>+'Bcos. Públ.'!Q251+'Bcos. Priv.'!Q250+'Coop.'!Q251+'C. Financ.'!Q251</f>
        <v>1230.3800699975172</v>
      </c>
      <c r="R251" s="208">
        <f>+'Bcos. Públ.'!R251+'Bcos. Priv.'!R250+'Coop.'!R251+'C. Financ.'!R251</f>
        <v>-2.7171266430254071</v>
      </c>
      <c r="S251" s="212"/>
      <c r="T251" s="191">
        <f>+'Bcos. Públ.'!T251+'Bcos. Priv.'!T250+'Coop.'!T251+'C. Financ.'!T251</f>
        <v>224797.46950832955</v>
      </c>
      <c r="U251" s="192">
        <f>+'Bcos. Públ.'!U251+'Bcos. Priv.'!U250+'Coop.'!U251+'C. Financ.'!U251</f>
        <v>6880.8817584791477</v>
      </c>
      <c r="V251" s="188">
        <f>+'Bcos. Públ.'!V251+'Bcos. Priv.'!V250+'Coop.'!V251+'C. Financ.'!V251</f>
        <v>231678.35126680869</v>
      </c>
      <c r="W251" s="192">
        <f>+'Bcos. Públ.'!W251+'Bcos. Priv.'!W250+'Coop.'!W251+'C. Financ.'!W251</f>
        <v>20310.046648981202</v>
      </c>
      <c r="X251" s="192">
        <f>+'Bcos. Públ.'!X251+'Bcos. Priv.'!X250+'Coop.'!X251+'C. Financ.'!X251</f>
        <v>8.9849780007299998E-2</v>
      </c>
      <c r="Y251" s="188">
        <f>+'Bcos. Públ.'!Y251+'Bcos. Priv.'!Y250+'Coop.'!Y251+'C. Financ.'!Y251</f>
        <v>20310.136498761207</v>
      </c>
      <c r="Z251" s="192">
        <f>+'Bcos. Públ.'!Z251+'Bcos. Priv.'!Z250+'Coop.'!Z251+'C. Financ.'!Z251</f>
        <v>245107.51615731075</v>
      </c>
      <c r="AA251" s="192">
        <f>+'Bcos. Públ.'!AA251+'Bcos. Priv.'!AA250+'Coop.'!AA251+'C. Financ.'!AA251</f>
        <v>6880.9716082591549</v>
      </c>
      <c r="AB251" s="188">
        <f>+'Bcos. Públ.'!AB251+'Bcos. Priv.'!AB250+'Coop.'!AB251+'C. Financ.'!AB251</f>
        <v>251988.48776556991</v>
      </c>
      <c r="AC251" s="189">
        <f>+'Bcos. Públ.'!AC251+'Bcos. Priv.'!AC250+'Coop.'!AC251+'C. Financ.'!AC251</f>
        <v>182.79885278996713</v>
      </c>
      <c r="AD251" s="191">
        <f>+'Bcos. Públ.'!AD251+'Bcos. Priv.'!AD250+'Coop.'!AD251+'C. Financ.'!AD251</f>
        <v>7347.7450138200002</v>
      </c>
      <c r="AE251" s="192">
        <f>+'Bcos. Públ.'!AE251+'Bcos. Priv.'!AE250+'Coop.'!AE251+'C. Financ.'!AE251</f>
        <v>327.99808618999998</v>
      </c>
      <c r="AF251" s="188">
        <f>+'Bcos. Públ.'!AF251+'Bcos. Priv.'!AF250+'Coop.'!AF251+'C. Financ.'!AF251</f>
        <v>7675.7431000099996</v>
      </c>
      <c r="AG251" s="192">
        <f>+'Bcos. Públ.'!AG251+'Bcos. Priv.'!AG250+'Coop.'!AG251+'C. Financ.'!AG251</f>
        <v>142.95055962999999</v>
      </c>
      <c r="AH251" s="192">
        <f>+'Bcos. Públ.'!AH251+'Bcos. Priv.'!AH250+'Coop.'!AH251+'C. Financ.'!AH251</f>
        <v>6.2049999999999996E-4</v>
      </c>
      <c r="AI251" s="188">
        <f>+'Bcos. Públ.'!AI251+'Bcos. Priv.'!AI250+'Coop.'!AI251+'C. Financ.'!AI251</f>
        <v>142.95118013000001</v>
      </c>
      <c r="AJ251" s="192">
        <f>+'Bcos. Públ.'!AJ251+'Bcos. Priv.'!AJ250+'Coop.'!AJ251+'C. Financ.'!AJ251</f>
        <v>7490.6955734499998</v>
      </c>
      <c r="AK251" s="192">
        <f>+'Bcos. Públ.'!AK251+'Bcos. Priv.'!AK250+'Coop.'!AK251+'C. Financ.'!AK251</f>
        <v>327.99870668999995</v>
      </c>
      <c r="AL251" s="188">
        <f>+'Bcos. Públ.'!AL251+'Bcos. Priv.'!AL250+'Coop.'!AL251+'C. Financ.'!AL251</f>
        <v>7818.69428014</v>
      </c>
      <c r="AM251" s="189">
        <f>+'Bcos. Públ.'!AM251+'Bcos. Priv.'!AM250+'Coop.'!AM251+'C. Financ.'!AM251</f>
        <v>32.552786340000317</v>
      </c>
    </row>
    <row r="252" spans="1:39" ht="13.9" customHeight="1" x14ac:dyDescent="0.2">
      <c r="A252" s="46">
        <f>+'Bcos. Públ.'!A252</f>
        <v>43435</v>
      </c>
      <c r="B252" s="213">
        <f>+'Bcos. Públ.'!B252+'Bcos. Priv.'!B251+'Coop.'!B252+'C. Financ.'!B252</f>
        <v>476958.54614976997</v>
      </c>
      <c r="C252" s="187">
        <f>+'Bcos. Públ.'!C252+'Bcos. Priv.'!C251+'Coop.'!C252+'C. Financ.'!C252</f>
        <v>16804.59522377143</v>
      </c>
      <c r="D252" s="193">
        <f>+'Bcos. Públ.'!D252+'Bcos. Priv.'!D251+'Coop.'!D252+'C. Financ.'!D252</f>
        <v>493763.14137354138</v>
      </c>
      <c r="E252" s="187">
        <f>+'Bcos. Públ.'!E252+'Bcos. Priv.'!E251+'Coop.'!E252+'C. Financ.'!E252</f>
        <v>21616.75324036006</v>
      </c>
      <c r="F252" s="187">
        <f>+'Bcos. Públ.'!F252+'Bcos. Priv.'!F251+'Coop.'!F252+'C. Financ.'!F252</f>
        <v>0.12998941042500001</v>
      </c>
      <c r="G252" s="193">
        <f>+'Bcos. Públ.'!G252+'Bcos. Priv.'!G251+'Coop.'!G252+'C. Financ.'!G252</f>
        <v>21616.883229770483</v>
      </c>
      <c r="H252" s="210">
        <f>+'Bcos. Públ.'!H252+'Bcos. Priv.'!H251+'Coop.'!H252+'C. Financ.'!H252</f>
        <v>498575.29939013335</v>
      </c>
      <c r="I252" s="192">
        <f>+'Bcos. Públ.'!I252+'Bcos. Priv.'!I251+'Coop.'!I252+'C. Financ.'!I252</f>
        <v>16804.725213181853</v>
      </c>
      <c r="J252" s="193">
        <f>+'Bcos. Públ.'!J252+'Bcos. Priv.'!J251+'Coop.'!J252+'C. Financ.'!J252</f>
        <v>515380.02460331516</v>
      </c>
      <c r="K252" s="192">
        <f>+'Bcos. Públ.'!K252+'Bcos. Priv.'!K251+'Coop.'!K252+'C. Financ.'!K252</f>
        <v>3811.498680792432</v>
      </c>
      <c r="L252" s="192">
        <f>+'Bcos. Públ.'!L252+'Bcos. Priv.'!L251+'Coop.'!L252+'C. Financ.'!L252</f>
        <v>18.444110640813001</v>
      </c>
      <c r="M252" s="193">
        <f>+'Bcos. Públ.'!M252+'Bcos. Priv.'!M251+'Coop.'!M252+'C. Financ.'!M252</f>
        <v>3829.9427914332446</v>
      </c>
      <c r="N252" s="192">
        <f>+'Bcos. Públ.'!N252+'Bcos. Priv.'!N251+'Coop.'!N252+'C. Financ.'!N252</f>
        <v>502386.79807091923</v>
      </c>
      <c r="O252" s="192">
        <f>+'Bcos. Públ.'!O252+'Bcos. Priv.'!O251+'Coop.'!O252+'C. Financ.'!O252</f>
        <v>16823.169323819428</v>
      </c>
      <c r="P252" s="193">
        <f>+'Bcos. Públ.'!P252+'Bcos. Priv.'!P251+'Coop.'!P252+'C. Financ.'!P252</f>
        <v>519209.96739473869</v>
      </c>
      <c r="Q252" s="211">
        <f>+'Bcos. Públ.'!Q252+'Bcos. Priv.'!Q251+'Coop.'!Q252+'C. Financ.'!Q252</f>
        <v>914.14413212933812</v>
      </c>
      <c r="R252" s="208">
        <f>+'Bcos. Públ.'!R252+'Bcos. Priv.'!R251+'Coop.'!R252+'C. Financ.'!R252</f>
        <v>0.34608351584228725</v>
      </c>
      <c r="S252" s="212"/>
      <c r="T252" s="191">
        <f>+'Bcos. Públ.'!T252+'Bcos. Priv.'!T251+'Coop.'!T252+'C. Financ.'!T252</f>
        <v>232680.19711917985</v>
      </c>
      <c r="U252" s="192">
        <f>+'Bcos. Públ.'!U252+'Bcos. Priv.'!U251+'Coop.'!U252+'C. Financ.'!U252</f>
        <v>6822.9542743801212</v>
      </c>
      <c r="V252" s="188">
        <f>+'Bcos. Públ.'!V252+'Bcos. Priv.'!V251+'Coop.'!V252+'C. Financ.'!V252</f>
        <v>239503.15139355997</v>
      </c>
      <c r="W252" s="192">
        <f>+'Bcos. Públ.'!W252+'Bcos. Priv.'!W251+'Coop.'!W252+'C. Financ.'!W252</f>
        <v>16915.169633619797</v>
      </c>
      <c r="X252" s="192">
        <f>+'Bcos. Públ.'!X252+'Bcos. Priv.'!X251+'Coop.'!X252+'C. Financ.'!X252</f>
        <v>0.106211590764</v>
      </c>
      <c r="Y252" s="188">
        <f>+'Bcos. Públ.'!Y252+'Bcos. Priv.'!Y251+'Coop.'!Y252+'C. Financ.'!Y252</f>
        <v>16915.275845210559</v>
      </c>
      <c r="Z252" s="192">
        <f>+'Bcos. Públ.'!Z252+'Bcos. Priv.'!Z251+'Coop.'!Z252+'C. Financ.'!Z252</f>
        <v>249595.36675279966</v>
      </c>
      <c r="AA252" s="192">
        <f>+'Bcos. Públ.'!AA252+'Bcos. Priv.'!AA251+'Coop.'!AA252+'C. Financ.'!AA252</f>
        <v>6823.0604859708856</v>
      </c>
      <c r="AB252" s="188">
        <f>+'Bcos. Públ.'!AB252+'Bcos. Priv.'!AB251+'Coop.'!AB252+'C. Financ.'!AB252</f>
        <v>256418.42723877053</v>
      </c>
      <c r="AC252" s="189">
        <f>+'Bcos. Públ.'!AC252+'Bcos. Priv.'!AC251+'Coop.'!AC252+'C. Financ.'!AC252</f>
        <v>423.97538330005551</v>
      </c>
      <c r="AD252" s="191">
        <f>+'Bcos. Públ.'!AD252+'Bcos. Priv.'!AD251+'Coop.'!AD252+'C. Financ.'!AD252</f>
        <v>7541.7829278200006</v>
      </c>
      <c r="AE252" s="192">
        <f>+'Bcos. Públ.'!AE252+'Bcos. Priv.'!AE251+'Coop.'!AE252+'C. Financ.'!AE252</f>
        <v>308.17045231000003</v>
      </c>
      <c r="AF252" s="188">
        <f>+'Bcos. Públ.'!AF252+'Bcos. Priv.'!AF251+'Coop.'!AF252+'C. Financ.'!AF252</f>
        <v>7849.9533801299995</v>
      </c>
      <c r="AG252" s="192">
        <f>+'Bcos. Públ.'!AG252+'Bcos. Priv.'!AG251+'Coop.'!AG252+'C. Financ.'!AG252</f>
        <v>145.15540620000002</v>
      </c>
      <c r="AH252" s="192">
        <f>+'Bcos. Públ.'!AH252+'Bcos. Priv.'!AH251+'Coop.'!AH252+'C. Financ.'!AH252</f>
        <v>7.3410999999999995E-4</v>
      </c>
      <c r="AI252" s="188">
        <f>+'Bcos. Públ.'!AI252+'Bcos. Priv.'!AI251+'Coop.'!AI252+'C. Financ.'!AI252</f>
        <v>145.15614031000001</v>
      </c>
      <c r="AJ252" s="192">
        <f>+'Bcos. Públ.'!AJ252+'Bcos. Priv.'!AJ251+'Coop.'!AJ252+'C. Financ.'!AJ252</f>
        <v>7686.9383340200002</v>
      </c>
      <c r="AK252" s="192">
        <f>+'Bcos. Públ.'!AK252+'Bcos. Priv.'!AK251+'Coop.'!AK252+'C. Financ.'!AK252</f>
        <v>308.17118642000003</v>
      </c>
      <c r="AL252" s="188">
        <f>+'Bcos. Públ.'!AL252+'Bcos. Priv.'!AL251+'Coop.'!AL252+'C. Financ.'!AL252</f>
        <v>7995.1095204399999</v>
      </c>
      <c r="AM252" s="189">
        <f>+'Bcos. Públ.'!AM252+'Bcos. Priv.'!AM251+'Coop.'!AM252+'C. Financ.'!AM252</f>
        <v>15.133335869999462</v>
      </c>
    </row>
    <row r="253" spans="1:39" ht="13.9" customHeight="1" x14ac:dyDescent="0.2">
      <c r="A253" s="48">
        <f>+'Bcos. Públ.'!A253</f>
        <v>43467</v>
      </c>
      <c r="B253" s="213">
        <f>+'Bcos. Públ.'!B253+'Bcos. Priv.'!B252+'Coop.'!B253+'C. Financ.'!B253</f>
        <v>475541.59008873149</v>
      </c>
      <c r="C253" s="187">
        <f>+'Bcos. Públ.'!C253+'Bcos. Priv.'!C252+'Coop.'!C253+'C. Financ.'!C253</f>
        <v>15849.349138687499</v>
      </c>
      <c r="D253" s="193">
        <f>+'Bcos. Públ.'!D253+'Bcos. Priv.'!D252+'Coop.'!D253+'C. Financ.'!D253</f>
        <v>491390.93922741897</v>
      </c>
      <c r="E253" s="187">
        <f>+'Bcos. Públ.'!E253+'Bcos. Priv.'!E252+'Coop.'!E253+'C. Financ.'!E253</f>
        <v>21077.441576367753</v>
      </c>
      <c r="F253" s="187">
        <f>+'Bcos. Públ.'!F253+'Bcos. Priv.'!F252+'Coop.'!F253+'C. Financ.'!F253</f>
        <v>0.17288910600000001</v>
      </c>
      <c r="G253" s="193">
        <f>+'Bcos. Públ.'!G253+'Bcos. Priv.'!G252+'Coop.'!G253+'C. Financ.'!G253</f>
        <v>21077.614465473751</v>
      </c>
      <c r="H253" s="210">
        <f>+'Bcos. Públ.'!H253+'Bcos. Priv.'!H252+'Coop.'!H253+'C. Financ.'!H253</f>
        <v>496619.0316650992</v>
      </c>
      <c r="I253" s="192">
        <f>+'Bcos. Públ.'!I253+'Bcos. Priv.'!I252+'Coop.'!I253+'C. Financ.'!I253</f>
        <v>15849.5220277935</v>
      </c>
      <c r="J253" s="193">
        <f>+'Bcos. Públ.'!J253+'Bcos. Priv.'!J252+'Coop.'!J253+'C. Financ.'!J253</f>
        <v>512468.55369289278</v>
      </c>
      <c r="K253" s="192">
        <f>+'Bcos. Públ.'!K253+'Bcos. Priv.'!K252+'Coop.'!K253+'C. Financ.'!K253</f>
        <v>3540.4363488284998</v>
      </c>
      <c r="L253" s="192">
        <f>+'Bcos. Públ.'!L253+'Bcos. Priv.'!L252+'Coop.'!L253+'C. Financ.'!L253</f>
        <v>21.697436990250001</v>
      </c>
      <c r="M253" s="193">
        <f>+'Bcos. Públ.'!M253+'Bcos. Priv.'!M252+'Coop.'!M253+'C. Financ.'!M253</f>
        <v>3562.1337858187503</v>
      </c>
      <c r="N253" s="192">
        <f>+'Bcos. Públ.'!N253+'Bcos. Priv.'!N252+'Coop.'!N253+'C. Financ.'!N253</f>
        <v>500159.46801392769</v>
      </c>
      <c r="O253" s="192">
        <f>+'Bcos. Públ.'!O253+'Bcos. Priv.'!O252+'Coop.'!O253+'C. Financ.'!O253</f>
        <v>15871.21946478375</v>
      </c>
      <c r="P253" s="193">
        <f>+'Bcos. Públ.'!P253+'Bcos. Priv.'!P252+'Coop.'!P253+'C. Financ.'!P253</f>
        <v>516030.68747871148</v>
      </c>
      <c r="Q253" s="230" t="s">
        <v>160</v>
      </c>
      <c r="R253" s="231" t="s">
        <v>160</v>
      </c>
      <c r="S253" s="212"/>
      <c r="T253" s="191">
        <f>+'Bcos. Públ.'!T253+'Bcos. Priv.'!T252+'Coop.'!T253+'C. Financ.'!T253</f>
        <v>230043.42682134523</v>
      </c>
      <c r="U253" s="192">
        <f>+'Bcos. Públ.'!U253+'Bcos. Priv.'!U252+'Coop.'!U253+'C. Financ.'!U253</f>
        <v>6958.6906490009987</v>
      </c>
      <c r="V253" s="188">
        <f>+'Bcos. Públ.'!V253+'Bcos. Priv.'!V252+'Coop.'!V253+'C. Financ.'!V253</f>
        <v>237002.08868190824</v>
      </c>
      <c r="W253" s="192">
        <f>+'Bcos. Públ.'!W253+'Bcos. Priv.'!W252+'Coop.'!W253+'C. Financ.'!W253</f>
        <v>16959.11876694375</v>
      </c>
      <c r="X253" s="192">
        <f>+'Bcos. Públ.'!X253+'Bcos. Priv.'!X252+'Coop.'!X253+'C. Financ.'!X253</f>
        <v>0.14533504275</v>
      </c>
      <c r="Y253" s="188">
        <f>+'Bcos. Públ.'!Y253+'Bcos. Priv.'!Y252+'Coop.'!Y253+'C. Financ.'!Y253</f>
        <v>16959.264101986504</v>
      </c>
      <c r="Z253" s="192">
        <f>+'Bcos. Públ.'!Z253+'Bcos. Priv.'!Z252+'Coop.'!Z253+'C. Financ.'!Z253</f>
        <v>247002.54558828898</v>
      </c>
      <c r="AA253" s="192">
        <f>+'Bcos. Públ.'!AA253+'Bcos. Priv.'!AA252+'Coop.'!AA253+'C. Financ.'!AA253</f>
        <v>6958.8359840437497</v>
      </c>
      <c r="AB253" s="188">
        <f>+'Bcos. Públ.'!AB253+'Bcos. Priv.'!AB252+'Coop.'!AB253+'C. Financ.'!AB253</f>
        <v>253961.38157233276</v>
      </c>
      <c r="AC253" s="227" t="s">
        <v>160</v>
      </c>
      <c r="AD253" s="191">
        <f>+'Bcos. Públ.'!AD253+'Bcos. Priv.'!AD252+'Coop.'!AD253+'C. Financ.'!AD253</f>
        <v>7563.9979445699992</v>
      </c>
      <c r="AE253" s="192">
        <f>+'Bcos. Públ.'!AE253+'Bcos. Priv.'!AE252+'Coop.'!AE253+'C. Financ.'!AE253</f>
        <v>274.00764098999997</v>
      </c>
      <c r="AF253" s="188">
        <f>+'Bcos. Públ.'!AF253+'Bcos. Priv.'!AF252+'Coop.'!AF253+'C. Financ.'!AF253</f>
        <v>7838.0055855599985</v>
      </c>
      <c r="AG253" s="192">
        <f>+'Bcos. Públ.'!AG253+'Bcos. Priv.'!AG252+'Coop.'!AG253+'C. Financ.'!AG253</f>
        <v>126.58962009999999</v>
      </c>
      <c r="AH253" s="192">
        <f>+'Bcos. Públ.'!AH253+'Bcos. Priv.'!AH252+'Coop.'!AH253+'C. Financ.'!AH253</f>
        <v>8.4847000000000004E-4</v>
      </c>
      <c r="AI253" s="188">
        <f>+'Bcos. Públ.'!AI253+'Bcos. Priv.'!AI252+'Coop.'!AI253+'C. Financ.'!AI253</f>
        <v>126.59046857</v>
      </c>
      <c r="AJ253" s="192">
        <f>+'Bcos. Públ.'!AJ253+'Bcos. Priv.'!AJ252+'Coop.'!AJ253+'C. Financ.'!AJ253</f>
        <v>7690.5875646699988</v>
      </c>
      <c r="AK253" s="192">
        <f>+'Bcos. Públ.'!AK253+'Bcos. Priv.'!AK252+'Coop.'!AK253+'C. Financ.'!AK253</f>
        <v>274.00848945999996</v>
      </c>
      <c r="AL253" s="188">
        <f>+'Bcos. Públ.'!AL253+'Bcos. Priv.'!AL252+'Coop.'!AL253+'C. Financ.'!AL253</f>
        <v>7964.5960541299983</v>
      </c>
      <c r="AM253" s="227" t="s">
        <v>160</v>
      </c>
    </row>
    <row r="254" spans="1:39" ht="13.9" customHeight="1" x14ac:dyDescent="0.2">
      <c r="A254" s="46">
        <v>43497</v>
      </c>
      <c r="B254" s="213">
        <f>+'Bcos. Públ.'!B254+'Bcos. Priv.'!B253+'Coop.'!B254+'C. Financ.'!B254</f>
        <v>476537.97963465616</v>
      </c>
      <c r="C254" s="187">
        <f>+'Bcos. Públ.'!C254+'Bcos. Priv.'!C253+'Coop.'!C254+'C. Financ.'!C254</f>
        <v>15844.494221406592</v>
      </c>
      <c r="D254" s="193">
        <f>+'Bcos. Públ.'!D254+'Bcos. Priv.'!D253+'Coop.'!D254+'C. Financ.'!D254</f>
        <v>492382.4738560628</v>
      </c>
      <c r="E254" s="187">
        <f>+'Bcos. Públ.'!E254+'Bcos. Priv.'!E253+'Coop.'!E254+'C. Financ.'!E254</f>
        <v>19892.237357613238</v>
      </c>
      <c r="F254" s="187">
        <f>+'Bcos. Públ.'!F254+'Bcos. Priv.'!F253+'Coop.'!F254+'C. Financ.'!F254</f>
        <v>0.14307211086000002</v>
      </c>
      <c r="G254" s="193">
        <f>+'Bcos. Públ.'!G254+'Bcos. Priv.'!G253+'Coop.'!G254+'C. Financ.'!G254</f>
        <v>19892.3804297241</v>
      </c>
      <c r="H254" s="210">
        <f>+'Bcos. Públ.'!H254+'Bcos. Priv.'!H253+'Coop.'!H254+'C. Financ.'!H254</f>
        <v>496430.21699226944</v>
      </c>
      <c r="I254" s="192">
        <f>+'Bcos. Públ.'!I254+'Bcos. Priv.'!I253+'Coop.'!I254+'C. Financ.'!I254</f>
        <v>15844.637293517451</v>
      </c>
      <c r="J254" s="193">
        <f>+'Bcos. Públ.'!J254+'Bcos. Priv.'!J253+'Coop.'!J254+'C. Financ.'!J254</f>
        <v>512274.85428578692</v>
      </c>
      <c r="K254" s="192">
        <f>+'Bcos. Públ.'!K254+'Bcos. Priv.'!K253+'Coop.'!K254+'C. Financ.'!K254</f>
        <v>3314.0885772783904</v>
      </c>
      <c r="L254" s="192">
        <f>+'Bcos. Públ.'!L254+'Bcos. Priv.'!L253+'Coop.'!L254+'C. Financ.'!L254</f>
        <v>26.021236652680003</v>
      </c>
      <c r="M254" s="193">
        <f>+'Bcos. Públ.'!M254+'Bcos. Priv.'!M253+'Coop.'!M254+'C. Financ.'!M254</f>
        <v>3340.1098139310707</v>
      </c>
      <c r="N254" s="192">
        <f>+'Bcos. Públ.'!N254+'Bcos. Priv.'!N253+'Coop.'!N254+'C. Financ.'!N254</f>
        <v>499744.30556954787</v>
      </c>
      <c r="O254" s="192">
        <f>+'Bcos. Públ.'!O254+'Bcos. Priv.'!O253+'Coop.'!O254+'C. Financ.'!O254</f>
        <v>15860.731015822812</v>
      </c>
      <c r="P254" s="193">
        <f>+'Bcos. Públ.'!P254+'Bcos. Priv.'!P253+'Coop.'!P254+'C. Financ.'!P254</f>
        <v>515605.0365853706</v>
      </c>
      <c r="Q254" s="230" t="s">
        <v>160</v>
      </c>
      <c r="R254" s="231" t="s">
        <v>160</v>
      </c>
      <c r="S254" s="212"/>
      <c r="T254" s="191">
        <f>+'Bcos. Públ.'!T254+'Bcos. Priv.'!T253+'Coop.'!T254+'C. Financ.'!T254</f>
        <v>231733.28978674349</v>
      </c>
      <c r="U254" s="192">
        <f>+'Bcos. Públ.'!U254+'Bcos. Priv.'!U253+'Coop.'!U254+'C. Financ.'!U254</f>
        <v>7190.1971474581296</v>
      </c>
      <c r="V254" s="188">
        <f>+'Bcos. Públ.'!V254+'Bcos. Priv.'!V253+'Coop.'!V254+'C. Financ.'!V254</f>
        <v>238923.48693420165</v>
      </c>
      <c r="W254" s="192">
        <f>+'Bcos. Públ.'!W254+'Bcos. Priv.'!W253+'Coop.'!W254+'C. Financ.'!W254</f>
        <v>16207.82568955774</v>
      </c>
      <c r="X254" s="192">
        <f>+'Bcos. Públ.'!X254+'Bcos. Priv.'!X253+'Coop.'!X254+'C. Financ.'!X254</f>
        <v>0.11169123476000002</v>
      </c>
      <c r="Y254" s="188">
        <f>+'Bcos. Públ.'!Y254+'Bcos. Priv.'!Y253+'Coop.'!Y254+'C. Financ.'!Y254</f>
        <v>16207.9373807925</v>
      </c>
      <c r="Z254" s="192">
        <f>+'Bcos. Públ.'!Z254+'Bcos. Priv.'!Z253+'Coop.'!Z254+'C. Financ.'!Z254</f>
        <v>247941.11547630126</v>
      </c>
      <c r="AA254" s="192">
        <f>+'Bcos. Públ.'!AA254+'Bcos. Priv.'!AA253+'Coop.'!AA254+'C. Financ.'!AA254</f>
        <v>7190.3088386928903</v>
      </c>
      <c r="AB254" s="188">
        <f>+'Bcos. Públ.'!AB254+'Bcos. Priv.'!AB253+'Coop.'!AB254+'C. Financ.'!AB254</f>
        <v>255131.42431499413</v>
      </c>
      <c r="AC254" s="227" t="s">
        <v>160</v>
      </c>
      <c r="AD254" s="191">
        <f>+'Bcos. Públ.'!AD254+'Bcos. Priv.'!AD253+'Coop.'!AD254+'C. Financ.'!AD254</f>
        <v>7497.6169136600001</v>
      </c>
      <c r="AE254" s="192">
        <f>+'Bcos. Públ.'!AE254+'Bcos. Priv.'!AE253+'Coop.'!AE254+'C. Financ.'!AE254</f>
        <v>265.05457946000001</v>
      </c>
      <c r="AF254" s="188">
        <f>+'Bcos. Públ.'!AF254+'Bcos. Priv.'!AF253+'Coop.'!AF254+'C. Financ.'!AF254</f>
        <v>7762.6714931199995</v>
      </c>
      <c r="AG254" s="192">
        <f>+'Bcos. Públ.'!AG254+'Bcos. Priv.'!AG253+'Coop.'!AG254+'C. Financ.'!AG254</f>
        <v>112.8422305</v>
      </c>
      <c r="AH254" s="192">
        <f>+'Bcos. Públ.'!AH254+'Bcos. Priv.'!AH253+'Coop.'!AH254+'C. Financ.'!AH254</f>
        <v>9.611E-4</v>
      </c>
      <c r="AI254" s="188">
        <f>+'Bcos. Públ.'!AI254+'Bcos. Priv.'!AI253+'Coop.'!AI254+'C. Financ.'!AI254</f>
        <v>112.8431916</v>
      </c>
      <c r="AJ254" s="192">
        <f>+'Bcos. Públ.'!AJ254+'Bcos. Priv.'!AJ253+'Coop.'!AJ254+'C. Financ.'!AJ254</f>
        <v>7610.4591441600005</v>
      </c>
      <c r="AK254" s="192">
        <f>+'Bcos. Públ.'!AK254+'Bcos. Priv.'!AK253+'Coop.'!AK254+'C. Financ.'!AK254</f>
        <v>265.05554056000005</v>
      </c>
      <c r="AL254" s="188">
        <f>+'Bcos. Públ.'!AL254+'Bcos. Priv.'!AL253+'Coop.'!AL254+'C. Financ.'!AL254</f>
        <v>7875.5146847200003</v>
      </c>
      <c r="AM254" s="227" t="s">
        <v>160</v>
      </c>
    </row>
    <row r="255" spans="1:39" ht="13.9" customHeight="1" x14ac:dyDescent="0.2">
      <c r="A255" s="46">
        <v>43525</v>
      </c>
      <c r="B255" s="213">
        <f>+'Bcos. Públ.'!B255+'Bcos. Priv.'!B254+'Coop.'!B255+'C. Financ.'!B255</f>
        <v>485399.42222113011</v>
      </c>
      <c r="C255" s="187">
        <f>+'Bcos. Públ.'!C255+'Bcos. Priv.'!C254+'Coop.'!C255+'C. Financ.'!C255</f>
        <v>15950.803704466402</v>
      </c>
      <c r="D255" s="193">
        <f>+'Bcos. Públ.'!D255+'Bcos. Priv.'!D254+'Coop.'!D255+'C. Financ.'!D255</f>
        <v>501350.22592559649</v>
      </c>
      <c r="E255" s="187">
        <f>+'Bcos. Públ.'!E255+'Bcos. Priv.'!E254+'Coop.'!E255+'C. Financ.'!E255</f>
        <v>19870.682774519722</v>
      </c>
      <c r="F255" s="187">
        <f>+'Bcos. Públ.'!F255+'Bcos. Priv.'!F254+'Coop.'!F255+'C. Financ.'!F255</f>
        <v>0.13731051752000001</v>
      </c>
      <c r="G255" s="193">
        <f>+'Bcos. Públ.'!G255+'Bcos. Priv.'!G254+'Coop.'!G255+'C. Financ.'!G255</f>
        <v>19870.820085037241</v>
      </c>
      <c r="H255" s="210">
        <f>+'Bcos. Públ.'!H255+'Bcos. Priv.'!H254+'Coop.'!H255+'C. Financ.'!H255</f>
        <v>505270.10499564983</v>
      </c>
      <c r="I255" s="192">
        <f>+'Bcos. Públ.'!I255+'Bcos. Priv.'!I254+'Coop.'!I255+'C. Financ.'!I255</f>
        <v>15950.941014983922</v>
      </c>
      <c r="J255" s="193">
        <f>+'Bcos. Públ.'!J255+'Bcos. Priv.'!J254+'Coop.'!J255+'C. Financ.'!J255</f>
        <v>521221.04601063376</v>
      </c>
      <c r="K255" s="192">
        <f>+'Bcos. Públ.'!K255+'Bcos. Priv.'!K254+'Coop.'!K255+'C. Financ.'!K255</f>
        <v>3584.9407914997601</v>
      </c>
      <c r="L255" s="192">
        <f>+'Bcos. Públ.'!L255+'Bcos. Priv.'!L254+'Coop.'!L255+'C. Financ.'!L255</f>
        <v>27.9987465494</v>
      </c>
      <c r="M255" s="193">
        <f>+'Bcos. Públ.'!M255+'Bcos. Priv.'!M254+'Coop.'!M255+'C. Financ.'!M255</f>
        <v>3612.9395380491601</v>
      </c>
      <c r="N255" s="192">
        <f>+'Bcos. Públ.'!N255+'Bcos. Priv.'!N254+'Coop.'!N255+'C. Financ.'!N255</f>
        <v>508855.04578714957</v>
      </c>
      <c r="O255" s="192">
        <f>+'Bcos. Públ.'!O255+'Bcos. Priv.'!O254+'Coop.'!O255+'C. Financ.'!O255</f>
        <v>15978.93976153332</v>
      </c>
      <c r="P255" s="193">
        <f>+'Bcos. Públ.'!P255+'Bcos. Priv.'!P254+'Coop.'!P255+'C. Financ.'!P255</f>
        <v>524833.98554868286</v>
      </c>
      <c r="Q255" s="230" t="s">
        <v>160</v>
      </c>
      <c r="R255" s="231" t="s">
        <v>160</v>
      </c>
      <c r="S255" s="212"/>
      <c r="T255" s="191">
        <f>+'Bcos. Públ.'!T255+'Bcos. Priv.'!T254+'Coop.'!T255+'C. Financ.'!T255</f>
        <v>234299.17175061011</v>
      </c>
      <c r="U255" s="192">
        <f>+'Bcos. Públ.'!U255+'Bcos. Priv.'!U254+'Coop.'!U255+'C. Financ.'!U255</f>
        <v>6689.2247830878805</v>
      </c>
      <c r="V255" s="188">
        <f>+'Bcos. Públ.'!V255+'Bcos. Priv.'!V254+'Coop.'!V255+'C. Financ.'!V255</f>
        <v>240988.39653369802</v>
      </c>
      <c r="W255" s="192">
        <f>+'Bcos. Públ.'!W255+'Bcos. Priv.'!W254+'Coop.'!W255+'C. Financ.'!W255</f>
        <v>16066.776823582321</v>
      </c>
      <c r="X255" s="192">
        <f>+'Bcos. Públ.'!X255+'Bcos. Priv.'!X254+'Coop.'!X255+'C. Financ.'!X255</f>
        <v>0.10125695536</v>
      </c>
      <c r="Y255" s="188">
        <f>+'Bcos. Públ.'!Y255+'Bcos. Priv.'!Y254+'Coop.'!Y255+'C. Financ.'!Y255</f>
        <v>16066.878080537681</v>
      </c>
      <c r="Z255" s="192">
        <f>+'Bcos. Públ.'!Z255+'Bcos. Priv.'!Z254+'Coop.'!Z255+'C. Financ.'!Z255</f>
        <v>250365.94857419247</v>
      </c>
      <c r="AA255" s="192">
        <f>+'Bcos. Públ.'!AA255+'Bcos. Priv.'!AA254+'Coop.'!AA255+'C. Financ.'!AA255</f>
        <v>6689.32604004324</v>
      </c>
      <c r="AB255" s="188">
        <f>+'Bcos. Públ.'!AB255+'Bcos. Priv.'!AB254+'Coop.'!AB255+'C. Financ.'!AB255</f>
        <v>257055.27461423571</v>
      </c>
      <c r="AC255" s="227" t="s">
        <v>160</v>
      </c>
      <c r="AD255" s="191">
        <f>+'Bcos. Públ.'!AD255+'Bcos. Priv.'!AD254+'Coop.'!AD255+'C. Financ.'!AD255</f>
        <v>7499.1115300000001</v>
      </c>
      <c r="AE255" s="192">
        <f>+'Bcos. Públ.'!AE255+'Bcos. Priv.'!AE254+'Coop.'!AE255+'C. Financ.'!AE255</f>
        <v>276.59714853000003</v>
      </c>
      <c r="AF255" s="188">
        <f>+'Bcos. Públ.'!AF255+'Bcos. Priv.'!AF254+'Coop.'!AF255+'C. Financ.'!AF255</f>
        <v>7775.7086785299998</v>
      </c>
      <c r="AG255" s="192">
        <f>+'Bcos. Públ.'!AG255+'Bcos. Priv.'!AG254+'Coop.'!AG255+'C. Financ.'!AG255</f>
        <v>113.60368984999999</v>
      </c>
      <c r="AH255" s="192">
        <f>+'Bcos. Públ.'!AH255+'Bcos. Priv.'!AH254+'Coop.'!AH255+'C. Financ.'!AH255</f>
        <v>1.0767400000000001E-3</v>
      </c>
      <c r="AI255" s="188">
        <f>+'Bcos. Públ.'!AI255+'Bcos. Priv.'!AI254+'Coop.'!AI255+'C. Financ.'!AI255</f>
        <v>113.60476659</v>
      </c>
      <c r="AJ255" s="192">
        <f>+'Bcos. Públ.'!AJ255+'Bcos. Priv.'!AJ254+'Coop.'!AJ255+'C. Financ.'!AJ255</f>
        <v>7612.7152198500007</v>
      </c>
      <c r="AK255" s="192">
        <f>+'Bcos. Públ.'!AK255+'Bcos. Priv.'!AK254+'Coop.'!AK255+'C. Financ.'!AK255</f>
        <v>276.59822527000006</v>
      </c>
      <c r="AL255" s="188">
        <f>+'Bcos. Públ.'!AL255+'Bcos. Priv.'!AL254+'Coop.'!AL255+'C. Financ.'!AL255</f>
        <v>7889.3134451200003</v>
      </c>
      <c r="AM255" s="227" t="s">
        <v>160</v>
      </c>
    </row>
    <row r="256" spans="1:39" ht="13.9" customHeight="1" x14ac:dyDescent="0.2">
      <c r="A256" s="46">
        <v>43556</v>
      </c>
      <c r="B256" s="213">
        <f>+'Bcos. Públ.'!B256+'Bcos. Priv.'!B255+'Coop.'!B256+'C. Financ.'!B256</f>
        <v>497629.7699939615</v>
      </c>
      <c r="C256" s="187">
        <f>+'Bcos. Públ.'!C256+'Bcos. Priv.'!C255+'Coop.'!C256+'C. Financ.'!C256</f>
        <v>17353.097640715812</v>
      </c>
      <c r="D256" s="193">
        <f>+'Bcos. Públ.'!D256+'Bcos. Priv.'!D255+'Coop.'!D256+'C. Financ.'!D256</f>
        <v>514982.86763467733</v>
      </c>
      <c r="E256" s="187">
        <f>+'Bcos. Públ.'!E256+'Bcos. Priv.'!E255+'Coop.'!E256+'C. Financ.'!E256</f>
        <v>21233.359514930729</v>
      </c>
      <c r="F256" s="187">
        <f>+'Bcos. Públ.'!F256+'Bcos. Priv.'!F255+'Coop.'!F256+'C. Financ.'!F256</f>
        <v>0.14344938518</v>
      </c>
      <c r="G256" s="193">
        <f>+'Bcos. Públ.'!G256+'Bcos. Priv.'!G255+'Coop.'!G256+'C. Financ.'!G256</f>
        <v>21233.502964315911</v>
      </c>
      <c r="H256" s="210">
        <f>+'Bcos. Públ.'!H256+'Bcos. Priv.'!H255+'Coop.'!H256+'C. Financ.'!H256</f>
        <v>518863.12950889225</v>
      </c>
      <c r="I256" s="192">
        <f>+'Bcos. Públ.'!I256+'Bcos. Priv.'!I255+'Coop.'!I256+'C. Financ.'!I256</f>
        <v>17353.24109010099</v>
      </c>
      <c r="J256" s="193">
        <f>+'Bcos. Públ.'!J256+'Bcos. Priv.'!J255+'Coop.'!J256+'C. Financ.'!J256</f>
        <v>536216.37059899326</v>
      </c>
      <c r="K256" s="192">
        <f>+'Bcos. Públ.'!K256+'Bcos. Priv.'!K255+'Coop.'!K256+'C. Financ.'!K256</f>
        <v>3675.7984283937903</v>
      </c>
      <c r="L256" s="192">
        <f>+'Bcos. Públ.'!L256+'Bcos. Priv.'!L255+'Coop.'!L256+'C. Financ.'!L256</f>
        <v>25.368621032829999</v>
      </c>
      <c r="M256" s="193">
        <f>+'Bcos. Públ.'!M256+'Bcos. Priv.'!M255+'Coop.'!M256+'C. Financ.'!M256</f>
        <v>3701.1670494266205</v>
      </c>
      <c r="N256" s="192">
        <f>+'Bcos. Públ.'!N256+'Bcos. Priv.'!N255+'Coop.'!N256+'C. Financ.'!N256</f>
        <v>522538.92793728603</v>
      </c>
      <c r="O256" s="192">
        <f>+'Bcos. Públ.'!O256+'Bcos. Priv.'!O255+'Coop.'!O256+'C. Financ.'!O256</f>
        <v>17378.60971113382</v>
      </c>
      <c r="P256" s="193">
        <f>+'Bcos. Públ.'!P256+'Bcos. Priv.'!P255+'Coop.'!P256+'C. Financ.'!P256</f>
        <v>539917.53764841985</v>
      </c>
      <c r="Q256" s="230" t="s">
        <v>160</v>
      </c>
      <c r="R256" s="231" t="s">
        <v>160</v>
      </c>
      <c r="S256" s="212"/>
      <c r="T256" s="191">
        <f>+'Bcos. Públ.'!T256+'Bcos. Priv.'!T255+'Coop.'!T256+'C. Financ.'!T256</f>
        <v>237608.40874998135</v>
      </c>
      <c r="U256" s="192">
        <f>+'Bcos. Públ.'!U256+'Bcos. Priv.'!U255+'Coop.'!U256+'C. Financ.'!U256</f>
        <v>6804.2556450596594</v>
      </c>
      <c r="V256" s="188">
        <f>+'Bcos. Públ.'!V256+'Bcos. Priv.'!V255+'Coop.'!V256+'C. Financ.'!V256</f>
        <v>244412.66439504104</v>
      </c>
      <c r="W256" s="192">
        <f>+'Bcos. Públ.'!W256+'Bcos. Priv.'!W255+'Coop.'!W256+'C. Financ.'!W256</f>
        <v>17308.589118308631</v>
      </c>
      <c r="X256" s="192">
        <f>+'Bcos. Públ.'!X256+'Bcos. Priv.'!X255+'Coop.'!X256+'C. Financ.'!X256</f>
        <v>0</v>
      </c>
      <c r="Y256" s="188">
        <f>+'Bcos. Públ.'!Y256+'Bcos. Priv.'!Y255+'Coop.'!Y256+'C. Financ.'!Y256</f>
        <v>17308.589118308631</v>
      </c>
      <c r="Z256" s="192">
        <f>+'Bcos. Públ.'!Z256+'Bcos. Priv.'!Z255+'Coop.'!Z256+'C. Financ.'!Z256</f>
        <v>254916.99786829</v>
      </c>
      <c r="AA256" s="192">
        <f>+'Bcos. Públ.'!AA256+'Bcos. Priv.'!AA255+'Coop.'!AA256+'C. Financ.'!AA256</f>
        <v>6804.2556450596594</v>
      </c>
      <c r="AB256" s="188">
        <f>+'Bcos. Públ.'!AB256+'Bcos. Priv.'!AB255+'Coop.'!AB256+'C. Financ.'!AB256</f>
        <v>261721.25351334969</v>
      </c>
      <c r="AC256" s="227" t="s">
        <v>160</v>
      </c>
      <c r="AD256" s="191">
        <f>+'Bcos. Públ.'!AD256+'Bcos. Priv.'!AD255+'Coop.'!AD256+'C. Financ.'!AD256</f>
        <v>7433.2169247299998</v>
      </c>
      <c r="AE256" s="192">
        <f>+'Bcos. Públ.'!AE256+'Bcos. Priv.'!AE255+'Coop.'!AE256+'C. Financ.'!AE256</f>
        <v>301.55918915000007</v>
      </c>
      <c r="AF256" s="188">
        <f>+'Bcos. Públ.'!AF256+'Bcos. Priv.'!AF255+'Coop.'!AF256+'C. Financ.'!AF256</f>
        <v>7734.7761138799997</v>
      </c>
      <c r="AG256" s="192">
        <f>+'Bcos. Públ.'!AG256+'Bcos. Priv.'!AG255+'Coop.'!AG256+'C. Financ.'!AG256</f>
        <v>112.19720409999999</v>
      </c>
      <c r="AH256" s="192">
        <f>+'Bcos. Públ.'!AH256+'Bcos. Priv.'!AH255+'Coop.'!AH256+'C. Financ.'!AH256</f>
        <v>1.2813E-3</v>
      </c>
      <c r="AI256" s="188">
        <f>+'Bcos. Públ.'!AI256+'Bcos. Priv.'!AI255+'Coop.'!AI256+'C. Financ.'!AI256</f>
        <v>112.1984854</v>
      </c>
      <c r="AJ256" s="192">
        <f>+'Bcos. Públ.'!AJ256+'Bcos. Priv.'!AJ255+'Coop.'!AJ256+'C. Financ.'!AJ256</f>
        <v>7545.4141288299998</v>
      </c>
      <c r="AK256" s="192">
        <f>+'Bcos. Públ.'!AK256+'Bcos. Priv.'!AK255+'Coop.'!AK256+'C. Financ.'!AK256</f>
        <v>301.56047045000003</v>
      </c>
      <c r="AL256" s="188">
        <f>+'Bcos. Públ.'!AL256+'Bcos. Priv.'!AL255+'Coop.'!AL256+'C. Financ.'!AL256</f>
        <v>7846.9745992799999</v>
      </c>
      <c r="AM256" s="227" t="s">
        <v>160</v>
      </c>
    </row>
    <row r="257" spans="1:39" ht="13.9" customHeight="1" x14ac:dyDescent="0.2">
      <c r="A257" s="46">
        <v>43586</v>
      </c>
      <c r="B257" s="213">
        <f>+'Bcos. Públ.'!B257+'Bcos. Priv.'!B256+'Coop.'!B257+'C. Financ.'!B257</f>
        <v>500024.66270853882</v>
      </c>
      <c r="C257" s="187">
        <f>+'Bcos. Públ.'!C257+'Bcos. Priv.'!C256+'Coop.'!C257+'C. Financ.'!C257</f>
        <v>17638.322931653762</v>
      </c>
      <c r="D257" s="193">
        <f>+'Bcos. Públ.'!D257+'Bcos. Priv.'!D256+'Coop.'!D257+'C. Financ.'!D257</f>
        <v>517662.98564019258</v>
      </c>
      <c r="E257" s="187">
        <f>+'Bcos. Públ.'!E257+'Bcos. Priv.'!E256+'Coop.'!E257+'C. Financ.'!E257</f>
        <v>20614.600488784959</v>
      </c>
      <c r="F257" s="187">
        <f>+'Bcos. Públ.'!F257+'Bcos. Priv.'!F256+'Coop.'!F257+'C. Financ.'!F257</f>
        <v>0.14456069656000001</v>
      </c>
      <c r="G257" s="193">
        <f>+'Bcos. Públ.'!G257+'Bcos. Priv.'!G256+'Coop.'!G257+'C. Financ.'!G257</f>
        <v>20614.74504948152</v>
      </c>
      <c r="H257" s="210">
        <f>+'Bcos. Públ.'!H257+'Bcos. Priv.'!H256+'Coop.'!H257+'C. Financ.'!H257</f>
        <v>520639.26319732383</v>
      </c>
      <c r="I257" s="192">
        <f>+'Bcos. Públ.'!I257+'Bcos. Priv.'!I256+'Coop.'!I257+'C. Financ.'!I257</f>
        <v>17638.467492350323</v>
      </c>
      <c r="J257" s="193">
        <f>+'Bcos. Públ.'!J257+'Bcos. Priv.'!J256+'Coop.'!J257+'C. Financ.'!J257</f>
        <v>538277.73068967415</v>
      </c>
      <c r="K257" s="192">
        <f>+'Bcos. Públ.'!K257+'Bcos. Priv.'!K256+'Coop.'!K257+'C. Financ.'!K257</f>
        <v>4330.2593087874402</v>
      </c>
      <c r="L257" s="192">
        <f>+'Bcos. Públ.'!L257+'Bcos. Priv.'!L256+'Coop.'!L257+'C. Financ.'!L257</f>
        <v>25.960020147880002</v>
      </c>
      <c r="M257" s="193">
        <f>+'Bcos. Públ.'!M257+'Bcos. Priv.'!M256+'Coop.'!M257+'C. Financ.'!M257</f>
        <v>4356.2193289353199</v>
      </c>
      <c r="N257" s="192">
        <f>+'Bcos. Públ.'!N257+'Bcos. Priv.'!N256+'Coop.'!N257+'C. Financ.'!N257</f>
        <v>524969.5225061113</v>
      </c>
      <c r="O257" s="192">
        <f>+'Bcos. Públ.'!O257+'Bcos. Priv.'!O256+'Coop.'!O257+'C. Financ.'!O257</f>
        <v>17664.427512498201</v>
      </c>
      <c r="P257" s="193">
        <f>+'Bcos. Públ.'!P257+'Bcos. Priv.'!P256+'Coop.'!P257+'C. Financ.'!P257</f>
        <v>542633.95001860952</v>
      </c>
      <c r="Q257" s="230" t="s">
        <v>160</v>
      </c>
      <c r="R257" s="231" t="s">
        <v>160</v>
      </c>
      <c r="S257" s="212"/>
      <c r="T257" s="191">
        <f>+'Bcos. Públ.'!T257+'Bcos. Priv.'!T256+'Coop.'!T257+'C. Financ.'!T257</f>
        <v>237476.31049077743</v>
      </c>
      <c r="U257" s="192">
        <f>+'Bcos. Públ.'!U257+'Bcos. Priv.'!U256+'Coop.'!U257+'C. Financ.'!U257</f>
        <v>6811.8533243947213</v>
      </c>
      <c r="V257" s="188">
        <f>+'Bcos. Públ.'!V257+'Bcos. Priv.'!V256+'Coop.'!V257+'C. Financ.'!V257</f>
        <v>244288.16381517213</v>
      </c>
      <c r="W257" s="192">
        <f>+'Bcos. Públ.'!W257+'Bcos. Priv.'!W256+'Coop.'!W257+'C. Financ.'!W257</f>
        <v>16715.822067113677</v>
      </c>
      <c r="X257" s="192">
        <f>+'Bcos. Públ.'!X257+'Bcos. Priv.'!X256+'Coop.'!X257+'C. Financ.'!X257</f>
        <v>0.1070233094</v>
      </c>
      <c r="Y257" s="188">
        <f>+'Bcos. Públ.'!Y257+'Bcos. Priv.'!Y256+'Coop.'!Y257+'C. Financ.'!Y257</f>
        <v>16715.92909042308</v>
      </c>
      <c r="Z257" s="192">
        <f>+'Bcos. Públ.'!Z257+'Bcos. Priv.'!Z256+'Coop.'!Z257+'C. Financ.'!Z257</f>
        <v>254192.13255789108</v>
      </c>
      <c r="AA257" s="192">
        <f>+'Bcos. Públ.'!AA257+'Bcos. Priv.'!AA256+'Coop.'!AA257+'C. Financ.'!AA257</f>
        <v>6811.960347704121</v>
      </c>
      <c r="AB257" s="188">
        <f>+'Bcos. Públ.'!AB257+'Bcos. Priv.'!AB256+'Coop.'!AB257+'C. Financ.'!AB257</f>
        <v>261004.0929055952</v>
      </c>
      <c r="AC257" s="227" t="s">
        <v>160</v>
      </c>
      <c r="AD257" s="191">
        <f>+'Bcos. Públ.'!AD257+'Bcos. Priv.'!AD256+'Coop.'!AD257+'C. Financ.'!AD257</f>
        <v>7447.7576369500002</v>
      </c>
      <c r="AE257" s="192">
        <f>+'Bcos. Públ.'!AE257+'Bcos. Priv.'!AE256+'Coop.'!AE257+'C. Financ.'!AE257</f>
        <v>307.11646452000002</v>
      </c>
      <c r="AF257" s="188">
        <f>+'Bcos. Públ.'!AF257+'Bcos. Priv.'!AF256+'Coop.'!AF257+'C. Financ.'!AF257</f>
        <v>7754.8741014700008</v>
      </c>
      <c r="AG257" s="192">
        <f>+'Bcos. Públ.'!AG257+'Bcos. Priv.'!AG256+'Coop.'!AG257+'C. Financ.'!AG257</f>
        <v>110.59736814</v>
      </c>
      <c r="AH257" s="192">
        <f>+'Bcos. Públ.'!AH257+'Bcos. Priv.'!AH256+'Coop.'!AH257+'C. Financ.'!AH257</f>
        <v>5.9836999999999998E-4</v>
      </c>
      <c r="AI257" s="188">
        <f>+'Bcos. Públ.'!AI257+'Bcos. Priv.'!AI256+'Coop.'!AI257+'C. Financ.'!AI257</f>
        <v>110.59796650999999</v>
      </c>
      <c r="AJ257" s="192">
        <f>+'Bcos. Públ.'!AJ257+'Bcos. Priv.'!AJ256+'Coop.'!AJ257+'C. Financ.'!AJ257</f>
        <v>7558.3550050900003</v>
      </c>
      <c r="AK257" s="192">
        <f>+'Bcos. Públ.'!AK257+'Bcos. Priv.'!AK256+'Coop.'!AK257+'C. Financ.'!AK257</f>
        <v>307.11706289000006</v>
      </c>
      <c r="AL257" s="188">
        <f>+'Bcos. Públ.'!AL257+'Bcos. Priv.'!AL256+'Coop.'!AL257+'C. Financ.'!AL257</f>
        <v>7865.4720679800002</v>
      </c>
      <c r="AM257" s="227" t="s">
        <v>160</v>
      </c>
    </row>
    <row r="258" spans="1:39" ht="13.9" customHeight="1" x14ac:dyDescent="0.2">
      <c r="A258" s="46">
        <v>43617</v>
      </c>
      <c r="B258" s="213">
        <f>+'Bcos. Públ.'!B258+'Bcos. Priv.'!B257+'Coop.'!B258+'C. Financ.'!B258</f>
        <v>497959.73433986754</v>
      </c>
      <c r="C258" s="187">
        <f>+'Bcos. Públ.'!C258+'Bcos. Priv.'!C257+'Coop.'!C258+'C. Financ.'!C258</f>
        <v>16284.460864956482</v>
      </c>
      <c r="D258" s="193">
        <f>+'Bcos. Públ.'!D258+'Bcos. Priv.'!D257+'Coop.'!D258+'C. Financ.'!D258</f>
        <v>514244.19520482403</v>
      </c>
      <c r="E258" s="187">
        <f>+'Bcos. Públ.'!E258+'Bcos. Priv.'!E257+'Coop.'!E258+'C. Financ.'!E258</f>
        <v>21360.045683475244</v>
      </c>
      <c r="F258" s="187">
        <f>+'Bcos. Públ.'!F258+'Bcos. Priv.'!F257+'Coop.'!F258+'C. Financ.'!F258</f>
        <v>0.14427364196</v>
      </c>
      <c r="G258" s="193">
        <f>+'Bcos. Públ.'!G258+'Bcos. Priv.'!G257+'Coop.'!G258+'C. Financ.'!G258</f>
        <v>21360.189957117207</v>
      </c>
      <c r="H258" s="210">
        <f>+'Bcos. Públ.'!H258+'Bcos. Priv.'!H257+'Coop.'!H258+'C. Financ.'!H258</f>
        <v>519319.78002334276</v>
      </c>
      <c r="I258" s="192">
        <f>+'Bcos. Públ.'!I258+'Bcos. Priv.'!I257+'Coop.'!I258+'C. Financ.'!I258</f>
        <v>16284.605138598441</v>
      </c>
      <c r="J258" s="193">
        <f>+'Bcos. Públ.'!J258+'Bcos. Priv.'!J257+'Coop.'!J258+'C. Financ.'!J258</f>
        <v>535604.38516194117</v>
      </c>
      <c r="K258" s="192">
        <f>+'Bcos. Públ.'!K258+'Bcos. Priv.'!K257+'Coop.'!K258+'C. Financ.'!K258</f>
        <v>4213.6064561050607</v>
      </c>
      <c r="L258" s="192">
        <f>+'Bcos. Públ.'!L258+'Bcos. Priv.'!L257+'Coop.'!L258+'C. Financ.'!L258</f>
        <v>25.943320789680001</v>
      </c>
      <c r="M258" s="193">
        <f>+'Bcos. Públ.'!M258+'Bcos. Priv.'!M257+'Coop.'!M258+'C. Financ.'!M258</f>
        <v>4239.5497768947398</v>
      </c>
      <c r="N258" s="192">
        <f>+'Bcos. Públ.'!N258+'Bcos. Priv.'!N257+'Coop.'!N258+'C. Financ.'!N258</f>
        <v>523533.38647944789</v>
      </c>
      <c r="O258" s="192">
        <f>+'Bcos. Públ.'!O258+'Bcos. Priv.'!O257+'Coop.'!O258+'C. Financ.'!O258</f>
        <v>16310.548459388121</v>
      </c>
      <c r="P258" s="193">
        <f>+'Bcos. Públ.'!P258+'Bcos. Priv.'!P257+'Coop.'!P258+'C. Financ.'!P258</f>
        <v>539843.93493883603</v>
      </c>
      <c r="Q258" s="230" t="s">
        <v>160</v>
      </c>
      <c r="R258" s="231" t="s">
        <v>160</v>
      </c>
      <c r="S258" s="212"/>
      <c r="T258" s="191">
        <f>+'Bcos. Públ.'!T258+'Bcos. Priv.'!T257+'Coop.'!T258+'C. Financ.'!T258</f>
        <v>238629.81212974092</v>
      </c>
      <c r="U258" s="192">
        <f>+'Bcos. Públ.'!U258+'Bcos. Priv.'!U257+'Coop.'!U258+'C. Financ.'!U258</f>
        <v>6853.3635083971403</v>
      </c>
      <c r="V258" s="188">
        <f>+'Bcos. Públ.'!V258+'Bcos. Priv.'!V257+'Coop.'!V258+'C. Financ.'!V258</f>
        <v>245483.17563813808</v>
      </c>
      <c r="W258" s="192">
        <f>+'Bcos. Públ.'!W258+'Bcos. Priv.'!W257+'Coop.'!W258+'C. Financ.'!W258</f>
        <v>17500.043881112248</v>
      </c>
      <c r="X258" s="192">
        <f>+'Bcos. Públ.'!X258+'Bcos. Priv.'!X257+'Coop.'!X258+'C. Financ.'!X258</f>
        <v>0</v>
      </c>
      <c r="Y258" s="188">
        <f>+'Bcos. Públ.'!Y258+'Bcos. Priv.'!Y257+'Coop.'!Y258+'C. Financ.'!Y258</f>
        <v>17500.043881112248</v>
      </c>
      <c r="Z258" s="192">
        <f>+'Bcos. Públ.'!Z258+'Bcos. Priv.'!Z257+'Coop.'!Z258+'C. Financ.'!Z258</f>
        <v>256129.85601085317</v>
      </c>
      <c r="AA258" s="192">
        <f>+'Bcos. Públ.'!AA258+'Bcos. Priv.'!AA257+'Coop.'!AA258+'C. Financ.'!AA258</f>
        <v>6853.3635083971403</v>
      </c>
      <c r="AB258" s="188">
        <f>+'Bcos. Públ.'!AB258+'Bcos. Priv.'!AB257+'Coop.'!AB258+'C. Financ.'!AB258</f>
        <v>262983.21951925033</v>
      </c>
      <c r="AC258" s="227" t="s">
        <v>160</v>
      </c>
      <c r="AD258" s="191">
        <f>+'Bcos. Públ.'!AD258+'Bcos. Priv.'!AD257+'Coop.'!AD258+'C. Financ.'!AD258</f>
        <v>7371.0966462999995</v>
      </c>
      <c r="AE258" s="192">
        <f>+'Bcos. Públ.'!AE258+'Bcos. Priv.'!AE257+'Coop.'!AE258+'C. Financ.'!AE258</f>
        <v>268.06598137000003</v>
      </c>
      <c r="AF258" s="188">
        <f>+'Bcos. Públ.'!AF258+'Bcos. Priv.'!AF257+'Coop.'!AF258+'C. Financ.'!AF258</f>
        <v>7639.1626276699999</v>
      </c>
      <c r="AG258" s="192">
        <f>+'Bcos. Públ.'!AG258+'Bcos. Priv.'!AG257+'Coop.'!AG258+'C. Financ.'!AG258</f>
        <v>109.71524649999999</v>
      </c>
      <c r="AH258" s="192">
        <f>+'Bcos. Públ.'!AH258+'Bcos. Priv.'!AH257+'Coop.'!AH258+'C. Financ.'!AH258</f>
        <v>9.3725999999999998E-4</v>
      </c>
      <c r="AI258" s="188">
        <f>+'Bcos. Públ.'!AI258+'Bcos. Priv.'!AI257+'Coop.'!AI258+'C. Financ.'!AI258</f>
        <v>109.71618375999999</v>
      </c>
      <c r="AJ258" s="192">
        <f>+'Bcos. Públ.'!AJ258+'Bcos. Priv.'!AJ257+'Coop.'!AJ258+'C. Financ.'!AJ258</f>
        <v>7480.8118927999994</v>
      </c>
      <c r="AK258" s="192">
        <f>+'Bcos. Públ.'!AK258+'Bcos. Priv.'!AK257+'Coop.'!AK258+'C. Financ.'!AK258</f>
        <v>268.06691863000003</v>
      </c>
      <c r="AL258" s="188">
        <f>+'Bcos. Públ.'!AL258+'Bcos. Priv.'!AL257+'Coop.'!AL258+'C. Financ.'!AL258</f>
        <v>7748.8788114299996</v>
      </c>
      <c r="AM258" s="227" t="s">
        <v>160</v>
      </c>
    </row>
    <row r="259" spans="1:39" ht="13.9" customHeight="1" x14ac:dyDescent="0.2">
      <c r="A259" s="46">
        <v>43647</v>
      </c>
      <c r="B259" s="213">
        <f>+'Bcos. Públ.'!B259+'Bcos. Priv.'!B258+'Coop.'!B259+'C. Financ.'!B259</f>
        <v>489745.06121342402</v>
      </c>
      <c r="C259" s="187">
        <f>+'Bcos. Públ.'!C259+'Bcos. Priv.'!C258+'Coop.'!C259+'C. Financ.'!C259</f>
        <v>16168.317207631499</v>
      </c>
      <c r="D259" s="193">
        <f>+'Bcos. Públ.'!D259+'Bcos. Priv.'!D258+'Coop.'!D259+'C. Financ.'!D259</f>
        <v>505913.3784210555</v>
      </c>
      <c r="E259" s="187">
        <f>+'Bcos. Públ.'!E259+'Bcos. Priv.'!E258+'Coop.'!E259+'C. Financ.'!E259</f>
        <v>20631.529618200002</v>
      </c>
      <c r="F259" s="187">
        <f>+'Bcos. Públ.'!F259+'Bcos. Priv.'!F258+'Coop.'!F259+'C. Financ.'!F259</f>
        <v>7.2774253499999997E-2</v>
      </c>
      <c r="G259" s="193">
        <f>+'Bcos. Públ.'!G259+'Bcos. Priv.'!G258+'Coop.'!G259+'C. Financ.'!G259</f>
        <v>20631.6023924535</v>
      </c>
      <c r="H259" s="210">
        <f>+'Bcos. Públ.'!H259+'Bcos. Priv.'!H258+'Coop.'!H259+'C. Financ.'!H259</f>
        <v>510376.59083162394</v>
      </c>
      <c r="I259" s="192">
        <f>+'Bcos. Públ.'!I259+'Bcos. Priv.'!I258+'Coop.'!I259+'C. Financ.'!I259</f>
        <v>16168.389981884999</v>
      </c>
      <c r="J259" s="193">
        <f>+'Bcos. Públ.'!J259+'Bcos. Priv.'!J258+'Coop.'!J259+'C. Financ.'!J259</f>
        <v>526544.98081350909</v>
      </c>
      <c r="K259" s="192">
        <f>+'Bcos. Públ.'!K259+'Bcos. Priv.'!K258+'Coop.'!K259+'C. Financ.'!K259</f>
        <v>4869.8782367265003</v>
      </c>
      <c r="L259" s="192">
        <f>+'Bcos. Públ.'!L259+'Bcos. Priv.'!L258+'Coop.'!L259+'C. Financ.'!L259</f>
        <v>24.222082494000002</v>
      </c>
      <c r="M259" s="193">
        <f>+'Bcos. Públ.'!M259+'Bcos. Priv.'!M258+'Coop.'!M259+'C. Financ.'!M259</f>
        <v>4894.1003192204998</v>
      </c>
      <c r="N259" s="192">
        <f>+'Bcos. Públ.'!N259+'Bcos. Priv.'!N258+'Coop.'!N259+'C. Financ.'!N259</f>
        <v>515246.46906835045</v>
      </c>
      <c r="O259" s="192">
        <f>+'Bcos. Públ.'!O259+'Bcos. Priv.'!O258+'Coop.'!O259+'C. Financ.'!O259</f>
        <v>16192.612064378996</v>
      </c>
      <c r="P259" s="193">
        <f>+'Bcos. Públ.'!P259+'Bcos. Priv.'!P258+'Coop.'!P259+'C. Financ.'!P259</f>
        <v>531439.08113272942</v>
      </c>
      <c r="Q259" s="230" t="s">
        <v>160</v>
      </c>
      <c r="R259" s="231" t="s">
        <v>160</v>
      </c>
      <c r="S259" s="212"/>
      <c r="T259" s="191">
        <f>+'Bcos. Públ.'!T259+'Bcos. Priv.'!T258+'Coop.'!T259+'C. Financ.'!T259</f>
        <v>239785.68808156802</v>
      </c>
      <c r="U259" s="192">
        <f>+'Bcos. Públ.'!U259+'Bcos. Priv.'!U258+'Coop.'!U259+'C. Financ.'!U259</f>
        <v>7115.8626380460009</v>
      </c>
      <c r="V259" s="188">
        <f>+'Bcos. Públ.'!V259+'Bcos. Priv.'!V258+'Coop.'!V259+'C. Financ.'!V259</f>
        <v>246901.550719614</v>
      </c>
      <c r="W259" s="192">
        <f>+'Bcos. Públ.'!W259+'Bcos. Priv.'!W258+'Coop.'!W259+'C. Financ.'!W259</f>
        <v>17145.145503694501</v>
      </c>
      <c r="X259" s="192">
        <f>+'Bcos. Públ.'!X259+'Bcos. Priv.'!X258+'Coop.'!X259+'C. Financ.'!X259</f>
        <v>6.7070092499999998E-2</v>
      </c>
      <c r="Y259" s="188">
        <f>+'Bcos. Públ.'!Y259+'Bcos. Priv.'!Y258+'Coop.'!Y259+'C. Financ.'!Y259</f>
        <v>17145.212573787001</v>
      </c>
      <c r="Z259" s="192">
        <f>+'Bcos. Públ.'!Z259+'Bcos. Priv.'!Z258+'Coop.'!Z259+'C. Financ.'!Z259</f>
        <v>256930.83358526253</v>
      </c>
      <c r="AA259" s="192">
        <f>+'Bcos. Públ.'!AA259+'Bcos. Priv.'!AA258+'Coop.'!AA259+'C. Financ.'!AA259</f>
        <v>7115.8626380460009</v>
      </c>
      <c r="AB259" s="188">
        <f>+'Bcos. Públ.'!AB259+'Bcos. Priv.'!AB258+'Coop.'!AB259+'C. Financ.'!AB259</f>
        <v>264046.69622330851</v>
      </c>
      <c r="AC259" s="227" t="s">
        <v>160</v>
      </c>
      <c r="AD259" s="191">
        <f>+'Bcos. Públ.'!AD259+'Bcos. Priv.'!AD258+'Coop.'!AD259+'C. Financ.'!AD259</f>
        <v>7276.8376457600007</v>
      </c>
      <c r="AE259" s="192">
        <f>+'Bcos. Públ.'!AE259+'Bcos. Priv.'!AE258+'Coop.'!AE259+'C. Financ.'!AE259</f>
        <v>263.53579533000004</v>
      </c>
      <c r="AF259" s="188">
        <f>+'Bcos. Públ.'!AF259+'Bcos. Priv.'!AF258+'Coop.'!AF259+'C. Financ.'!AF259</f>
        <v>7540.3734410899997</v>
      </c>
      <c r="AG259" s="192">
        <f>+'Bcos. Públ.'!AG259+'Bcos. Priv.'!AG258+'Coop.'!AG259+'C. Financ.'!AG259</f>
        <v>101.49589853000001</v>
      </c>
      <c r="AH259" s="192">
        <f>+'Bcos. Públ.'!AH259+'Bcos. Priv.'!AH258+'Coop.'!AH259+'C. Financ.'!AH259</f>
        <v>1.6605999999999999E-4</v>
      </c>
      <c r="AI259" s="188">
        <f>+'Bcos. Públ.'!AI259+'Bcos. Priv.'!AI258+'Coop.'!AI259+'C. Financ.'!AI259</f>
        <v>101.49606459</v>
      </c>
      <c r="AJ259" s="192">
        <f>+'Bcos. Públ.'!AJ259+'Bcos. Priv.'!AJ258+'Coop.'!AJ259+'C. Financ.'!AJ259</f>
        <v>7378.3335442900006</v>
      </c>
      <c r="AK259" s="192">
        <f>+'Bcos. Públ.'!AK259+'Bcos. Priv.'!AK258+'Coop.'!AK259+'C. Financ.'!AK259</f>
        <v>263.53596139000001</v>
      </c>
      <c r="AL259" s="188">
        <f>+'Bcos. Públ.'!AL259+'Bcos. Priv.'!AL258+'Coop.'!AL259+'C. Financ.'!AL259</f>
        <v>7641.8695056799997</v>
      </c>
      <c r="AM259" s="227" t="s">
        <v>160</v>
      </c>
    </row>
    <row r="260" spans="1:39" ht="13.9" customHeight="1" x14ac:dyDescent="0.2">
      <c r="A260" s="46">
        <v>43678</v>
      </c>
      <c r="B260" s="213">
        <f>+'Bcos. Públ.'!B260+'Bcos. Priv.'!B259+'Coop.'!B260+'C. Financ.'!B260</f>
        <v>506361.46996321378</v>
      </c>
      <c r="C260" s="187">
        <f>+'Bcos. Públ.'!C260+'Bcos. Priv.'!C259+'Coop.'!C260+'C. Financ.'!C260</f>
        <v>18273.255475832102</v>
      </c>
      <c r="D260" s="193">
        <f>+'Bcos. Públ.'!D260+'Bcos. Priv.'!D259+'Coop.'!D260+'C. Financ.'!D260</f>
        <v>524634.72543904593</v>
      </c>
      <c r="E260" s="187">
        <f>+'Bcos. Públ.'!E260+'Bcos. Priv.'!E259+'Coop.'!E260+'C. Financ.'!E260</f>
        <v>21689.882551874223</v>
      </c>
      <c r="F260" s="187">
        <f>+'Bcos. Públ.'!F260+'Bcos. Priv.'!F259+'Coop.'!F260+'C. Financ.'!F260</f>
        <v>5.9696413560000001E-2</v>
      </c>
      <c r="G260" s="193">
        <f>+'Bcos. Públ.'!G260+'Bcos. Priv.'!G259+'Coop.'!G260+'C. Financ.'!G260</f>
        <v>21689.942248287782</v>
      </c>
      <c r="H260" s="210">
        <f>+'Bcos. Públ.'!H260+'Bcos. Priv.'!H259+'Coop.'!H260+'C. Financ.'!H260</f>
        <v>528051.35251508805</v>
      </c>
      <c r="I260" s="192">
        <f>+'Bcos. Públ.'!I260+'Bcos. Priv.'!I259+'Coop.'!I260+'C. Financ.'!I260</f>
        <v>18273.315172245664</v>
      </c>
      <c r="J260" s="193">
        <f>+'Bcos. Públ.'!J260+'Bcos. Priv.'!J259+'Coop.'!J260+'C. Financ.'!J260</f>
        <v>546324.66768733354</v>
      </c>
      <c r="K260" s="192">
        <f>+'Bcos. Públ.'!K260+'Bcos. Priv.'!K259+'Coop.'!K260+'C. Financ.'!K260</f>
        <v>4071.2636013680999</v>
      </c>
      <c r="L260" s="192">
        <f>+'Bcos. Públ.'!L260+'Bcos. Priv.'!L259+'Coop.'!L260+'C. Financ.'!L260</f>
        <v>24.276301142880005</v>
      </c>
      <c r="M260" s="193">
        <f>+'Bcos. Públ.'!M260+'Bcos. Priv.'!M259+'Coop.'!M260+'C. Financ.'!M260</f>
        <v>4095.5399025109805</v>
      </c>
      <c r="N260" s="192">
        <f>+'Bcos. Públ.'!N260+'Bcos. Priv.'!N259+'Coop.'!N260+'C. Financ.'!N260</f>
        <v>532122.61611645611</v>
      </c>
      <c r="O260" s="192">
        <f>+'Bcos. Públ.'!O260+'Bcos. Priv.'!O259+'Coop.'!O260+'C. Financ.'!O260</f>
        <v>18297.591473388544</v>
      </c>
      <c r="P260" s="193">
        <f>+'Bcos. Públ.'!P260+'Bcos. Priv.'!P259+'Coop.'!P260+'C. Financ.'!P260</f>
        <v>550420.20758984459</v>
      </c>
      <c r="Q260" s="230" t="s">
        <v>160</v>
      </c>
      <c r="R260" s="231" t="s">
        <v>160</v>
      </c>
      <c r="S260" s="212"/>
      <c r="T260" s="191">
        <f>+'Bcos. Públ.'!T260+'Bcos. Priv.'!T259+'Coop.'!T260+'C. Financ.'!T260</f>
        <v>242634.03530649736</v>
      </c>
      <c r="U260" s="192">
        <f>+'Bcos. Públ.'!U260+'Bcos. Priv.'!U259+'Coop.'!U260+'C. Financ.'!U260</f>
        <v>7566.6603523294807</v>
      </c>
      <c r="V260" s="188">
        <f>+'Bcos. Públ.'!V260+'Bcos. Priv.'!V259+'Coop.'!V260+'C. Financ.'!V260</f>
        <v>250200.69565882682</v>
      </c>
      <c r="W260" s="192">
        <f>+'Bcos. Públ.'!W260+'Bcos. Priv.'!W259+'Coop.'!W260+'C. Financ.'!W260</f>
        <v>18011.13805264224</v>
      </c>
      <c r="X260" s="192">
        <f>+'Bcos. Públ.'!X260+'Bcos. Priv.'!X259+'Coop.'!X260+'C. Financ.'!X260</f>
        <v>5.1561523140000003E-2</v>
      </c>
      <c r="Y260" s="188">
        <f>+'Bcos. Públ.'!Y260+'Bcos. Priv.'!Y259+'Coop.'!Y260+'C. Financ.'!Y260</f>
        <v>18011.189614165378</v>
      </c>
      <c r="Z260" s="192">
        <f>+'Bcos. Públ.'!Z260+'Bcos. Priv.'!Z259+'Coop.'!Z260+'C. Financ.'!Z260</f>
        <v>260645.17335913965</v>
      </c>
      <c r="AA260" s="192">
        <f>+'Bcos. Públ.'!AA260+'Bcos. Priv.'!AA259+'Coop.'!AA260+'C. Financ.'!AA260</f>
        <v>7566.7119138526205</v>
      </c>
      <c r="AB260" s="188">
        <f>+'Bcos. Públ.'!AB260+'Bcos. Priv.'!AB259+'Coop.'!AB260+'C. Financ.'!AB260</f>
        <v>268211.88527299225</v>
      </c>
      <c r="AC260" s="227" t="s">
        <v>160</v>
      </c>
      <c r="AD260" s="191">
        <f>+'Bcos. Públ.'!AD260+'Bcos. Priv.'!AD259+'Coop.'!AD260+'C. Financ.'!AD260</f>
        <v>7197.4082925800003</v>
      </c>
      <c r="AE260" s="192">
        <f>+'Bcos. Públ.'!AE260+'Bcos. Priv.'!AE259+'Coop.'!AE260+'C. Financ.'!AE260</f>
        <v>292.19461611000008</v>
      </c>
      <c r="AF260" s="188">
        <f>+'Bcos. Públ.'!AF260+'Bcos. Priv.'!AF259+'Coop.'!AF260+'C. Financ.'!AF260</f>
        <v>7489.6029086899998</v>
      </c>
      <c r="AG260" s="192">
        <f>+'Bcos. Públ.'!AG260+'Bcos. Priv.'!AG259+'Coop.'!AG260+'C. Financ.'!AG260</f>
        <v>100.39693518999999</v>
      </c>
      <c r="AH260" s="192">
        <f>+'Bcos. Públ.'!AH260+'Bcos. Priv.'!AH259+'Coop.'!AH260+'C. Financ.'!AH260</f>
        <v>2.2201E-4</v>
      </c>
      <c r="AI260" s="188">
        <f>+'Bcos. Públ.'!AI260+'Bcos. Priv.'!AI259+'Coop.'!AI260+'C. Financ.'!AI260</f>
        <v>100.3971572</v>
      </c>
      <c r="AJ260" s="192">
        <f>+'Bcos. Públ.'!AJ260+'Bcos. Priv.'!AJ259+'Coop.'!AJ260+'C. Financ.'!AJ260</f>
        <v>7297.8052277699999</v>
      </c>
      <c r="AK260" s="192">
        <f>+'Bcos. Públ.'!AK260+'Bcos. Priv.'!AK259+'Coop.'!AK260+'C. Financ.'!AK260</f>
        <v>292.19483812000004</v>
      </c>
      <c r="AL260" s="188">
        <f>+'Bcos. Públ.'!AL260+'Bcos. Priv.'!AL259+'Coop.'!AL260+'C. Financ.'!AL260</f>
        <v>7590.000065889999</v>
      </c>
      <c r="AM260" s="227" t="s">
        <v>160</v>
      </c>
    </row>
    <row r="261" spans="1:39" ht="13.9" customHeight="1" x14ac:dyDescent="0.2">
      <c r="A261" s="46">
        <v>43709</v>
      </c>
      <c r="B261" s="213">
        <f>+'Bcos. Públ.'!B261+'Bcos. Priv.'!B260+'Coop.'!B261+'C. Financ.'!B261</f>
        <v>508955.84841577196</v>
      </c>
      <c r="C261" s="187">
        <f>+'Bcos. Públ.'!C261+'Bcos. Priv.'!C260+'Coop.'!C261+'C. Financ.'!C261</f>
        <v>17810.213372954939</v>
      </c>
      <c r="D261" s="193">
        <f>+'Bcos. Públ.'!D261+'Bcos. Priv.'!D260+'Coop.'!D261+'C. Financ.'!D261</f>
        <v>526766.06178872695</v>
      </c>
      <c r="E261" s="187">
        <f>+'Bcos. Públ.'!E261+'Bcos. Priv.'!E260+'Coop.'!E261+'C. Financ.'!E261</f>
        <v>21957.692429373539</v>
      </c>
      <c r="F261" s="187">
        <f>+'Bcos. Públ.'!F261+'Bcos. Priv.'!F260+'Coop.'!F261+'C. Financ.'!F261</f>
        <v>7.774329696E-2</v>
      </c>
      <c r="G261" s="193">
        <f>+'Bcos. Públ.'!G261+'Bcos. Priv.'!G260+'Coop.'!G261+'C. Financ.'!G261</f>
        <v>21957.770172670498</v>
      </c>
      <c r="H261" s="210">
        <f>+'Bcos. Públ.'!H261+'Bcos. Priv.'!H260+'Coop.'!H261+'C. Financ.'!H261</f>
        <v>530913.54084514547</v>
      </c>
      <c r="I261" s="192">
        <f>+'Bcos. Públ.'!I261+'Bcos. Priv.'!I260+'Coop.'!I261+'C. Financ.'!I261</f>
        <v>17810.291116251898</v>
      </c>
      <c r="J261" s="193">
        <f>+'Bcos. Públ.'!J261+'Bcos. Priv.'!J260+'Coop.'!J261+'C. Financ.'!J261</f>
        <v>548723.83196139743</v>
      </c>
      <c r="K261" s="192">
        <f>+'Bcos. Públ.'!K261+'Bcos. Priv.'!K260+'Coop.'!K261+'C. Financ.'!K261</f>
        <v>4181.3939583769497</v>
      </c>
      <c r="L261" s="192">
        <f>+'Bcos. Públ.'!L261+'Bcos. Priv.'!L260+'Coop.'!L261+'C. Financ.'!L261</f>
        <v>24.921129065700001</v>
      </c>
      <c r="M261" s="193">
        <f>+'Bcos. Públ.'!M261+'Bcos. Priv.'!M260+'Coop.'!M261+'C. Financ.'!M261</f>
        <v>4206.3150874426492</v>
      </c>
      <c r="N261" s="192">
        <f>+'Bcos. Públ.'!N261+'Bcos. Priv.'!N260+'Coop.'!N261+'C. Financ.'!N261</f>
        <v>535094.93480352254</v>
      </c>
      <c r="O261" s="192">
        <f>+'Bcos. Públ.'!O261+'Bcos. Priv.'!O260+'Coop.'!O261+'C. Financ.'!O261</f>
        <v>17835.212245317602</v>
      </c>
      <c r="P261" s="193">
        <f>+'Bcos. Públ.'!P261+'Bcos. Priv.'!P260+'Coop.'!P261+'C. Financ.'!P261</f>
        <v>552930.14704884018</v>
      </c>
      <c r="Q261" s="230" t="s">
        <v>160</v>
      </c>
      <c r="R261" s="231" t="s">
        <v>160</v>
      </c>
      <c r="S261" s="212"/>
      <c r="T261" s="191">
        <f>+'Bcos. Públ.'!T261+'Bcos. Priv.'!T260+'Coop.'!T261+'C. Financ.'!T261</f>
        <v>244964.262487917</v>
      </c>
      <c r="U261" s="192">
        <f>+'Bcos. Públ.'!U261+'Bcos. Priv.'!U260+'Coop.'!U261+'C. Financ.'!U261</f>
        <v>7548.6115044362414</v>
      </c>
      <c r="V261" s="188">
        <f>+'Bcos. Públ.'!V261+'Bcos. Priv.'!V260+'Coop.'!V261+'C. Financ.'!V261</f>
        <v>252512.87399235327</v>
      </c>
      <c r="W261" s="192">
        <f>+'Bcos. Públ.'!W261+'Bcos. Priv.'!W260+'Coop.'!W261+'C. Financ.'!W261</f>
        <v>18307.518300180691</v>
      </c>
      <c r="X261" s="192">
        <f>+'Bcos. Públ.'!X261+'Bcos. Priv.'!X260+'Coop.'!X261+'C. Financ.'!X261</f>
        <v>6.5367623789999996E-2</v>
      </c>
      <c r="Y261" s="188">
        <f>+'Bcos. Públ.'!Y261+'Bcos. Priv.'!Y260+'Coop.'!Y261+'C. Financ.'!Y261</f>
        <v>18307.583667804476</v>
      </c>
      <c r="Z261" s="192">
        <f>+'Bcos. Públ.'!Z261+'Bcos. Priv.'!Z260+'Coop.'!Z261+'C. Financ.'!Z261</f>
        <v>263271.78078809771</v>
      </c>
      <c r="AA261" s="192">
        <f>+'Bcos. Públ.'!AA261+'Bcos. Priv.'!AA260+'Coop.'!AA261+'C. Financ.'!AA261</f>
        <v>7548.6768720600303</v>
      </c>
      <c r="AB261" s="188">
        <f>+'Bcos. Públ.'!AB261+'Bcos. Priv.'!AB260+'Coop.'!AB261+'C. Financ.'!AB261</f>
        <v>270820.4576601577</v>
      </c>
      <c r="AC261" s="227" t="s">
        <v>160</v>
      </c>
      <c r="AD261" s="191">
        <f>+'Bcos. Públ.'!AD261+'Bcos. Priv.'!AD260+'Coop.'!AD261+'C. Financ.'!AD261</f>
        <v>7146.6901087699998</v>
      </c>
      <c r="AE261" s="192">
        <f>+'Bcos. Públ.'!AE261+'Bcos. Priv.'!AE260+'Coop.'!AE261+'C. Financ.'!AE261</f>
        <v>277.79858330000002</v>
      </c>
      <c r="AF261" s="188">
        <f>+'Bcos. Públ.'!AF261+'Bcos. Priv.'!AF260+'Coop.'!AF261+'C. Financ.'!AF261</f>
        <v>7424.4886920700001</v>
      </c>
      <c r="AG261" s="192">
        <f>+'Bcos. Públ.'!AG261+'Bcos. Priv.'!AG260+'Coop.'!AG261+'C. Financ.'!AG261</f>
        <v>98.816268149999985</v>
      </c>
      <c r="AH261" s="192">
        <f>+'Bcos. Públ.'!AH261+'Bcos. Priv.'!AH260+'Coop.'!AH261+'C. Financ.'!AH261</f>
        <v>3.3503E-4</v>
      </c>
      <c r="AI261" s="188">
        <f>+'Bcos. Públ.'!AI261+'Bcos. Priv.'!AI260+'Coop.'!AI261+'C. Financ.'!AI261</f>
        <v>98.816603179999987</v>
      </c>
      <c r="AJ261" s="192">
        <f>+'Bcos. Públ.'!AJ261+'Bcos. Priv.'!AJ260+'Coop.'!AJ261+'C. Financ.'!AJ261</f>
        <v>7245.5063769200005</v>
      </c>
      <c r="AK261" s="192">
        <f>+'Bcos. Públ.'!AK261+'Bcos. Priv.'!AK260+'Coop.'!AK261+'C. Financ.'!AK261</f>
        <v>277.79891832999999</v>
      </c>
      <c r="AL261" s="188">
        <f>+'Bcos. Públ.'!AL261+'Bcos. Priv.'!AL260+'Coop.'!AL261+'C. Financ.'!AL261</f>
        <v>7523.3052952500002</v>
      </c>
      <c r="AM261" s="227" t="s">
        <v>160</v>
      </c>
    </row>
    <row r="262" spans="1:39" ht="13.9" customHeight="1" x14ac:dyDescent="0.2">
      <c r="A262" s="46">
        <v>43739</v>
      </c>
      <c r="B262" s="213">
        <f>+'Bcos. Públ.'!B262+'Bcos. Priv.'!B261+'Coop.'!B262+'C. Financ.'!B262</f>
        <v>517297.95337280008</v>
      </c>
      <c r="C262" s="187">
        <f>+'Bcos. Públ.'!C262+'Bcos. Priv.'!C261+'Coop.'!C262+'C. Financ.'!C262</f>
        <v>16568.819921522878</v>
      </c>
      <c r="D262" s="193">
        <f>+'Bcos. Públ.'!D262+'Bcos. Priv.'!D261+'Coop.'!D262+'C. Financ.'!D262</f>
        <v>533866.77329432301</v>
      </c>
      <c r="E262" s="187">
        <f>+'Bcos. Públ.'!E262+'Bcos. Priv.'!E261+'Coop.'!E262+'C. Financ.'!E262</f>
        <v>23483.633055069353</v>
      </c>
      <c r="F262" s="187">
        <f>+'Bcos. Públ.'!F262+'Bcos. Priv.'!F261+'Coop.'!F262+'C. Financ.'!F262</f>
        <v>3.2919719280000002E-2</v>
      </c>
      <c r="G262" s="193">
        <f>+'Bcos. Públ.'!G262+'Bcos. Priv.'!G261+'Coop.'!G262+'C. Financ.'!G262</f>
        <v>23483.665974788637</v>
      </c>
      <c r="H262" s="210">
        <f>+'Bcos. Públ.'!H262+'Bcos. Priv.'!H261+'Coop.'!H262+'C. Financ.'!H262</f>
        <v>540781.58642786951</v>
      </c>
      <c r="I262" s="192">
        <f>+'Bcos. Públ.'!I262+'Bcos. Priv.'!I261+'Coop.'!I262+'C. Financ.'!I262</f>
        <v>16568.852841242158</v>
      </c>
      <c r="J262" s="193">
        <f>+'Bcos. Públ.'!J262+'Bcos. Priv.'!J261+'Coop.'!J262+'C. Financ.'!J262</f>
        <v>557350.43926911149</v>
      </c>
      <c r="K262" s="192">
        <f>+'Bcos. Públ.'!K262+'Bcos. Priv.'!K261+'Coop.'!K262+'C. Financ.'!K262</f>
        <v>4112.3011280174396</v>
      </c>
      <c r="L262" s="192">
        <f>+'Bcos. Públ.'!L262+'Bcos. Priv.'!L261+'Coop.'!L262+'C. Financ.'!L262</f>
        <v>25.378930443600002</v>
      </c>
      <c r="M262" s="193">
        <f>+'Bcos. Públ.'!M262+'Bcos. Priv.'!M261+'Coop.'!M262+'C. Financ.'!M262</f>
        <v>4137.6800584610392</v>
      </c>
      <c r="N262" s="192">
        <f>+'Bcos. Públ.'!N262+'Bcos. Priv.'!N261+'Coop.'!N262+'C. Financ.'!N262</f>
        <v>544893.88755588687</v>
      </c>
      <c r="O262" s="192">
        <f>+'Bcos. Públ.'!O262+'Bcos. Priv.'!O261+'Coop.'!O262+'C. Financ.'!O262</f>
        <v>16594.231771685758</v>
      </c>
      <c r="P262" s="193">
        <f>+'Bcos. Públ.'!P262+'Bcos. Priv.'!P261+'Coop.'!P262+'C. Financ.'!P262</f>
        <v>561488.11932757252</v>
      </c>
      <c r="Q262" s="230" t="s">
        <v>160</v>
      </c>
      <c r="R262" s="231" t="s">
        <v>160</v>
      </c>
      <c r="S262" s="212"/>
      <c r="T262" s="191">
        <f>+'Bcos. Públ.'!T262+'Bcos. Priv.'!T261+'Coop.'!T262+'C. Financ.'!T262</f>
        <v>250306.92352453896</v>
      </c>
      <c r="U262" s="192">
        <f>+'Bcos. Públ.'!U262+'Bcos. Priv.'!U261+'Coop.'!U262+'C. Financ.'!U262</f>
        <v>7460.5734211975196</v>
      </c>
      <c r="V262" s="188">
        <f>+'Bcos. Públ.'!V262+'Bcos. Priv.'!V261+'Coop.'!V262+'C. Financ.'!V262</f>
        <v>257767.49694573646</v>
      </c>
      <c r="W262" s="192">
        <f>+'Bcos. Públ.'!W262+'Bcos. Priv.'!W261+'Coop.'!W262+'C. Financ.'!W262</f>
        <v>19784.290069601993</v>
      </c>
      <c r="X262" s="192">
        <f>+'Bcos. Públ.'!X262+'Bcos. Priv.'!X261+'Coop.'!X262+'C. Financ.'!X262</f>
        <v>1.6132282559999999E-2</v>
      </c>
      <c r="Y262" s="188">
        <f>+'Bcos. Públ.'!Y262+'Bcos. Priv.'!Y261+'Coop.'!Y262+'C. Financ.'!Y262</f>
        <v>19784.306201884556</v>
      </c>
      <c r="Z262" s="192">
        <f>+'Bcos. Públ.'!Z262+'Bcos. Priv.'!Z261+'Coop.'!Z262+'C. Financ.'!Z262</f>
        <v>270091.21359414101</v>
      </c>
      <c r="AA262" s="192">
        <f>+'Bcos. Públ.'!AA262+'Bcos. Priv.'!AA261+'Coop.'!AA262+'C. Financ.'!AA262</f>
        <v>7460.5895534800793</v>
      </c>
      <c r="AB262" s="188">
        <f>+'Bcos. Públ.'!AB262+'Bcos. Priv.'!AB261+'Coop.'!AB262+'C. Financ.'!AB262</f>
        <v>277551.80314762105</v>
      </c>
      <c r="AC262" s="227" t="s">
        <v>160</v>
      </c>
      <c r="AD262" s="191">
        <f>+'Bcos. Públ.'!AD262+'Bcos. Priv.'!AD261+'Coop.'!AD262+'C. Financ.'!AD262</f>
        <v>7135.7448644499991</v>
      </c>
      <c r="AE262" s="192">
        <f>+'Bcos. Públ.'!AE262+'Bcos. Priv.'!AE261+'Coop.'!AE262+'C. Financ.'!AE262</f>
        <v>243.43186071</v>
      </c>
      <c r="AF262" s="188">
        <f>+'Bcos. Públ.'!AF262+'Bcos. Priv.'!AF261+'Coop.'!AF262+'C. Financ.'!AF262</f>
        <v>7379.1767251599995</v>
      </c>
      <c r="AG262" s="192">
        <f>+'Bcos. Públ.'!AG262+'Bcos. Priv.'!AG261+'Coop.'!AG262+'C. Financ.'!AG262</f>
        <v>98.870616459999994</v>
      </c>
      <c r="AH262" s="192">
        <f>+'Bcos. Públ.'!AH262+'Bcos. Priv.'!AH261+'Coop.'!AH262+'C. Financ.'!AH262</f>
        <v>4.4867000000000003E-4</v>
      </c>
      <c r="AI262" s="188">
        <f>+'Bcos. Públ.'!AI262+'Bcos. Priv.'!AI261+'Coop.'!AI262+'C. Financ.'!AI262</f>
        <v>98.871065130000005</v>
      </c>
      <c r="AJ262" s="192">
        <f>+'Bcos. Públ.'!AJ262+'Bcos. Priv.'!AJ261+'Coop.'!AJ262+'C. Financ.'!AJ262</f>
        <v>7234.615480909999</v>
      </c>
      <c r="AK262" s="192">
        <f>+'Bcos. Públ.'!AK262+'Bcos. Priv.'!AK261+'Coop.'!AK262+'C. Financ.'!AK262</f>
        <v>243.43230937999999</v>
      </c>
      <c r="AL262" s="188">
        <f>+'Bcos. Públ.'!AL262+'Bcos. Priv.'!AL261+'Coop.'!AL262+'C. Financ.'!AL262</f>
        <v>7478.0477902899984</v>
      </c>
      <c r="AM262" s="227" t="s">
        <v>160</v>
      </c>
    </row>
    <row r="263" spans="1:39" ht="13.9" customHeight="1" x14ac:dyDescent="0.2">
      <c r="A263" s="46">
        <v>43770</v>
      </c>
      <c r="B263" s="213">
        <f>+'Bcos. Públ.'!B263+'Bcos. Priv.'!B262+'Coop.'!B263+'C. Financ.'!B263</f>
        <v>523456.310651384</v>
      </c>
      <c r="C263" s="187">
        <f>+'Bcos. Públ.'!C263+'Bcos. Priv.'!C262+'Coop.'!C263+'C. Financ.'!C263</f>
        <v>17498.846540357601</v>
      </c>
      <c r="D263" s="193">
        <f>+'Bcos. Públ.'!D263+'Bcos. Priv.'!D262+'Coop.'!D263+'C. Financ.'!D263</f>
        <v>540955.15719174163</v>
      </c>
      <c r="E263" s="187">
        <f>+'Bcos. Públ.'!E263+'Bcos. Priv.'!E262+'Coop.'!E263+'C. Financ.'!E263</f>
        <v>22092.932853710405</v>
      </c>
      <c r="F263" s="187">
        <f>+'Bcos. Públ.'!F263+'Bcos. Priv.'!F262+'Coop.'!F263+'C. Financ.'!F263</f>
        <v>2.2498528800000001E-2</v>
      </c>
      <c r="G263" s="193">
        <f>+'Bcos. Públ.'!G263+'Bcos. Priv.'!G262+'Coop.'!G263+'C. Financ.'!G263</f>
        <v>22092.955352239205</v>
      </c>
      <c r="H263" s="210">
        <f>+'Bcos. Públ.'!H263+'Bcos. Priv.'!H262+'Coop.'!H263+'C. Financ.'!H263</f>
        <v>545549.24350509443</v>
      </c>
      <c r="I263" s="192">
        <f>+'Bcos. Públ.'!I263+'Bcos. Priv.'!I262+'Coop.'!I263+'C. Financ.'!I263</f>
        <v>17498.869038886402</v>
      </c>
      <c r="J263" s="193">
        <f>+'Bcos. Públ.'!J263+'Bcos. Priv.'!J262+'Coop.'!J263+'C. Financ.'!J263</f>
        <v>563048.11254398071</v>
      </c>
      <c r="K263" s="192">
        <f>+'Bcos. Públ.'!K263+'Bcos. Priv.'!K262+'Coop.'!K263+'C. Financ.'!K263</f>
        <v>4205.4967941008008</v>
      </c>
      <c r="L263" s="192">
        <f>+'Bcos. Públ.'!L263+'Bcos. Priv.'!L262+'Coop.'!L263+'C. Financ.'!L263</f>
        <v>11.971345064800001</v>
      </c>
      <c r="M263" s="193">
        <f>+'Bcos. Públ.'!M263+'Bcos. Priv.'!M262+'Coop.'!M263+'C. Financ.'!M263</f>
        <v>4217.4681391656004</v>
      </c>
      <c r="N263" s="192">
        <f>+'Bcos. Públ.'!N263+'Bcos. Priv.'!N262+'Coop.'!N263+'C. Financ.'!N263</f>
        <v>549754.74029919528</v>
      </c>
      <c r="O263" s="192">
        <f>+'Bcos. Públ.'!O263+'Bcos. Priv.'!O262+'Coop.'!O263+'C. Financ.'!O263</f>
        <v>17510.840383951199</v>
      </c>
      <c r="P263" s="193">
        <f>+'Bcos. Públ.'!P263+'Bcos. Priv.'!P262+'Coop.'!P263+'C. Financ.'!P263</f>
        <v>567265.58068314637</v>
      </c>
      <c r="Q263" s="230" t="s">
        <v>160</v>
      </c>
      <c r="R263" s="231" t="s">
        <v>160</v>
      </c>
      <c r="S263" s="212"/>
      <c r="T263" s="191">
        <f>+'Bcos. Públ.'!T263+'Bcos. Priv.'!T262+'Coop.'!T263+'C. Financ.'!T263</f>
        <v>254770.73169701998</v>
      </c>
      <c r="U263" s="192">
        <f>+'Bcos. Públ.'!U263+'Bcos. Priv.'!U262+'Coop.'!U263+'C. Financ.'!U263</f>
        <v>7570.7823914712008</v>
      </c>
      <c r="V263" s="188">
        <f>+'Bcos. Públ.'!V263+'Bcos. Priv.'!V262+'Coop.'!V263+'C. Financ.'!V263</f>
        <v>262341.51408849121</v>
      </c>
      <c r="W263" s="192">
        <f>+'Bcos. Públ.'!W263+'Bcos. Priv.'!W262+'Coop.'!W263+'C. Financ.'!W263</f>
        <v>18394.956603504805</v>
      </c>
      <c r="X263" s="192">
        <f>+'Bcos. Públ.'!X263+'Bcos. Priv.'!X262+'Coop.'!X263+'C. Financ.'!X263</f>
        <v>7.6818984000000005E-3</v>
      </c>
      <c r="Y263" s="188">
        <f>+'Bcos. Públ.'!Y263+'Bcos. Priv.'!Y262+'Coop.'!Y263+'C. Financ.'!Y263</f>
        <v>18394.964285403203</v>
      </c>
      <c r="Z263" s="192">
        <f>+'Bcos. Públ.'!Z263+'Bcos. Priv.'!Z262+'Coop.'!Z263+'C. Financ.'!Z263</f>
        <v>273165.68830052478</v>
      </c>
      <c r="AA263" s="192">
        <f>+'Bcos. Públ.'!AA263+'Bcos. Priv.'!AA262+'Coop.'!AA263+'C. Financ.'!AA263</f>
        <v>7570.7900733696015</v>
      </c>
      <c r="AB263" s="188">
        <f>+'Bcos. Públ.'!AB263+'Bcos. Priv.'!AB262+'Coop.'!AB263+'C. Financ.'!AB263</f>
        <v>280736.47837389447</v>
      </c>
      <c r="AC263" s="227" t="s">
        <v>160</v>
      </c>
      <c r="AD263" s="191">
        <f>+'Bcos. Públ.'!AD263+'Bcos. Priv.'!AD262+'Coop.'!AD263+'C. Financ.'!AD263</f>
        <v>7100.5702683500003</v>
      </c>
      <c r="AE263" s="192">
        <f>+'Bcos. Públ.'!AE263+'Bcos. Priv.'!AE262+'Coop.'!AE263+'C. Financ.'!AE263</f>
        <v>262.36955996</v>
      </c>
      <c r="AF263" s="188">
        <f>+'Bcos. Públ.'!AF263+'Bcos. Priv.'!AF262+'Coop.'!AF263+'C. Financ.'!AF263</f>
        <v>7362.9398283099999</v>
      </c>
      <c r="AG263" s="192">
        <f>+'Bcos. Públ.'!AG263+'Bcos. Priv.'!AG262+'Coop.'!AG263+'C. Financ.'!AG263</f>
        <v>97.726645090000005</v>
      </c>
      <c r="AH263" s="192">
        <f>+'Bcos. Públ.'!AH263+'Bcos. Priv.'!AH262+'Coop.'!AH263+'C. Financ.'!AH263</f>
        <v>3.9156E-4</v>
      </c>
      <c r="AI263" s="188">
        <f>+'Bcos. Públ.'!AI263+'Bcos. Priv.'!AI262+'Coop.'!AI263+'C. Financ.'!AI263</f>
        <v>97.727036650000002</v>
      </c>
      <c r="AJ263" s="192">
        <f>+'Bcos. Públ.'!AJ263+'Bcos. Priv.'!AJ262+'Coop.'!AJ263+'C. Financ.'!AJ263</f>
        <v>7198.29691344</v>
      </c>
      <c r="AK263" s="192">
        <f>+'Bcos. Públ.'!AK263+'Bcos. Priv.'!AK262+'Coop.'!AK263+'C. Financ.'!AK263</f>
        <v>262.36995152000003</v>
      </c>
      <c r="AL263" s="188">
        <f>+'Bcos. Públ.'!AL263+'Bcos. Priv.'!AL262+'Coop.'!AL263+'C. Financ.'!AL263</f>
        <v>7460.6668649599997</v>
      </c>
      <c r="AM263" s="227" t="s">
        <v>160</v>
      </c>
    </row>
    <row r="264" spans="1:39" ht="13.9" customHeight="1" x14ac:dyDescent="0.2">
      <c r="A264" s="46">
        <v>43800</v>
      </c>
      <c r="B264" s="213">
        <f>+'Bcos. Públ.'!B264+'Bcos. Priv.'!B263+'Coop.'!B264+'C. Financ.'!B264</f>
        <v>530499.7135563246</v>
      </c>
      <c r="C264" s="187">
        <f>+'Bcos. Públ.'!C264+'Bcos. Priv.'!C263+'Coop.'!C264+'C. Financ.'!C264</f>
        <v>17179.628079366477</v>
      </c>
      <c r="D264" s="193">
        <f>+'Bcos. Públ.'!D264+'Bcos. Priv.'!D263+'Coop.'!D264+'C. Financ.'!D264</f>
        <v>547679.34163569112</v>
      </c>
      <c r="E264" s="187">
        <f>+'Bcos. Públ.'!E264+'Bcos. Priv.'!E263+'Coop.'!E264+'C. Financ.'!E264</f>
        <v>22956.138013215677</v>
      </c>
      <c r="F264" s="187">
        <f>+'Bcos. Públ.'!F264+'Bcos. Priv.'!F263+'Coop.'!F264+'C. Financ.'!F264</f>
        <v>1.071767216E-2</v>
      </c>
      <c r="G264" s="193">
        <f>+'Bcos. Públ.'!G264+'Bcos. Priv.'!G263+'Coop.'!G264+'C. Financ.'!G264</f>
        <v>22940.794827325441</v>
      </c>
      <c r="H264" s="210">
        <f>+'Bcos. Públ.'!H264+'Bcos. Priv.'!H263+'Coop.'!H264+'C. Financ.'!H264</f>
        <v>553455.85156954033</v>
      </c>
      <c r="I264" s="192">
        <f>+'Bcos. Públ.'!I264+'Bcos. Priv.'!I263+'Coop.'!I264+'C. Financ.'!I264</f>
        <v>17179.638797038635</v>
      </c>
      <c r="J264" s="193">
        <f>+'Bcos. Públ.'!J264+'Bcos. Priv.'!J263+'Coop.'!J264+'C. Financ.'!J264</f>
        <v>570635.49036657903</v>
      </c>
      <c r="K264" s="192">
        <f>+'Bcos. Públ.'!K264+'Bcos. Priv.'!K263+'Coop.'!K264+'C. Financ.'!K264</f>
        <v>5273.9996963711201</v>
      </c>
      <c r="L264" s="192">
        <f>+'Bcos. Públ.'!L264+'Bcos. Priv.'!L263+'Coop.'!L264+'C. Financ.'!L264</f>
        <v>17.44533821992</v>
      </c>
      <c r="M264" s="193">
        <f>+'Bcos. Públ.'!M264+'Bcos. Priv.'!M263+'Coop.'!M264+'C. Financ.'!M264</f>
        <v>5291.44503459104</v>
      </c>
      <c r="N264" s="192">
        <f>+'Bcos. Públ.'!N264+'Bcos. Priv.'!N263+'Coop.'!N264+'C. Financ.'!N264</f>
        <v>558729.85126591148</v>
      </c>
      <c r="O264" s="192">
        <f>+'Bcos. Públ.'!O264+'Bcos. Priv.'!O263+'Coop.'!O264+'C. Financ.'!O264</f>
        <v>17197.084135258556</v>
      </c>
      <c r="P264" s="193">
        <f>+'Bcos. Públ.'!P264+'Bcos. Priv.'!P263+'Coop.'!P264+'C. Financ.'!P264</f>
        <v>575911.58149760764</v>
      </c>
      <c r="Q264" s="230" t="s">
        <v>160</v>
      </c>
      <c r="R264" s="231" t="s">
        <v>160</v>
      </c>
      <c r="S264" s="212"/>
      <c r="T264" s="191">
        <f>+'Bcos. Públ.'!T264+'Bcos. Priv.'!T263+'Coop.'!T264+'C. Financ.'!T264</f>
        <v>263685.56934863311</v>
      </c>
      <c r="U264" s="192">
        <f>+'Bcos. Públ.'!U264+'Bcos. Priv.'!U263+'Coop.'!U264+'C. Financ.'!U264</f>
        <v>7304.5055435840795</v>
      </c>
      <c r="V264" s="188">
        <f>+'Bcos. Públ.'!V264+'Bcos. Priv.'!V263+'Coop.'!V264+'C. Financ.'!V264</f>
        <v>270990.07489221718</v>
      </c>
      <c r="W264" s="192">
        <f>+'Bcos. Públ.'!W264+'Bcos. Priv.'!W263+'Coop.'!W264+'C. Financ.'!W264</f>
        <v>18490.236121673683</v>
      </c>
      <c r="X264" s="192">
        <f>+'Bcos. Públ.'!X264+'Bcos. Priv.'!X263+'Coop.'!X264+'C. Financ.'!X264</f>
        <v>1.071767216E-2</v>
      </c>
      <c r="Y264" s="188">
        <f>+'Bcos. Públ.'!Y264+'Bcos. Priv.'!Y263+'Coop.'!Y264+'C. Financ.'!Y264</f>
        <v>18474.892935783439</v>
      </c>
      <c r="Z264" s="192">
        <f>+'Bcos. Públ.'!Z264+'Bcos. Priv.'!Z263+'Coop.'!Z264+'C. Financ.'!Z264</f>
        <v>282175.80547030678</v>
      </c>
      <c r="AA264" s="192">
        <f>+'Bcos. Públ.'!AA264+'Bcos. Priv.'!AA263+'Coop.'!AA264+'C. Financ.'!AA264</f>
        <v>7304.516261256239</v>
      </c>
      <c r="AB264" s="188">
        <f>+'Bcos. Públ.'!AB264+'Bcos. Priv.'!AB263+'Coop.'!AB264+'C. Financ.'!AB264</f>
        <v>289480.32173156302</v>
      </c>
      <c r="AC264" s="227" t="s">
        <v>160</v>
      </c>
      <c r="AD264" s="191">
        <f>+'Bcos. Públ.'!AD264+'Bcos. Priv.'!AD263+'Coop.'!AD264+'C. Financ.'!AD264</f>
        <v>7146.2969843500005</v>
      </c>
      <c r="AE264" s="192">
        <f>+'Bcos. Públ.'!AE264+'Bcos. Priv.'!AE263+'Coop.'!AE264+'C. Financ.'!AE264</f>
        <v>264.49331839999996</v>
      </c>
      <c r="AF264" s="188">
        <f>+'Bcos. Públ.'!AF264+'Bcos. Priv.'!AF263+'Coop.'!AF264+'C. Financ.'!AF264</f>
        <v>7410.7903027499997</v>
      </c>
      <c r="AG264" s="192">
        <f>+'Bcos. Públ.'!AG264+'Bcos. Priv.'!AG263+'Coop.'!AG264+'C. Financ.'!AG264</f>
        <v>119.61382824999998</v>
      </c>
      <c r="AH264" s="192">
        <f>+'Bcos. Públ.'!AH264+'Bcos. Priv.'!AH263+'Coop.'!AH264+'C. Financ.'!AH264</f>
        <v>0</v>
      </c>
      <c r="AI264" s="188">
        <f>+'Bcos. Públ.'!AI264+'Bcos. Priv.'!AI263+'Coop.'!AI264+'C. Financ.'!AI264</f>
        <v>119.61382824999998</v>
      </c>
      <c r="AJ264" s="192">
        <f>+'Bcos. Públ.'!AJ264+'Bcos. Priv.'!AJ263+'Coop.'!AJ264+'C. Financ.'!AJ264</f>
        <v>7265.910812600001</v>
      </c>
      <c r="AK264" s="192">
        <f>+'Bcos. Públ.'!AK264+'Bcos. Priv.'!AK263+'Coop.'!AK264+'C. Financ.'!AK264</f>
        <v>264.49331839999996</v>
      </c>
      <c r="AL264" s="188">
        <f>+'Bcos. Públ.'!AL264+'Bcos. Priv.'!AL263+'Coop.'!AL264+'C. Financ.'!AL264</f>
        <v>7530.4041310000002</v>
      </c>
      <c r="AM264" s="227" t="s">
        <v>160</v>
      </c>
    </row>
    <row r="265" spans="1:39" ht="13.9" customHeight="1" x14ac:dyDescent="0.2">
      <c r="A265" s="46">
        <v>43831</v>
      </c>
      <c r="B265" s="213">
        <f>+'Bcos. Públ.'!B265+'Bcos. Priv.'!B264+'Coop.'!B265+'C. Financ.'!B265</f>
        <v>527627.19941668026</v>
      </c>
      <c r="C265" s="187">
        <f>+'Bcos. Públ.'!C265+'Bcos. Priv.'!C264+'Coop.'!C265+'C. Financ.'!C265</f>
        <v>17918.62245519723</v>
      </c>
      <c r="D265" s="193">
        <f>+'Bcos. Públ.'!D265+'Bcos. Priv.'!D264+'Coop.'!D265+'C. Financ.'!D265</f>
        <v>545545.82187187753</v>
      </c>
      <c r="E265" s="187">
        <f>+'Bcos. Públ.'!E265+'Bcos. Priv.'!E264+'Coop.'!E265+'C. Financ.'!E265</f>
        <v>21955.119685108217</v>
      </c>
      <c r="F265" s="187">
        <f>+'Bcos. Públ.'!F265+'Bcos. Priv.'!F264+'Coop.'!F265+'C. Financ.'!F265</f>
        <v>1.1912339399999998E-3</v>
      </c>
      <c r="G265" s="193">
        <f>+'Bcos. Públ.'!G265+'Bcos. Priv.'!G264+'Coop.'!G265+'C. Financ.'!G265</f>
        <v>21955.120876342156</v>
      </c>
      <c r="H265" s="210">
        <f>+'Bcos. Públ.'!H265+'Bcos. Priv.'!H264+'Coop.'!H265+'C. Financ.'!H265</f>
        <v>549582.31910178845</v>
      </c>
      <c r="I265" s="192">
        <f>+'Bcos. Públ.'!I265+'Bcos. Priv.'!I264+'Coop.'!I265+'C. Financ.'!I265</f>
        <v>17918.62364643117</v>
      </c>
      <c r="J265" s="193">
        <f>+'Bcos. Públ.'!J265+'Bcos. Priv.'!J264+'Coop.'!J265+'C. Financ.'!J265</f>
        <v>567500.94274821971</v>
      </c>
      <c r="K265" s="192">
        <f>+'Bcos. Públ.'!K265+'Bcos. Priv.'!K264+'Coop.'!K265+'C. Financ.'!K265</f>
        <v>5393.2510931950301</v>
      </c>
      <c r="L265" s="192">
        <f>+'Bcos. Públ.'!L265+'Bcos. Priv.'!L264+'Coop.'!L265+'C. Financ.'!L265</f>
        <v>27.861228675019994</v>
      </c>
      <c r="M265" s="193">
        <f>+'Bcos. Públ.'!M265+'Bcos. Priv.'!M264+'Coop.'!M265+'C. Financ.'!M265</f>
        <v>5421.1123218700513</v>
      </c>
      <c r="N265" s="192">
        <f>+'Bcos. Públ.'!N265+'Bcos. Priv.'!N264+'Coop.'!N265+'C. Financ.'!N265</f>
        <v>554975.57019498351</v>
      </c>
      <c r="O265" s="192">
        <f>+'Bcos. Públ.'!O265+'Bcos. Priv.'!O264+'Coop.'!O265+'C. Financ.'!O265</f>
        <v>17946.484875106191</v>
      </c>
      <c r="P265" s="193">
        <f>+'Bcos. Públ.'!P265+'Bcos. Priv.'!P264+'Coop.'!P265+'C. Financ.'!P265</f>
        <v>572922.05507008976</v>
      </c>
      <c r="Q265" s="230" t="s">
        <v>160</v>
      </c>
      <c r="R265" s="231" t="s">
        <v>160</v>
      </c>
      <c r="S265" s="212"/>
      <c r="T265" s="191">
        <f>+'Bcos. Públ.'!T265+'Bcos. Priv.'!T264+'Coop.'!T265+'C. Financ.'!T265</f>
        <v>262370.23988311744</v>
      </c>
      <c r="U265" s="192">
        <f>+'Bcos. Públ.'!U265+'Bcos. Priv.'!U264+'Coop.'!U265+'C. Financ.'!U265</f>
        <v>7447.6316213399095</v>
      </c>
      <c r="V265" s="188">
        <f>+'Bcos. Públ.'!V265+'Bcos. Priv.'!V264+'Coop.'!V265+'C. Financ.'!V265</f>
        <v>269817.87150445738</v>
      </c>
      <c r="W265" s="192">
        <f>+'Bcos. Públ.'!W265+'Bcos. Priv.'!W264+'Coop.'!W265+'C. Financ.'!W265</f>
        <v>17817.409775783282</v>
      </c>
      <c r="X265" s="192">
        <f>+'Bcos. Públ.'!X265+'Bcos. Priv.'!X264+'Coop.'!X265+'C. Financ.'!X265</f>
        <v>1.1912339399999998E-3</v>
      </c>
      <c r="Y265" s="188">
        <f>+'Bcos. Públ.'!Y265+'Bcos. Priv.'!Y264+'Coop.'!Y265+'C. Financ.'!Y265</f>
        <v>17817.410967017222</v>
      </c>
      <c r="Z265" s="192">
        <f>+'Bcos. Públ.'!Z265+'Bcos. Priv.'!Z264+'Coop.'!Z265+'C. Financ.'!Z265</f>
        <v>280187.64965890074</v>
      </c>
      <c r="AA265" s="192">
        <f>+'Bcos. Públ.'!AA265+'Bcos. Priv.'!AA264+'Coop.'!AA265+'C. Financ.'!AA265</f>
        <v>7447.6328125738492</v>
      </c>
      <c r="AB265" s="188">
        <f>+'Bcos. Públ.'!AB265+'Bcos. Priv.'!AB264+'Coop.'!AB265+'C. Financ.'!AB265</f>
        <v>287635.28247147455</v>
      </c>
      <c r="AC265" s="227" t="s">
        <v>160</v>
      </c>
      <c r="AD265" s="191">
        <f>+'Bcos. Públ.'!AD265+'Bcos. Priv.'!AD264+'Coop.'!AD265+'C. Financ.'!AD265</f>
        <v>7067.6763084799995</v>
      </c>
      <c r="AE265" s="192">
        <f>+'Bcos. Públ.'!AE265+'Bcos. Priv.'!AE264+'Coop.'!AE265+'C. Financ.'!AE265</f>
        <v>278.99578572000001</v>
      </c>
      <c r="AF265" s="188">
        <f>+'Bcos. Públ.'!AF265+'Bcos. Priv.'!AF264+'Coop.'!AF265+'C. Financ.'!AF265</f>
        <v>7346.6720942000002</v>
      </c>
      <c r="AG265" s="192">
        <f>+'Bcos. Públ.'!AG265+'Bcos. Priv.'!AG264+'Coop.'!AG265+'C. Financ.'!AG265</f>
        <v>110.24779273999999</v>
      </c>
      <c r="AH265" s="192">
        <f>+'Bcos. Públ.'!AH265+'Bcos. Priv.'!AH264+'Coop.'!AH265+'C. Financ.'!AH265</f>
        <v>0</v>
      </c>
      <c r="AI265" s="188">
        <f>+'Bcos. Públ.'!AI265+'Bcos. Priv.'!AI264+'Coop.'!AI265+'C. Financ.'!AI265</f>
        <v>110.24779273999999</v>
      </c>
      <c r="AJ265" s="192">
        <f>+'Bcos. Públ.'!AJ265+'Bcos. Priv.'!AJ264+'Coop.'!AJ265+'C. Financ.'!AJ265</f>
        <v>7177.9241012199991</v>
      </c>
      <c r="AK265" s="192">
        <f>+'Bcos. Públ.'!AK265+'Bcos. Priv.'!AK264+'Coop.'!AK265+'C. Financ.'!AK265</f>
        <v>278.99578572000001</v>
      </c>
      <c r="AL265" s="188">
        <f>+'Bcos. Públ.'!AL265+'Bcos. Priv.'!AL264+'Coop.'!AL265+'C. Financ.'!AL265</f>
        <v>7456.9198869399997</v>
      </c>
      <c r="AM265" s="227" t="s">
        <v>160</v>
      </c>
    </row>
    <row r="266" spans="1:39" ht="13.9" customHeight="1" x14ac:dyDescent="0.2">
      <c r="A266" s="46">
        <v>43862</v>
      </c>
      <c r="B266" s="213">
        <f>+'Bcos. Públ.'!B266+'Bcos. Priv.'!B265+'Coop.'!B266+'C. Financ.'!B266</f>
        <v>539934.08539036312</v>
      </c>
      <c r="C266" s="187">
        <f>+'Bcos. Públ.'!C266+'Bcos. Priv.'!C265+'Coop.'!C266+'C. Financ.'!C266</f>
        <v>19032.373432683999</v>
      </c>
      <c r="D266" s="193">
        <f>+'Bcos. Públ.'!D266+'Bcos. Priv.'!D265+'Coop.'!D266+'C. Financ.'!D266</f>
        <v>558966.45882304711</v>
      </c>
      <c r="E266" s="187">
        <f>+'Bcos. Públ.'!E266+'Bcos. Priv.'!E265+'Coop.'!E266+'C. Financ.'!E266</f>
        <v>27330.054845033603</v>
      </c>
      <c r="F266" s="187">
        <f>+'Bcos. Públ.'!F266+'Bcos. Priv.'!F265+'Coop.'!F266+'C. Financ.'!F266</f>
        <v>1.32255456E-3</v>
      </c>
      <c r="G266" s="193">
        <f>+'Bcos. Públ.'!G266+'Bcos. Priv.'!G265+'Coop.'!G266+'C. Financ.'!G266</f>
        <v>27330.056167588162</v>
      </c>
      <c r="H266" s="210">
        <f>+'Bcos. Públ.'!H266+'Bcos. Priv.'!H265+'Coop.'!H266+'C. Financ.'!H266</f>
        <v>567264.1402353968</v>
      </c>
      <c r="I266" s="192">
        <f>+'Bcos. Públ.'!I266+'Bcos. Priv.'!I265+'Coop.'!I266+'C. Financ.'!I266</f>
        <v>19032.374755238558</v>
      </c>
      <c r="J266" s="193">
        <f>+'Bcos. Públ.'!J266+'Bcos. Priv.'!J265+'Coop.'!J266+'C. Financ.'!J266</f>
        <v>586296.51499063533</v>
      </c>
      <c r="K266" s="192">
        <f>+'Bcos. Públ.'!K266+'Bcos. Priv.'!K265+'Coop.'!K266+'C. Financ.'!K266</f>
        <v>6263.4713518190401</v>
      </c>
      <c r="L266" s="192">
        <f>+'Bcos. Públ.'!L266+'Bcos. Priv.'!L265+'Coop.'!L266+'C. Financ.'!L266</f>
        <v>26.960876080319998</v>
      </c>
      <c r="M266" s="193">
        <f>+'Bcos. Públ.'!M266+'Bcos. Priv.'!M265+'Coop.'!M266+'C. Financ.'!M266</f>
        <v>6290.4322278993604</v>
      </c>
      <c r="N266" s="192">
        <f>+'Bcos. Públ.'!N266+'Bcos. Priv.'!N265+'Coop.'!N266+'C. Financ.'!N266</f>
        <v>573527.6115872158</v>
      </c>
      <c r="O266" s="192">
        <f>+'Bcos. Públ.'!O266+'Bcos. Priv.'!O265+'Coop.'!O266+'C. Financ.'!O266</f>
        <v>19059.335631318878</v>
      </c>
      <c r="P266" s="193">
        <f>+'Bcos. Públ.'!P266+'Bcos. Priv.'!P265+'Coop.'!P266+'C. Financ.'!P266</f>
        <v>592586.94721853477</v>
      </c>
      <c r="Q266" s="230" t="s">
        <v>160</v>
      </c>
      <c r="R266" s="231" t="s">
        <v>160</v>
      </c>
      <c r="S266" s="212"/>
      <c r="T266" s="191">
        <f>+'Bcos. Públ.'!T266+'Bcos. Priv.'!T265+'Coop.'!T266+'C. Financ.'!T266</f>
        <v>265602.40729924827</v>
      </c>
      <c r="U266" s="192">
        <f>+'Bcos. Públ.'!U266+'Bcos. Priv.'!U265+'Coop.'!U266+'C. Financ.'!U266</f>
        <v>7787.6037772563186</v>
      </c>
      <c r="V266" s="188">
        <f>+'Bcos. Públ.'!V266+'Bcos. Priv.'!V265+'Coop.'!V266+'C. Financ.'!V266</f>
        <v>273390.0110765046</v>
      </c>
      <c r="W266" s="192">
        <f>+'Bcos. Públ.'!W266+'Bcos. Priv.'!W265+'Coop.'!W266+'C. Financ.'!W266</f>
        <v>23450.841632132164</v>
      </c>
      <c r="X266" s="192">
        <f>+'Bcos. Públ.'!X266+'Bcos. Priv.'!X265+'Coop.'!X266+'C. Financ.'!X266</f>
        <v>1.32255456E-3</v>
      </c>
      <c r="Y266" s="188">
        <f>+'Bcos. Públ.'!Y266+'Bcos. Priv.'!Y265+'Coop.'!Y266+'C. Financ.'!Y266</f>
        <v>23450.842954686723</v>
      </c>
      <c r="Z266" s="192">
        <f>+'Bcos. Públ.'!Z266+'Bcos. Priv.'!Z265+'Coop.'!Z266+'C. Financ.'!Z266</f>
        <v>289053.24893138045</v>
      </c>
      <c r="AA266" s="192">
        <f>+'Bcos. Públ.'!AA266+'Bcos. Priv.'!AA265+'Coop.'!AA266+'C. Financ.'!AA266</f>
        <v>7787.6050998108794</v>
      </c>
      <c r="AB266" s="188">
        <f>+'Bcos. Públ.'!AB266+'Bcos. Priv.'!AB265+'Coop.'!AB266+'C. Financ.'!AB266</f>
        <v>296840.85403119132</v>
      </c>
      <c r="AC266" s="227" t="s">
        <v>160</v>
      </c>
      <c r="AD266" s="191">
        <f>+'Bcos. Públ.'!AD266+'Bcos. Priv.'!AD265+'Coop.'!AD266+'C. Financ.'!AD266</f>
        <v>7006.8368944399999</v>
      </c>
      <c r="AE266" s="192">
        <f>+'Bcos. Públ.'!AE266+'Bcos. Priv.'!AE265+'Coop.'!AE266+'C. Financ.'!AE266</f>
        <v>287.20805209000002</v>
      </c>
      <c r="AF266" s="188">
        <f>+'Bcos. Públ.'!AF266+'Bcos. Priv.'!AF265+'Coop.'!AF266+'C. Financ.'!AF266</f>
        <v>7294.0449465299998</v>
      </c>
      <c r="AG266" s="192">
        <f>+'Bcos. Públ.'!AG266+'Bcos. Priv.'!AG265+'Coop.'!AG266+'C. Financ.'!AG266</f>
        <v>99.080844220000003</v>
      </c>
      <c r="AH266" s="192">
        <f>+'Bcos. Públ.'!AH266+'Bcos. Priv.'!AH265+'Coop.'!AH266+'C. Financ.'!AH266</f>
        <v>0</v>
      </c>
      <c r="AI266" s="188">
        <f>+'Bcos. Públ.'!AI266+'Bcos. Priv.'!AI265+'Coop.'!AI266+'C. Financ.'!AI266</f>
        <v>99.080844220000003</v>
      </c>
      <c r="AJ266" s="192">
        <f>+'Bcos. Públ.'!AJ266+'Bcos. Priv.'!AJ265+'Coop.'!AJ266+'C. Financ.'!AJ266</f>
        <v>7105.9177386600004</v>
      </c>
      <c r="AK266" s="192">
        <f>+'Bcos. Públ.'!AK266+'Bcos. Priv.'!AK265+'Coop.'!AK266+'C. Financ.'!AK266</f>
        <v>287.20805209000002</v>
      </c>
      <c r="AL266" s="188">
        <f>+'Bcos. Públ.'!AL266+'Bcos. Priv.'!AL265+'Coop.'!AL266+'C. Financ.'!AL266</f>
        <v>7393.1257907499994</v>
      </c>
      <c r="AM266" s="227" t="s">
        <v>160</v>
      </c>
    </row>
    <row r="267" spans="1:39" ht="13.9" customHeight="1" x14ac:dyDescent="0.2">
      <c r="A267" s="46">
        <v>43891</v>
      </c>
      <c r="B267" s="213">
        <f>+'Bcos. Públ.'!B267+'Bcos. Priv.'!B266+'Coop.'!B267+'C. Financ.'!B267</f>
        <v>572747.44663105544</v>
      </c>
      <c r="C267" s="187">
        <f>+'Bcos. Públ.'!C267+'Bcos. Priv.'!C266+'Coop.'!C267+'C. Financ.'!C267</f>
        <v>20569.115347415041</v>
      </c>
      <c r="D267" s="193">
        <f>+'Bcos. Públ.'!D267+'Bcos. Priv.'!D266+'Coop.'!D267+'C. Financ.'!D267</f>
        <v>593316.56197847053</v>
      </c>
      <c r="E267" s="187">
        <f>+'Bcos. Públ.'!E267+'Bcos. Priv.'!E266+'Coop.'!E267+'C. Financ.'!E267</f>
        <v>20436.571327979524</v>
      </c>
      <c r="F267" s="187">
        <f>+'Bcos. Públ.'!F267+'Bcos. Priv.'!F266+'Coop.'!F267+'C. Financ.'!F267</f>
        <v>2.0017213440000001E-2</v>
      </c>
      <c r="G267" s="193">
        <f>+'Bcos. Públ.'!G267+'Bcos. Priv.'!G266+'Coop.'!G267+'C. Financ.'!G267</f>
        <v>20436.591345192966</v>
      </c>
      <c r="H267" s="210">
        <f>+'Bcos. Públ.'!H267+'Bcos. Priv.'!H266+'Coop.'!H267+'C. Financ.'!H267</f>
        <v>593184.01795903489</v>
      </c>
      <c r="I267" s="192">
        <f>+'Bcos. Públ.'!I267+'Bcos. Priv.'!I266+'Coop.'!I267+'C. Financ.'!I267</f>
        <v>20569.135364628481</v>
      </c>
      <c r="J267" s="193">
        <f>+'Bcos. Públ.'!J267+'Bcos. Priv.'!J266+'Coop.'!J267+'C. Financ.'!J267</f>
        <v>613753.1533236634</v>
      </c>
      <c r="K267" s="192">
        <f>+'Bcos. Públ.'!K267+'Bcos. Priv.'!K266+'Coop.'!K267+'C. Financ.'!K267</f>
        <v>10185.196193034242</v>
      </c>
      <c r="L267" s="192">
        <f>+'Bcos. Públ.'!L267+'Bcos. Priv.'!L266+'Coop.'!L267+'C. Financ.'!L267</f>
        <v>28.910160384000001</v>
      </c>
      <c r="M267" s="193">
        <f>+'Bcos. Públ.'!M267+'Bcos. Priv.'!M266+'Coop.'!M267+'C. Financ.'!M267</f>
        <v>10214.106353418241</v>
      </c>
      <c r="N267" s="192">
        <f>+'Bcos. Públ.'!N267+'Bcos. Priv.'!N266+'Coop.'!N267+'C. Financ.'!N267</f>
        <v>603369.21415206906</v>
      </c>
      <c r="O267" s="192">
        <f>+'Bcos. Públ.'!O267+'Bcos. Priv.'!O266+'Coop.'!O267+'C. Financ.'!O267</f>
        <v>20598.045525012483</v>
      </c>
      <c r="P267" s="193">
        <f>+'Bcos. Públ.'!P267+'Bcos. Priv.'!P266+'Coop.'!P267+'C. Financ.'!P267</f>
        <v>623967.2596770816</v>
      </c>
      <c r="Q267" s="230" t="s">
        <v>160</v>
      </c>
      <c r="R267" s="231" t="s">
        <v>160</v>
      </c>
      <c r="S267" s="212"/>
      <c r="T267" s="191">
        <f>+'Bcos. Públ.'!T267+'Bcos. Priv.'!T266+'Coop.'!T267+'C. Financ.'!T267</f>
        <v>271868.6391420518</v>
      </c>
      <c r="U267" s="192">
        <f>+'Bcos. Públ.'!U267+'Bcos. Priv.'!U266+'Coop.'!U267+'C. Financ.'!U267</f>
        <v>7775.6209516339195</v>
      </c>
      <c r="V267" s="188">
        <f>+'Bcos. Públ.'!V267+'Bcos. Priv.'!V266+'Coop.'!V267+'C. Financ.'!V267</f>
        <v>279644.26009368576</v>
      </c>
      <c r="W267" s="192">
        <f>+'Bcos. Públ.'!W267+'Bcos. Priv.'!W266+'Coop.'!W267+'C. Financ.'!W267</f>
        <v>16104.64684652544</v>
      </c>
      <c r="X267" s="192">
        <f>+'Bcos. Públ.'!X267+'Bcos. Priv.'!X266+'Coop.'!X267+'C. Financ.'!X267</f>
        <v>2.0017213440000001E-2</v>
      </c>
      <c r="Y267" s="188">
        <f>+'Bcos. Públ.'!Y267+'Bcos. Priv.'!Y266+'Coop.'!Y267+'C. Financ.'!Y267</f>
        <v>16104.666863738879</v>
      </c>
      <c r="Z267" s="192">
        <f>+'Bcos. Públ.'!Z267+'Bcos. Priv.'!Z266+'Coop.'!Z267+'C. Financ.'!Z267</f>
        <v>287973.28598857729</v>
      </c>
      <c r="AA267" s="192">
        <f>+'Bcos. Públ.'!AA267+'Bcos. Priv.'!AA266+'Coop.'!AA267+'C. Financ.'!AA267</f>
        <v>7775.6409688473595</v>
      </c>
      <c r="AB267" s="188">
        <f>+'Bcos. Públ.'!AB267+'Bcos. Priv.'!AB266+'Coop.'!AB267+'C. Financ.'!AB267</f>
        <v>295748.92695742461</v>
      </c>
      <c r="AC267" s="227" t="s">
        <v>160</v>
      </c>
      <c r="AD267" s="191">
        <f>+'Bcos. Públ.'!AD267+'Bcos. Priv.'!AD266+'Coop.'!AD267+'C. Financ.'!AD267</f>
        <v>6995.8800104399998</v>
      </c>
      <c r="AE267" s="192">
        <f>+'Bcos. Públ.'!AE267+'Bcos. Priv.'!AE266+'Coop.'!AE267+'C. Financ.'!AE267</f>
        <v>297.46778264</v>
      </c>
      <c r="AF267" s="188">
        <f>+'Bcos. Públ.'!AF267+'Bcos. Priv.'!AF266+'Coop.'!AF267+'C. Financ.'!AF267</f>
        <v>7293.34779308</v>
      </c>
      <c r="AG267" s="192">
        <f>+'Bcos. Públ.'!AG267+'Bcos. Priv.'!AG266+'Coop.'!AG267+'C. Financ.'!AG267</f>
        <v>100.72369051</v>
      </c>
      <c r="AH267" s="192">
        <f>+'Bcos. Públ.'!AH267+'Bcos. Priv.'!AH266+'Coop.'!AH267+'C. Financ.'!AH267</f>
        <v>0</v>
      </c>
      <c r="AI267" s="188">
        <f>+'Bcos. Públ.'!AI267+'Bcos. Priv.'!AI266+'Coop.'!AI267+'C. Financ.'!AI267</f>
        <v>100.72369051</v>
      </c>
      <c r="AJ267" s="192">
        <f>+'Bcos. Públ.'!AJ267+'Bcos. Priv.'!AJ266+'Coop.'!AJ267+'C. Financ.'!AJ267</f>
        <v>7096.6037009500005</v>
      </c>
      <c r="AK267" s="192">
        <f>+'Bcos. Públ.'!AK267+'Bcos. Priv.'!AK266+'Coop.'!AK267+'C. Financ.'!AK267</f>
        <v>297.46778264</v>
      </c>
      <c r="AL267" s="188">
        <f>+'Bcos. Públ.'!AL267+'Bcos. Priv.'!AL266+'Coop.'!AL267+'C. Financ.'!AL267</f>
        <v>7394.0714835900008</v>
      </c>
      <c r="AM267" s="227" t="s">
        <v>160</v>
      </c>
    </row>
    <row r="268" spans="1:39" ht="13.9" customHeight="1" x14ac:dyDescent="0.2">
      <c r="A268" s="46">
        <v>43922</v>
      </c>
      <c r="B268" s="213">
        <f>+'Bcos. Públ.'!B268+'Bcos. Priv.'!B267+'Coop.'!B268+'C. Financ.'!B268</f>
        <v>569411.21430639282</v>
      </c>
      <c r="C268" s="187">
        <f>+'Bcos. Públ.'!C268+'Bcos. Priv.'!C267+'Coop.'!C268+'C. Financ.'!C268</f>
        <v>21009.608021328739</v>
      </c>
      <c r="D268" s="193">
        <f>+'Bcos. Públ.'!D268+'Bcos. Priv.'!D267+'Coop.'!D268+'C. Financ.'!D268</f>
        <v>590420.82232772175</v>
      </c>
      <c r="E268" s="187">
        <f>+'Bcos. Públ.'!E268+'Bcos. Priv.'!E267+'Coop.'!E268+'C. Financ.'!E268</f>
        <v>20457.295927010473</v>
      </c>
      <c r="F268" s="187">
        <f>+'Bcos. Públ.'!F268+'Bcos. Priv.'!F267+'Coop.'!F268+'C. Financ.'!F268</f>
        <v>1.9513437459999998E-2</v>
      </c>
      <c r="G268" s="193">
        <f>+'Bcos. Públ.'!G268+'Bcos. Priv.'!G267+'Coop.'!G268+'C. Financ.'!G268</f>
        <v>20457.315440447936</v>
      </c>
      <c r="H268" s="210">
        <f>+'Bcos. Públ.'!H268+'Bcos. Priv.'!H267+'Coop.'!H268+'C. Financ.'!H268</f>
        <v>589868.51023340342</v>
      </c>
      <c r="I268" s="192">
        <f>+'Bcos. Públ.'!I268+'Bcos. Priv.'!I267+'Coop.'!I268+'C. Financ.'!I268</f>
        <v>21009.627534766198</v>
      </c>
      <c r="J268" s="193">
        <f>+'Bcos. Públ.'!J268+'Bcos. Priv.'!J267+'Coop.'!J268+'C. Financ.'!J268</f>
        <v>610878.13776816963</v>
      </c>
      <c r="K268" s="192">
        <f>+'Bcos. Públ.'!K268+'Bcos. Priv.'!K267+'Coop.'!K268+'C. Financ.'!K268</f>
        <v>8872.5725610099998</v>
      </c>
      <c r="L268" s="192">
        <f>+'Bcos. Públ.'!L268+'Bcos. Priv.'!L267+'Coop.'!L268+'C. Financ.'!L268</f>
        <v>29.0978490468</v>
      </c>
      <c r="M268" s="193">
        <f>+'Bcos. Públ.'!M268+'Bcos. Priv.'!M267+'Coop.'!M268+'C. Financ.'!M268</f>
        <v>8901.6704100568004</v>
      </c>
      <c r="N268" s="192">
        <f>+'Bcos. Públ.'!N268+'Bcos. Priv.'!N267+'Coop.'!N268+'C. Financ.'!N268</f>
        <v>598741.08279441344</v>
      </c>
      <c r="O268" s="192">
        <f>+'Bcos. Públ.'!O268+'Bcos. Priv.'!O267+'Coop.'!O268+'C. Financ.'!O268</f>
        <v>21038.725383812998</v>
      </c>
      <c r="P268" s="193">
        <f>+'Bcos. Públ.'!P268+'Bcos. Priv.'!P267+'Coop.'!P268+'C. Financ.'!P268</f>
        <v>619779.80817822646</v>
      </c>
      <c r="Q268" s="230" t="s">
        <v>160</v>
      </c>
      <c r="R268" s="231" t="s">
        <v>160</v>
      </c>
      <c r="S268" s="212"/>
      <c r="T268" s="191">
        <f>+'Bcos. Públ.'!T268+'Bcos. Priv.'!T267+'Coop.'!T268+'C. Financ.'!T268</f>
        <v>271909.48586620367</v>
      </c>
      <c r="U268" s="192">
        <f>+'Bcos. Públ.'!U268+'Bcos. Priv.'!U267+'Coop.'!U268+'C. Financ.'!U268</f>
        <v>8549.1275179642598</v>
      </c>
      <c r="V268" s="188">
        <f>+'Bcos. Públ.'!V268+'Bcos. Priv.'!V267+'Coop.'!V268+'C. Financ.'!V268</f>
        <v>280458.6133841679</v>
      </c>
      <c r="W268" s="192">
        <f>+'Bcos. Públ.'!W268+'Bcos. Priv.'!W267+'Coop.'!W268+'C. Financ.'!W268</f>
        <v>16310.09994927196</v>
      </c>
      <c r="X268" s="192">
        <f>+'Bcos. Públ.'!X268+'Bcos. Priv.'!X267+'Coop.'!X268+'C. Financ.'!X268</f>
        <v>1.9513437459999998E-2</v>
      </c>
      <c r="Y268" s="188">
        <f>+'Bcos. Públ.'!Y268+'Bcos. Priv.'!Y267+'Coop.'!Y268+'C. Financ.'!Y268</f>
        <v>16310.119462709419</v>
      </c>
      <c r="Z268" s="192">
        <f>+'Bcos. Públ.'!Z268+'Bcos. Priv.'!Z267+'Coop.'!Z268+'C. Financ.'!Z268</f>
        <v>288219.58581547561</v>
      </c>
      <c r="AA268" s="192">
        <f>+'Bcos. Públ.'!AA268+'Bcos. Priv.'!AA267+'Coop.'!AA268+'C. Financ.'!AA268</f>
        <v>8549.1470314017188</v>
      </c>
      <c r="AB268" s="188">
        <f>+'Bcos. Públ.'!AB268+'Bcos. Priv.'!AB267+'Coop.'!AB268+'C. Financ.'!AB268</f>
        <v>296768.7328468773</v>
      </c>
      <c r="AC268" s="227" t="s">
        <v>160</v>
      </c>
      <c r="AD268" s="191">
        <f>+'Bcos. Públ.'!AD268+'Bcos. Priv.'!AD267+'Coop.'!AD268+'C. Financ.'!AD268</f>
        <v>7040.2945888300001</v>
      </c>
      <c r="AE268" s="192">
        <f>+'Bcos. Públ.'!AE268+'Bcos. Priv.'!AE267+'Coop.'!AE268+'C. Financ.'!AE268</f>
        <v>294.87376064</v>
      </c>
      <c r="AF268" s="188">
        <f>+'Bcos. Públ.'!AF268+'Bcos. Priv.'!AF267+'Coop.'!AF268+'C. Financ.'!AF268</f>
        <v>7335.1683494700001</v>
      </c>
      <c r="AG268" s="192">
        <f>+'Bcos. Públ.'!AG268+'Bcos. Priv.'!AG267+'Coop.'!AG268+'C. Financ.'!AG268</f>
        <v>98.142224429999999</v>
      </c>
      <c r="AH268" s="192">
        <f>+'Bcos. Públ.'!AH268+'Bcos. Priv.'!AH267+'Coop.'!AH268+'C. Financ.'!AH268</f>
        <v>0</v>
      </c>
      <c r="AI268" s="188">
        <f>+'Bcos. Públ.'!AI268+'Bcos. Priv.'!AI267+'Coop.'!AI268+'C. Financ.'!AI268</f>
        <v>98.142224429999999</v>
      </c>
      <c r="AJ268" s="192">
        <f>+'Bcos. Públ.'!AJ268+'Bcos. Priv.'!AJ267+'Coop.'!AJ268+'C. Financ.'!AJ268</f>
        <v>7138.4368132600002</v>
      </c>
      <c r="AK268" s="192">
        <f>+'Bcos. Públ.'!AK268+'Bcos. Priv.'!AK267+'Coop.'!AK268+'C. Financ.'!AK268</f>
        <v>294.87376064</v>
      </c>
      <c r="AL268" s="188">
        <f>+'Bcos. Públ.'!AL268+'Bcos. Priv.'!AL267+'Coop.'!AL268+'C. Financ.'!AL268</f>
        <v>7433.3105739000011</v>
      </c>
      <c r="AM268" s="227" t="s">
        <v>160</v>
      </c>
    </row>
    <row r="269" spans="1:39" ht="13.9" customHeight="1" x14ac:dyDescent="0.2">
      <c r="A269" s="46">
        <v>43952</v>
      </c>
      <c r="B269" s="213">
        <f>+'Bcos. Públ.'!B269+'Bcos. Priv.'!B268+'Coop.'!B269+'C. Financ.'!B269</f>
        <v>580212.28602704091</v>
      </c>
      <c r="C269" s="187">
        <f>+'Bcos. Públ.'!C269+'Bcos. Priv.'!C268+'Coop.'!C269+'C. Financ.'!C269</f>
        <v>20934.58326551352</v>
      </c>
      <c r="D269" s="193">
        <f>+'Bcos. Públ.'!D269+'Bcos. Priv.'!D268+'Coop.'!D269+'C. Financ.'!D269</f>
        <v>601146.86929255433</v>
      </c>
      <c r="E269" s="187">
        <f>+'Bcos. Públ.'!E269+'Bcos. Priv.'!E268+'Coop.'!E269+'C. Financ.'!E269</f>
        <v>26683.975035217438</v>
      </c>
      <c r="F269" s="187">
        <f>+'Bcos. Públ.'!F269+'Bcos. Priv.'!F268+'Coop.'!F269+'C. Financ.'!F269</f>
        <v>2.489820228E-2</v>
      </c>
      <c r="G269" s="193">
        <f>+'Bcos. Públ.'!G269+'Bcos. Priv.'!G268+'Coop.'!G269+'C. Financ.'!G269</f>
        <v>26683.99993341972</v>
      </c>
      <c r="H269" s="210">
        <f>+'Bcos. Públ.'!H269+'Bcos. Priv.'!H268+'Coop.'!H269+'C. Financ.'!H269</f>
        <v>606896.26106225839</v>
      </c>
      <c r="I269" s="192">
        <f>+'Bcos. Públ.'!I269+'Bcos. Priv.'!I268+'Coop.'!I269+'C. Financ.'!I269</f>
        <v>20934.608163715799</v>
      </c>
      <c r="J269" s="193">
        <f>+'Bcos. Públ.'!J269+'Bcos. Priv.'!J268+'Coop.'!J269+'C. Financ.'!J269</f>
        <v>627830.86922597408</v>
      </c>
      <c r="K269" s="192">
        <f>+'Bcos. Públ.'!K269+'Bcos. Priv.'!K268+'Coop.'!K269+'C. Financ.'!K269</f>
        <v>10719.13716968976</v>
      </c>
      <c r="L269" s="192">
        <f>+'Bcos. Públ.'!L269+'Bcos. Priv.'!L268+'Coop.'!L269+'C. Financ.'!L269</f>
        <v>30.31667533764</v>
      </c>
      <c r="M269" s="193">
        <f>+'Bcos. Públ.'!M269+'Bcos. Priv.'!M268+'Coop.'!M269+'C. Financ.'!M269</f>
        <v>10749.453845027399</v>
      </c>
      <c r="N269" s="192">
        <f>+'Bcos. Públ.'!N269+'Bcos. Priv.'!N268+'Coop.'!N269+'C. Financ.'!N269</f>
        <v>617615.39823194814</v>
      </c>
      <c r="O269" s="192">
        <f>+'Bcos. Públ.'!O269+'Bcos. Priv.'!O268+'Coop.'!O269+'C. Financ.'!O269</f>
        <v>20964.924839053438</v>
      </c>
      <c r="P269" s="193">
        <f>+'Bcos. Públ.'!P269+'Bcos. Priv.'!P268+'Coop.'!P269+'C. Financ.'!P269</f>
        <v>638580.32307100156</v>
      </c>
      <c r="Q269" s="230" t="s">
        <v>160</v>
      </c>
      <c r="R269" s="231" t="s">
        <v>160</v>
      </c>
      <c r="S269" s="212"/>
      <c r="T269" s="191">
        <f>+'Bcos. Públ.'!T269+'Bcos. Priv.'!T268+'Coop.'!T269+'C. Financ.'!T269</f>
        <v>277046.93779429176</v>
      </c>
      <c r="U269" s="192">
        <f>+'Bcos. Públ.'!U269+'Bcos. Priv.'!U268+'Coop.'!U269+'C. Financ.'!U269</f>
        <v>8744.6256399075592</v>
      </c>
      <c r="V269" s="188">
        <f>+'Bcos. Públ.'!V269+'Bcos. Priv.'!V268+'Coop.'!V269+'C. Financ.'!V269</f>
        <v>285791.56343419931</v>
      </c>
      <c r="W269" s="192">
        <f>+'Bcos. Públ.'!W269+'Bcos. Priv.'!W268+'Coop.'!W269+'C. Financ.'!W269</f>
        <v>22382.563261524836</v>
      </c>
      <c r="X269" s="192">
        <f>+'Bcos. Públ.'!X269+'Bcos. Priv.'!X268+'Coop.'!X269+'C. Financ.'!X269</f>
        <v>2.2042905840000002E-2</v>
      </c>
      <c r="Y269" s="188">
        <f>+'Bcos. Públ.'!Y269+'Bcos. Priv.'!Y268+'Coop.'!Y269+'C. Financ.'!Y269</f>
        <v>22382.585304430679</v>
      </c>
      <c r="Z269" s="192">
        <f>+'Bcos. Públ.'!Z269+'Bcos. Priv.'!Z268+'Coop.'!Z269+'C. Financ.'!Z269</f>
        <v>299429.50105581665</v>
      </c>
      <c r="AA269" s="192">
        <f>+'Bcos. Públ.'!AA269+'Bcos. Priv.'!AA268+'Coop.'!AA269+'C. Financ.'!AA269</f>
        <v>8744.6476828134</v>
      </c>
      <c r="AB269" s="188">
        <f>+'Bcos. Públ.'!AB269+'Bcos. Priv.'!AB268+'Coop.'!AB269+'C. Financ.'!AB269</f>
        <v>308174.14873863006</v>
      </c>
      <c r="AC269" s="227" t="s">
        <v>160</v>
      </c>
      <c r="AD269" s="191">
        <f>+'Bcos. Públ.'!AD269+'Bcos. Priv.'!AD268+'Coop.'!AD269+'C. Financ.'!AD269</f>
        <v>7000.2158546399996</v>
      </c>
      <c r="AE269" s="192">
        <f>+'Bcos. Públ.'!AE269+'Bcos. Priv.'!AE268+'Coop.'!AE269+'C. Financ.'!AE269</f>
        <v>281.47126687000002</v>
      </c>
      <c r="AF269" s="188">
        <f>+'Bcos. Públ.'!AF269+'Bcos. Priv.'!AF268+'Coop.'!AF269+'C. Financ.'!AF269</f>
        <v>7281.68712151</v>
      </c>
      <c r="AG269" s="192">
        <f>+'Bcos. Públ.'!AG269+'Bcos. Priv.'!AG268+'Coop.'!AG269+'C. Financ.'!AG269</f>
        <v>99.321413449999994</v>
      </c>
      <c r="AH269" s="192">
        <f>+'Bcos. Públ.'!AH269+'Bcos. Priv.'!AH268+'Coop.'!AH269+'C. Financ.'!AH269</f>
        <v>6.5930000000000001E-5</v>
      </c>
      <c r="AI269" s="188">
        <f>+'Bcos. Públ.'!AI269+'Bcos. Priv.'!AI268+'Coop.'!AI269+'C. Financ.'!AI269</f>
        <v>99.321479379999985</v>
      </c>
      <c r="AJ269" s="192">
        <f>+'Bcos. Públ.'!AJ269+'Bcos. Priv.'!AJ268+'Coop.'!AJ269+'C. Financ.'!AJ269</f>
        <v>7099.53726809</v>
      </c>
      <c r="AK269" s="192">
        <f>+'Bcos. Públ.'!AK269+'Bcos. Priv.'!AK268+'Coop.'!AK269+'C. Financ.'!AK269</f>
        <v>281.47133280000003</v>
      </c>
      <c r="AL269" s="188">
        <f>+'Bcos. Públ.'!AL269+'Bcos. Priv.'!AL268+'Coop.'!AL269+'C. Financ.'!AL269</f>
        <v>7381.0086008899998</v>
      </c>
      <c r="AM269" s="227" t="s">
        <v>160</v>
      </c>
    </row>
    <row r="270" spans="1:39" ht="13.9" customHeight="1" x14ac:dyDescent="0.2">
      <c r="A270" s="46">
        <v>43983</v>
      </c>
      <c r="B270" s="213">
        <f>+'Bcos. Públ.'!B270+'Bcos. Priv.'!B269+'Coop.'!B270+'C. Financ.'!B270</f>
        <v>573794.74340690474</v>
      </c>
      <c r="C270" s="187">
        <f>+'Bcos. Públ.'!C270+'Bcos. Priv.'!C269+'Coop.'!C270+'C. Financ.'!C270</f>
        <v>18982.463417106599</v>
      </c>
      <c r="D270" s="193">
        <f>+'Bcos. Públ.'!D270+'Bcos. Priv.'!D269+'Coop.'!D270+'C. Financ.'!D270</f>
        <v>592777.20682401129</v>
      </c>
      <c r="E270" s="187">
        <f>+'Bcos. Públ.'!E270+'Bcos. Priv.'!E269+'Coop.'!E270+'C. Financ.'!E270</f>
        <v>20960.2118499592</v>
      </c>
      <c r="F270" s="187">
        <f>+'Bcos. Públ.'!F270+'Bcos. Priv.'!F269+'Coop.'!F270+'C. Financ.'!F270</f>
        <v>9.0367449600000007E-3</v>
      </c>
      <c r="G270" s="193">
        <f>+'Bcos. Públ.'!G270+'Bcos. Priv.'!G269+'Coop.'!G270+'C. Financ.'!G270</f>
        <v>20960.220886704159</v>
      </c>
      <c r="H270" s="210">
        <f>+'Bcos. Públ.'!H270+'Bcos. Priv.'!H269+'Coop.'!H270+'C. Financ.'!H270</f>
        <v>594754.95525686385</v>
      </c>
      <c r="I270" s="192">
        <f>+'Bcos. Públ.'!I270+'Bcos. Priv.'!I269+'Coop.'!I270+'C. Financ.'!I270</f>
        <v>18982.472453851562</v>
      </c>
      <c r="J270" s="193">
        <f>+'Bcos. Públ.'!J270+'Bcos. Priv.'!J269+'Coop.'!J270+'C. Financ.'!J270</f>
        <v>613737.42771071545</v>
      </c>
      <c r="K270" s="192">
        <f>+'Bcos. Públ.'!K270+'Bcos. Priv.'!K269+'Coop.'!K270+'C. Financ.'!K270</f>
        <v>8711.7208723870408</v>
      </c>
      <c r="L270" s="192">
        <f>+'Bcos. Públ.'!L270+'Bcos. Priv.'!L269+'Coop.'!L270+'C. Financ.'!L270</f>
        <v>28.940530315200004</v>
      </c>
      <c r="M270" s="193">
        <f>+'Bcos. Públ.'!M270+'Bcos. Priv.'!M269+'Coop.'!M270+'C. Financ.'!M270</f>
        <v>8740.6614027022406</v>
      </c>
      <c r="N270" s="192">
        <f>+'Bcos. Públ.'!N270+'Bcos. Priv.'!N269+'Coop.'!N270+'C. Financ.'!N270</f>
        <v>603466.6761292509</v>
      </c>
      <c r="O270" s="192">
        <f>+'Bcos. Públ.'!O270+'Bcos. Priv.'!O269+'Coop.'!O270+'C. Financ.'!O270</f>
        <v>19011.41298416676</v>
      </c>
      <c r="P270" s="193">
        <f>+'Bcos. Públ.'!P270+'Bcos. Priv.'!P269+'Coop.'!P270+'C. Financ.'!P270</f>
        <v>622478.08911341778</v>
      </c>
      <c r="Q270" s="230" t="s">
        <v>160</v>
      </c>
      <c r="R270" s="231" t="s">
        <v>160</v>
      </c>
      <c r="S270" s="212"/>
      <c r="T270" s="191">
        <f>+'Bcos. Públ.'!T270+'Bcos. Priv.'!T269+'Coop.'!T270+'C. Financ.'!T270</f>
        <v>281443.9056615156</v>
      </c>
      <c r="U270" s="192">
        <f>+'Bcos. Públ.'!U270+'Bcos. Priv.'!U269+'Coop.'!U270+'C. Financ.'!U270</f>
        <v>7870.8834618249584</v>
      </c>
      <c r="V270" s="188">
        <f>+'Bcos. Públ.'!V270+'Bcos. Priv.'!V269+'Coop.'!V270+'C. Financ.'!V270</f>
        <v>289314.78912334063</v>
      </c>
      <c r="W270" s="192">
        <f>+'Bcos. Públ.'!W270+'Bcos. Priv.'!W269+'Coop.'!W270+'C. Financ.'!W270</f>
        <v>16698.028012320399</v>
      </c>
      <c r="X270" s="192">
        <f>+'Bcos. Públ.'!X270+'Bcos. Priv.'!X269+'Coop.'!X270+'C. Financ.'!X270</f>
        <v>9.0367449600000007E-3</v>
      </c>
      <c r="Y270" s="188">
        <f>+'Bcos. Públ.'!Y270+'Bcos. Priv.'!Y269+'Coop.'!Y270+'C. Financ.'!Y270</f>
        <v>16698.037049065359</v>
      </c>
      <c r="Z270" s="192">
        <f>+'Bcos. Públ.'!Z270+'Bcos. Priv.'!Z269+'Coop.'!Z270+'C. Financ.'!Z270</f>
        <v>298141.93367383606</v>
      </c>
      <c r="AA270" s="192">
        <f>+'Bcos. Públ.'!AA270+'Bcos. Priv.'!AA269+'Coop.'!AA270+'C. Financ.'!AA270</f>
        <v>7870.8924985699196</v>
      </c>
      <c r="AB270" s="188">
        <f>+'Bcos. Públ.'!AB270+'Bcos. Priv.'!AB269+'Coop.'!AB270+'C. Financ.'!AB270</f>
        <v>306012.82617240597</v>
      </c>
      <c r="AC270" s="227" t="s">
        <v>160</v>
      </c>
      <c r="AD270" s="191">
        <f>+'Bcos. Públ.'!AD270+'Bcos. Priv.'!AD269+'Coop.'!AD270+'C. Financ.'!AD270</f>
        <v>6925.7755554200012</v>
      </c>
      <c r="AE270" s="192">
        <f>+'Bcos. Públ.'!AE270+'Bcos. Priv.'!AE269+'Coop.'!AE270+'C. Financ.'!AE270</f>
        <v>263.23272897000004</v>
      </c>
      <c r="AF270" s="188">
        <f>+'Bcos. Públ.'!AF270+'Bcos. Priv.'!AF269+'Coop.'!AF270+'C. Financ.'!AF270</f>
        <v>7189.0082843900009</v>
      </c>
      <c r="AG270" s="192">
        <f>+'Bcos. Públ.'!AG270+'Bcos. Priv.'!AG269+'Coop.'!AG270+'C. Financ.'!AG270</f>
        <v>100.97090489999999</v>
      </c>
      <c r="AH270" s="192">
        <f>+'Bcos. Públ.'!AH270+'Bcos. Priv.'!AH269+'Coop.'!AH270+'C. Financ.'!AH270</f>
        <v>0</v>
      </c>
      <c r="AI270" s="188">
        <f>+'Bcos. Públ.'!AI270+'Bcos. Priv.'!AI269+'Coop.'!AI270+'C. Financ.'!AI270</f>
        <v>100.97090489999999</v>
      </c>
      <c r="AJ270" s="192">
        <f>+'Bcos. Públ.'!AJ270+'Bcos. Priv.'!AJ269+'Coop.'!AJ270+'C. Financ.'!AJ270</f>
        <v>7026.7464603200006</v>
      </c>
      <c r="AK270" s="192">
        <f>+'Bcos. Públ.'!AK270+'Bcos. Priv.'!AK269+'Coop.'!AK270+'C. Financ.'!AK270</f>
        <v>263.23272897000004</v>
      </c>
      <c r="AL270" s="188">
        <f>+'Bcos. Públ.'!AL270+'Bcos. Priv.'!AL269+'Coop.'!AL270+'C. Financ.'!AL270</f>
        <v>7289.9791892900012</v>
      </c>
      <c r="AM270" s="227" t="s">
        <v>160</v>
      </c>
    </row>
    <row r="271" spans="1:39" ht="13.9" customHeight="1" x14ac:dyDescent="0.2">
      <c r="A271" s="46">
        <v>44013</v>
      </c>
      <c r="B271" s="213">
        <f>+'Bcos. Públ.'!B271+'Bcos. Priv.'!B270+'Coop.'!B271+'C. Financ.'!B271</f>
        <v>575087.91340415634</v>
      </c>
      <c r="C271" s="187">
        <f>+'Bcos. Públ.'!C271+'Bcos. Priv.'!C270+'Coop.'!C271+'C. Financ.'!C271</f>
        <v>17716.579893045997</v>
      </c>
      <c r="D271" s="193">
        <f>+'Bcos. Públ.'!D271+'Bcos. Priv.'!D270+'Coop.'!D271+'C. Financ.'!D271</f>
        <v>592804.4932972024</v>
      </c>
      <c r="E271" s="187">
        <f>+'Bcos. Públ.'!E271+'Bcos. Priv.'!E270+'Coop.'!E271+'C. Financ.'!E271</f>
        <v>22318.151191650239</v>
      </c>
      <c r="F271" s="187">
        <f>+'Bcos. Públ.'!F271+'Bcos. Priv.'!F270+'Coop.'!F271+'C. Financ.'!F271</f>
        <v>6.9661906399999989E-3</v>
      </c>
      <c r="G271" s="193">
        <f>+'Bcos. Públ.'!G271+'Bcos. Priv.'!G270+'Coop.'!G271+'C. Financ.'!G271</f>
        <v>22318.15815784088</v>
      </c>
      <c r="H271" s="210">
        <f>+'Bcos. Públ.'!H271+'Bcos. Priv.'!H270+'Coop.'!H271+'C. Financ.'!H271</f>
        <v>597406.06459580653</v>
      </c>
      <c r="I271" s="192">
        <f>+'Bcos. Públ.'!I271+'Bcos. Priv.'!I270+'Coop.'!I271+'C. Financ.'!I271</f>
        <v>17716.586859236635</v>
      </c>
      <c r="J271" s="193">
        <f>+'Bcos. Públ.'!J271+'Bcos. Priv.'!J270+'Coop.'!J271+'C. Financ.'!J271</f>
        <v>615122.65145504323</v>
      </c>
      <c r="K271" s="192">
        <f>+'Bcos. Públ.'!K271+'Bcos. Priv.'!K270+'Coop.'!K271+'C. Financ.'!K271</f>
        <v>8678.7217603025601</v>
      </c>
      <c r="L271" s="192">
        <f>+'Bcos. Públ.'!L271+'Bcos. Priv.'!L270+'Coop.'!L271+'C. Financ.'!L271</f>
        <v>31.792784691999994</v>
      </c>
      <c r="M271" s="193">
        <f>+'Bcos. Públ.'!M271+'Bcos. Priv.'!M270+'Coop.'!M271+'C. Financ.'!M271</f>
        <v>8710.5145449945612</v>
      </c>
      <c r="N271" s="192">
        <f>+'Bcos. Públ.'!N271+'Bcos. Priv.'!N270+'Coop.'!N271+'C. Financ.'!N271</f>
        <v>606084.78635610908</v>
      </c>
      <c r="O271" s="192">
        <f>+'Bcos. Públ.'!O271+'Bcos. Priv.'!O270+'Coop.'!O271+'C. Financ.'!O271</f>
        <v>17748.379643928638</v>
      </c>
      <c r="P271" s="193">
        <f>+'Bcos. Públ.'!P271+'Bcos. Priv.'!P270+'Coop.'!P271+'C. Financ.'!P271</f>
        <v>623833.1660000378</v>
      </c>
      <c r="Q271" s="230" t="s">
        <v>160</v>
      </c>
      <c r="R271" s="231" t="s">
        <v>160</v>
      </c>
      <c r="S271" s="212"/>
      <c r="T271" s="191">
        <f>+'Bcos. Públ.'!T271+'Bcos. Priv.'!T270+'Coop.'!T271+'C. Financ.'!T271</f>
        <v>282352.4882256182</v>
      </c>
      <c r="U271" s="192">
        <f>+'Bcos. Públ.'!U271+'Bcos. Priv.'!U270+'Coop.'!U271+'C. Financ.'!U271</f>
        <v>7617.8091218619202</v>
      </c>
      <c r="V271" s="188">
        <f>+'Bcos. Públ.'!V271+'Bcos. Priv.'!V270+'Coop.'!V271+'C. Financ.'!V271</f>
        <v>289970.2973474802</v>
      </c>
      <c r="W271" s="192">
        <f>+'Bcos. Públ.'!W271+'Bcos. Priv.'!W270+'Coop.'!W271+'C. Financ.'!W271</f>
        <v>18381.035984940721</v>
      </c>
      <c r="X271" s="192">
        <f>+'Bcos. Públ.'!X271+'Bcos. Priv.'!X270+'Coop.'!X271+'C. Financ.'!X271</f>
        <v>2.9883555199999995E-3</v>
      </c>
      <c r="Y271" s="188">
        <f>+'Bcos. Públ.'!Y271+'Bcos. Priv.'!Y270+'Coop.'!Y271+'C. Financ.'!Y271</f>
        <v>18381.038973296239</v>
      </c>
      <c r="Z271" s="192">
        <f>+'Bcos. Públ.'!Z271+'Bcos. Priv.'!Z270+'Coop.'!Z271+'C. Financ.'!Z271</f>
        <v>300733.52421055891</v>
      </c>
      <c r="AA271" s="192">
        <f>+'Bcos. Públ.'!AA271+'Bcos. Priv.'!AA270+'Coop.'!AA271+'C. Financ.'!AA271</f>
        <v>7617.81211021744</v>
      </c>
      <c r="AB271" s="188">
        <f>+'Bcos. Públ.'!AB271+'Bcos. Priv.'!AB270+'Coop.'!AB271+'C. Financ.'!AB271</f>
        <v>308351.33632077638</v>
      </c>
      <c r="AC271" s="227" t="s">
        <v>160</v>
      </c>
      <c r="AD271" s="191">
        <f>+'Bcos. Públ.'!AD271+'Bcos. Priv.'!AD270+'Coop.'!AD271+'C. Financ.'!AD271</f>
        <v>6908.0476019100006</v>
      </c>
      <c r="AE271" s="192">
        <f>+'Bcos. Públ.'!AE271+'Bcos. Priv.'!AE270+'Coop.'!AE271+'C. Financ.'!AE271</f>
        <v>238.31345032999999</v>
      </c>
      <c r="AF271" s="188">
        <f>+'Bcos. Públ.'!AF271+'Bcos. Priv.'!AF270+'Coop.'!AF271+'C. Financ.'!AF271</f>
        <v>7146.3610522400004</v>
      </c>
      <c r="AG271" s="192">
        <f>+'Bcos. Públ.'!AG271+'Bcos. Priv.'!AG270+'Coop.'!AG271+'C. Financ.'!AG271</f>
        <v>92.909080770000017</v>
      </c>
      <c r="AH271" s="192">
        <f>+'Bcos. Públ.'!AH271+'Bcos. Priv.'!AH270+'Coop.'!AH271+'C. Financ.'!AH271</f>
        <v>9.3869999999999994E-5</v>
      </c>
      <c r="AI271" s="188">
        <f>+'Bcos. Públ.'!AI271+'Bcos. Priv.'!AI270+'Coop.'!AI271+'C. Financ.'!AI271</f>
        <v>92.909174640000018</v>
      </c>
      <c r="AJ271" s="192">
        <f>+'Bcos. Públ.'!AJ271+'Bcos. Priv.'!AJ270+'Coop.'!AJ271+'C. Financ.'!AJ271</f>
        <v>7000.9566826800001</v>
      </c>
      <c r="AK271" s="192">
        <f>+'Bcos. Públ.'!AK271+'Bcos. Priv.'!AK270+'Coop.'!AK271+'C. Financ.'!AK271</f>
        <v>238.3135442</v>
      </c>
      <c r="AL271" s="188">
        <f>+'Bcos. Públ.'!AL271+'Bcos. Priv.'!AL270+'Coop.'!AL271+'C. Financ.'!AL271</f>
        <v>7239.2702268800003</v>
      </c>
      <c r="AM271" s="227" t="s">
        <v>160</v>
      </c>
    </row>
    <row r="272" spans="1:39" ht="13.9" customHeight="1" x14ac:dyDescent="0.2">
      <c r="A272" s="46">
        <v>44044</v>
      </c>
      <c r="B272" s="213">
        <f>+'Bcos. Públ.'!B272+'Bcos. Priv.'!B271+'Coop.'!B272+'C. Financ.'!B272</f>
        <v>578235.49288401729</v>
      </c>
      <c r="C272" s="187">
        <f>+'Bcos. Públ.'!C272+'Bcos. Priv.'!C271+'Coop.'!C272+'C. Financ.'!C272</f>
        <v>17387.199856012492</v>
      </c>
      <c r="D272" s="193">
        <f>+'Bcos. Públ.'!D272+'Bcos. Priv.'!D271+'Coop.'!D272+'C. Financ.'!D272</f>
        <v>595622.69274002989</v>
      </c>
      <c r="E272" s="187">
        <f>+'Bcos. Públ.'!E272+'Bcos. Priv.'!E271+'Coop.'!E272+'C. Financ.'!E272</f>
        <v>22311.204180671615</v>
      </c>
      <c r="F272" s="187">
        <f>+'Bcos. Públ.'!F272+'Bcos. Priv.'!F271+'Coop.'!F272+'C. Financ.'!F272</f>
        <v>1.6884467890000001E-2</v>
      </c>
      <c r="G272" s="193">
        <f>+'Bcos. Públ.'!G272+'Bcos. Priv.'!G271+'Coop.'!G272+'C. Financ.'!G272</f>
        <v>22311.221065139503</v>
      </c>
      <c r="H272" s="210">
        <f>+'Bcos. Públ.'!H272+'Bcos. Priv.'!H271+'Coop.'!H272+'C. Financ.'!H272</f>
        <v>600546.69706468889</v>
      </c>
      <c r="I272" s="192">
        <f>+'Bcos. Públ.'!I272+'Bcos. Priv.'!I271+'Coop.'!I272+'C. Financ.'!I272</f>
        <v>17387.216740480384</v>
      </c>
      <c r="J272" s="193">
        <f>+'Bcos. Públ.'!J272+'Bcos. Priv.'!J271+'Coop.'!J272+'C. Financ.'!J272</f>
        <v>617933.9138051694</v>
      </c>
      <c r="K272" s="192">
        <f>+'Bcos. Públ.'!K272+'Bcos. Priv.'!K271+'Coop.'!K272+'C. Financ.'!K272</f>
        <v>8268.51436542786</v>
      </c>
      <c r="L272" s="192">
        <f>+'Bcos. Públ.'!L272+'Bcos. Priv.'!L271+'Coop.'!L272+'C. Financ.'!L272</f>
        <v>30.39145279792</v>
      </c>
      <c r="M272" s="193">
        <f>+'Bcos. Públ.'!M272+'Bcos. Priv.'!M271+'Coop.'!M272+'C. Financ.'!M272</f>
        <v>8298.9058182257813</v>
      </c>
      <c r="N272" s="192">
        <f>+'Bcos. Públ.'!N272+'Bcos. Priv.'!N271+'Coop.'!N272+'C. Financ.'!N272</f>
        <v>608815.21143011667</v>
      </c>
      <c r="O272" s="192">
        <f>+'Bcos. Públ.'!O272+'Bcos. Priv.'!O271+'Coop.'!O272+'C. Financ.'!O272</f>
        <v>17417.608193278302</v>
      </c>
      <c r="P272" s="193">
        <f>+'Bcos. Públ.'!P272+'Bcos. Priv.'!P271+'Coop.'!P272+'C. Financ.'!P272</f>
        <v>626232.8196233951</v>
      </c>
      <c r="Q272" s="230" t="s">
        <v>160</v>
      </c>
      <c r="R272" s="231" t="s">
        <v>160</v>
      </c>
      <c r="S272" s="212"/>
      <c r="T272" s="191">
        <f>+'Bcos. Públ.'!T272+'Bcos. Priv.'!T271+'Coop.'!T272+'C. Financ.'!T272</f>
        <v>284696.5540117083</v>
      </c>
      <c r="U272" s="192">
        <f>+'Bcos. Públ.'!U272+'Bcos. Priv.'!U271+'Coop.'!U272+'C. Financ.'!U272</f>
        <v>7350.0699631931211</v>
      </c>
      <c r="V272" s="188">
        <f>+'Bcos. Públ.'!V272+'Bcos. Priv.'!V271+'Coop.'!V272+'C. Financ.'!V272</f>
        <v>292046.62397490139</v>
      </c>
      <c r="W272" s="192">
        <f>+'Bcos. Públ.'!W272+'Bcos. Priv.'!W271+'Coop.'!W272+'C. Financ.'!W272</f>
        <v>18357.895765070305</v>
      </c>
      <c r="X272" s="192">
        <f>+'Bcos. Públ.'!X272+'Bcos. Priv.'!X271+'Coop.'!X272+'C. Financ.'!X272</f>
        <v>1.6884467890000001E-2</v>
      </c>
      <c r="Y272" s="188">
        <f>+'Bcos. Públ.'!Y272+'Bcos. Priv.'!Y271+'Coop.'!Y272+'C. Financ.'!Y272</f>
        <v>18357.912649538193</v>
      </c>
      <c r="Z272" s="192">
        <f>+'Bcos. Públ.'!Z272+'Bcos. Priv.'!Z271+'Coop.'!Z272+'C. Financ.'!Z272</f>
        <v>303054.44977677858</v>
      </c>
      <c r="AA272" s="192">
        <f>+'Bcos. Públ.'!AA272+'Bcos. Priv.'!AA271+'Coop.'!AA272+'C. Financ.'!AA272</f>
        <v>7350.0868476610112</v>
      </c>
      <c r="AB272" s="188">
        <f>+'Bcos. Públ.'!AB272+'Bcos. Priv.'!AB271+'Coop.'!AB272+'C. Financ.'!AB272</f>
        <v>310404.53662443964</v>
      </c>
      <c r="AC272" s="227" t="s">
        <v>160</v>
      </c>
      <c r="AD272" s="191">
        <f>+'Bcos. Públ.'!AD272+'Bcos. Priv.'!AD271+'Coop.'!AD272+'C. Financ.'!AD272</f>
        <v>6892.6888222300004</v>
      </c>
      <c r="AE272" s="192">
        <f>+'Bcos. Públ.'!AE272+'Bcos. Priv.'!AE271+'Coop.'!AE272+'C. Financ.'!AE272</f>
        <v>235.68530050999999</v>
      </c>
      <c r="AF272" s="188">
        <f>+'Bcos. Públ.'!AF272+'Bcos. Priv.'!AF271+'Coop.'!AF272+'C. Financ.'!AF272</f>
        <v>7128.3741227400005</v>
      </c>
      <c r="AG272" s="192">
        <f>+'Bcos. Públ.'!AG272+'Bcos. Priv.'!AG271+'Coop.'!AG272+'C. Financ.'!AG272</f>
        <v>92.82899513000001</v>
      </c>
      <c r="AH272" s="192">
        <f>+'Bcos. Públ.'!AH272+'Bcos. Priv.'!AH271+'Coop.'!AH272+'C. Financ.'!AH272</f>
        <v>0</v>
      </c>
      <c r="AI272" s="188">
        <f>+'Bcos. Públ.'!AI272+'Bcos. Priv.'!AI271+'Coop.'!AI272+'C. Financ.'!AI272</f>
        <v>92.82899513000001</v>
      </c>
      <c r="AJ272" s="192">
        <f>+'Bcos. Públ.'!AJ272+'Bcos. Priv.'!AJ271+'Coop.'!AJ272+'C. Financ.'!AJ272</f>
        <v>6985.5178173599998</v>
      </c>
      <c r="AK272" s="192">
        <f>+'Bcos. Públ.'!AK272+'Bcos. Priv.'!AK271+'Coop.'!AK272+'C. Financ.'!AK272</f>
        <v>235.68530050999999</v>
      </c>
      <c r="AL272" s="188">
        <f>+'Bcos. Públ.'!AL272+'Bcos. Priv.'!AL271+'Coop.'!AL272+'C. Financ.'!AL272</f>
        <v>7221.2031178699999</v>
      </c>
      <c r="AM272" s="227" t="s">
        <v>160</v>
      </c>
    </row>
    <row r="273" spans="1:39" ht="13.9" customHeight="1" x14ac:dyDescent="0.2">
      <c r="A273" s="46">
        <v>44075</v>
      </c>
      <c r="B273" s="213">
        <f>+'Bcos. Públ.'!B273+'Bcos. Priv.'!B272+'Coop.'!B273+'C. Financ.'!B273</f>
        <v>576773.40601972665</v>
      </c>
      <c r="C273" s="187">
        <f>+'Bcos. Públ.'!C273+'Bcos. Priv.'!C272+'Coop.'!C273+'C. Financ.'!C273</f>
        <v>17222.146937203001</v>
      </c>
      <c r="D273" s="193">
        <f>+'Bcos. Públ.'!D273+'Bcos. Priv.'!D272+'Coop.'!D273+'C. Financ.'!D273</f>
        <v>593995.55295692966</v>
      </c>
      <c r="E273" s="187">
        <f>+'Bcos. Públ.'!E273+'Bcos. Priv.'!E272+'Coop.'!E273+'C. Financ.'!E273</f>
        <v>22755.270466617003</v>
      </c>
      <c r="F273" s="187">
        <f>+'Bcos. Públ.'!F273+'Bcos. Priv.'!F272+'Coop.'!F273+'C. Financ.'!F273</f>
        <v>3.1435251250000004E-2</v>
      </c>
      <c r="G273" s="193">
        <f>+'Bcos. Públ.'!G273+'Bcos. Priv.'!G272+'Coop.'!G273+'C. Financ.'!G273</f>
        <v>22755.301901868253</v>
      </c>
      <c r="H273" s="210">
        <f>+'Bcos. Públ.'!H273+'Bcos. Priv.'!H272+'Coop.'!H273+'C. Financ.'!H273</f>
        <v>599528.67648634361</v>
      </c>
      <c r="I273" s="192">
        <f>+'Bcos. Públ.'!I273+'Bcos. Priv.'!I272+'Coop.'!I273+'C. Financ.'!I273</f>
        <v>17222.178372454251</v>
      </c>
      <c r="J273" s="193">
        <f>+'Bcos. Públ.'!J273+'Bcos. Priv.'!J272+'Coop.'!J273+'C. Financ.'!J273</f>
        <v>616750.85485879786</v>
      </c>
      <c r="K273" s="192">
        <f>+'Bcos. Públ.'!K273+'Bcos. Priv.'!K272+'Coop.'!K273+'C. Financ.'!K273</f>
        <v>7799.5242320287507</v>
      </c>
      <c r="L273" s="192">
        <f>+'Bcos. Públ.'!L273+'Bcos. Priv.'!L272+'Coop.'!L273+'C. Financ.'!L273</f>
        <v>30.123556371999999</v>
      </c>
      <c r="M273" s="193">
        <f>+'Bcos. Públ.'!M273+'Bcos. Priv.'!M272+'Coop.'!M273+'C. Financ.'!M273</f>
        <v>7829.6477884007509</v>
      </c>
      <c r="N273" s="192">
        <f>+'Bcos. Públ.'!N273+'Bcos. Priv.'!N272+'Coop.'!N273+'C. Financ.'!N273</f>
        <v>607328.20071837236</v>
      </c>
      <c r="O273" s="192">
        <f>+'Bcos. Públ.'!O273+'Bcos. Priv.'!O272+'Coop.'!O273+'C. Financ.'!O273</f>
        <v>17252.301928826255</v>
      </c>
      <c r="P273" s="193">
        <f>+'Bcos. Públ.'!P273+'Bcos. Priv.'!P272+'Coop.'!P273+'C. Financ.'!P273</f>
        <v>624580.50264719862</v>
      </c>
      <c r="Q273" s="230" t="s">
        <v>160</v>
      </c>
      <c r="R273" s="231" t="s">
        <v>160</v>
      </c>
      <c r="S273" s="212"/>
      <c r="T273" s="191">
        <f>+'Bcos. Públ.'!T273+'Bcos. Priv.'!T272+'Coop.'!T273+'C. Financ.'!T273</f>
        <v>285814.68263484508</v>
      </c>
      <c r="U273" s="192">
        <f>+'Bcos. Públ.'!U273+'Bcos. Priv.'!U272+'Coop.'!U273+'C. Financ.'!U273</f>
        <v>7666.9730730807514</v>
      </c>
      <c r="V273" s="188">
        <f>+'Bcos. Públ.'!V273+'Bcos. Priv.'!V272+'Coop.'!V273+'C. Financ.'!V273</f>
        <v>293481.65570792579</v>
      </c>
      <c r="W273" s="192">
        <f>+'Bcos. Públ.'!W273+'Bcos. Priv.'!W272+'Coop.'!W273+'C. Financ.'!W273</f>
        <v>18613.571401217003</v>
      </c>
      <c r="X273" s="192">
        <f>+'Bcos. Públ.'!X273+'Bcos. Priv.'!X272+'Coop.'!X273+'C. Financ.'!X273</f>
        <v>3.1435251250000004E-2</v>
      </c>
      <c r="Y273" s="188">
        <f>+'Bcos. Públ.'!Y273+'Bcos. Priv.'!Y272+'Coop.'!Y273+'C. Financ.'!Y273</f>
        <v>18613.602836468253</v>
      </c>
      <c r="Z273" s="192">
        <f>+'Bcos. Públ.'!Z273+'Bcos. Priv.'!Z272+'Coop.'!Z273+'C. Financ.'!Z273</f>
        <v>304428.25403606205</v>
      </c>
      <c r="AA273" s="192">
        <f>+'Bcos. Públ.'!AA273+'Bcos. Priv.'!AA272+'Coop.'!AA273+'C. Financ.'!AA273</f>
        <v>7667.0045083320019</v>
      </c>
      <c r="AB273" s="188">
        <f>+'Bcos. Públ.'!AB273+'Bcos. Priv.'!AB272+'Coop.'!AB273+'C. Financ.'!AB273</f>
        <v>312095.25854439399</v>
      </c>
      <c r="AC273" s="227" t="s">
        <v>160</v>
      </c>
      <c r="AD273" s="191">
        <f>+'Bcos. Públ.'!AD273+'Bcos. Priv.'!AD272+'Coop.'!AD273+'C. Financ.'!AD273</f>
        <v>6834.0275604200006</v>
      </c>
      <c r="AE273" s="192">
        <f>+'Bcos. Públ.'!AE273+'Bcos. Priv.'!AE272+'Coop.'!AE273+'C. Financ.'!AE273</f>
        <v>224.43156463000003</v>
      </c>
      <c r="AF273" s="188">
        <f>+'Bcos. Públ.'!AF273+'Bcos. Priv.'!AF272+'Coop.'!AF273+'C. Financ.'!AF273</f>
        <v>7058.4591250500007</v>
      </c>
      <c r="AG273" s="192">
        <f>+'Bcos. Públ.'!AG273+'Bcos. Priv.'!AG272+'Coop.'!AG273+'C. Financ.'!AG273</f>
        <v>97.280072000000004</v>
      </c>
      <c r="AH273" s="192">
        <f>+'Bcos. Públ.'!AH273+'Bcos. Priv.'!AH272+'Coop.'!AH273+'C. Financ.'!AH273</f>
        <v>0</v>
      </c>
      <c r="AI273" s="188">
        <f>+'Bcos. Públ.'!AI273+'Bcos. Priv.'!AI272+'Coop.'!AI273+'C. Financ.'!AI273</f>
        <v>97.280072000000004</v>
      </c>
      <c r="AJ273" s="192">
        <f>+'Bcos. Públ.'!AJ273+'Bcos. Priv.'!AJ272+'Coop.'!AJ273+'C. Financ.'!AJ273</f>
        <v>6931.307632420001</v>
      </c>
      <c r="AK273" s="192">
        <f>+'Bcos. Públ.'!AK273+'Bcos. Priv.'!AK272+'Coop.'!AK273+'C. Financ.'!AK273</f>
        <v>224.43156463000003</v>
      </c>
      <c r="AL273" s="188">
        <f>+'Bcos. Públ.'!AL273+'Bcos. Priv.'!AL272+'Coop.'!AL273+'C. Financ.'!AL273</f>
        <v>7155.7391970500012</v>
      </c>
      <c r="AM273" s="227" t="s">
        <v>160</v>
      </c>
    </row>
    <row r="274" spans="1:39" ht="13.9" customHeight="1" x14ac:dyDescent="0.2">
      <c r="A274" s="46">
        <v>44105</v>
      </c>
      <c r="B274" s="213">
        <f>+'Bcos. Públ.'!B274+'Bcos. Priv.'!B273+'Coop.'!B274+'C. Financ.'!B274</f>
        <v>581966.70061862713</v>
      </c>
      <c r="C274" s="187">
        <f>+'Bcos. Públ.'!C274+'Bcos. Priv.'!C273+'Coop.'!C274+'C. Financ.'!C274</f>
        <v>17157.63289911687</v>
      </c>
      <c r="D274" s="193">
        <f>+'Bcos. Públ.'!D274+'Bcos. Priv.'!D273+'Coop.'!D274+'C. Financ.'!D274</f>
        <v>599124.33351774409</v>
      </c>
      <c r="E274" s="187">
        <f>+'Bcos. Públ.'!E274+'Bcos. Priv.'!E273+'Coop.'!E274+'C. Financ.'!E274</f>
        <v>23045.233913302451</v>
      </c>
      <c r="F274" s="187">
        <f>+'Bcos. Públ.'!F274+'Bcos. Priv.'!F273+'Coop.'!F274+'C. Financ.'!F274</f>
        <v>3.0334316199999999E-2</v>
      </c>
      <c r="G274" s="193">
        <f>+'Bcos. Públ.'!G274+'Bcos. Priv.'!G273+'Coop.'!G274+'C. Financ.'!G274</f>
        <v>23045.264247618652</v>
      </c>
      <c r="H274" s="210">
        <f>+'Bcos. Públ.'!H274+'Bcos. Priv.'!H273+'Coop.'!H274+'C. Financ.'!H274</f>
        <v>605011.93453192979</v>
      </c>
      <c r="I274" s="192">
        <f>+'Bcos. Públ.'!I274+'Bcos. Priv.'!I273+'Coop.'!I274+'C. Financ.'!I274</f>
        <v>17157.663233433072</v>
      </c>
      <c r="J274" s="193">
        <f>+'Bcos. Públ.'!J274+'Bcos. Priv.'!J273+'Coop.'!J274+'C. Financ.'!J274</f>
        <v>622169.59776536282</v>
      </c>
      <c r="K274" s="192">
        <f>+'Bcos. Públ.'!K274+'Bcos. Priv.'!K273+'Coop.'!K274+'C. Financ.'!K274</f>
        <v>7846.2637076080509</v>
      </c>
      <c r="L274" s="192">
        <f>+'Bcos. Públ.'!L274+'Bcos. Priv.'!L273+'Coop.'!L274+'C. Financ.'!L274</f>
        <v>23.252927474089997</v>
      </c>
      <c r="M274" s="193">
        <f>+'Bcos. Públ.'!M274+'Bcos. Priv.'!M273+'Coop.'!M274+'C. Financ.'!M274</f>
        <v>7869.516635082141</v>
      </c>
      <c r="N274" s="192">
        <f>+'Bcos. Públ.'!N274+'Bcos. Priv.'!N273+'Coop.'!N274+'C. Financ.'!N274</f>
        <v>612858.19823953777</v>
      </c>
      <c r="O274" s="192">
        <f>+'Bcos. Públ.'!O274+'Bcos. Priv.'!O273+'Coop.'!O274+'C. Financ.'!O274</f>
        <v>17180.91616090716</v>
      </c>
      <c r="P274" s="193">
        <f>+'Bcos. Públ.'!P274+'Bcos. Priv.'!P273+'Coop.'!P274+'C. Financ.'!P274</f>
        <v>630039.11440044502</v>
      </c>
      <c r="Q274" s="230" t="s">
        <v>160</v>
      </c>
      <c r="R274" s="231" t="s">
        <v>160</v>
      </c>
      <c r="S274" s="212"/>
      <c r="T274" s="191">
        <f>+'Bcos. Públ.'!T274+'Bcos. Priv.'!T273+'Coop.'!T274+'C. Financ.'!T274</f>
        <v>288042.0246296011</v>
      </c>
      <c r="U274" s="192">
        <f>+'Bcos. Públ.'!U274+'Bcos. Priv.'!U273+'Coop.'!U274+'C. Financ.'!U274</f>
        <v>7866.7961599447899</v>
      </c>
      <c r="V274" s="188">
        <f>+'Bcos. Públ.'!V274+'Bcos. Priv.'!V273+'Coop.'!V274+'C. Financ.'!V274</f>
        <v>295908.82078954589</v>
      </c>
      <c r="W274" s="192">
        <f>+'Bcos. Públ.'!W274+'Bcos. Priv.'!W273+'Coop.'!W274+'C. Financ.'!W274</f>
        <v>18858.943585590729</v>
      </c>
      <c r="X274" s="192">
        <f>+'Bcos. Públ.'!X274+'Bcos. Priv.'!X273+'Coop.'!X274+'C. Financ.'!X274</f>
        <v>3.0334316199999999E-2</v>
      </c>
      <c r="Y274" s="188">
        <f>+'Bcos. Públ.'!Y274+'Bcos. Priv.'!Y273+'Coop.'!Y274+'C. Financ.'!Y274</f>
        <v>18858.97391990693</v>
      </c>
      <c r="Z274" s="192">
        <f>+'Bcos. Públ.'!Z274+'Bcos. Priv.'!Z273+'Coop.'!Z274+'C. Financ.'!Z274</f>
        <v>306900.9682151918</v>
      </c>
      <c r="AA274" s="192">
        <f>+'Bcos. Públ.'!AA274+'Bcos. Priv.'!AA273+'Coop.'!AA274+'C. Financ.'!AA274</f>
        <v>7866.8264942609912</v>
      </c>
      <c r="AB274" s="188">
        <f>+'Bcos. Públ.'!AB274+'Bcos. Priv.'!AB273+'Coop.'!AB274+'C. Financ.'!AB274</f>
        <v>314767.79470945284</v>
      </c>
      <c r="AC274" s="227" t="s">
        <v>160</v>
      </c>
      <c r="AD274" s="191">
        <f>+'Bcos. Públ.'!AD274+'Bcos. Priv.'!AD273+'Coop.'!AD274+'C. Financ.'!AD274</f>
        <v>6834.9807220200009</v>
      </c>
      <c r="AE274" s="192">
        <f>+'Bcos. Públ.'!AE274+'Bcos. Priv.'!AE273+'Coop.'!AE274+'C. Financ.'!AE274</f>
        <v>216.05089736000002</v>
      </c>
      <c r="AF274" s="188">
        <f>+'Bcos. Públ.'!AF274+'Bcos. Priv.'!AF273+'Coop.'!AF274+'C. Financ.'!AF274</f>
        <v>7051.0316193800008</v>
      </c>
      <c r="AG274" s="192">
        <f>+'Bcos. Públ.'!AG274+'Bcos. Priv.'!AG273+'Coop.'!AG274+'C. Financ.'!AG274</f>
        <v>97.348797239999996</v>
      </c>
      <c r="AH274" s="192">
        <f>+'Bcos. Públ.'!AH274+'Bcos. Priv.'!AH273+'Coop.'!AH274+'C. Financ.'!AH274</f>
        <v>0</v>
      </c>
      <c r="AI274" s="188">
        <f>+'Bcos. Públ.'!AI274+'Bcos. Priv.'!AI273+'Coop.'!AI274+'C. Financ.'!AI274</f>
        <v>97.348797239999996</v>
      </c>
      <c r="AJ274" s="192">
        <f>+'Bcos. Públ.'!AJ274+'Bcos. Priv.'!AJ273+'Coop.'!AJ274+'C. Financ.'!AJ274</f>
        <v>6932.3295192599999</v>
      </c>
      <c r="AK274" s="192">
        <f>+'Bcos. Públ.'!AK274+'Bcos. Priv.'!AK273+'Coop.'!AK274+'C. Financ.'!AK274</f>
        <v>216.05089736000002</v>
      </c>
      <c r="AL274" s="188">
        <f>+'Bcos. Públ.'!AL274+'Bcos. Priv.'!AL273+'Coop.'!AL274+'C. Financ.'!AL274</f>
        <v>7148.3804166200007</v>
      </c>
      <c r="AM274" s="227" t="s">
        <v>160</v>
      </c>
    </row>
    <row r="275" spans="1:39" ht="13.9" customHeight="1" x14ac:dyDescent="0.2">
      <c r="A275" s="46">
        <v>44136</v>
      </c>
      <c r="B275" s="213">
        <f>+'Bcos. Públ.'!B275+'Bcos. Priv.'!B274+'Coop.'!B275+'C. Financ.'!B275</f>
        <v>581312.38335126173</v>
      </c>
      <c r="C275" s="187">
        <f>+'Bcos. Públ.'!C275+'Bcos. Priv.'!C274+'Coop.'!C275+'C. Financ.'!C275</f>
        <v>18810.154877970632</v>
      </c>
      <c r="D275" s="193">
        <f>+'Bcos. Públ.'!D275+'Bcos. Priv.'!D274+'Coop.'!D275+'C. Financ.'!D275</f>
        <v>600122.5382292323</v>
      </c>
      <c r="E275" s="187">
        <f>+'Bcos. Públ.'!E275+'Bcos. Priv.'!E274+'Coop.'!E275+'C. Financ.'!E275</f>
        <v>23166.78081572341</v>
      </c>
      <c r="F275" s="187">
        <f>+'Bcos. Públ.'!F275+'Bcos. Priv.'!F274+'Coop.'!F275+'C. Financ.'!F275</f>
        <v>2.8276039789999999E-2</v>
      </c>
      <c r="G275" s="193">
        <f>+'Bcos. Públ.'!G275+'Bcos. Priv.'!G274+'Coop.'!G275+'C. Financ.'!G275</f>
        <v>23166.809091763203</v>
      </c>
      <c r="H275" s="210">
        <f>+'Bcos. Públ.'!H275+'Bcos. Priv.'!H274+'Coop.'!H275+'C. Financ.'!H275</f>
        <v>604479.16416698508</v>
      </c>
      <c r="I275" s="192">
        <f>+'Bcos. Públ.'!I275+'Bcos. Priv.'!I274+'Coop.'!I275+'C. Financ.'!I275</f>
        <v>18810.183154010421</v>
      </c>
      <c r="J275" s="193">
        <f>+'Bcos. Públ.'!J275+'Bcos. Priv.'!J274+'Coop.'!J275+'C. Financ.'!J275</f>
        <v>623289.34732099553</v>
      </c>
      <c r="K275" s="192">
        <f>+'Bcos. Públ.'!K275+'Bcos. Priv.'!K274+'Coop.'!K275+'C. Financ.'!K275</f>
        <v>8208.5603207377499</v>
      </c>
      <c r="L275" s="192">
        <f>+'Bcos. Públ.'!L275+'Bcos. Priv.'!L274+'Coop.'!L275+'C. Financ.'!L275</f>
        <v>24.787423054240001</v>
      </c>
      <c r="M275" s="193">
        <f>+'Bcos. Públ.'!M275+'Bcos. Priv.'!M274+'Coop.'!M275+'C. Financ.'!M275</f>
        <v>8233.3477437919901</v>
      </c>
      <c r="N275" s="192">
        <f>+'Bcos. Públ.'!N275+'Bcos. Priv.'!N274+'Coop.'!N275+'C. Financ.'!N275</f>
        <v>612687.72448772273</v>
      </c>
      <c r="O275" s="192">
        <f>+'Bcos. Públ.'!O275+'Bcos. Priv.'!O274+'Coop.'!O275+'C. Financ.'!O275</f>
        <v>18834.970577064661</v>
      </c>
      <c r="P275" s="193">
        <f>+'Bcos. Públ.'!P275+'Bcos. Priv.'!P274+'Coop.'!P275+'C. Financ.'!P275</f>
        <v>631522.69506478752</v>
      </c>
      <c r="Q275" s="230" t="s">
        <v>160</v>
      </c>
      <c r="R275" s="231" t="s">
        <v>160</v>
      </c>
      <c r="S275" s="212"/>
      <c r="T275" s="191">
        <f>+'Bcos. Públ.'!T275+'Bcos. Priv.'!T274+'Coop.'!T275+'C. Financ.'!T275</f>
        <v>291032.79908132943</v>
      </c>
      <c r="U275" s="192">
        <f>+'Bcos. Públ.'!U275+'Bcos. Priv.'!U274+'Coop.'!U275+'C. Financ.'!U275</f>
        <v>8441.6669811919201</v>
      </c>
      <c r="V275" s="188">
        <f>+'Bcos. Públ.'!V275+'Bcos. Priv.'!V274+'Coop.'!V275+'C. Financ.'!V275</f>
        <v>299474.46606252133</v>
      </c>
      <c r="W275" s="192">
        <f>+'Bcos. Públ.'!W275+'Bcos. Priv.'!W274+'Coop.'!W275+'C. Financ.'!W275</f>
        <v>19138.120566646019</v>
      </c>
      <c r="X275" s="192">
        <f>+'Bcos. Públ.'!X275+'Bcos. Priv.'!X274+'Coop.'!X275+'C. Financ.'!X275</f>
        <v>2.8276039789999999E-2</v>
      </c>
      <c r="Y275" s="188">
        <f>+'Bcos. Públ.'!Y275+'Bcos. Priv.'!Y274+'Coop.'!Y275+'C. Financ.'!Y275</f>
        <v>19138.148842685812</v>
      </c>
      <c r="Z275" s="192">
        <f>+'Bcos. Públ.'!Z275+'Bcos. Priv.'!Z274+'Coop.'!Z275+'C. Financ.'!Z275</f>
        <v>310170.91964797542</v>
      </c>
      <c r="AA275" s="192">
        <f>+'Bcos. Públ.'!AA275+'Bcos. Priv.'!AA274+'Coop.'!AA275+'C. Financ.'!AA275</f>
        <v>8441.6952572317114</v>
      </c>
      <c r="AB275" s="188">
        <f>+'Bcos. Públ.'!AB275+'Bcos. Priv.'!AB274+'Coop.'!AB275+'C. Financ.'!AB275</f>
        <v>318612.61490520719</v>
      </c>
      <c r="AC275" s="227" t="s">
        <v>160</v>
      </c>
      <c r="AD275" s="191">
        <f>+'Bcos. Públ.'!AD275+'Bcos. Priv.'!AD274+'Coop.'!AD275+'C. Financ.'!AD275</f>
        <v>6826.7346551099999</v>
      </c>
      <c r="AE275" s="192">
        <f>+'Bcos. Públ.'!AE275+'Bcos. Priv.'!AE274+'Coop.'!AE275+'C. Financ.'!AE275</f>
        <v>243.84393351</v>
      </c>
      <c r="AF275" s="188">
        <f>+'Bcos. Públ.'!AF275+'Bcos. Priv.'!AF274+'Coop.'!AF275+'C. Financ.'!AF275</f>
        <v>7070.5785886200001</v>
      </c>
      <c r="AG275" s="192">
        <f>+'Bcos. Públ.'!AG275+'Bcos. Priv.'!AG274+'Coop.'!AG275+'C. Financ.'!AG275</f>
        <v>94.745190590000007</v>
      </c>
      <c r="AH275" s="192">
        <f>+'Bcos. Públ.'!AH275+'Bcos. Priv.'!AH274+'Coop.'!AH275+'C. Financ.'!AH275</f>
        <v>0</v>
      </c>
      <c r="AI275" s="188">
        <f>+'Bcos. Públ.'!AI275+'Bcos. Priv.'!AI274+'Coop.'!AI275+'C. Financ.'!AI275</f>
        <v>94.745190590000007</v>
      </c>
      <c r="AJ275" s="192">
        <f>+'Bcos. Públ.'!AJ275+'Bcos. Priv.'!AJ274+'Coop.'!AJ275+'C. Financ.'!AJ275</f>
        <v>6921.4798457000006</v>
      </c>
      <c r="AK275" s="192">
        <f>+'Bcos. Públ.'!AK275+'Bcos. Priv.'!AK274+'Coop.'!AK275+'C. Financ.'!AK275</f>
        <v>243.84393351</v>
      </c>
      <c r="AL275" s="188">
        <f>+'Bcos. Públ.'!AL275+'Bcos. Priv.'!AL274+'Coop.'!AL275+'C. Financ.'!AL275</f>
        <v>7165.3237792099999</v>
      </c>
      <c r="AM275" s="227" t="s">
        <v>160</v>
      </c>
    </row>
    <row r="276" spans="1:39" ht="13.9" customHeight="1" x14ac:dyDescent="0.2">
      <c r="A276" s="46">
        <v>44166</v>
      </c>
      <c r="B276" s="213">
        <f>+'Bcos. Públ.'!B276+'Bcos. Priv.'!B275+'Coop.'!B276+'C. Financ.'!B276</f>
        <v>597930.8467474241</v>
      </c>
      <c r="C276" s="187">
        <f>+'Bcos. Públ.'!C276+'Bcos. Priv.'!C275+'Coop.'!C276+'C. Financ.'!C276</f>
        <v>17445.501400374</v>
      </c>
      <c r="D276" s="193">
        <f>+'Bcos. Públ.'!D276+'Bcos. Priv.'!D275+'Coop.'!D276+'C. Financ.'!D276</f>
        <v>615376.3481477981</v>
      </c>
      <c r="E276" s="187">
        <f>+'Bcos. Públ.'!E276+'Bcos. Priv.'!E275+'Coop.'!E276+'C. Financ.'!E276</f>
        <v>23740.174119712799</v>
      </c>
      <c r="F276" s="187">
        <f>+'Bcos. Públ.'!F276+'Bcos. Priv.'!F275+'Coop.'!F276+'C. Financ.'!F276</f>
        <v>3.1666509400000001E-2</v>
      </c>
      <c r="G276" s="193">
        <f>+'Bcos. Públ.'!G276+'Bcos. Priv.'!G275+'Coop.'!G276+'C. Financ.'!G276</f>
        <v>23740.205786222195</v>
      </c>
      <c r="H276" s="210">
        <f>+'Bcos. Públ.'!H276+'Bcos. Priv.'!H275+'Coop.'!H276+'C. Financ.'!H276</f>
        <v>621671.02086713689</v>
      </c>
      <c r="I276" s="192">
        <f>+'Bcos. Públ.'!I276+'Bcos. Priv.'!I275+'Coop.'!I276+'C. Financ.'!I276</f>
        <v>17445.533066883403</v>
      </c>
      <c r="J276" s="193">
        <f>+'Bcos. Públ.'!J276+'Bcos. Priv.'!J275+'Coop.'!J276+'C. Financ.'!J276</f>
        <v>639116.55393402034</v>
      </c>
      <c r="K276" s="192">
        <f>+'Bcos. Públ.'!K276+'Bcos. Priv.'!K275+'Coop.'!K276+'C. Financ.'!K276</f>
        <v>9090.0578387463993</v>
      </c>
      <c r="L276" s="192">
        <f>+'Bcos. Públ.'!L276+'Bcos. Priv.'!L275+'Coop.'!L276+'C. Financ.'!L276</f>
        <v>24.915451018600002</v>
      </c>
      <c r="M276" s="193">
        <f>+'Bcos. Públ.'!M276+'Bcos. Priv.'!M275+'Coop.'!M276+'C. Financ.'!M276</f>
        <v>9114.9732897649992</v>
      </c>
      <c r="N276" s="192">
        <f>+'Bcos. Públ.'!N276+'Bcos. Priv.'!N275+'Coop.'!N276+'C. Financ.'!N276</f>
        <v>630761.07870588324</v>
      </c>
      <c r="O276" s="192">
        <f>+'Bcos. Públ.'!O276+'Bcos. Priv.'!O275+'Coop.'!O276+'C. Financ.'!O276</f>
        <v>17470.448517902001</v>
      </c>
      <c r="P276" s="193">
        <f>+'Bcos. Públ.'!P276+'Bcos. Priv.'!P275+'Coop.'!P276+'C. Financ.'!P276</f>
        <v>648231.52722378518</v>
      </c>
      <c r="Q276" s="230" t="s">
        <v>160</v>
      </c>
      <c r="R276" s="231" t="s">
        <v>160</v>
      </c>
      <c r="S276" s="212"/>
      <c r="T276" s="191">
        <f>+'Bcos. Públ.'!T276+'Bcos. Priv.'!T275+'Coop.'!T276+'C. Financ.'!T276</f>
        <v>299416.13798018423</v>
      </c>
      <c r="U276" s="192">
        <f>+'Bcos. Públ.'!U276+'Bcos. Priv.'!U275+'Coop.'!U276+'C. Financ.'!U276</f>
        <v>7961.4513920728004</v>
      </c>
      <c r="V276" s="188">
        <f>+'Bcos. Públ.'!V276+'Bcos. Priv.'!V275+'Coop.'!V276+'C. Financ.'!V276</f>
        <v>307377.589372257</v>
      </c>
      <c r="W276" s="192">
        <f>+'Bcos. Públ.'!W276+'Bcos. Priv.'!W275+'Coop.'!W276+'C. Financ.'!W276</f>
        <v>19926.174724099201</v>
      </c>
      <c r="X276" s="192">
        <f>+'Bcos. Públ.'!X276+'Bcos. Priv.'!X275+'Coop.'!X276+'C. Financ.'!X276</f>
        <v>3.1666509400000001E-2</v>
      </c>
      <c r="Y276" s="188">
        <f>+'Bcos. Públ.'!Y276+'Bcos. Priv.'!Y275+'Coop.'!Y276+'C. Financ.'!Y276</f>
        <v>19926.206390608597</v>
      </c>
      <c r="Z276" s="192">
        <f>+'Bcos. Públ.'!Z276+'Bcos. Priv.'!Z275+'Coop.'!Z276+'C. Financ.'!Z276</f>
        <v>319342.31270428339</v>
      </c>
      <c r="AA276" s="192">
        <f>+'Bcos. Públ.'!AA276+'Bcos. Priv.'!AA275+'Coop.'!AA276+'C. Financ.'!AA276</f>
        <v>7961.4830585822001</v>
      </c>
      <c r="AB276" s="188">
        <f>+'Bcos. Públ.'!AB276+'Bcos. Priv.'!AB275+'Coop.'!AB276+'C. Financ.'!AB276</f>
        <v>327303.79576286563</v>
      </c>
      <c r="AC276" s="227" t="s">
        <v>160</v>
      </c>
      <c r="AD276" s="191">
        <f>+'Bcos. Públ.'!AD276+'Bcos. Priv.'!AD275+'Coop.'!AD276+'C. Financ.'!AD276</f>
        <v>7050.4182514699996</v>
      </c>
      <c r="AE276" s="192">
        <f>+'Bcos. Públ.'!AE276+'Bcos. Priv.'!AE275+'Coop.'!AE276+'C. Financ.'!AE276</f>
        <v>223.99740217999999</v>
      </c>
      <c r="AF276" s="188">
        <f>+'Bcos. Públ.'!AF276+'Bcos. Priv.'!AF275+'Coop.'!AF276+'C. Financ.'!AF276</f>
        <v>7274.4156536499995</v>
      </c>
      <c r="AG276" s="192">
        <f>+'Bcos. Públ.'!AG276+'Bcos. Priv.'!AG275+'Coop.'!AG276+'C. Financ.'!AG276</f>
        <v>90.080288039999999</v>
      </c>
      <c r="AH276" s="192">
        <f>+'Bcos. Públ.'!AH276+'Bcos. Priv.'!AH275+'Coop.'!AH276+'C. Financ.'!AH276</f>
        <v>0</v>
      </c>
      <c r="AI276" s="188">
        <f>+'Bcos. Públ.'!AI276+'Bcos. Priv.'!AI275+'Coop.'!AI276+'C. Financ.'!AI276</f>
        <v>90.080288039999999</v>
      </c>
      <c r="AJ276" s="192">
        <f>+'Bcos. Públ.'!AJ276+'Bcos. Priv.'!AJ275+'Coop.'!AJ276+'C. Financ.'!AJ276</f>
        <v>7140.4985395100002</v>
      </c>
      <c r="AK276" s="192">
        <f>+'Bcos. Públ.'!AK276+'Bcos. Priv.'!AK275+'Coop.'!AK276+'C. Financ.'!AK276</f>
        <v>223.99740217999999</v>
      </c>
      <c r="AL276" s="188">
        <f>+'Bcos. Públ.'!AL276+'Bcos. Priv.'!AL275+'Coop.'!AL276+'C. Financ.'!AL276</f>
        <v>7364.4959416900001</v>
      </c>
      <c r="AM276" s="227" t="s">
        <v>160</v>
      </c>
    </row>
    <row r="277" spans="1:39" ht="13.9" customHeight="1" x14ac:dyDescent="0.2">
      <c r="A277" s="46">
        <v>44197</v>
      </c>
      <c r="B277" s="213">
        <f>+'Bcos. Públ.'!B277+'Bcos. Priv.'!B276+'Coop.'!B277+'C. Financ.'!B277</f>
        <v>595672.66025984602</v>
      </c>
      <c r="C277" s="187">
        <f>+'Bcos. Públ.'!C277+'Bcos. Priv.'!C276+'Coop.'!C277+'C. Financ.'!C277</f>
        <v>18043.190369624917</v>
      </c>
      <c r="D277" s="193">
        <f>+'Bcos. Públ.'!D277+'Bcos. Priv.'!D276+'Coop.'!D277+'C. Financ.'!D277</f>
        <v>613715.85062947101</v>
      </c>
      <c r="E277" s="187">
        <f>+'Bcos. Públ.'!E277+'Bcos. Priv.'!E276+'Coop.'!E277+'C. Financ.'!E277</f>
        <v>22581.995731499039</v>
      </c>
      <c r="F277" s="187">
        <f>+'Bcos. Públ.'!F277+'Bcos. Priv.'!F276+'Coop.'!F277+'C. Financ.'!F277</f>
        <v>75.025613757359991</v>
      </c>
      <c r="G277" s="193">
        <f>+'Bcos. Públ.'!G277+'Bcos. Priv.'!G276+'Coop.'!G277+'C. Financ.'!G277</f>
        <v>22657.021345256398</v>
      </c>
      <c r="H277" s="210">
        <f>+'Bcos. Públ.'!H277+'Bcos. Priv.'!H276+'Coop.'!H277+'C. Financ.'!H277</f>
        <v>618254.65599134506</v>
      </c>
      <c r="I277" s="192">
        <f>+'Bcos. Públ.'!I277+'Bcos. Priv.'!I276+'Coop.'!I277+'C. Financ.'!I277</f>
        <v>18118.215983382281</v>
      </c>
      <c r="J277" s="193">
        <f>+'Bcos. Públ.'!J277+'Bcos. Priv.'!J276+'Coop.'!J277+'C. Financ.'!J277</f>
        <v>636372.87197472737</v>
      </c>
      <c r="K277" s="192">
        <f>+'Bcos. Públ.'!K277+'Bcos. Priv.'!K276+'Coop.'!K277+'C. Financ.'!K277</f>
        <v>7360.77968781664</v>
      </c>
      <c r="L277" s="192">
        <f>+'Bcos. Públ.'!L277+'Bcos. Priv.'!L276+'Coop.'!L277+'C. Financ.'!L277</f>
        <v>23.782936326539996</v>
      </c>
      <c r="M277" s="193">
        <f>+'Bcos. Públ.'!M277+'Bcos. Priv.'!M276+'Coop.'!M277+'C. Financ.'!M277</f>
        <v>7384.5626241431801</v>
      </c>
      <c r="N277" s="192">
        <f>+'Bcos. Públ.'!N277+'Bcos. Priv.'!N276+'Coop.'!N277+'C. Financ.'!N277</f>
        <v>625615.43567916169</v>
      </c>
      <c r="O277" s="192">
        <f>+'Bcos. Públ.'!O277+'Bcos. Priv.'!O276+'Coop.'!O277+'C. Financ.'!O277</f>
        <v>18141.998919708818</v>
      </c>
      <c r="P277" s="193">
        <f>+'Bcos. Públ.'!P277+'Bcos. Priv.'!P276+'Coop.'!P277+'C. Financ.'!P277</f>
        <v>643757.43459887069</v>
      </c>
      <c r="Q277" s="230" t="s">
        <v>160</v>
      </c>
      <c r="R277" s="231" t="s">
        <v>160</v>
      </c>
      <c r="S277" s="212"/>
      <c r="T277" s="191">
        <f>+'Bcos. Públ.'!T277+'Bcos. Priv.'!T276+'Coop.'!T277+'C. Financ.'!T277</f>
        <v>297805.04405415367</v>
      </c>
      <c r="U277" s="192">
        <f>+'Bcos. Públ.'!U277+'Bcos. Priv.'!U276+'Coop.'!U277+'C. Financ.'!U277</f>
        <v>8626.2051684850812</v>
      </c>
      <c r="V277" s="188">
        <f>+'Bcos. Públ.'!V277+'Bcos. Priv.'!V276+'Coop.'!V277+'C. Financ.'!V277</f>
        <v>306431.24922263873</v>
      </c>
      <c r="W277" s="192">
        <f>+'Bcos. Públ.'!W277+'Bcos. Priv.'!W276+'Coop.'!W277+'C. Financ.'!W277</f>
        <v>18824.638623283743</v>
      </c>
      <c r="X277" s="192">
        <f>+'Bcos. Públ.'!X277+'Bcos. Priv.'!X276+'Coop.'!X277+'C. Financ.'!X277</f>
        <v>75.025613757359991</v>
      </c>
      <c r="Y277" s="188">
        <f>+'Bcos. Públ.'!Y277+'Bcos. Priv.'!Y276+'Coop.'!Y277+'C. Financ.'!Y277</f>
        <v>18899.664237041103</v>
      </c>
      <c r="Z277" s="192">
        <f>+'Bcos. Públ.'!Z277+'Bcos. Priv.'!Z276+'Coop.'!Z277+'C. Financ.'!Z277</f>
        <v>316629.68267743738</v>
      </c>
      <c r="AA277" s="192">
        <f>+'Bcos. Públ.'!AA277+'Bcos. Priv.'!AA276+'Coop.'!AA277+'C. Financ.'!AA277</f>
        <v>8701.2307822424409</v>
      </c>
      <c r="AB277" s="188">
        <f>+'Bcos. Públ.'!AB277+'Bcos. Priv.'!AB276+'Coop.'!AB277+'C. Financ.'!AB277</f>
        <v>325330.91345967987</v>
      </c>
      <c r="AC277" s="227" t="s">
        <v>160</v>
      </c>
      <c r="AD277" s="191">
        <f>+'Bcos. Públ.'!AD277+'Bcos. Priv.'!AD276+'Coop.'!AD277+'C. Financ.'!AD277</f>
        <v>7045.4519183900002</v>
      </c>
      <c r="AE277" s="192">
        <f>+'Bcos. Públ.'!AE277+'Bcos. Priv.'!AE276+'Coop.'!AE277+'C. Financ.'!AE277</f>
        <v>222.73960927999997</v>
      </c>
      <c r="AF277" s="188">
        <f>+'Bcos. Públ.'!AF277+'Bcos. Priv.'!AF276+'Coop.'!AF277+'C. Financ.'!AF277</f>
        <v>7268.1915276700001</v>
      </c>
      <c r="AG277" s="192">
        <f>+'Bcos. Públ.'!AG277+'Bcos. Priv.'!AG276+'Coop.'!AG277+'C. Financ.'!AG277</f>
        <v>88.872631349999992</v>
      </c>
      <c r="AH277" s="192">
        <f>+'Bcos. Públ.'!AH277+'Bcos. Priv.'!AH276+'Coop.'!AH277+'C. Financ.'!AH277</f>
        <v>0</v>
      </c>
      <c r="AI277" s="188">
        <f>+'Bcos. Públ.'!AI277+'Bcos. Priv.'!AI276+'Coop.'!AI277+'C. Financ.'!AI277</f>
        <v>88.872631349999992</v>
      </c>
      <c r="AJ277" s="192">
        <f>+'Bcos. Públ.'!AJ277+'Bcos. Priv.'!AJ276+'Coop.'!AJ277+'C. Financ.'!AJ277</f>
        <v>7134.3245497400012</v>
      </c>
      <c r="AK277" s="192">
        <f>+'Bcos. Públ.'!AK277+'Bcos. Priv.'!AK276+'Coop.'!AK277+'C. Financ.'!AK277</f>
        <v>222.73960927999997</v>
      </c>
      <c r="AL277" s="188">
        <f>+'Bcos. Públ.'!AL277+'Bcos. Priv.'!AL276+'Coop.'!AL277+'C. Financ.'!AL277</f>
        <v>7357.0641590200003</v>
      </c>
      <c r="AM277" s="227" t="s">
        <v>160</v>
      </c>
    </row>
    <row r="278" spans="1:39" ht="13.9" customHeight="1" x14ac:dyDescent="0.2">
      <c r="A278" s="46">
        <v>44228</v>
      </c>
      <c r="B278" s="213">
        <f>+'Bcos. Públ.'!B278+'Bcos. Priv.'!B277+'Coop.'!B278+'C. Financ.'!B278</f>
        <v>602511.05711778416</v>
      </c>
      <c r="C278" s="187">
        <f>+'Bcos. Públ.'!C278+'Bcos. Priv.'!C277+'Coop.'!C278+'C. Financ.'!C278</f>
        <v>17608.914815575299</v>
      </c>
      <c r="D278" s="193">
        <f>+'Bcos. Públ.'!D278+'Bcos. Priv.'!D277+'Coop.'!D278+'C. Financ.'!D278</f>
        <v>620119.9719333594</v>
      </c>
      <c r="E278" s="187">
        <f>+'Bcos. Públ.'!E278+'Bcos. Priv.'!E277+'Coop.'!E278+'C. Financ.'!E278</f>
        <v>22116.646327736002</v>
      </c>
      <c r="F278" s="187">
        <f>+'Bcos. Públ.'!F278+'Bcos. Priv.'!F277+'Coop.'!F278+'C. Financ.'!F278</f>
        <v>5.513283825000001E-2</v>
      </c>
      <c r="G278" s="193">
        <f>+'Bcos. Públ.'!G278+'Bcos. Priv.'!G277+'Coop.'!G278+'C. Financ.'!G278</f>
        <v>22116.701460574252</v>
      </c>
      <c r="H278" s="210">
        <f>+'Bcos. Públ.'!H278+'Bcos. Priv.'!H277+'Coop.'!H278+'C. Financ.'!H278</f>
        <v>624627.70344552025</v>
      </c>
      <c r="I278" s="192">
        <f>+'Bcos. Públ.'!I278+'Bcos. Priv.'!I277+'Coop.'!I278+'C. Financ.'!I278</f>
        <v>17608.969948413553</v>
      </c>
      <c r="J278" s="193">
        <f>+'Bcos. Públ.'!J278+'Bcos. Priv.'!J277+'Coop.'!J278+'C. Financ.'!J278</f>
        <v>642236.67339393392</v>
      </c>
      <c r="K278" s="192">
        <f>+'Bcos. Públ.'!K278+'Bcos. Priv.'!K277+'Coop.'!K278+'C. Financ.'!K278</f>
        <v>7936.0121737958007</v>
      </c>
      <c r="L278" s="192">
        <f>+'Bcos. Públ.'!L278+'Bcos. Priv.'!L277+'Coop.'!L278+'C. Financ.'!L278</f>
        <v>24.588568051550006</v>
      </c>
      <c r="M278" s="193">
        <f>+'Bcos. Públ.'!M278+'Bcos. Priv.'!M277+'Coop.'!M278+'C. Financ.'!M278</f>
        <v>7960.60074184735</v>
      </c>
      <c r="N278" s="192">
        <f>+'Bcos. Públ.'!N278+'Bcos. Priv.'!N277+'Coop.'!N278+'C. Financ.'!N278</f>
        <v>632563.71561931609</v>
      </c>
      <c r="O278" s="192">
        <f>+'Bcos. Públ.'!O278+'Bcos. Priv.'!O277+'Coop.'!O278+'C. Financ.'!O278</f>
        <v>17633.558516465102</v>
      </c>
      <c r="P278" s="193">
        <f>+'Bcos. Públ.'!P278+'Bcos. Priv.'!P277+'Coop.'!P278+'C. Financ.'!P278</f>
        <v>650197.27413578122</v>
      </c>
      <c r="Q278" s="230" t="s">
        <v>160</v>
      </c>
      <c r="R278" s="231" t="s">
        <v>160</v>
      </c>
      <c r="S278" s="212"/>
      <c r="T278" s="191">
        <f>+'Bcos. Públ.'!T278+'Bcos. Priv.'!T277+'Coop.'!T278+'C. Financ.'!T278</f>
        <v>298158.91039539455</v>
      </c>
      <c r="U278" s="192">
        <f>+'Bcos. Públ.'!U278+'Bcos. Priv.'!U277+'Coop.'!U278+'C. Financ.'!U278</f>
        <v>8722.046602781902</v>
      </c>
      <c r="V278" s="188">
        <f>+'Bcos. Públ.'!V278+'Bcos. Priv.'!V277+'Coop.'!V278+'C. Financ.'!V278</f>
        <v>306880.95699817647</v>
      </c>
      <c r="W278" s="192">
        <f>+'Bcos. Públ.'!W278+'Bcos. Priv.'!W277+'Coop.'!W278+'C. Financ.'!W278</f>
        <v>18468.39466180855</v>
      </c>
      <c r="X278" s="192">
        <f>+'Bcos. Públ.'!X278+'Bcos. Priv.'!X277+'Coop.'!X278+'C. Financ.'!X278</f>
        <v>4.5617639950000011E-2</v>
      </c>
      <c r="Y278" s="188">
        <f>+'Bcos. Públ.'!Y278+'Bcos. Priv.'!Y277+'Coop.'!Y278+'C. Financ.'!Y278</f>
        <v>18468.440279448499</v>
      </c>
      <c r="Z278" s="192">
        <f>+'Bcos. Públ.'!Z278+'Bcos. Priv.'!Z277+'Coop.'!Z278+'C. Financ.'!Z278</f>
        <v>316627.30505720311</v>
      </c>
      <c r="AA278" s="192">
        <f>+'Bcos. Públ.'!AA278+'Bcos. Priv.'!AA277+'Coop.'!AA278+'C. Financ.'!AA278</f>
        <v>8722.0922204218514</v>
      </c>
      <c r="AB278" s="188">
        <f>+'Bcos. Públ.'!AB278+'Bcos. Priv.'!AB277+'Coop.'!AB278+'C. Financ.'!AB278</f>
        <v>325349.39727762493</v>
      </c>
      <c r="AC278" s="227" t="s">
        <v>160</v>
      </c>
      <c r="AD278" s="191">
        <f>+'Bcos. Públ.'!AD278+'Bcos. Priv.'!AD277+'Coop.'!AD278+'C. Financ.'!AD278</f>
        <v>7054.1695844799997</v>
      </c>
      <c r="AE278" s="192">
        <f>+'Bcos. Públ.'!AE278+'Bcos. Priv.'!AE277+'Coop.'!AE278+'C. Financ.'!AE278</f>
        <v>205.97678092000001</v>
      </c>
      <c r="AF278" s="188">
        <f>+'Bcos. Públ.'!AF278+'Bcos. Priv.'!AF277+'Coop.'!AF278+'C. Financ.'!AF278</f>
        <v>7260.1463653999999</v>
      </c>
      <c r="AG278" s="192">
        <f>+'Bcos. Públ.'!AG278+'Bcos. Priv.'!AG277+'Coop.'!AG278+'C. Financ.'!AG278</f>
        <v>84.557924810000003</v>
      </c>
      <c r="AH278" s="192">
        <f>+'Bcos. Públ.'!AH278+'Bcos. Priv.'!AH277+'Coop.'!AH278+'C. Financ.'!AH278</f>
        <v>2.2054E-4</v>
      </c>
      <c r="AI278" s="188">
        <f>+'Bcos. Públ.'!AI278+'Bcos. Priv.'!AI277+'Coop.'!AI278+'C. Financ.'!AI278</f>
        <v>84.558145350000004</v>
      </c>
      <c r="AJ278" s="192">
        <f>+'Bcos. Públ.'!AJ278+'Bcos. Priv.'!AJ277+'Coop.'!AJ278+'C. Financ.'!AJ278</f>
        <v>7138.7275092899999</v>
      </c>
      <c r="AK278" s="192">
        <f>+'Bcos. Públ.'!AK278+'Bcos. Priv.'!AK277+'Coop.'!AK278+'C. Financ.'!AK278</f>
        <v>205.97700146</v>
      </c>
      <c r="AL278" s="188">
        <f>+'Bcos. Públ.'!AL278+'Bcos. Priv.'!AL277+'Coop.'!AL278+'C. Financ.'!AL278</f>
        <v>7344.7045107500007</v>
      </c>
      <c r="AM278" s="227" t="s">
        <v>160</v>
      </c>
    </row>
    <row r="279" spans="1:39" ht="13.9" customHeight="1" x14ac:dyDescent="0.2">
      <c r="A279" s="46">
        <v>44256</v>
      </c>
      <c r="B279" s="213">
        <f>+'Bcos. Públ.'!B279+'Bcos. Priv.'!B278+'Coop.'!B279+'C. Financ.'!B279</f>
        <v>613684.21769353841</v>
      </c>
      <c r="C279" s="187">
        <f>+'Bcos. Públ.'!C279+'Bcos. Priv.'!C278+'Coop.'!C279+'C. Financ.'!C279</f>
        <v>17997.149928752282</v>
      </c>
      <c r="D279" s="193">
        <f>+'Bcos. Públ.'!D279+'Bcos. Priv.'!D278+'Coop.'!D279+'C. Financ.'!D279</f>
        <v>631681.36762229062</v>
      </c>
      <c r="E279" s="187">
        <f>+'Bcos. Públ.'!E279+'Bcos. Priv.'!E278+'Coop.'!E279+'C. Financ.'!E279</f>
        <v>22571.32344761151</v>
      </c>
      <c r="F279" s="187">
        <f>+'Bcos. Públ.'!F279+'Bcos. Priv.'!F278+'Coop.'!F279+'C. Financ.'!F279</f>
        <v>3.7056985679999994E-2</v>
      </c>
      <c r="G279" s="193">
        <f>+'Bcos. Públ.'!G279+'Bcos. Priv.'!G278+'Coop.'!G279+'C. Financ.'!G279</f>
        <v>22571.360504597193</v>
      </c>
      <c r="H279" s="210">
        <f>+'Bcos. Públ.'!H279+'Bcos. Priv.'!H278+'Coop.'!H279+'C. Financ.'!H279</f>
        <v>636255.54114114982</v>
      </c>
      <c r="I279" s="192">
        <f>+'Bcos. Públ.'!I279+'Bcos. Priv.'!I278+'Coop.'!I279+'C. Financ.'!I279</f>
        <v>17997.186985737961</v>
      </c>
      <c r="J279" s="193">
        <f>+'Bcos. Públ.'!J279+'Bcos. Priv.'!J278+'Coop.'!J279+'C. Financ.'!J279</f>
        <v>654252.72812688781</v>
      </c>
      <c r="K279" s="192">
        <f>+'Bcos. Públ.'!K279+'Bcos. Priv.'!K278+'Coop.'!K279+'C. Financ.'!K279</f>
        <v>11584.890263296349</v>
      </c>
      <c r="L279" s="192">
        <f>+'Bcos. Públ.'!L279+'Bcos. Priv.'!L278+'Coop.'!L279+'C. Financ.'!L279</f>
        <v>30.982994705519999</v>
      </c>
      <c r="M279" s="193">
        <f>+'Bcos. Públ.'!M279+'Bcos. Priv.'!M278+'Coop.'!M279+'C. Financ.'!M279</f>
        <v>11615.87325800187</v>
      </c>
      <c r="N279" s="192">
        <f>+'Bcos. Públ.'!N279+'Bcos. Priv.'!N278+'Coop.'!N279+'C. Financ.'!N279</f>
        <v>647840.43140444625</v>
      </c>
      <c r="O279" s="192">
        <f>+'Bcos. Públ.'!O279+'Bcos. Priv.'!O278+'Coop.'!O279+'C. Financ.'!O279</f>
        <v>18028.169980443483</v>
      </c>
      <c r="P279" s="193">
        <f>+'Bcos. Públ.'!P279+'Bcos. Priv.'!P278+'Coop.'!P279+'C. Financ.'!P279</f>
        <v>665868.60138488968</v>
      </c>
      <c r="Q279" s="230" t="s">
        <v>160</v>
      </c>
      <c r="R279" s="231" t="s">
        <v>160</v>
      </c>
      <c r="S279" s="212"/>
      <c r="T279" s="191">
        <f>+'Bcos. Públ.'!T279+'Bcos. Priv.'!T278+'Coop.'!T279+'C. Financ.'!T279</f>
        <v>298873.91221413721</v>
      </c>
      <c r="U279" s="192">
        <f>+'Bcos. Públ.'!U279+'Bcos. Priv.'!U278+'Coop.'!U279+'C. Financ.'!U279</f>
        <v>9379.7229649480505</v>
      </c>
      <c r="V279" s="188">
        <f>+'Bcos. Públ.'!V279+'Bcos. Priv.'!V278+'Coop.'!V279+'C. Financ.'!V279</f>
        <v>308253.63517908525</v>
      </c>
      <c r="W279" s="192">
        <f>+'Bcos. Públ.'!W279+'Bcos. Priv.'!W278+'Coop.'!W279+'C. Financ.'!W279</f>
        <v>18557.054873604393</v>
      </c>
      <c r="X279" s="192">
        <f>+'Bcos. Públ.'!X279+'Bcos. Priv.'!X278+'Coop.'!X279+'C. Financ.'!X279</f>
        <v>3.137939805E-2</v>
      </c>
      <c r="Y279" s="188">
        <f>+'Bcos. Públ.'!Y279+'Bcos. Priv.'!Y278+'Coop.'!Y279+'C. Financ.'!Y279</f>
        <v>18557.086253002442</v>
      </c>
      <c r="Z279" s="192">
        <f>+'Bcos. Públ.'!Z279+'Bcos. Priv.'!Z278+'Coop.'!Z279+'C. Financ.'!Z279</f>
        <v>317430.96708774159</v>
      </c>
      <c r="AA279" s="192">
        <f>+'Bcos. Públ.'!AA279+'Bcos. Priv.'!AA278+'Coop.'!AA279+'C. Financ.'!AA279</f>
        <v>9379.7543443461018</v>
      </c>
      <c r="AB279" s="188">
        <f>+'Bcos. Públ.'!AB279+'Bcos. Priv.'!AB278+'Coop.'!AB279+'C. Financ.'!AB279</f>
        <v>326810.72143208765</v>
      </c>
      <c r="AC279" s="227" t="s">
        <v>160</v>
      </c>
      <c r="AD279" s="191">
        <f>+'Bcos. Públ.'!AD279+'Bcos. Priv.'!AD278+'Coop.'!AD279+'C. Financ.'!AD279</f>
        <v>7124.5005426799999</v>
      </c>
      <c r="AE279" s="192">
        <f>+'Bcos. Públ.'!AE279+'Bcos. Priv.'!AE278+'Coop.'!AE279+'C. Financ.'!AE279</f>
        <v>195.02177029000001</v>
      </c>
      <c r="AF279" s="188">
        <f>+'Bcos. Públ.'!AF279+'Bcos. Priv.'!AF278+'Coop.'!AF279+'C. Financ.'!AF279</f>
        <v>7319.5223129699998</v>
      </c>
      <c r="AG279" s="192">
        <f>+'Bcos. Públ.'!AG279+'Bcos. Priv.'!AG278+'Coop.'!AG279+'C. Financ.'!AG279</f>
        <v>90.847275759999988</v>
      </c>
      <c r="AH279" s="192">
        <f>+'Bcos. Públ.'!AH279+'Bcos. Priv.'!AH278+'Coop.'!AH279+'C. Financ.'!AH279</f>
        <v>1.2849000000000001E-4</v>
      </c>
      <c r="AI279" s="188">
        <f>+'Bcos. Públ.'!AI279+'Bcos. Priv.'!AI278+'Coop.'!AI279+'C. Financ.'!AI279</f>
        <v>90.847404249999983</v>
      </c>
      <c r="AJ279" s="192">
        <f>+'Bcos. Públ.'!AJ279+'Bcos. Priv.'!AJ278+'Coop.'!AJ279+'C. Financ.'!AJ279</f>
        <v>7215.3478184399992</v>
      </c>
      <c r="AK279" s="192">
        <f>+'Bcos. Públ.'!AK279+'Bcos. Priv.'!AK278+'Coop.'!AK279+'C. Financ.'!AK279</f>
        <v>195.02189878000001</v>
      </c>
      <c r="AL279" s="188">
        <f>+'Bcos. Públ.'!AL279+'Bcos. Priv.'!AL278+'Coop.'!AL279+'C. Financ.'!AL279</f>
        <v>7410.3697172199991</v>
      </c>
      <c r="AM279" s="227" t="s">
        <v>160</v>
      </c>
    </row>
    <row r="280" spans="1:39" ht="13.9" customHeight="1" x14ac:dyDescent="0.2">
      <c r="A280" s="46">
        <v>44287</v>
      </c>
      <c r="B280" s="213">
        <f>+'Bcos. Públ.'!B280+'Bcos. Priv.'!B279+'Coop.'!B280+'C. Financ.'!B280</f>
        <v>609991.59456818376</v>
      </c>
      <c r="C280" s="187">
        <f>+'Bcos. Públ.'!C280+'Bcos. Priv.'!C279+'Coop.'!C280+'C. Financ.'!C280</f>
        <v>18592.686271563798</v>
      </c>
      <c r="D280" s="193">
        <f>+'Bcos. Públ.'!D280+'Bcos. Priv.'!D279+'Coop.'!D280+'C. Financ.'!D280</f>
        <v>628584.28083974763</v>
      </c>
      <c r="E280" s="187">
        <f>+'Bcos. Públ.'!E280+'Bcos. Priv.'!E279+'Coop.'!E280+'C. Financ.'!E280</f>
        <v>24277.390478054116</v>
      </c>
      <c r="F280" s="187">
        <f>+'Bcos. Públ.'!F280+'Bcos. Priv.'!F279+'Coop.'!F280+'C. Financ.'!F280</f>
        <v>5.8658324340000005E-2</v>
      </c>
      <c r="G280" s="193">
        <f>+'Bcos. Públ.'!G280+'Bcos. Priv.'!G279+'Coop.'!G280+'C. Financ.'!G280</f>
        <v>24277.449136378458</v>
      </c>
      <c r="H280" s="210">
        <f>+'Bcos. Públ.'!H280+'Bcos. Priv.'!H279+'Coop.'!H280+'C. Financ.'!H280</f>
        <v>634268.98504623794</v>
      </c>
      <c r="I280" s="192">
        <f>+'Bcos. Públ.'!I280+'Bcos. Priv.'!I279+'Coop.'!I280+'C. Financ.'!I280</f>
        <v>18592.74492988814</v>
      </c>
      <c r="J280" s="193">
        <f>+'Bcos. Públ.'!J280+'Bcos. Priv.'!J279+'Coop.'!J280+'C. Financ.'!J280</f>
        <v>652861.72997612611</v>
      </c>
      <c r="K280" s="192">
        <f>+'Bcos. Públ.'!K280+'Bcos. Priv.'!K279+'Coop.'!K280+'C. Financ.'!K280</f>
        <v>15386.763715498118</v>
      </c>
      <c r="L280" s="192">
        <f>+'Bcos. Públ.'!L280+'Bcos. Priv.'!L279+'Coop.'!L280+'C. Financ.'!L280</f>
        <v>22.382320029080002</v>
      </c>
      <c r="M280" s="193">
        <f>+'Bcos. Públ.'!M280+'Bcos. Priv.'!M279+'Coop.'!M280+'C. Financ.'!M280</f>
        <v>15409.146035527197</v>
      </c>
      <c r="N280" s="192">
        <f>+'Bcos. Públ.'!N280+'Bcos. Priv.'!N279+'Coop.'!N280+'C. Financ.'!N280</f>
        <v>649655.74876173597</v>
      </c>
      <c r="O280" s="192">
        <f>+'Bcos. Públ.'!O280+'Bcos. Priv.'!O279+'Coop.'!O280+'C. Financ.'!O280</f>
        <v>18615.127249917219</v>
      </c>
      <c r="P280" s="193">
        <f>+'Bcos. Públ.'!P280+'Bcos. Priv.'!P279+'Coop.'!P280+'C. Financ.'!P280</f>
        <v>668270.8760116531</v>
      </c>
      <c r="Q280" s="230" t="s">
        <v>160</v>
      </c>
      <c r="R280" s="231" t="s">
        <v>160</v>
      </c>
      <c r="S280" s="212"/>
      <c r="T280" s="191">
        <f>+'Bcos. Públ.'!T280+'Bcos. Priv.'!T279+'Coop.'!T280+'C. Financ.'!T280</f>
        <v>301184.04702577292</v>
      </c>
      <c r="U280" s="192">
        <f>+'Bcos. Públ.'!U280+'Bcos. Priv.'!U279+'Coop.'!U280+'C. Financ.'!U280</f>
        <v>9658.8504273344606</v>
      </c>
      <c r="V280" s="188">
        <f>+'Bcos. Públ.'!V280+'Bcos. Priv.'!V279+'Coop.'!V280+'C. Financ.'!V280</f>
        <v>310842.89745310735</v>
      </c>
      <c r="W280" s="192">
        <f>+'Bcos. Públ.'!W280+'Bcos. Priv.'!W279+'Coop.'!W280+'C. Financ.'!W280</f>
        <v>20024.69079388052</v>
      </c>
      <c r="X280" s="192">
        <f>+'Bcos. Públ.'!X280+'Bcos. Priv.'!X279+'Coop.'!X280+'C. Financ.'!X280</f>
        <v>5.2079263940000002E-2</v>
      </c>
      <c r="Y280" s="188">
        <f>+'Bcos. Públ.'!Y280+'Bcos. Priv.'!Y279+'Coop.'!Y280+'C. Financ.'!Y280</f>
        <v>20024.742873144456</v>
      </c>
      <c r="Z280" s="192">
        <f>+'Bcos. Públ.'!Z280+'Bcos. Priv.'!Z279+'Coop.'!Z280+'C. Financ.'!Z280</f>
        <v>321208.73781965341</v>
      </c>
      <c r="AA280" s="192">
        <f>+'Bcos. Públ.'!AA280+'Bcos. Priv.'!AA279+'Coop.'!AA280+'C. Financ.'!AA280</f>
        <v>9658.9025065984006</v>
      </c>
      <c r="AB280" s="188">
        <f>+'Bcos. Públ.'!AB280+'Bcos. Priv.'!AB279+'Coop.'!AB280+'C. Financ.'!AB280</f>
        <v>330867.6403262518</v>
      </c>
      <c r="AC280" s="227" t="s">
        <v>160</v>
      </c>
      <c r="AD280" s="191">
        <f>+'Bcos. Públ.'!AD280+'Bcos. Priv.'!AD279+'Coop.'!AD280+'C. Financ.'!AD280</f>
        <v>7050.0787074199998</v>
      </c>
      <c r="AE280" s="192">
        <f>+'Bcos. Públ.'!AE280+'Bcos. Priv.'!AE279+'Coop.'!AE280+'C. Financ.'!AE280</f>
        <v>203.95954166999999</v>
      </c>
      <c r="AF280" s="188">
        <f>+'Bcos. Públ.'!AF280+'Bcos. Priv.'!AF279+'Coop.'!AF280+'C. Financ.'!AF280</f>
        <v>7254.0382490900001</v>
      </c>
      <c r="AG280" s="192">
        <f>+'Bcos. Públ.'!AG280+'Bcos. Priv.'!AG279+'Coop.'!AG280+'C. Financ.'!AG280</f>
        <v>97.089166799999987</v>
      </c>
      <c r="AH280" s="192">
        <f>+'Bcos. Públ.'!AH280+'Bcos. Priv.'!AH279+'Coop.'!AH280+'C. Financ.'!AH280</f>
        <v>1.5019999999999999E-4</v>
      </c>
      <c r="AI280" s="188">
        <f>+'Bcos. Públ.'!AI280+'Bcos. Priv.'!AI279+'Coop.'!AI280+'C. Financ.'!AI280</f>
        <v>97.089316999999994</v>
      </c>
      <c r="AJ280" s="192">
        <f>+'Bcos. Públ.'!AJ280+'Bcos. Priv.'!AJ279+'Coop.'!AJ280+'C. Financ.'!AJ280</f>
        <v>7147.1678742200002</v>
      </c>
      <c r="AK280" s="192">
        <f>+'Bcos. Públ.'!AK280+'Bcos. Priv.'!AK279+'Coop.'!AK280+'C. Financ.'!AK280</f>
        <v>203.95969186999997</v>
      </c>
      <c r="AL280" s="188">
        <f>+'Bcos. Públ.'!AL280+'Bcos. Priv.'!AL279+'Coop.'!AL280+'C. Financ.'!AL280</f>
        <v>7351.1275660900001</v>
      </c>
      <c r="AM280" s="227" t="s">
        <v>160</v>
      </c>
    </row>
    <row r="281" spans="1:39" ht="13.9" customHeight="1" x14ac:dyDescent="0.2">
      <c r="A281" s="46">
        <v>44317</v>
      </c>
      <c r="B281" s="213">
        <f>+'Bcos. Públ.'!B281+'Bcos. Priv.'!B280+'Coop.'!B281+'C. Financ.'!B281</f>
        <v>621682.98583432101</v>
      </c>
      <c r="C281" s="187">
        <f>+'Bcos. Públ.'!C281+'Bcos. Priv.'!C280+'Coop.'!C281+'C. Financ.'!C281</f>
        <v>17026.535911211457</v>
      </c>
      <c r="D281" s="193">
        <f>+'Bcos. Públ.'!D281+'Bcos. Priv.'!D280+'Coop.'!D281+'C. Financ.'!D281</f>
        <v>638709.52174553252</v>
      </c>
      <c r="E281" s="187">
        <f>+'Bcos. Públ.'!E281+'Bcos. Priv.'!E280+'Coop.'!E281+'C. Financ.'!E281</f>
        <v>24078.828315788636</v>
      </c>
      <c r="F281" s="187">
        <f>+'Bcos. Públ.'!F281+'Bcos. Priv.'!F280+'Coop.'!F281+'C. Financ.'!F281</f>
        <v>2.2214129871600004</v>
      </c>
      <c r="G281" s="193">
        <f>+'Bcos. Públ.'!G281+'Bcos. Priv.'!G280+'Coop.'!G281+'C. Financ.'!G281</f>
        <v>24081.049728775797</v>
      </c>
      <c r="H281" s="210">
        <f>+'Bcos. Públ.'!H281+'Bcos. Priv.'!H280+'Coop.'!H281+'C. Financ.'!H281</f>
        <v>645761.81415010965</v>
      </c>
      <c r="I281" s="192">
        <f>+'Bcos. Públ.'!I281+'Bcos. Priv.'!I280+'Coop.'!I281+'C. Financ.'!I281</f>
        <v>17028.757324198617</v>
      </c>
      <c r="J281" s="193">
        <f>+'Bcos. Públ.'!J281+'Bcos. Priv.'!J280+'Coop.'!J281+'C. Financ.'!J281</f>
        <v>662790.57147430826</v>
      </c>
      <c r="K281" s="192">
        <f>+'Bcos. Públ.'!K281+'Bcos. Priv.'!K280+'Coop.'!K281+'C. Financ.'!K281</f>
        <v>15647.026113356758</v>
      </c>
      <c r="L281" s="192">
        <f>+'Bcos. Públ.'!L281+'Bcos. Priv.'!L280+'Coop.'!L281+'C. Financ.'!L281</f>
        <v>23.091099466319999</v>
      </c>
      <c r="M281" s="193">
        <f>+'Bcos. Públ.'!M281+'Bcos. Priv.'!M280+'Coop.'!M281+'C. Financ.'!M281</f>
        <v>15670.117212823077</v>
      </c>
      <c r="N281" s="192">
        <f>+'Bcos. Públ.'!N281+'Bcos. Priv.'!N280+'Coop.'!N281+'C. Financ.'!N281</f>
        <v>661408.84026346647</v>
      </c>
      <c r="O281" s="192">
        <f>+'Bcos. Públ.'!O281+'Bcos. Priv.'!O280+'Coop.'!O281+'C. Financ.'!O281</f>
        <v>17051.848423664942</v>
      </c>
      <c r="P281" s="193">
        <f>+'Bcos. Públ.'!P281+'Bcos. Priv.'!P280+'Coop.'!P281+'C. Financ.'!P281</f>
        <v>678460.68868713139</v>
      </c>
      <c r="Q281" s="230" t="s">
        <v>160</v>
      </c>
      <c r="R281" s="231" t="s">
        <v>160</v>
      </c>
      <c r="S281" s="212"/>
      <c r="T281" s="191">
        <f>+'Bcos. Públ.'!T281+'Bcos. Priv.'!T280+'Coop.'!T281+'C. Financ.'!T281</f>
        <v>305109.52815471136</v>
      </c>
      <c r="U281" s="192">
        <f>+'Bcos. Públ.'!U281+'Bcos. Priv.'!U280+'Coop.'!U281+'C. Financ.'!U281</f>
        <v>9016.6314752108992</v>
      </c>
      <c r="V281" s="188">
        <f>+'Bcos. Públ.'!V281+'Bcos. Priv.'!V280+'Coop.'!V281+'C. Financ.'!V281</f>
        <v>314126.15962992224</v>
      </c>
      <c r="W281" s="192">
        <f>+'Bcos. Públ.'!W281+'Bcos. Priv.'!W280+'Coop.'!W281+'C. Financ.'!W281</f>
        <v>19923.565759038713</v>
      </c>
      <c r="X281" s="192">
        <f>+'Bcos. Públ.'!X281+'Bcos. Priv.'!X280+'Coop.'!X281+'C. Financ.'!X281</f>
        <v>2.2214129871600004</v>
      </c>
      <c r="Y281" s="188">
        <f>+'Bcos. Públ.'!Y281+'Bcos. Priv.'!Y280+'Coop.'!Y281+'C. Financ.'!Y281</f>
        <v>19925.787172025877</v>
      </c>
      <c r="Z281" s="192">
        <f>+'Bcos. Públ.'!Z281+'Bcos. Priv.'!Z280+'Coop.'!Z281+'C. Financ.'!Z281</f>
        <v>325033.09391375002</v>
      </c>
      <c r="AA281" s="192">
        <f>+'Bcos. Públ.'!AA281+'Bcos. Priv.'!AA280+'Coop.'!AA281+'C. Financ.'!AA281</f>
        <v>9018.8528881980583</v>
      </c>
      <c r="AB281" s="188">
        <f>+'Bcos. Públ.'!AB281+'Bcos. Priv.'!AB280+'Coop.'!AB281+'C. Financ.'!AB281</f>
        <v>334051.94680194813</v>
      </c>
      <c r="AC281" s="227" t="s">
        <v>160</v>
      </c>
      <c r="AD281" s="191">
        <f>+'Bcos. Públ.'!AD281+'Bcos. Priv.'!AD280+'Coop.'!AD281+'C. Financ.'!AD281</f>
        <v>7228.6947453900002</v>
      </c>
      <c r="AE281" s="192">
        <f>+'Bcos. Públ.'!AE281+'Bcos. Priv.'!AE280+'Coop.'!AE281+'C. Financ.'!AE281</f>
        <v>182.89958523999999</v>
      </c>
      <c r="AF281" s="188">
        <f>+'Bcos. Públ.'!AF281+'Bcos. Priv.'!AF280+'Coop.'!AF281+'C. Financ.'!AF281</f>
        <v>7411.5943306299996</v>
      </c>
      <c r="AG281" s="192">
        <f>+'Bcos. Públ.'!AG281+'Bcos. Priv.'!AG280+'Coop.'!AG281+'C. Financ.'!AG281</f>
        <v>94.882005680000006</v>
      </c>
      <c r="AH281" s="192">
        <f>+'Bcos. Públ.'!AH281+'Bcos. Priv.'!AH280+'Coop.'!AH281+'C. Financ.'!AH281</f>
        <v>0</v>
      </c>
      <c r="AI281" s="188">
        <f>+'Bcos. Públ.'!AI281+'Bcos. Priv.'!AI280+'Coop.'!AI281+'C. Financ.'!AI281</f>
        <v>94.882005680000006</v>
      </c>
      <c r="AJ281" s="192">
        <f>+'Bcos. Públ.'!AJ281+'Bcos. Priv.'!AJ280+'Coop.'!AJ281+'C. Financ.'!AJ281</f>
        <v>7323.5767510700007</v>
      </c>
      <c r="AK281" s="192">
        <f>+'Bcos. Públ.'!AK281+'Bcos. Priv.'!AK280+'Coop.'!AK281+'C. Financ.'!AK281</f>
        <v>182.89958523999999</v>
      </c>
      <c r="AL281" s="188">
        <f>+'Bcos. Públ.'!AL281+'Bcos. Priv.'!AL280+'Coop.'!AL281+'C. Financ.'!AL281</f>
        <v>7506.4763363100001</v>
      </c>
      <c r="AM281" s="227" t="s">
        <v>160</v>
      </c>
    </row>
    <row r="282" spans="1:39" ht="13.9" customHeight="1" x14ac:dyDescent="0.2">
      <c r="A282" s="46">
        <v>44348</v>
      </c>
      <c r="B282" s="213">
        <f>+'Bcos. Públ.'!B282+'Bcos. Priv.'!B281+'Coop.'!B282+'C. Financ.'!B282</f>
        <v>620153.26001327927</v>
      </c>
      <c r="C282" s="187">
        <f>+'Bcos. Públ.'!C282+'Bcos. Priv.'!C281+'Coop.'!C282+'C. Financ.'!C282</f>
        <v>16112.277558589858</v>
      </c>
      <c r="D282" s="193">
        <f>+'Bcos. Públ.'!D282+'Bcos. Priv.'!D281+'Coop.'!D282+'C. Financ.'!D282</f>
        <v>636265.53757186921</v>
      </c>
      <c r="E282" s="187">
        <f>+'Bcos. Públ.'!E282+'Bcos. Priv.'!E281+'Coop.'!E282+'C. Financ.'!E282</f>
        <v>25180.25988527323</v>
      </c>
      <c r="F282" s="187">
        <f>+'Bcos. Públ.'!F282+'Bcos. Priv.'!F281+'Coop.'!F282+'C. Financ.'!F282</f>
        <v>2.2296755981799996</v>
      </c>
      <c r="G282" s="193">
        <f>+'Bcos. Públ.'!G282+'Bcos. Priv.'!G281+'Coop.'!G282+'C. Financ.'!G282</f>
        <v>25182.489560871411</v>
      </c>
      <c r="H282" s="210">
        <f>+'Bcos. Públ.'!H282+'Bcos. Priv.'!H281+'Coop.'!H282+'C. Financ.'!H282</f>
        <v>645333.51989855245</v>
      </c>
      <c r="I282" s="192">
        <f>+'Bcos. Públ.'!I282+'Bcos. Priv.'!I281+'Coop.'!I282+'C. Financ.'!I282</f>
        <v>16114.507234188039</v>
      </c>
      <c r="J282" s="193">
        <f>+'Bcos. Públ.'!J282+'Bcos. Priv.'!J281+'Coop.'!J282+'C. Financ.'!J282</f>
        <v>661448.02713274048</v>
      </c>
      <c r="K282" s="192">
        <f>+'Bcos. Públ.'!K282+'Bcos. Priv.'!K281+'Coop.'!K282+'C. Financ.'!K282</f>
        <v>19786.879583796086</v>
      </c>
      <c r="L282" s="192">
        <f>+'Bcos. Públ.'!L282+'Bcos. Priv.'!L281+'Coop.'!L282+'C. Financ.'!L282</f>
        <v>8.7753554154500009</v>
      </c>
      <c r="M282" s="193">
        <f>+'Bcos. Públ.'!M282+'Bcos. Priv.'!M281+'Coop.'!M282+'C. Financ.'!M282</f>
        <v>19795.654939211538</v>
      </c>
      <c r="N282" s="192">
        <f>+'Bcos. Públ.'!N282+'Bcos. Priv.'!N281+'Coop.'!N282+'C. Financ.'!N282</f>
        <v>665120.39948234847</v>
      </c>
      <c r="O282" s="192">
        <f>+'Bcos. Públ.'!O282+'Bcos. Priv.'!O281+'Coop.'!O282+'C. Financ.'!O282</f>
        <v>16123.282589603486</v>
      </c>
      <c r="P282" s="193">
        <f>+'Bcos. Públ.'!P282+'Bcos. Priv.'!P281+'Coop.'!P282+'C. Financ.'!P282</f>
        <v>681243.68207195203</v>
      </c>
      <c r="Q282" s="230" t="s">
        <v>160</v>
      </c>
      <c r="R282" s="231" t="s">
        <v>160</v>
      </c>
      <c r="S282" s="212"/>
      <c r="T282" s="191">
        <f>+'Bcos. Públ.'!T282+'Bcos. Priv.'!T281+'Coop.'!T282+'C. Financ.'!T282</f>
        <v>306387.9664034255</v>
      </c>
      <c r="U282" s="192">
        <f>+'Bcos. Públ.'!U282+'Bcos. Priv.'!U281+'Coop.'!U282+'C. Financ.'!U282</f>
        <v>8453.5835359665998</v>
      </c>
      <c r="V282" s="188">
        <f>+'Bcos. Públ.'!V282+'Bcos. Priv.'!V281+'Coop.'!V282+'C. Financ.'!V282</f>
        <v>314841.54993939208</v>
      </c>
      <c r="W282" s="192">
        <f>+'Bcos. Públ.'!W282+'Bcos. Priv.'!W281+'Coop.'!W282+'C. Financ.'!W282</f>
        <v>21049.06363976686</v>
      </c>
      <c r="X282" s="192">
        <f>+'Bcos. Públ.'!X282+'Bcos. Priv.'!X281+'Coop.'!X282+'C. Financ.'!X282</f>
        <v>2.2245587868399999</v>
      </c>
      <c r="Y282" s="188">
        <f>+'Bcos. Públ.'!Y282+'Bcos. Priv.'!Y281+'Coop.'!Y282+'C. Financ.'!Y282</f>
        <v>21051.288198553699</v>
      </c>
      <c r="Z282" s="192">
        <f>+'Bcos. Públ.'!Z282+'Bcos. Priv.'!Z281+'Coop.'!Z282+'C. Financ.'!Z282</f>
        <v>327437.03004319232</v>
      </c>
      <c r="AA282" s="192">
        <f>+'Bcos. Públ.'!AA282+'Bcos. Priv.'!AA281+'Coop.'!AA282+'C. Financ.'!AA282</f>
        <v>8455.8080947534399</v>
      </c>
      <c r="AB282" s="188">
        <f>+'Bcos. Públ.'!AB282+'Bcos. Priv.'!AB281+'Coop.'!AB282+'C. Financ.'!AB282</f>
        <v>335892.83813794574</v>
      </c>
      <c r="AC282" s="227" t="s">
        <v>160</v>
      </c>
      <c r="AD282" s="191">
        <f>+'Bcos. Públ.'!AD282+'Bcos. Priv.'!AD281+'Coop.'!AD282+'C. Financ.'!AD282</f>
        <v>7200.2499853099998</v>
      </c>
      <c r="AE282" s="192">
        <f>+'Bcos. Públ.'!AE282+'Bcos. Priv.'!AE281+'Coop.'!AE282+'C. Financ.'!AE282</f>
        <v>175.75083237999999</v>
      </c>
      <c r="AF282" s="188">
        <f>+'Bcos. Públ.'!AF282+'Bcos. Priv.'!AF281+'Coop.'!AF282+'C. Financ.'!AF282</f>
        <v>7376.0008176900001</v>
      </c>
      <c r="AG282" s="192">
        <f>+'Bcos. Públ.'!AG282+'Bcos. Priv.'!AG281+'Coop.'!AG282+'C. Financ.'!AG282</f>
        <v>94.802217809999988</v>
      </c>
      <c r="AH282" s="192">
        <f>+'Bcos. Públ.'!AH282+'Bcos. Priv.'!AH281+'Coop.'!AH282+'C. Financ.'!AH282</f>
        <v>1.1742E-4</v>
      </c>
      <c r="AI282" s="188">
        <f>+'Bcos. Públ.'!AI282+'Bcos. Priv.'!AI281+'Coop.'!AI282+'C. Financ.'!AI282</f>
        <v>94.802335229999997</v>
      </c>
      <c r="AJ282" s="192">
        <f>+'Bcos. Públ.'!AJ282+'Bcos. Priv.'!AJ281+'Coop.'!AJ282+'C. Financ.'!AJ282</f>
        <v>7295.0522031199989</v>
      </c>
      <c r="AK282" s="192">
        <f>+'Bcos. Públ.'!AK282+'Bcos. Priv.'!AK281+'Coop.'!AK282+'C. Financ.'!AK282</f>
        <v>175.7509498</v>
      </c>
      <c r="AL282" s="188">
        <f>+'Bcos. Públ.'!AL282+'Bcos. Priv.'!AL281+'Coop.'!AL282+'C. Financ.'!AL282</f>
        <v>7470.8031529199998</v>
      </c>
      <c r="AM282" s="227" t="s">
        <v>160</v>
      </c>
    </row>
    <row r="283" spans="1:39" ht="13.9" customHeight="1" x14ac:dyDescent="0.2">
      <c r="A283" s="46">
        <v>44378</v>
      </c>
      <c r="B283" s="213">
        <f>+'Bcos. Públ.'!B283+'Bcos. Priv.'!B282+'Coop.'!B283+'C. Financ.'!B283</f>
        <v>622652.6412934718</v>
      </c>
      <c r="C283" s="187">
        <f>+'Bcos. Públ.'!C283+'Bcos. Priv.'!C282+'Coop.'!C283+'C. Financ.'!C283</f>
        <v>15331.456702085759</v>
      </c>
      <c r="D283" s="193">
        <f>+'Bcos. Públ.'!D283+'Bcos. Priv.'!D282+'Coop.'!D283+'C. Financ.'!D283</f>
        <v>637984.09799555747</v>
      </c>
      <c r="E283" s="187">
        <f>+'Bcos. Públ.'!E283+'Bcos. Priv.'!E282+'Coop.'!E283+'C. Financ.'!E283</f>
        <v>25370.491318468561</v>
      </c>
      <c r="F283" s="187">
        <f>+'Bcos. Públ.'!F283+'Bcos. Priv.'!F282+'Coop.'!F283+'C. Financ.'!F283</f>
        <v>2.59703677728</v>
      </c>
      <c r="G283" s="193">
        <f>+'Bcos. Públ.'!G283+'Bcos. Priv.'!G282+'Coop.'!G283+'C. Financ.'!G283</f>
        <v>25373.08835524584</v>
      </c>
      <c r="H283" s="210">
        <f>+'Bcos. Públ.'!H283+'Bcos. Priv.'!H282+'Coop.'!H283+'C. Financ.'!H283</f>
        <v>648023.13261194027</v>
      </c>
      <c r="I283" s="192">
        <f>+'Bcos. Públ.'!I283+'Bcos. Priv.'!I282+'Coop.'!I283+'C. Financ.'!I283</f>
        <v>15334.05373886304</v>
      </c>
      <c r="J283" s="193">
        <f>+'Bcos. Públ.'!J283+'Bcos. Priv.'!J282+'Coop.'!J283+'C. Financ.'!J283</f>
        <v>663357.18635080324</v>
      </c>
      <c r="K283" s="192">
        <f>+'Bcos. Públ.'!K283+'Bcos. Priv.'!K282+'Coop.'!K283+'C. Financ.'!K283</f>
        <v>21356.230996595517</v>
      </c>
      <c r="L283" s="192">
        <f>+'Bcos. Públ.'!L283+'Bcos. Priv.'!L282+'Coop.'!L283+'C. Financ.'!L283</f>
        <v>8.6540624193600006</v>
      </c>
      <c r="M283" s="193">
        <f>+'Bcos. Públ.'!M283+'Bcos. Priv.'!M282+'Coop.'!M283+'C. Financ.'!M283</f>
        <v>21364.88505901488</v>
      </c>
      <c r="N283" s="192">
        <f>+'Bcos. Públ.'!N283+'Bcos. Priv.'!N282+'Coop.'!N283+'C. Financ.'!N283</f>
        <v>669379.36360853584</v>
      </c>
      <c r="O283" s="192">
        <f>+'Bcos. Públ.'!O283+'Bcos. Priv.'!O282+'Coop.'!O283+'C. Financ.'!O283</f>
        <v>15342.7078012824</v>
      </c>
      <c r="P283" s="193">
        <f>+'Bcos. Públ.'!P283+'Bcos. Priv.'!P282+'Coop.'!P283+'C. Financ.'!P283</f>
        <v>684722.07140981813</v>
      </c>
      <c r="Q283" s="230" t="s">
        <v>160</v>
      </c>
      <c r="R283" s="231" t="s">
        <v>160</v>
      </c>
      <c r="S283" s="212"/>
      <c r="T283" s="191">
        <f>+'Bcos. Públ.'!T283+'Bcos. Priv.'!T282+'Coop.'!T283+'C. Financ.'!T283</f>
        <v>308253.44877746975</v>
      </c>
      <c r="U283" s="192">
        <f>+'Bcos. Públ.'!U283+'Bcos. Priv.'!U282+'Coop.'!U283+'C. Financ.'!U283</f>
        <v>8126.3032085260802</v>
      </c>
      <c r="V283" s="188">
        <f>+'Bcos. Públ.'!V283+'Bcos. Priv.'!V282+'Coop.'!V283+'C. Financ.'!V283</f>
        <v>316379.7519859958</v>
      </c>
      <c r="W283" s="192">
        <f>+'Bcos. Públ.'!W283+'Bcos. Priv.'!W282+'Coop.'!W283+'C. Financ.'!W283</f>
        <v>21272.575144952163</v>
      </c>
      <c r="X283" s="192">
        <f>+'Bcos. Públ.'!X283+'Bcos. Priv.'!X282+'Coop.'!X283+'C. Financ.'!X283</f>
        <v>2.5920313581599999</v>
      </c>
      <c r="Y283" s="188">
        <f>+'Bcos. Públ.'!Y283+'Bcos. Priv.'!Y282+'Coop.'!Y283+'C. Financ.'!Y283</f>
        <v>21275.167176310322</v>
      </c>
      <c r="Z283" s="192">
        <f>+'Bcos. Públ.'!Z283+'Bcos. Priv.'!Z282+'Coop.'!Z283+'C. Financ.'!Z283</f>
        <v>329526.02392242197</v>
      </c>
      <c r="AA283" s="192">
        <f>+'Bcos. Públ.'!AA283+'Bcos. Priv.'!AA282+'Coop.'!AA283+'C. Financ.'!AA283</f>
        <v>8128.8952398842412</v>
      </c>
      <c r="AB283" s="188">
        <f>+'Bcos. Públ.'!AB283+'Bcos. Priv.'!AB282+'Coop.'!AB283+'C. Financ.'!AB283</f>
        <v>337654.91916230612</v>
      </c>
      <c r="AC283" s="227" t="s">
        <v>160</v>
      </c>
      <c r="AD283" s="191">
        <f>+'Bcos. Públ.'!AD283+'Bcos. Priv.'!AD282+'Coop.'!AD283+'C. Financ.'!AD283</f>
        <v>7193.8310570200001</v>
      </c>
      <c r="AE283" s="192">
        <f>+'Bcos. Públ.'!AE283+'Bcos. Priv.'!AE282+'Coop.'!AE283+'C. Financ.'!AE283</f>
        <v>164.86256392000001</v>
      </c>
      <c r="AF283" s="188">
        <f>+'Bcos. Públ.'!AF283+'Bcos. Priv.'!AF282+'Coop.'!AF283+'C. Financ.'!AF283</f>
        <v>7358.6936209400001</v>
      </c>
      <c r="AG283" s="192">
        <f>+'Bcos. Públ.'!AG283+'Bcos. Priv.'!AG282+'Coop.'!AG283+'C. Financ.'!AG283</f>
        <v>93.765242849999993</v>
      </c>
      <c r="AH283" s="192">
        <f>+'Bcos. Públ.'!AH283+'Bcos. Priv.'!AH282+'Coop.'!AH283+'C. Financ.'!AH283</f>
        <v>1.1453E-4</v>
      </c>
      <c r="AI283" s="188">
        <f>+'Bcos. Públ.'!AI283+'Bcos. Priv.'!AI282+'Coop.'!AI283+'C. Financ.'!AI283</f>
        <v>93.765357379999998</v>
      </c>
      <c r="AJ283" s="192">
        <f>+'Bcos. Públ.'!AJ283+'Bcos. Priv.'!AJ282+'Coop.'!AJ283+'C. Financ.'!AJ283</f>
        <v>7287.5962998700006</v>
      </c>
      <c r="AK283" s="192">
        <f>+'Bcos. Públ.'!AK283+'Bcos. Priv.'!AK282+'Coop.'!AK283+'C. Financ.'!AK283</f>
        <v>164.86267845</v>
      </c>
      <c r="AL283" s="188">
        <f>+'Bcos. Públ.'!AL283+'Bcos. Priv.'!AL282+'Coop.'!AL283+'C. Financ.'!AL283</f>
        <v>7452.4589783200008</v>
      </c>
      <c r="AM283" s="227" t="s">
        <v>160</v>
      </c>
    </row>
    <row r="284" spans="1:39" ht="13.9" customHeight="1" x14ac:dyDescent="0.2">
      <c r="A284" s="46">
        <v>44409</v>
      </c>
      <c r="B284" s="213">
        <f>+'Bcos. Públ.'!B284+'Bcos. Priv.'!B283+'Coop.'!B284+'C. Financ.'!B284</f>
        <v>621577.82756533439</v>
      </c>
      <c r="C284" s="187">
        <f>+'Bcos. Públ.'!C284+'Bcos. Priv.'!C283+'Coop.'!C284+'C. Financ.'!C284</f>
        <v>14425.248414258878</v>
      </c>
      <c r="D284" s="193">
        <f>+'Bcos. Públ.'!D284+'Bcos. Priv.'!D283+'Coop.'!D284+'C. Financ.'!D284</f>
        <v>636003.07597959333</v>
      </c>
      <c r="E284" s="187">
        <f>+'Bcos. Públ.'!E284+'Bcos. Priv.'!E283+'Coop.'!E284+'C. Financ.'!E284</f>
        <v>23730.294335621758</v>
      </c>
      <c r="F284" s="187">
        <f>+'Bcos. Públ.'!F284+'Bcos. Priv.'!F283+'Coop.'!F284+'C. Financ.'!F284</f>
        <v>2.2147799855999999</v>
      </c>
      <c r="G284" s="193">
        <f>+'Bcos. Públ.'!G284+'Bcos. Priv.'!G283+'Coop.'!G284+'C. Financ.'!G284</f>
        <v>23732.509115607358</v>
      </c>
      <c r="H284" s="210">
        <f>+'Bcos. Públ.'!H284+'Bcos. Priv.'!H283+'Coop.'!H284+'C. Financ.'!H284</f>
        <v>645308.12190095603</v>
      </c>
      <c r="I284" s="192">
        <f>+'Bcos. Públ.'!I284+'Bcos. Priv.'!I283+'Coop.'!I284+'C. Financ.'!I284</f>
        <v>14427.463194244479</v>
      </c>
      <c r="J284" s="193">
        <f>+'Bcos. Públ.'!J284+'Bcos. Priv.'!J283+'Coop.'!J284+'C. Financ.'!J284</f>
        <v>659735.58509520045</v>
      </c>
      <c r="K284" s="192">
        <f>+'Bcos. Públ.'!K284+'Bcos. Priv.'!K283+'Coop.'!K284+'C. Financ.'!K284</f>
        <v>24079.804825912641</v>
      </c>
      <c r="L284" s="192">
        <f>+'Bcos. Públ.'!L284+'Bcos. Priv.'!L283+'Coop.'!L284+'C. Financ.'!L284</f>
        <v>9.6528803855999996</v>
      </c>
      <c r="M284" s="193">
        <f>+'Bcos. Públ.'!M284+'Bcos. Priv.'!M283+'Coop.'!M284+'C. Financ.'!M284</f>
        <v>24089.457706298246</v>
      </c>
      <c r="N284" s="192">
        <f>+'Bcos. Públ.'!N284+'Bcos. Priv.'!N283+'Coop.'!N284+'C. Financ.'!N284</f>
        <v>669387.92672686873</v>
      </c>
      <c r="O284" s="192">
        <f>+'Bcos. Públ.'!O284+'Bcos. Priv.'!O283+'Coop.'!O284+'C. Financ.'!O284</f>
        <v>14437.116074630079</v>
      </c>
      <c r="P284" s="193">
        <f>+'Bcos. Públ.'!P284+'Bcos. Priv.'!P283+'Coop.'!P284+'C. Financ.'!P284</f>
        <v>683825.04280149867</v>
      </c>
      <c r="Q284" s="230" t="s">
        <v>160</v>
      </c>
      <c r="R284" s="231" t="s">
        <v>160</v>
      </c>
      <c r="S284" s="212"/>
      <c r="T284" s="191">
        <f>+'Bcos. Públ.'!T284+'Bcos. Priv.'!T283+'Coop.'!T284+'C. Financ.'!T284</f>
        <v>314122.79874679743</v>
      </c>
      <c r="U284" s="192">
        <f>+'Bcos. Públ.'!U284+'Bcos. Priv.'!U283+'Coop.'!U284+'C. Financ.'!U284</f>
        <v>7862.5311301891197</v>
      </c>
      <c r="V284" s="188">
        <f>+'Bcos. Públ.'!V284+'Bcos. Priv.'!V283+'Coop.'!V284+'C. Financ.'!V284</f>
        <v>321985.32987698657</v>
      </c>
      <c r="W284" s="192">
        <f>+'Bcos. Públ.'!W284+'Bcos. Priv.'!W283+'Coop.'!W284+'C. Financ.'!W284</f>
        <v>19724.629866464962</v>
      </c>
      <c r="X284" s="192">
        <f>+'Bcos. Públ.'!X284+'Bcos. Priv.'!X283+'Coop.'!X284+'C. Financ.'!X284</f>
        <v>2.2147799855999999</v>
      </c>
      <c r="Y284" s="188">
        <f>+'Bcos. Públ.'!Y284+'Bcos. Priv.'!Y283+'Coop.'!Y284+'C. Financ.'!Y284</f>
        <v>19726.844646450561</v>
      </c>
      <c r="Z284" s="192">
        <f>+'Bcos. Públ.'!Z284+'Bcos. Priv.'!Z283+'Coop.'!Z284+'C. Financ.'!Z284</f>
        <v>333847.42861326237</v>
      </c>
      <c r="AA284" s="192">
        <f>+'Bcos. Públ.'!AA284+'Bcos. Priv.'!AA283+'Coop.'!AA284+'C. Financ.'!AA284</f>
        <v>7864.745910174719</v>
      </c>
      <c r="AB284" s="188">
        <f>+'Bcos. Públ.'!AB284+'Bcos. Priv.'!AB283+'Coop.'!AB284+'C. Financ.'!AB284</f>
        <v>341712.17452343705</v>
      </c>
      <c r="AC284" s="227" t="s">
        <v>160</v>
      </c>
      <c r="AD284" s="191">
        <f>+'Bcos. Públ.'!AD284+'Bcos. Priv.'!AD283+'Coop.'!AD284+'C. Financ.'!AD284</f>
        <v>7240.3689906400004</v>
      </c>
      <c r="AE284" s="192">
        <f>+'Bcos. Públ.'!AE284+'Bcos. Priv.'!AE283+'Coop.'!AE284+'C. Financ.'!AE284</f>
        <v>154.54778834000001</v>
      </c>
      <c r="AF284" s="188">
        <f>+'Bcos. Públ.'!AF284+'Bcos. Priv.'!AF283+'Coop.'!AF284+'C. Financ.'!AF284</f>
        <v>7394.9167789800003</v>
      </c>
      <c r="AG284" s="192">
        <f>+'Bcos. Públ.'!AG284+'Bcos. Priv.'!AG283+'Coop.'!AG284+'C. Financ.'!AG284</f>
        <v>94.330832450000003</v>
      </c>
      <c r="AH284" s="192">
        <f>+'Bcos. Públ.'!AH284+'Bcos. Priv.'!AH283+'Coop.'!AH284+'C. Financ.'!AH284</f>
        <v>0</v>
      </c>
      <c r="AI284" s="188">
        <f>+'Bcos. Públ.'!AI284+'Bcos. Priv.'!AI283+'Coop.'!AI284+'C. Financ.'!AI284</f>
        <v>94.330832450000003</v>
      </c>
      <c r="AJ284" s="192">
        <f>+'Bcos. Públ.'!AJ284+'Bcos. Priv.'!AJ283+'Coop.'!AJ284+'C. Financ.'!AJ284</f>
        <v>7334.6998230900008</v>
      </c>
      <c r="AK284" s="192">
        <f>+'Bcos. Públ.'!AK284+'Bcos. Priv.'!AK283+'Coop.'!AK284+'C. Financ.'!AK284</f>
        <v>154.54778834000001</v>
      </c>
      <c r="AL284" s="188">
        <f>+'Bcos. Públ.'!AL284+'Bcos. Priv.'!AL283+'Coop.'!AL284+'C. Financ.'!AL284</f>
        <v>7489.2476114300007</v>
      </c>
      <c r="AM284" s="227" t="s">
        <v>160</v>
      </c>
    </row>
    <row r="285" spans="1:39" ht="13.9" customHeight="1" x14ac:dyDescent="0.2">
      <c r="A285" s="46">
        <v>44440</v>
      </c>
      <c r="B285" s="213">
        <f>+'Bcos. Públ.'!B285+'Bcos. Priv.'!B284+'Coop.'!B285+'C. Financ.'!B285</f>
        <v>631487.31921152456</v>
      </c>
      <c r="C285" s="187">
        <f>+'Bcos. Públ.'!C285+'Bcos. Priv.'!C284+'Coop.'!C285+'C. Financ.'!C285</f>
        <v>12294.6869858966</v>
      </c>
      <c r="D285" s="193">
        <f>+'Bcos. Públ.'!D285+'Bcos. Priv.'!D284+'Coop.'!D285+'C. Financ.'!D285</f>
        <v>643782.00619742111</v>
      </c>
      <c r="E285" s="187">
        <f>+'Bcos. Públ.'!E285+'Bcos. Priv.'!E284+'Coop.'!E285+'C. Financ.'!E285</f>
        <v>23247.6847104808</v>
      </c>
      <c r="F285" s="187">
        <f>+'Bcos. Públ.'!F285+'Bcos. Priv.'!F284+'Coop.'!F285+'C. Financ.'!F285</f>
        <v>2.2171639600000002</v>
      </c>
      <c r="G285" s="193">
        <f>+'Bcos. Públ.'!G285+'Bcos. Priv.'!G284+'Coop.'!G285+'C. Financ.'!G285</f>
        <v>23249.901874440799</v>
      </c>
      <c r="H285" s="210">
        <f>+'Bcos. Públ.'!H285+'Bcos. Priv.'!H284+'Coop.'!H285+'C. Financ.'!H285</f>
        <v>654735.00392200542</v>
      </c>
      <c r="I285" s="192">
        <f>+'Bcos. Públ.'!I285+'Bcos. Priv.'!I284+'Coop.'!I285+'C. Financ.'!I285</f>
        <v>12296.904149856602</v>
      </c>
      <c r="J285" s="193">
        <f>+'Bcos. Públ.'!J285+'Bcos. Priv.'!J284+'Coop.'!J285+'C. Financ.'!J285</f>
        <v>667031.90807186195</v>
      </c>
      <c r="K285" s="192">
        <f>+'Bcos. Públ.'!K285+'Bcos. Priv.'!K284+'Coop.'!K285+'C. Financ.'!K285</f>
        <v>24709.380282158996</v>
      </c>
      <c r="L285" s="192">
        <f>+'Bcos. Públ.'!L285+'Bcos. Priv.'!L284+'Coop.'!L285+'C. Financ.'!L285</f>
        <v>21.888306450999998</v>
      </c>
      <c r="M285" s="193">
        <f>+'Bcos. Públ.'!M285+'Bcos. Priv.'!M284+'Coop.'!M285+'C. Financ.'!M285</f>
        <v>24731.268588609997</v>
      </c>
      <c r="N285" s="192">
        <f>+'Bcos. Públ.'!N285+'Bcos. Priv.'!N284+'Coop.'!N285+'C. Financ.'!N285</f>
        <v>679444.38420416426</v>
      </c>
      <c r="O285" s="192">
        <f>+'Bcos. Públ.'!O285+'Bcos. Priv.'!O284+'Coop.'!O285+'C. Financ.'!O285</f>
        <v>12318.792456307599</v>
      </c>
      <c r="P285" s="193">
        <f>+'Bcos. Públ.'!P285+'Bcos. Priv.'!P284+'Coop.'!P285+'C. Financ.'!P285</f>
        <v>691763.17666047195</v>
      </c>
      <c r="Q285" s="230" t="s">
        <v>160</v>
      </c>
      <c r="R285" s="231" t="s">
        <v>160</v>
      </c>
      <c r="S285" s="212"/>
      <c r="T285" s="191">
        <f>+'Bcos. Públ.'!T285+'Bcos. Priv.'!T284+'Coop.'!T285+'C. Financ.'!T285</f>
        <v>318493.30704027717</v>
      </c>
      <c r="U285" s="192">
        <f>+'Bcos. Públ.'!U285+'Bcos. Priv.'!U284+'Coop.'!U285+'C. Financ.'!U285</f>
        <v>7436.7001786779983</v>
      </c>
      <c r="V285" s="188">
        <f>+'Bcos. Públ.'!V285+'Bcos. Priv.'!V284+'Coop.'!V285+'C. Financ.'!V285</f>
        <v>325930.00721895514</v>
      </c>
      <c r="W285" s="192">
        <f>+'Bcos. Públ.'!W285+'Bcos. Priv.'!W284+'Coop.'!W285+'C. Financ.'!W285</f>
        <v>19269.755564532799</v>
      </c>
      <c r="X285" s="192">
        <f>+'Bcos. Públ.'!X285+'Bcos. Priv.'!X284+'Coop.'!X285+'C. Financ.'!X285</f>
        <v>2.2122730939999999</v>
      </c>
      <c r="Y285" s="188">
        <f>+'Bcos. Públ.'!Y285+'Bcos. Priv.'!Y284+'Coop.'!Y285+'C. Financ.'!Y285</f>
        <v>19271.967837626802</v>
      </c>
      <c r="Z285" s="192">
        <f>+'Bcos. Públ.'!Z285+'Bcos. Priv.'!Z284+'Coop.'!Z285+'C. Financ.'!Z285</f>
        <v>337763.06260480994</v>
      </c>
      <c r="AA285" s="192">
        <f>+'Bcos. Públ.'!AA285+'Bcos. Priv.'!AA284+'Coop.'!AA285+'C. Financ.'!AA285</f>
        <v>7438.9124517719993</v>
      </c>
      <c r="AB285" s="188">
        <f>+'Bcos. Públ.'!AB285+'Bcos. Priv.'!AB284+'Coop.'!AB285+'C. Financ.'!AB285</f>
        <v>345201.97505658196</v>
      </c>
      <c r="AC285" s="227" t="s">
        <v>160</v>
      </c>
      <c r="AD285" s="191">
        <f>+'Bcos. Públ.'!AD285+'Bcos. Priv.'!AD284+'Coop.'!AD285+'C. Financ.'!AD285</f>
        <v>7289.1013547099992</v>
      </c>
      <c r="AE285" s="192">
        <f>+'Bcos. Públ.'!AE285+'Bcos. Priv.'!AE284+'Coop.'!AE285+'C. Financ.'!AE285</f>
        <v>113.13429919000001</v>
      </c>
      <c r="AF285" s="188">
        <f>+'Bcos. Públ.'!AF285+'Bcos. Priv.'!AF284+'Coop.'!AF285+'C. Financ.'!AF285</f>
        <v>7402.2356538999993</v>
      </c>
      <c r="AG285" s="192">
        <f>+'Bcos. Públ.'!AG285+'Bcos. Priv.'!AG284+'Coop.'!AG285+'C. Financ.'!AG285</f>
        <v>92.639244200000007</v>
      </c>
      <c r="AH285" s="192">
        <f>+'Bcos. Públ.'!AH285+'Bcos. Priv.'!AH284+'Coop.'!AH285+'C. Financ.'!AH285</f>
        <v>1.139E-4</v>
      </c>
      <c r="AI285" s="188">
        <f>+'Bcos. Públ.'!AI285+'Bcos. Priv.'!AI284+'Coop.'!AI285+'C. Financ.'!AI285</f>
        <v>92.63935810000001</v>
      </c>
      <c r="AJ285" s="192">
        <f>+'Bcos. Públ.'!AJ285+'Bcos. Priv.'!AJ284+'Coop.'!AJ285+'C. Financ.'!AJ285</f>
        <v>7381.7405989099989</v>
      </c>
      <c r="AK285" s="192">
        <f>+'Bcos. Públ.'!AK285+'Bcos. Priv.'!AK284+'Coop.'!AK285+'C. Financ.'!AK285</f>
        <v>113.13441309000001</v>
      </c>
      <c r="AL285" s="188">
        <f>+'Bcos. Públ.'!AL285+'Bcos. Priv.'!AL284+'Coop.'!AL285+'C. Financ.'!AL285</f>
        <v>7494.8750119999986</v>
      </c>
      <c r="AM285" s="227" t="s">
        <v>160</v>
      </c>
    </row>
    <row r="286" spans="1:39" ht="13.9" customHeight="1" x14ac:dyDescent="0.2">
      <c r="A286" s="46">
        <v>44470</v>
      </c>
      <c r="B286" s="213">
        <f>+'Bcos. Públ.'!B286+'Bcos. Priv.'!B285+'Coop.'!B286+'C. Financ.'!B286</f>
        <v>651282.80044192343</v>
      </c>
      <c r="C286" s="187">
        <f>+'Bcos. Públ.'!C286+'Bcos. Priv.'!C285+'Coop.'!C286+'C. Financ.'!C286</f>
        <v>12066.790037117938</v>
      </c>
      <c r="D286" s="193">
        <f>+'Bcos. Públ.'!D286+'Bcos. Priv.'!D285+'Coop.'!D286+'C. Financ.'!D286</f>
        <v>663349.59047904133</v>
      </c>
      <c r="E286" s="187">
        <f>+'Bcos. Públ.'!E286+'Bcos. Priv.'!E285+'Coop.'!E286+'C. Financ.'!E286</f>
        <v>24074.5204783269</v>
      </c>
      <c r="F286" s="187">
        <f>+'Bcos. Públ.'!F286+'Bcos. Priv.'!F285+'Coop.'!F286+'C. Financ.'!F286</f>
        <v>2.2104827898299999</v>
      </c>
      <c r="G286" s="193">
        <f>+'Bcos. Públ.'!G286+'Bcos. Priv.'!G285+'Coop.'!G286+'C. Financ.'!G286</f>
        <v>24076.730961116729</v>
      </c>
      <c r="H286" s="210">
        <f>+'Bcos. Públ.'!H286+'Bcos. Priv.'!H285+'Coop.'!H286+'C. Financ.'!H286</f>
        <v>675357.32092025038</v>
      </c>
      <c r="I286" s="192">
        <f>+'Bcos. Públ.'!I286+'Bcos. Priv.'!I285+'Coop.'!I286+'C. Financ.'!I286</f>
        <v>12069.00051990777</v>
      </c>
      <c r="J286" s="193">
        <f>+'Bcos. Públ.'!J286+'Bcos. Priv.'!J285+'Coop.'!J286+'C. Financ.'!J286</f>
        <v>687426.32144015806</v>
      </c>
      <c r="K286" s="192">
        <f>+'Bcos. Públ.'!K286+'Bcos. Priv.'!K285+'Coop.'!K286+'C. Financ.'!K286</f>
        <v>26293.064538718616</v>
      </c>
      <c r="L286" s="192">
        <f>+'Bcos. Públ.'!L286+'Bcos. Priv.'!L285+'Coop.'!L286+'C. Financ.'!L286</f>
        <v>21.818609684189997</v>
      </c>
      <c r="M286" s="193">
        <f>+'Bcos. Públ.'!M286+'Bcos. Priv.'!M285+'Coop.'!M286+'C. Financ.'!M286</f>
        <v>26314.883148402801</v>
      </c>
      <c r="N286" s="192">
        <f>+'Bcos. Públ.'!N286+'Bcos. Priv.'!N285+'Coop.'!N286+'C. Financ.'!N286</f>
        <v>701650.38545896893</v>
      </c>
      <c r="O286" s="192">
        <f>+'Bcos. Públ.'!O286+'Bcos. Priv.'!O285+'Coop.'!O286+'C. Financ.'!O286</f>
        <v>12090.819129591959</v>
      </c>
      <c r="P286" s="193">
        <f>+'Bcos. Públ.'!P286+'Bcos. Priv.'!P285+'Coop.'!P286+'C. Financ.'!P286</f>
        <v>713741.20458856085</v>
      </c>
      <c r="Q286" s="230" t="s">
        <v>160</v>
      </c>
      <c r="R286" s="231" t="s">
        <v>160</v>
      </c>
      <c r="S286" s="212"/>
      <c r="T286" s="191">
        <f>+'Bcos. Públ.'!T286+'Bcos. Priv.'!T285+'Coop.'!T286+'C. Financ.'!T286</f>
        <v>324448.72119948472</v>
      </c>
      <c r="U286" s="192">
        <f>+'Bcos. Públ.'!U286+'Bcos. Priv.'!U285+'Coop.'!U286+'C. Financ.'!U286</f>
        <v>7523.5795987953588</v>
      </c>
      <c r="V286" s="188">
        <f>+'Bcos. Públ.'!V286+'Bcos. Priv.'!V285+'Coop.'!V286+'C. Financ.'!V286</f>
        <v>331972.30079828011</v>
      </c>
      <c r="W286" s="192">
        <f>+'Bcos. Públ.'!W286+'Bcos. Priv.'!W285+'Coop.'!W286+'C. Financ.'!W286</f>
        <v>19919.059518059999</v>
      </c>
      <c r="X286" s="192">
        <f>+'Bcos. Públ.'!X286+'Bcos. Priv.'!X285+'Coop.'!X286+'C. Financ.'!X286</f>
        <v>2.2029256297800002</v>
      </c>
      <c r="Y286" s="188">
        <f>+'Bcos. Públ.'!Y286+'Bcos. Priv.'!Y285+'Coop.'!Y286+'C. Financ.'!Y286</f>
        <v>19921.262443689779</v>
      </c>
      <c r="Z286" s="192">
        <f>+'Bcos. Públ.'!Z286+'Bcos. Priv.'!Z285+'Coop.'!Z286+'C. Financ.'!Z286</f>
        <v>344367.78071754478</v>
      </c>
      <c r="AA286" s="192">
        <f>+'Bcos. Públ.'!AA286+'Bcos. Priv.'!AA285+'Coop.'!AA286+'C. Financ.'!AA286</f>
        <v>7525.7825244251389</v>
      </c>
      <c r="AB286" s="188">
        <f>+'Bcos. Públ.'!AB286+'Bcos. Priv.'!AB285+'Coop.'!AB286+'C. Financ.'!AB286</f>
        <v>351893.56324196985</v>
      </c>
      <c r="AC286" s="227" t="s">
        <v>160</v>
      </c>
      <c r="AD286" s="191">
        <f>+'Bcos. Públ.'!AD286+'Bcos. Priv.'!AD285+'Coop.'!AD286+'C. Financ.'!AD286</f>
        <v>7397.6161527000004</v>
      </c>
      <c r="AE286" s="192">
        <f>+'Bcos. Públ.'!AE286+'Bcos. Priv.'!AE285+'Coop.'!AE286+'C. Financ.'!AE286</f>
        <v>102.83177017999999</v>
      </c>
      <c r="AF286" s="188">
        <f>+'Bcos. Públ.'!AF286+'Bcos. Priv.'!AF285+'Coop.'!AF286+'C. Financ.'!AF286</f>
        <v>7500.4479228800001</v>
      </c>
      <c r="AG286" s="192">
        <f>+'Bcos. Públ.'!AG286+'Bcos. Priv.'!AG285+'Coop.'!AG286+'C. Financ.'!AG286</f>
        <v>94.055384900000007</v>
      </c>
      <c r="AH286" s="192">
        <f>+'Bcos. Públ.'!AH286+'Bcos. Priv.'!AH285+'Coop.'!AH286+'C. Financ.'!AH286</f>
        <v>1.7105000000000001E-4</v>
      </c>
      <c r="AI286" s="188">
        <f>+'Bcos. Públ.'!AI286+'Bcos. Priv.'!AI285+'Coop.'!AI286+'C. Financ.'!AI286</f>
        <v>94.055555950000013</v>
      </c>
      <c r="AJ286" s="192">
        <f>+'Bcos. Públ.'!AJ286+'Bcos. Priv.'!AJ285+'Coop.'!AJ286+'C. Financ.'!AJ286</f>
        <v>7491.6715376000002</v>
      </c>
      <c r="AK286" s="192">
        <f>+'Bcos. Públ.'!AK286+'Bcos. Priv.'!AK285+'Coop.'!AK286+'C. Financ.'!AK286</f>
        <v>102.83194123</v>
      </c>
      <c r="AL286" s="188">
        <f>+'Bcos. Públ.'!AL286+'Bcos. Priv.'!AL285+'Coop.'!AL286+'C. Financ.'!AL286</f>
        <v>7594.503478829999</v>
      </c>
      <c r="AM286" s="227" t="s">
        <v>160</v>
      </c>
    </row>
    <row r="287" spans="1:39" ht="13.9" customHeight="1" x14ac:dyDescent="0.2">
      <c r="A287" s="46">
        <v>44501</v>
      </c>
      <c r="B287" s="213">
        <f>+'Bcos. Públ.'!B287+'Bcos. Priv.'!B286+'Coop.'!B287+'C. Financ.'!B287</f>
        <v>662976.567687609</v>
      </c>
      <c r="C287" s="187">
        <f>+'Bcos. Públ.'!C287+'Bcos. Priv.'!C286+'Coop.'!C287+'C. Financ.'!C287</f>
        <v>12129.45926598</v>
      </c>
      <c r="D287" s="193">
        <f>+'Bcos. Públ.'!D287+'Bcos. Priv.'!D286+'Coop.'!D287+'C. Financ.'!D287</f>
        <v>675106.02695358894</v>
      </c>
      <c r="E287" s="187">
        <f>+'Bcos. Públ.'!E287+'Bcos. Priv.'!E286+'Coop.'!E287+'C. Financ.'!E287</f>
        <v>24742.271975715001</v>
      </c>
      <c r="F287" s="187">
        <f>+'Bcos. Públ.'!F287+'Bcos. Priv.'!F286+'Coop.'!F287+'C. Financ.'!F287</f>
        <v>2.1993993000000001</v>
      </c>
      <c r="G287" s="193">
        <f>+'Bcos. Públ.'!G287+'Bcos. Priv.'!G286+'Coop.'!G287+'C. Financ.'!G287</f>
        <v>24744.471375015</v>
      </c>
      <c r="H287" s="210">
        <f>+'Bcos. Públ.'!H287+'Bcos. Priv.'!H286+'Coop.'!H287+'C. Financ.'!H287</f>
        <v>687718.83966332406</v>
      </c>
      <c r="I287" s="192">
        <f>+'Bcos. Públ.'!I287+'Bcos. Priv.'!I286+'Coop.'!I287+'C. Financ.'!I287</f>
        <v>12131.65866528</v>
      </c>
      <c r="J287" s="193">
        <f>+'Bcos. Públ.'!J287+'Bcos. Priv.'!J286+'Coop.'!J287+'C. Financ.'!J287</f>
        <v>699850.49832860404</v>
      </c>
      <c r="K287" s="192">
        <f>+'Bcos. Públ.'!K287+'Bcos. Priv.'!K286+'Coop.'!K287+'C. Financ.'!K287</f>
        <v>26228.204472960006</v>
      </c>
      <c r="L287" s="192">
        <f>+'Bcos. Públ.'!L287+'Bcos. Priv.'!L286+'Coop.'!L287+'C. Financ.'!L287</f>
        <v>21.149268525000004</v>
      </c>
      <c r="M287" s="193">
        <f>+'Bcos. Públ.'!M287+'Bcos. Priv.'!M286+'Coop.'!M287+'C. Financ.'!M287</f>
        <v>26249.353741485</v>
      </c>
      <c r="N287" s="192">
        <f>+'Bcos. Públ.'!N287+'Bcos. Priv.'!N286+'Coop.'!N287+'C. Financ.'!N287</f>
        <v>713947.04413628404</v>
      </c>
      <c r="O287" s="192">
        <f>+'Bcos. Públ.'!O287+'Bcos. Priv.'!O286+'Coop.'!O287+'C. Financ.'!O287</f>
        <v>12152.807933804999</v>
      </c>
      <c r="P287" s="193">
        <f>+'Bcos. Públ.'!P287+'Bcos. Priv.'!P286+'Coop.'!P287+'C. Financ.'!P287</f>
        <v>726099.85207008896</v>
      </c>
      <c r="Q287" s="230" t="s">
        <v>160</v>
      </c>
      <c r="R287" s="231" t="s">
        <v>160</v>
      </c>
      <c r="S287" s="212"/>
      <c r="T287" s="191">
        <f>+'Bcos. Públ.'!T287+'Bcos. Priv.'!T286+'Coop.'!T287+'C. Financ.'!T287</f>
        <v>332217.64032836404</v>
      </c>
      <c r="U287" s="192">
        <f>+'Bcos. Públ.'!U287+'Bcos. Priv.'!U286+'Coop.'!U287+'C. Financ.'!U287</f>
        <v>7821.844028775</v>
      </c>
      <c r="V287" s="188">
        <f>+'Bcos. Públ.'!V287+'Bcos. Priv.'!V286+'Coop.'!V287+'C. Financ.'!V287</f>
        <v>340039.48435713904</v>
      </c>
      <c r="W287" s="192">
        <f>+'Bcos. Públ.'!W287+'Bcos. Priv.'!W286+'Coop.'!W287+'C. Financ.'!W287</f>
        <v>20693.822080302001</v>
      </c>
      <c r="X287" s="192">
        <f>+'Bcos. Públ.'!X287+'Bcos. Priv.'!X286+'Coop.'!X287+'C. Financ.'!X287</f>
        <v>2.1993993000000001</v>
      </c>
      <c r="Y287" s="188">
        <f>+'Bcos. Públ.'!Y287+'Bcos. Priv.'!Y286+'Coop.'!Y287+'C. Financ.'!Y287</f>
        <v>20696.021479602001</v>
      </c>
      <c r="Z287" s="192">
        <f>+'Bcos. Públ.'!Z287+'Bcos. Priv.'!Z286+'Coop.'!Z287+'C. Financ.'!Z287</f>
        <v>352911.46240866603</v>
      </c>
      <c r="AA287" s="192">
        <f>+'Bcos. Públ.'!AA287+'Bcos. Priv.'!AA286+'Coop.'!AA287+'C. Financ.'!AA287</f>
        <v>7824.0434280749996</v>
      </c>
      <c r="AB287" s="188">
        <f>+'Bcos. Públ.'!AB287+'Bcos. Priv.'!AB286+'Coop.'!AB287+'C. Financ.'!AB287</f>
        <v>360735.50583674101</v>
      </c>
      <c r="AC287" s="227" t="s">
        <v>160</v>
      </c>
      <c r="AD287" s="191">
        <f>+'Bcos. Públ.'!AD287+'Bcos. Priv.'!AD286+'Coop.'!AD287+'C. Financ.'!AD287</f>
        <v>7500.2024344500005</v>
      </c>
      <c r="AE287" s="192">
        <f>+'Bcos. Públ.'!AE287+'Bcos. Priv.'!AE286+'Coop.'!AE287+'C. Financ.'!AE287</f>
        <v>97.678350050000006</v>
      </c>
      <c r="AF287" s="188">
        <f>+'Bcos. Públ.'!AF287+'Bcos. Priv.'!AF286+'Coop.'!AF287+'C. Financ.'!AF287</f>
        <v>7597.8807845000001</v>
      </c>
      <c r="AG287" s="192">
        <f>+'Bcos. Públ.'!AG287+'Bcos. Priv.'!AG286+'Coop.'!AG287+'C. Financ.'!AG287</f>
        <v>91.801584930000004</v>
      </c>
      <c r="AH287" s="192">
        <f>+'Bcos. Públ.'!AH287+'Bcos. Priv.'!AH286+'Coop.'!AH287+'C. Financ.'!AH287</f>
        <v>0</v>
      </c>
      <c r="AI287" s="188">
        <f>+'Bcos. Públ.'!AI287+'Bcos. Priv.'!AI286+'Coop.'!AI287+'C. Financ.'!AI287</f>
        <v>91.801584930000004</v>
      </c>
      <c r="AJ287" s="192">
        <f>+'Bcos. Públ.'!AJ287+'Bcos. Priv.'!AJ286+'Coop.'!AJ287+'C. Financ.'!AJ287</f>
        <v>7592.0040193799996</v>
      </c>
      <c r="AK287" s="192">
        <f>+'Bcos. Públ.'!AK287+'Bcos. Priv.'!AK286+'Coop.'!AK287+'C. Financ.'!AK287</f>
        <v>97.678350050000006</v>
      </c>
      <c r="AL287" s="188">
        <f>+'Bcos. Públ.'!AL287+'Bcos. Priv.'!AL286+'Coop.'!AL287+'C. Financ.'!AL287</f>
        <v>7689.6823694300001</v>
      </c>
      <c r="AM287" s="227" t="s">
        <v>160</v>
      </c>
    </row>
    <row r="288" spans="1:39" ht="13.9" customHeight="1" x14ac:dyDescent="0.2">
      <c r="A288" s="46">
        <v>44531</v>
      </c>
      <c r="B288" s="213">
        <f>+'Bcos. Públ.'!B288+'Bcos. Priv.'!B287+'Coop.'!B288+'C. Financ.'!B288</f>
        <v>683318.5150801522</v>
      </c>
      <c r="C288" s="187">
        <f>+'Bcos. Públ.'!C288+'Bcos. Priv.'!C287+'Coop.'!C288+'C. Financ.'!C288</f>
        <v>11061.683977894552</v>
      </c>
      <c r="D288" s="193">
        <f>+'Bcos. Públ.'!D288+'Bcos. Priv.'!D287+'Coop.'!D288+'C. Financ.'!D288</f>
        <v>694380.1990580468</v>
      </c>
      <c r="E288" s="187">
        <f>+'Bcos. Públ.'!E288+'Bcos. Priv.'!E287+'Coop.'!E288+'C. Financ.'!E288</f>
        <v>24825.088945613254</v>
      </c>
      <c r="F288" s="187">
        <f>+'Bcos. Públ.'!F288+'Bcos. Priv.'!F287+'Coop.'!F288+'C. Financ.'!F288</f>
        <v>2.5296252624999997</v>
      </c>
      <c r="G288" s="193">
        <f>+'Bcos. Públ.'!G288+'Bcos. Priv.'!G287+'Coop.'!G288+'C. Financ.'!G288</f>
        <v>24827.618570875751</v>
      </c>
      <c r="H288" s="210">
        <f>+'Bcos. Públ.'!H288+'Bcos. Priv.'!H287+'Coop.'!H288+'C. Financ.'!H288</f>
        <v>708143.60402576544</v>
      </c>
      <c r="I288" s="192">
        <f>+'Bcos. Públ.'!I288+'Bcos. Priv.'!I287+'Coop.'!I288+'C. Financ.'!I288</f>
        <v>11064.213603157052</v>
      </c>
      <c r="J288" s="193">
        <f>+'Bcos. Públ.'!J288+'Bcos. Priv.'!J287+'Coop.'!J288+'C. Financ.'!J288</f>
        <v>719207.81762892252</v>
      </c>
      <c r="K288" s="192">
        <f>+'Bcos. Públ.'!K288+'Bcos. Priv.'!K287+'Coop.'!K288+'C. Financ.'!K288</f>
        <v>25186.286424052949</v>
      </c>
      <c r="L288" s="192">
        <f>+'Bcos. Públ.'!L288+'Bcos. Priv.'!L287+'Coop.'!L288+'C. Financ.'!L288</f>
        <v>21.398614423199998</v>
      </c>
      <c r="M288" s="193">
        <f>+'Bcos. Públ.'!M288+'Bcos. Priv.'!M287+'Coop.'!M288+'C. Financ.'!M288</f>
        <v>25207.685038476153</v>
      </c>
      <c r="N288" s="192">
        <f>+'Bcos. Públ.'!N288+'Bcos. Priv.'!N287+'Coop.'!N288+'C. Financ.'!N288</f>
        <v>733329.89044981846</v>
      </c>
      <c r="O288" s="192">
        <f>+'Bcos. Públ.'!O288+'Bcos. Priv.'!O287+'Coop.'!O288+'C. Financ.'!O288</f>
        <v>11085.61221758025</v>
      </c>
      <c r="P288" s="193">
        <f>+'Bcos. Públ.'!P288+'Bcos. Priv.'!P287+'Coop.'!P288+'C. Financ.'!P288</f>
        <v>744415.50266739877</v>
      </c>
      <c r="Q288" s="230" t="s">
        <v>160</v>
      </c>
      <c r="R288" s="231" t="s">
        <v>160</v>
      </c>
      <c r="S288" s="212"/>
      <c r="T288" s="191">
        <f>+'Bcos. Públ.'!T288+'Bcos. Priv.'!T287+'Coop.'!T288+'C. Financ.'!T288</f>
        <v>344307.17078769725</v>
      </c>
      <c r="U288" s="192">
        <f>+'Bcos. Públ.'!U288+'Bcos. Priv.'!U287+'Coop.'!U288+'C. Financ.'!U288</f>
        <v>7648.8992367595501</v>
      </c>
      <c r="V288" s="188">
        <f>+'Bcos. Públ.'!V288+'Bcos. Priv.'!V287+'Coop.'!V288+'C. Financ.'!V288</f>
        <v>351956.07002445677</v>
      </c>
      <c r="W288" s="192">
        <f>+'Bcos. Públ.'!W288+'Bcos. Priv.'!W287+'Coop.'!W288+'C. Financ.'!W288</f>
        <v>20267.461398795451</v>
      </c>
      <c r="X288" s="192">
        <f>+'Bcos. Públ.'!X288+'Bcos. Priv.'!X287+'Coop.'!X288+'C. Financ.'!X288</f>
        <v>2.5265877902999998</v>
      </c>
      <c r="Y288" s="188">
        <f>+'Bcos. Públ.'!Y288+'Bcos. Priv.'!Y287+'Coop.'!Y288+'C. Financ.'!Y288</f>
        <v>20269.987986585751</v>
      </c>
      <c r="Z288" s="192">
        <f>+'Bcos. Públ.'!Z288+'Bcos. Priv.'!Z287+'Coop.'!Z288+'C. Financ.'!Z288</f>
        <v>364574.63218649273</v>
      </c>
      <c r="AA288" s="192">
        <f>+'Bcos. Públ.'!AA288+'Bcos. Priv.'!AA287+'Coop.'!AA288+'C. Financ.'!AA288</f>
        <v>7651.4258245498504</v>
      </c>
      <c r="AB288" s="188">
        <f>+'Bcos. Públ.'!AB288+'Bcos. Priv.'!AB287+'Coop.'!AB288+'C. Financ.'!AB288</f>
        <v>372226.05801104254</v>
      </c>
      <c r="AC288" s="227" t="s">
        <v>160</v>
      </c>
      <c r="AD288" s="191">
        <f>+'Bcos. Públ.'!AD288+'Bcos. Priv.'!AD287+'Coop.'!AD288+'C. Financ.'!AD288</f>
        <v>7584.9948381799995</v>
      </c>
      <c r="AE288" s="192">
        <f>+'Bcos. Públ.'!AE288+'Bcos. Priv.'!AE287+'Coop.'!AE288+'C. Financ.'!AE288</f>
        <v>76.357192999999995</v>
      </c>
      <c r="AF288" s="188">
        <f>+'Bcos. Públ.'!AF288+'Bcos. Priv.'!AF287+'Coop.'!AF288+'C. Financ.'!AF288</f>
        <v>7661.3520311799994</v>
      </c>
      <c r="AG288" s="192">
        <f>+'Bcos. Públ.'!AG288+'Bcos. Priv.'!AG287+'Coop.'!AG288+'C. Financ.'!AG288</f>
        <v>101.97175403999999</v>
      </c>
      <c r="AH288" s="192">
        <f>+'Bcos. Públ.'!AH288+'Bcos. Priv.'!AH287+'Coop.'!AH288+'C. Financ.'!AH288</f>
        <v>6.7960000000000007E-5</v>
      </c>
      <c r="AI288" s="188">
        <f>+'Bcos. Públ.'!AI288+'Bcos. Priv.'!AI287+'Coop.'!AI288+'C. Financ.'!AI288</f>
        <v>101.971822</v>
      </c>
      <c r="AJ288" s="192">
        <f>+'Bcos. Públ.'!AJ288+'Bcos. Priv.'!AJ287+'Coop.'!AJ288+'C. Financ.'!AJ288</f>
        <v>7686.9665922200002</v>
      </c>
      <c r="AK288" s="192">
        <f>+'Bcos. Públ.'!AK288+'Bcos. Priv.'!AK287+'Coop.'!AK288+'C. Financ.'!AK288</f>
        <v>76.357260960000005</v>
      </c>
      <c r="AL288" s="188">
        <f>+'Bcos. Públ.'!AL288+'Bcos. Priv.'!AL287+'Coop.'!AL288+'C. Financ.'!AL288</f>
        <v>7763.3238531799998</v>
      </c>
      <c r="AM288" s="227" t="s">
        <v>160</v>
      </c>
    </row>
    <row r="289" spans="1:39" ht="13.9" customHeight="1" x14ac:dyDescent="0.2">
      <c r="A289" s="46">
        <v>44562</v>
      </c>
      <c r="B289" s="213">
        <f>+'Bcos. Públ.'!B289+'Bcos. Priv.'!B288+'Coop.'!B289+'C. Financ.'!B289</f>
        <v>678048.99198988837</v>
      </c>
      <c r="C289" s="187">
        <f>+'Bcos. Públ.'!C289+'Bcos. Priv.'!C288+'Coop.'!C289+'C. Financ.'!C289</f>
        <v>11852.428420423801</v>
      </c>
      <c r="D289" s="193">
        <f>+'Bcos. Públ.'!D289+'Bcos. Priv.'!D288+'Coop.'!D289+'C. Financ.'!D289</f>
        <v>689901.42041031225</v>
      </c>
      <c r="E289" s="187">
        <f>+'Bcos. Públ.'!E289+'Bcos. Priv.'!E288+'Coop.'!E289+'C. Financ.'!E289</f>
        <v>24261.650385843419</v>
      </c>
      <c r="F289" s="187">
        <f>+'Bcos. Públ.'!F289+'Bcos. Priv.'!F288+'Coop.'!F289+'C. Financ.'!F289</f>
        <v>6.2478408940200003</v>
      </c>
      <c r="G289" s="193">
        <f>+'Bcos. Públ.'!G289+'Bcos. Priv.'!G288+'Coop.'!G289+'C. Financ.'!G289</f>
        <v>24267.898226737441</v>
      </c>
      <c r="H289" s="210">
        <f>+'Bcos. Públ.'!H289+'Bcos. Priv.'!H288+'Coop.'!H289+'C. Financ.'!H289</f>
        <v>702310.64237573184</v>
      </c>
      <c r="I289" s="192">
        <f>+'Bcos. Públ.'!I289+'Bcos. Priv.'!I288+'Coop.'!I289+'C. Financ.'!I289</f>
        <v>11858.676261317822</v>
      </c>
      <c r="J289" s="193">
        <f>+'Bcos. Públ.'!J289+'Bcos. Priv.'!J288+'Coop.'!J289+'C. Financ.'!J289</f>
        <v>714169.31863704952</v>
      </c>
      <c r="K289" s="192">
        <f>+'Bcos. Públ.'!K289+'Bcos. Priv.'!K288+'Coop.'!K289+'C. Financ.'!K289</f>
        <v>24061.594278567783</v>
      </c>
      <c r="L289" s="192">
        <f>+'Bcos. Públ.'!L289+'Bcos. Priv.'!L288+'Coop.'!L289+'C. Financ.'!L289</f>
        <v>21.303949118759999</v>
      </c>
      <c r="M289" s="193">
        <f>+'Bcos. Públ.'!M289+'Bcos. Priv.'!M288+'Coop.'!M289+'C. Financ.'!M289</f>
        <v>24082.898227686543</v>
      </c>
      <c r="N289" s="192">
        <f>+'Bcos. Públ.'!N289+'Bcos. Priv.'!N288+'Coop.'!N289+'C. Financ.'!N289</f>
        <v>726372.23665429966</v>
      </c>
      <c r="O289" s="192">
        <f>+'Bcos. Públ.'!O289+'Bcos. Priv.'!O288+'Coop.'!O289+'C. Financ.'!O289</f>
        <v>11879.980210436581</v>
      </c>
      <c r="P289" s="193">
        <f>+'Bcos. Públ.'!P289+'Bcos. Priv.'!P288+'Coop.'!P289+'C. Financ.'!P289</f>
        <v>738252.21686473605</v>
      </c>
      <c r="Q289" s="230" t="s">
        <v>160</v>
      </c>
      <c r="R289" s="231" t="s">
        <v>160</v>
      </c>
      <c r="S289" s="212"/>
      <c r="T289" s="191">
        <f>+'Bcos. Públ.'!T289+'Bcos. Priv.'!T288+'Coop.'!T289+'C. Financ.'!T289</f>
        <v>342450.41482822894</v>
      </c>
      <c r="U289" s="192">
        <f>+'Bcos. Públ.'!U289+'Bcos. Priv.'!U288+'Coop.'!U289+'C. Financ.'!U289</f>
        <v>8125.5007560276017</v>
      </c>
      <c r="V289" s="188">
        <f>+'Bcos. Públ.'!V289+'Bcos. Priv.'!V288+'Coop.'!V289+'C. Financ.'!V289</f>
        <v>350575.91558425664</v>
      </c>
      <c r="W289" s="192">
        <f>+'Bcos. Públ.'!W289+'Bcos. Priv.'!W288+'Coop.'!W289+'C. Financ.'!W289</f>
        <v>19918.270273724458</v>
      </c>
      <c r="X289" s="192">
        <f>+'Bcos. Públ.'!X289+'Bcos. Priv.'!X288+'Coop.'!X289+'C. Financ.'!X289</f>
        <v>6.2478408940200003</v>
      </c>
      <c r="Y289" s="188">
        <f>+'Bcos. Públ.'!Y289+'Bcos. Priv.'!Y288+'Coop.'!Y289+'C. Financ.'!Y289</f>
        <v>19924.51811461848</v>
      </c>
      <c r="Z289" s="192">
        <f>+'Bcos. Públ.'!Z289+'Bcos. Priv.'!Z288+'Coop.'!Z289+'C. Financ.'!Z289</f>
        <v>362368.68510195345</v>
      </c>
      <c r="AA289" s="192">
        <f>+'Bcos. Públ.'!AA289+'Bcos. Priv.'!AA288+'Coop.'!AA289+'C. Financ.'!AA289</f>
        <v>8131.7485969216204</v>
      </c>
      <c r="AB289" s="188">
        <f>+'Bcos. Públ.'!AB289+'Bcos. Priv.'!AB288+'Coop.'!AB289+'C. Financ.'!AB289</f>
        <v>370500.43369887507</v>
      </c>
      <c r="AC289" s="227" t="s">
        <v>160</v>
      </c>
      <c r="AD289" s="191">
        <f>+'Bcos. Públ.'!AD289+'Bcos. Priv.'!AD288+'Coop.'!AD289+'C. Financ.'!AD289</f>
        <v>7600.6381564900003</v>
      </c>
      <c r="AE289" s="192">
        <f>+'Bcos. Públ.'!AE289+'Bcos. Priv.'!AE288+'Coop.'!AE289+'C. Financ.'!AE289</f>
        <v>84.407475300000002</v>
      </c>
      <c r="AF289" s="188">
        <f>+'Bcos. Públ.'!AF289+'Bcos. Priv.'!AF288+'Coop.'!AF289+'C. Financ.'!AF289</f>
        <v>7685.0456317899998</v>
      </c>
      <c r="AG289" s="192">
        <f>+'Bcos. Públ.'!AG289+'Bcos. Priv.'!AG288+'Coop.'!AG289+'C. Financ.'!AG289</f>
        <v>98.368893240000006</v>
      </c>
      <c r="AH289" s="192">
        <f>+'Bcos. Públ.'!AH289+'Bcos. Priv.'!AH288+'Coop.'!AH289+'C. Financ.'!AH289</f>
        <v>0</v>
      </c>
      <c r="AI289" s="188">
        <f>+'Bcos. Públ.'!AI289+'Bcos. Priv.'!AI288+'Coop.'!AI289+'C. Financ.'!AI289</f>
        <v>98.368893240000006</v>
      </c>
      <c r="AJ289" s="192">
        <f>+'Bcos. Públ.'!AJ289+'Bcos. Priv.'!AJ288+'Coop.'!AJ289+'C. Financ.'!AJ289</f>
        <v>7699.0070497300003</v>
      </c>
      <c r="AK289" s="192">
        <f>+'Bcos. Públ.'!AK289+'Bcos. Priv.'!AK288+'Coop.'!AK289+'C. Financ.'!AK289</f>
        <v>84.407475300000002</v>
      </c>
      <c r="AL289" s="188">
        <f>+'Bcos. Públ.'!AL289+'Bcos. Priv.'!AL288+'Coop.'!AL289+'C. Financ.'!AL289</f>
        <v>7783.4145250299998</v>
      </c>
      <c r="AM289" s="227" t="s">
        <v>160</v>
      </c>
    </row>
    <row r="290" spans="1:39" ht="13.9" customHeight="1" x14ac:dyDescent="0.2">
      <c r="A290" s="46">
        <v>44593</v>
      </c>
      <c r="B290" s="213">
        <f>+'Bcos. Públ.'!B290+'Bcos. Priv.'!B289+'Coop.'!B290+'C. Financ.'!B290</f>
        <v>668645.85353078262</v>
      </c>
      <c r="C290" s="187">
        <f>+'Bcos. Públ.'!C290+'Bcos. Priv.'!C289+'Coop.'!C290+'C. Financ.'!C290</f>
        <v>11997.32409744568</v>
      </c>
      <c r="D290" s="193">
        <f>+'Bcos. Públ.'!D290+'Bcos. Priv.'!D289+'Coop.'!D290+'C. Financ.'!D290</f>
        <v>680643.17762822832</v>
      </c>
      <c r="E290" s="187">
        <f>+'Bcos. Públ.'!E290+'Bcos. Priv.'!E289+'Coop.'!E290+'C. Financ.'!E290</f>
        <v>23108.746415267022</v>
      </c>
      <c r="F290" s="187">
        <f>+'Bcos. Públ.'!F290+'Bcos. Priv.'!F289+'Coop.'!F290+'C. Financ.'!F290</f>
        <v>2.1995234902200003</v>
      </c>
      <c r="G290" s="193">
        <f>+'Bcos. Públ.'!G290+'Bcos. Priv.'!G289+'Coop.'!G290+'C. Financ.'!G290</f>
        <v>23110.945938757242</v>
      </c>
      <c r="H290" s="210">
        <f>+'Bcos. Públ.'!H290+'Bcos. Priv.'!H289+'Coop.'!H290+'C. Financ.'!H290</f>
        <v>691754.59994604951</v>
      </c>
      <c r="I290" s="192">
        <f>+'Bcos. Públ.'!I290+'Bcos. Priv.'!I289+'Coop.'!I290+'C. Financ.'!I290</f>
        <v>11999.523620935901</v>
      </c>
      <c r="J290" s="193">
        <f>+'Bcos. Públ.'!J290+'Bcos. Priv.'!J289+'Coop.'!J290+'C. Financ.'!J290</f>
        <v>703754.12356698548</v>
      </c>
      <c r="K290" s="192">
        <f>+'Bcos. Públ.'!K290+'Bcos. Priv.'!K289+'Coop.'!K290+'C. Financ.'!K290</f>
        <v>25817.347317411528</v>
      </c>
      <c r="L290" s="192">
        <f>+'Bcos. Públ.'!L290+'Bcos. Priv.'!L289+'Coop.'!L290+'C. Financ.'!L290</f>
        <v>21.521618888619997</v>
      </c>
      <c r="M290" s="193">
        <f>+'Bcos. Públ.'!M290+'Bcos. Priv.'!M289+'Coop.'!M290+'C. Financ.'!M290</f>
        <v>25838.86893630015</v>
      </c>
      <c r="N290" s="192">
        <f>+'Bcos. Públ.'!N290+'Bcos. Priv.'!N289+'Coop.'!N290+'C. Financ.'!N290</f>
        <v>717571.94726346107</v>
      </c>
      <c r="O290" s="192">
        <f>+'Bcos. Públ.'!O290+'Bcos. Priv.'!O289+'Coop.'!O290+'C. Financ.'!O290</f>
        <v>12021.04523982452</v>
      </c>
      <c r="P290" s="193">
        <f>+'Bcos. Públ.'!P290+'Bcos. Priv.'!P289+'Coop.'!P290+'C. Financ.'!P290</f>
        <v>729592.99250328564</v>
      </c>
      <c r="Q290" s="230" t="s">
        <v>160</v>
      </c>
      <c r="R290" s="231" t="s">
        <v>160</v>
      </c>
      <c r="S290" s="212"/>
      <c r="T290" s="191">
        <f>+'Bcos. Públ.'!T290+'Bcos. Priv.'!T289+'Coop.'!T290+'C. Financ.'!T290</f>
        <v>346098.21677207039</v>
      </c>
      <c r="U290" s="192">
        <f>+'Bcos. Públ.'!U290+'Bcos. Priv.'!U289+'Coop.'!U290+'C. Financ.'!U290</f>
        <v>8485.5931435491621</v>
      </c>
      <c r="V290" s="188">
        <f>+'Bcos. Públ.'!V290+'Bcos. Priv.'!V289+'Coop.'!V290+'C. Financ.'!V290</f>
        <v>354583.80991561949</v>
      </c>
      <c r="W290" s="192">
        <f>+'Bcos. Públ.'!W290+'Bcos. Priv.'!W289+'Coop.'!W290+'C. Financ.'!W290</f>
        <v>19189.884218981893</v>
      </c>
      <c r="X290" s="192">
        <f>+'Bcos. Públ.'!X290+'Bcos. Priv.'!X289+'Coop.'!X290+'C. Financ.'!X290</f>
        <v>2.1995234902200003</v>
      </c>
      <c r="Y290" s="188">
        <f>+'Bcos. Públ.'!Y290+'Bcos. Priv.'!Y289+'Coop.'!Y290+'C. Financ.'!Y290</f>
        <v>19192.08374247211</v>
      </c>
      <c r="Z290" s="192">
        <f>+'Bcos. Públ.'!Z290+'Bcos. Priv.'!Z289+'Coop.'!Z290+'C. Financ.'!Z290</f>
        <v>365288.10099105223</v>
      </c>
      <c r="AA290" s="192">
        <f>+'Bcos. Públ.'!AA290+'Bcos. Priv.'!AA289+'Coop.'!AA290+'C. Financ.'!AA290</f>
        <v>8487.7926670393808</v>
      </c>
      <c r="AB290" s="188">
        <f>+'Bcos. Públ.'!AB290+'Bcos. Priv.'!AB289+'Coop.'!AB290+'C. Financ.'!AB290</f>
        <v>373775.89365809161</v>
      </c>
      <c r="AC290" s="227" t="s">
        <v>160</v>
      </c>
      <c r="AD290" s="191">
        <f>+'Bcos. Públ.'!AD290+'Bcos. Priv.'!AD289+'Coop.'!AD290+'C. Financ.'!AD290</f>
        <v>7583.4678193099999</v>
      </c>
      <c r="AE290" s="192">
        <f>+'Bcos. Públ.'!AE290+'Bcos. Priv.'!AE289+'Coop.'!AE290+'C. Financ.'!AE290</f>
        <v>82.564854440000005</v>
      </c>
      <c r="AF290" s="188">
        <f>+'Bcos. Públ.'!AF290+'Bcos. Priv.'!AF289+'Coop.'!AF290+'C. Financ.'!AF290</f>
        <v>7666.03267375</v>
      </c>
      <c r="AG290" s="192">
        <f>+'Bcos. Públ.'!AG290+'Bcos. Priv.'!AG289+'Coop.'!AG290+'C. Financ.'!AG290</f>
        <v>92.136980609999995</v>
      </c>
      <c r="AH290" s="192">
        <f>+'Bcos. Públ.'!AH290+'Bcos. Priv.'!AH289+'Coop.'!AH290+'C. Financ.'!AH290</f>
        <v>0</v>
      </c>
      <c r="AI290" s="188">
        <f>+'Bcos. Públ.'!AI290+'Bcos. Priv.'!AI289+'Coop.'!AI290+'C. Financ.'!AI290</f>
        <v>92.136980609999995</v>
      </c>
      <c r="AJ290" s="192">
        <f>+'Bcos. Públ.'!AJ290+'Bcos. Priv.'!AJ289+'Coop.'!AJ290+'C. Financ.'!AJ290</f>
        <v>7675.60479992</v>
      </c>
      <c r="AK290" s="192">
        <f>+'Bcos. Públ.'!AK290+'Bcos. Priv.'!AK289+'Coop.'!AK290+'C. Financ.'!AK290</f>
        <v>82.564854440000005</v>
      </c>
      <c r="AL290" s="188">
        <f>+'Bcos. Públ.'!AL290+'Bcos. Priv.'!AL289+'Coop.'!AL290+'C. Financ.'!AL290</f>
        <v>7758.1696543600001</v>
      </c>
      <c r="AM290" s="227" t="s">
        <v>160</v>
      </c>
    </row>
    <row r="291" spans="1:39" ht="13.9" customHeight="1" x14ac:dyDescent="0.2">
      <c r="A291" s="46">
        <v>44621</v>
      </c>
      <c r="B291" s="213">
        <f>+'Bcos. Públ.'!B291+'Bcos. Priv.'!B290+'Coop.'!B291+'C. Financ.'!B291</f>
        <v>668379.99342967896</v>
      </c>
      <c r="C291" s="187">
        <f>+'Bcos. Públ.'!C291+'Bcos. Priv.'!C290+'Coop.'!C291+'C. Financ.'!C291</f>
        <v>11262.688785320252</v>
      </c>
      <c r="D291" s="193">
        <f>+'Bcos. Públ.'!D291+'Bcos. Priv.'!D290+'Coop.'!D291+'C. Financ.'!D291</f>
        <v>679642.68221499934</v>
      </c>
      <c r="E291" s="187">
        <f>+'Bcos. Públ.'!E291+'Bcos. Priv.'!E290+'Coop.'!E291+'C. Financ.'!E291</f>
        <v>24675.667256915705</v>
      </c>
      <c r="F291" s="187">
        <f>+'Bcos. Públ.'!F291+'Bcos. Priv.'!F290+'Coop.'!F291+'C. Financ.'!F291</f>
        <v>6.8088471080999993</v>
      </c>
      <c r="G291" s="193">
        <f>+'Bcos. Públ.'!G291+'Bcos. Priv.'!G290+'Coop.'!G291+'C. Financ.'!G291</f>
        <v>24682.476104023805</v>
      </c>
      <c r="H291" s="210">
        <f>+'Bcos. Públ.'!H291+'Bcos. Priv.'!H290+'Coop.'!H291+'C. Financ.'!H291</f>
        <v>693055.66068659467</v>
      </c>
      <c r="I291" s="192">
        <f>+'Bcos. Públ.'!I291+'Bcos. Priv.'!I290+'Coop.'!I291+'C. Financ.'!I291</f>
        <v>11269.497632428351</v>
      </c>
      <c r="J291" s="193">
        <f>+'Bcos. Públ.'!J291+'Bcos. Priv.'!J290+'Coop.'!J291+'C. Financ.'!J291</f>
        <v>704325.15831902309</v>
      </c>
      <c r="K291" s="192">
        <f>+'Bcos. Públ.'!K291+'Bcos. Priv.'!K290+'Coop.'!K291+'C. Financ.'!K291</f>
        <v>25218.362008027798</v>
      </c>
      <c r="L291" s="192">
        <f>+'Bcos. Públ.'!L291+'Bcos. Priv.'!L290+'Coop.'!L291+'C. Financ.'!L291</f>
        <v>20.842979946750003</v>
      </c>
      <c r="M291" s="193">
        <f>+'Bcos. Públ.'!M291+'Bcos. Priv.'!M290+'Coop.'!M291+'C. Financ.'!M291</f>
        <v>25239.204987974543</v>
      </c>
      <c r="N291" s="192">
        <f>+'Bcos. Públ.'!N291+'Bcos. Priv.'!N290+'Coop.'!N291+'C. Financ.'!N291</f>
        <v>718274.02269462252</v>
      </c>
      <c r="O291" s="192">
        <f>+'Bcos. Públ.'!O291+'Bcos. Priv.'!O290+'Coop.'!O291+'C. Financ.'!O291</f>
        <v>11290.340612375101</v>
      </c>
      <c r="P291" s="193">
        <f>+'Bcos. Públ.'!P291+'Bcos. Priv.'!P290+'Coop.'!P291+'C. Financ.'!P291</f>
        <v>729564.36330699781</v>
      </c>
      <c r="Q291" s="230" t="s">
        <v>160</v>
      </c>
      <c r="R291" s="231" t="s">
        <v>160</v>
      </c>
      <c r="S291" s="212"/>
      <c r="T291" s="191">
        <f>+'Bcos. Públ.'!T291+'Bcos. Priv.'!T290+'Coop.'!T291+'C. Financ.'!T291</f>
        <v>350916.1537500518</v>
      </c>
      <c r="U291" s="192">
        <f>+'Bcos. Públ.'!U291+'Bcos. Priv.'!U290+'Coop.'!U291+'C. Financ.'!U291</f>
        <v>8470.1877575140516</v>
      </c>
      <c r="V291" s="188">
        <f>+'Bcos. Públ.'!V291+'Bcos. Priv.'!V290+'Coop.'!V291+'C. Financ.'!V291</f>
        <v>359386.34150756581</v>
      </c>
      <c r="W291" s="192">
        <f>+'Bcos. Públ.'!W291+'Bcos. Priv.'!W290+'Coop.'!W291+'C. Financ.'!W291</f>
        <v>20939.139281154003</v>
      </c>
      <c r="X291" s="192">
        <f>+'Bcos. Públ.'!X291+'Bcos. Priv.'!X290+'Coop.'!X291+'C. Financ.'!X291</f>
        <v>6.8088471080999993</v>
      </c>
      <c r="Y291" s="188">
        <f>+'Bcos. Públ.'!Y291+'Bcos. Priv.'!Y290+'Coop.'!Y291+'C. Financ.'!Y291</f>
        <v>20945.948128262102</v>
      </c>
      <c r="Z291" s="192">
        <f>+'Bcos. Públ.'!Z291+'Bcos. Priv.'!Z290+'Coop.'!Z291+'C. Financ.'!Z291</f>
        <v>371855.29303120583</v>
      </c>
      <c r="AA291" s="192">
        <f>+'Bcos. Públ.'!AA291+'Bcos. Priv.'!AA290+'Coop.'!AA291+'C. Financ.'!AA291</f>
        <v>8476.9966046221507</v>
      </c>
      <c r="AB291" s="188">
        <f>+'Bcos. Públ.'!AB291+'Bcos. Priv.'!AB290+'Coop.'!AB291+'C. Financ.'!AB291</f>
        <v>380332.289635828</v>
      </c>
      <c r="AC291" s="227" t="s">
        <v>160</v>
      </c>
      <c r="AD291" s="191">
        <f>+'Bcos. Públ.'!AD291+'Bcos. Priv.'!AD290+'Coop.'!AD291+'C. Financ.'!AD291</f>
        <v>7721.3629984100007</v>
      </c>
      <c r="AE291" s="192">
        <f>+'Bcos. Públ.'!AE291+'Bcos. Priv.'!AE290+'Coop.'!AE291+'C. Financ.'!AE291</f>
        <v>67.919275880000001</v>
      </c>
      <c r="AF291" s="188">
        <f>+'Bcos. Públ.'!AF291+'Bcos. Priv.'!AF290+'Coop.'!AF291+'C. Financ.'!AF291</f>
        <v>7789.2822742900007</v>
      </c>
      <c r="AG291" s="192">
        <f>+'Bcos. Públ.'!AG291+'Bcos. Priv.'!AG290+'Coop.'!AG291+'C. Financ.'!AG291</f>
        <v>90.879921580000001</v>
      </c>
      <c r="AH291" s="192">
        <f>+'Bcos. Públ.'!AH291+'Bcos. Priv.'!AH290+'Coop.'!AH291+'C. Financ.'!AH291</f>
        <v>0</v>
      </c>
      <c r="AI291" s="188">
        <f>+'Bcos. Públ.'!AI291+'Bcos. Priv.'!AI290+'Coop.'!AI291+'C. Financ.'!AI291</f>
        <v>90.879921580000001</v>
      </c>
      <c r="AJ291" s="192">
        <f>+'Bcos. Públ.'!AJ291+'Bcos. Priv.'!AJ290+'Coop.'!AJ291+'C. Financ.'!AJ291</f>
        <v>7812.2429199900007</v>
      </c>
      <c r="AK291" s="192">
        <f>+'Bcos. Públ.'!AK291+'Bcos. Priv.'!AK290+'Coop.'!AK291+'C. Financ.'!AK291</f>
        <v>67.919275880000001</v>
      </c>
      <c r="AL291" s="188">
        <f>+'Bcos. Públ.'!AL291+'Bcos. Priv.'!AL290+'Coop.'!AL291+'C. Financ.'!AL291</f>
        <v>7880.1621958700007</v>
      </c>
      <c r="AM291" s="227" t="s">
        <v>160</v>
      </c>
    </row>
    <row r="292" spans="1:39" ht="13.9" customHeight="1" x14ac:dyDescent="0.2">
      <c r="A292" s="46">
        <v>44652</v>
      </c>
      <c r="B292" s="213">
        <f>+'Bcos. Públ.'!B292+'Bcos. Priv.'!B291+'Coop.'!B292+'C. Financ.'!B292</f>
        <v>674090.21262725571</v>
      </c>
      <c r="C292" s="187">
        <f>+'Bcos. Públ.'!C292+'Bcos. Priv.'!C291+'Coop.'!C292+'C. Financ.'!C292</f>
        <v>12409.95330786072</v>
      </c>
      <c r="D292" s="193">
        <f>+'Bcos. Públ.'!D292+'Bcos. Priv.'!D291+'Coop.'!D292+'C. Financ.'!D292</f>
        <v>686500.16593511635</v>
      </c>
      <c r="E292" s="187">
        <f>+'Bcos. Públ.'!E292+'Bcos. Priv.'!E291+'Coop.'!E292+'C. Financ.'!E292</f>
        <v>28601.655874003322</v>
      </c>
      <c r="F292" s="187">
        <f>+'Bcos. Públ.'!F292+'Bcos. Priv.'!F291+'Coop.'!F292+'C. Financ.'!F292</f>
        <v>3.0048606676799992</v>
      </c>
      <c r="G292" s="193">
        <f>+'Bcos. Públ.'!G292+'Bcos. Priv.'!G291+'Coop.'!G292+'C. Financ.'!G292</f>
        <v>28604.660734671001</v>
      </c>
      <c r="H292" s="210">
        <f>+'Bcos. Públ.'!H292+'Bcos. Priv.'!H291+'Coop.'!H292+'C. Financ.'!H292</f>
        <v>702691.8685012589</v>
      </c>
      <c r="I292" s="192">
        <f>+'Bcos. Públ.'!I292+'Bcos. Priv.'!I291+'Coop.'!I292+'C. Financ.'!I292</f>
        <v>12412.958168528401</v>
      </c>
      <c r="J292" s="193">
        <f>+'Bcos. Públ.'!J292+'Bcos. Priv.'!J291+'Coop.'!J292+'C. Financ.'!J292</f>
        <v>715104.82666978729</v>
      </c>
      <c r="K292" s="192">
        <f>+'Bcos. Públ.'!K292+'Bcos. Priv.'!K291+'Coop.'!K292+'C. Financ.'!K292</f>
        <v>25326.621758110319</v>
      </c>
      <c r="L292" s="192">
        <f>+'Bcos. Públ.'!L292+'Bcos. Priv.'!L291+'Coop.'!L292+'C. Financ.'!L292</f>
        <v>19.952544797849995</v>
      </c>
      <c r="M292" s="193">
        <f>+'Bcos. Públ.'!M292+'Bcos. Priv.'!M291+'Coop.'!M292+'C. Financ.'!M292</f>
        <v>25346.574302908171</v>
      </c>
      <c r="N292" s="192">
        <f>+'Bcos. Públ.'!N292+'Bcos. Priv.'!N291+'Coop.'!N292+'C. Financ.'!N292</f>
        <v>728018.49025936925</v>
      </c>
      <c r="O292" s="192">
        <f>+'Bcos. Públ.'!O292+'Bcos. Priv.'!O291+'Coop.'!O292+'C. Financ.'!O292</f>
        <v>12432.910713326251</v>
      </c>
      <c r="P292" s="193">
        <f>+'Bcos. Públ.'!P292+'Bcos. Priv.'!P291+'Coop.'!P292+'C. Financ.'!P292</f>
        <v>740451.40097269544</v>
      </c>
      <c r="Q292" s="230" t="s">
        <v>160</v>
      </c>
      <c r="R292" s="231" t="s">
        <v>160</v>
      </c>
      <c r="S292" s="212"/>
      <c r="T292" s="191">
        <f>+'Bcos. Públ.'!T292+'Bcos. Priv.'!T291+'Coop.'!T292+'C. Financ.'!T292</f>
        <v>354639.05133459461</v>
      </c>
      <c r="U292" s="192">
        <f>+'Bcos. Públ.'!U292+'Bcos. Priv.'!U291+'Coop.'!U292+'C. Financ.'!U292</f>
        <v>9331.6658808376196</v>
      </c>
      <c r="V292" s="188">
        <f>+'Bcos. Públ.'!V292+'Bcos. Priv.'!V291+'Coop.'!V292+'C. Financ.'!V292</f>
        <v>363970.7172154322</v>
      </c>
      <c r="W292" s="192">
        <f>+'Bcos. Públ.'!W292+'Bcos. Priv.'!W291+'Coop.'!W292+'C. Financ.'!W292</f>
        <v>24707.526297175442</v>
      </c>
      <c r="X292" s="192">
        <f>+'Bcos. Públ.'!X292+'Bcos. Priv.'!X291+'Coop.'!X292+'C. Financ.'!X292</f>
        <v>3.0026041593899992</v>
      </c>
      <c r="Y292" s="188">
        <f>+'Bcos. Públ.'!Y292+'Bcos. Priv.'!Y291+'Coop.'!Y292+'C. Financ.'!Y292</f>
        <v>24710.528901334834</v>
      </c>
      <c r="Z292" s="192">
        <f>+'Bcos. Públ.'!Z292+'Bcos. Priv.'!Z291+'Coop.'!Z292+'C. Financ.'!Z292</f>
        <v>379346.57763177005</v>
      </c>
      <c r="AA292" s="192">
        <f>+'Bcos. Públ.'!AA292+'Bcos. Priv.'!AA291+'Coop.'!AA292+'C. Financ.'!AA292</f>
        <v>9334.6684849970097</v>
      </c>
      <c r="AB292" s="188">
        <f>+'Bcos. Públ.'!AB292+'Bcos. Priv.'!AB291+'Coop.'!AB292+'C. Financ.'!AB292</f>
        <v>388681.24611676706</v>
      </c>
      <c r="AC292" s="227" t="s">
        <v>160</v>
      </c>
      <c r="AD292" s="191">
        <f>+'Bcos. Públ.'!AD292+'Bcos. Priv.'!AD291+'Coop.'!AD292+'C. Financ.'!AD292</f>
        <v>7824.5073430000002</v>
      </c>
      <c r="AE292" s="192">
        <f>+'Bcos. Públ.'!AE292+'Bcos. Priv.'!AE291+'Coop.'!AE292+'C. Financ.'!AE292</f>
        <v>75.398325299999996</v>
      </c>
      <c r="AF292" s="188">
        <f>+'Bcos. Públ.'!AF292+'Bcos. Priv.'!AF291+'Coop.'!AF292+'C. Financ.'!AF292</f>
        <v>7899.9056682999999</v>
      </c>
      <c r="AG292" s="192">
        <f>+'Bcos. Públ.'!AG292+'Bcos. Priv.'!AG291+'Coop.'!AG292+'C. Financ.'!AG292</f>
        <v>95.381232440000005</v>
      </c>
      <c r="AH292" s="192">
        <f>+'Bcos. Públ.'!AH292+'Bcos. Priv.'!AH291+'Coop.'!AH292+'C. Financ.'!AH292</f>
        <v>5.5269999999999998E-5</v>
      </c>
      <c r="AI292" s="188">
        <f>+'Bcos. Públ.'!AI292+'Bcos. Priv.'!AI291+'Coop.'!AI292+'C. Financ.'!AI292</f>
        <v>95.381287710000009</v>
      </c>
      <c r="AJ292" s="192">
        <f>+'Bcos. Públ.'!AJ292+'Bcos. Priv.'!AJ291+'Coop.'!AJ292+'C. Financ.'!AJ292</f>
        <v>7919.8885754399998</v>
      </c>
      <c r="AK292" s="192">
        <f>+'Bcos. Públ.'!AK292+'Bcos. Priv.'!AK291+'Coop.'!AK292+'C. Financ.'!AK292</f>
        <v>75.398380569999986</v>
      </c>
      <c r="AL292" s="188">
        <f>+'Bcos. Públ.'!AL292+'Bcos. Priv.'!AL291+'Coop.'!AL292+'C. Financ.'!AL292</f>
        <v>7995.2869560099998</v>
      </c>
      <c r="AM292" s="227" t="s">
        <v>160</v>
      </c>
    </row>
    <row r="293" spans="1:39" ht="13.9" customHeight="1" x14ac:dyDescent="0.2">
      <c r="A293" s="46">
        <v>44682</v>
      </c>
      <c r="B293" s="213">
        <f>+'Bcos. Públ.'!B293+'Bcos. Priv.'!B292+'Coop.'!B293+'C. Financ.'!B293</f>
        <v>682428.13272024703</v>
      </c>
      <c r="C293" s="187">
        <f>+'Bcos. Públ.'!C293+'Bcos. Priv.'!C292+'Coop.'!C293+'C. Financ.'!C293</f>
        <v>14312.986582166201</v>
      </c>
      <c r="D293" s="193">
        <f>+'Bcos. Públ.'!D293+'Bcos. Priv.'!D292+'Coop.'!D293+'C. Financ.'!D293</f>
        <v>696741.11930241319</v>
      </c>
      <c r="E293" s="187">
        <f>+'Bcos. Públ.'!E293+'Bcos. Priv.'!E292+'Coop.'!E293+'C. Financ.'!E293</f>
        <v>25407.293076525322</v>
      </c>
      <c r="F293" s="187">
        <f>+'Bcos. Públ.'!F293+'Bcos. Priv.'!F292+'Coop.'!F293+'C. Financ.'!F293</f>
        <v>3.0123184938400005</v>
      </c>
      <c r="G293" s="193">
        <f>+'Bcos. Públ.'!G293+'Bcos. Priv.'!G292+'Coop.'!G293+'C. Financ.'!G293</f>
        <v>25410.305395019161</v>
      </c>
      <c r="H293" s="210">
        <f>+'Bcos. Públ.'!H293+'Bcos. Priv.'!H292+'Coop.'!H293+'C. Financ.'!H293</f>
        <v>707835.42579677235</v>
      </c>
      <c r="I293" s="192">
        <f>+'Bcos. Públ.'!I293+'Bcos. Priv.'!I292+'Coop.'!I293+'C. Financ.'!I293</f>
        <v>14315.998900660039</v>
      </c>
      <c r="J293" s="193">
        <f>+'Bcos. Públ.'!J293+'Bcos. Priv.'!J292+'Coop.'!J293+'C. Financ.'!J293</f>
        <v>722151.4246974322</v>
      </c>
      <c r="K293" s="192">
        <f>+'Bcos. Públ.'!K293+'Bcos. Priv.'!K292+'Coop.'!K293+'C. Financ.'!K293</f>
        <v>23218.581065762057</v>
      </c>
      <c r="L293" s="192">
        <f>+'Bcos. Públ.'!L293+'Bcos. Priv.'!L292+'Coop.'!L293+'C. Financ.'!L293</f>
        <v>18.701212699159999</v>
      </c>
      <c r="M293" s="193">
        <f>+'Bcos. Públ.'!M293+'Bcos. Priv.'!M292+'Coop.'!M293+'C. Financ.'!M293</f>
        <v>23237.282278461218</v>
      </c>
      <c r="N293" s="192">
        <f>+'Bcos. Públ.'!N293+'Bcos. Priv.'!N292+'Coop.'!N293+'C. Financ.'!N293</f>
        <v>731054.00686253444</v>
      </c>
      <c r="O293" s="192">
        <f>+'Bcos. Públ.'!O293+'Bcos. Priv.'!O292+'Coop.'!O293+'C. Financ.'!O293</f>
        <v>14334.7001133592</v>
      </c>
      <c r="P293" s="193">
        <f>+'Bcos. Públ.'!P293+'Bcos. Priv.'!P292+'Coop.'!P293+'C. Financ.'!P293</f>
        <v>745388.70697589358</v>
      </c>
      <c r="Q293" s="230" t="s">
        <v>160</v>
      </c>
      <c r="R293" s="231" t="s">
        <v>160</v>
      </c>
      <c r="S293" s="212"/>
      <c r="T293" s="191">
        <f>+'Bcos. Públ.'!T293+'Bcos. Priv.'!T292+'Coop.'!T293+'C. Financ.'!T293</f>
        <v>357004.42061301728</v>
      </c>
      <c r="U293" s="192">
        <f>+'Bcos. Públ.'!U293+'Bcos. Priv.'!U292+'Coop.'!U293+'C. Financ.'!U293</f>
        <v>9840.3764114632795</v>
      </c>
      <c r="V293" s="188">
        <f>+'Bcos. Públ.'!V293+'Bcos. Priv.'!V292+'Coop.'!V293+'C. Financ.'!V293</f>
        <v>366844.79702448053</v>
      </c>
      <c r="W293" s="192">
        <f>+'Bcos. Públ.'!W293+'Bcos. Priv.'!W292+'Coop.'!W293+'C. Financ.'!W293</f>
        <v>21520.937818847662</v>
      </c>
      <c r="X293" s="192">
        <f>+'Bcos. Públ.'!X293+'Bcos. Priv.'!X292+'Coop.'!X293+'C. Financ.'!X293</f>
        <v>3.0079085248000004</v>
      </c>
      <c r="Y293" s="188">
        <f>+'Bcos. Públ.'!Y293+'Bcos. Priv.'!Y292+'Coop.'!Y293+'C. Financ.'!Y293</f>
        <v>21523.945727372462</v>
      </c>
      <c r="Z293" s="192">
        <f>+'Bcos. Públ.'!Z293+'Bcos. Priv.'!Z292+'Coop.'!Z293+'C. Financ.'!Z293</f>
        <v>378525.35843186494</v>
      </c>
      <c r="AA293" s="192">
        <f>+'Bcos. Públ.'!AA293+'Bcos. Priv.'!AA292+'Coop.'!AA293+'C. Financ.'!AA293</f>
        <v>9843.3843199880794</v>
      </c>
      <c r="AB293" s="188">
        <f>+'Bcos. Públ.'!AB293+'Bcos. Priv.'!AB292+'Coop.'!AB293+'C. Financ.'!AB293</f>
        <v>388368.74275185307</v>
      </c>
      <c r="AC293" s="227" t="s">
        <v>160</v>
      </c>
      <c r="AD293" s="191">
        <f>+'Bcos. Públ.'!AD293+'Bcos. Priv.'!AD292+'Coop.'!AD293+'C. Financ.'!AD293</f>
        <v>8155.5739588799997</v>
      </c>
      <c r="AE293" s="192">
        <f>+'Bcos. Públ.'!AE293+'Bcos. Priv.'!AE292+'Coop.'!AE293+'C. Financ.'!AE293</f>
        <v>112.08987445999999</v>
      </c>
      <c r="AF293" s="188">
        <f>+'Bcos. Públ.'!AF293+'Bcos. Priv.'!AF292+'Coop.'!AF293+'C. Financ.'!AF293</f>
        <v>8267.6638333400006</v>
      </c>
      <c r="AG293" s="192">
        <f>+'Bcos. Públ.'!AG293+'Bcos. Priv.'!AG292+'Coop.'!AG293+'C. Financ.'!AG293</f>
        <v>97.397505330000001</v>
      </c>
      <c r="AH293" s="192">
        <f>+'Bcos. Públ.'!AH293+'Bcos. Priv.'!AH292+'Coop.'!AH293+'C. Financ.'!AH293</f>
        <v>1.1052000000000001E-4</v>
      </c>
      <c r="AI293" s="188">
        <f>+'Bcos. Públ.'!AI293+'Bcos. Priv.'!AI292+'Coop.'!AI293+'C. Financ.'!AI293</f>
        <v>97.397615850000008</v>
      </c>
      <c r="AJ293" s="192">
        <f>+'Bcos. Públ.'!AJ293+'Bcos. Priv.'!AJ292+'Coop.'!AJ293+'C. Financ.'!AJ293</f>
        <v>8252.9714642099989</v>
      </c>
      <c r="AK293" s="192">
        <f>+'Bcos. Públ.'!AK293+'Bcos. Priv.'!AK292+'Coop.'!AK293+'C. Financ.'!AK293</f>
        <v>112.08998498</v>
      </c>
      <c r="AL293" s="188">
        <f>+'Bcos. Públ.'!AL293+'Bcos. Priv.'!AL292+'Coop.'!AL293+'C. Financ.'!AL293</f>
        <v>8365.0614491899996</v>
      </c>
      <c r="AM293" s="227" t="s">
        <v>160</v>
      </c>
    </row>
    <row r="294" spans="1:39" ht="15" customHeight="1" x14ac:dyDescent="0.2">
      <c r="A294" s="48">
        <v>44713</v>
      </c>
      <c r="B294" s="213">
        <f>+'Bcos. Públ.'!B294+'Bcos. Priv.'!B293+'Coop.'!B294+'C. Financ.'!B294</f>
        <v>691474.82425154478</v>
      </c>
      <c r="C294" s="187">
        <f>+'Bcos. Públ.'!C294+'Bcos. Priv.'!C293+'Coop.'!C294+'C. Financ.'!C294</f>
        <v>14413.101076657669</v>
      </c>
      <c r="D294" s="193">
        <f>+'Bcos. Públ.'!D294+'Bcos. Priv.'!D293+'Coop.'!D294+'C. Financ.'!D294</f>
        <v>705887.92532820255</v>
      </c>
      <c r="E294" s="187">
        <f>+'Bcos. Públ.'!E294+'Bcos. Priv.'!E293+'Coop.'!E294+'C. Financ.'!E294</f>
        <v>26872.510124506578</v>
      </c>
      <c r="F294" s="187">
        <f>+'Bcos. Públ.'!F294+'Bcos. Priv.'!F293+'Coop.'!F294+'C. Financ.'!F294</f>
        <v>3.2965042699199998</v>
      </c>
      <c r="G294" s="193">
        <f>+'Bcos. Públ.'!G294+'Bcos. Priv.'!G293+'Coop.'!G294+'C. Financ.'!G294</f>
        <v>26875.8066287765</v>
      </c>
      <c r="H294" s="210">
        <f>+'Bcos. Públ.'!H294+'Bcos. Priv.'!H293+'Coop.'!H294+'C. Financ.'!H294</f>
        <v>718347.33437605144</v>
      </c>
      <c r="I294" s="192">
        <f>+'Bcos. Públ.'!I294+'Bcos. Priv.'!I293+'Coop.'!I294+'C. Financ.'!I294</f>
        <v>14416.397580927591</v>
      </c>
      <c r="J294" s="193">
        <f>+'Bcos. Públ.'!J294+'Bcos. Priv.'!J293+'Coop.'!J294+'C. Financ.'!J294</f>
        <v>732763.73195697891</v>
      </c>
      <c r="K294" s="192">
        <f>+'Bcos. Públ.'!K294+'Bcos. Priv.'!K293+'Coop.'!K294+'C. Financ.'!K294</f>
        <v>22067.794145958869</v>
      </c>
      <c r="L294" s="192">
        <f>+'Bcos. Públ.'!L294+'Bcos. Priv.'!L293+'Coop.'!L294+'C. Financ.'!L294</f>
        <v>18.048539703229999</v>
      </c>
      <c r="M294" s="193">
        <f>+'Bcos. Públ.'!M294+'Bcos. Priv.'!M293+'Coop.'!M294+'C. Financ.'!M294</f>
        <v>22085.842685662101</v>
      </c>
      <c r="N294" s="192">
        <f>+'Bcos. Públ.'!N294+'Bcos. Priv.'!N293+'Coop.'!N294+'C. Financ.'!N294</f>
        <v>740415.1285220104</v>
      </c>
      <c r="O294" s="192">
        <f>+'Bcos. Públ.'!O294+'Bcos. Priv.'!O293+'Coop.'!O294+'C. Financ.'!O294</f>
        <v>14434.446120630821</v>
      </c>
      <c r="P294" s="193">
        <f>+'Bcos. Públ.'!P294+'Bcos. Priv.'!P293+'Coop.'!P294+'C. Financ.'!P294</f>
        <v>754849.57464264112</v>
      </c>
      <c r="Q294" s="230" t="s">
        <v>160</v>
      </c>
      <c r="R294" s="231" t="s">
        <v>160</v>
      </c>
      <c r="S294" s="212"/>
      <c r="T294" s="191">
        <f>+'Bcos. Públ.'!T294+'Bcos. Priv.'!T293+'Coop.'!T294+'C. Financ.'!T294</f>
        <v>358801.4400976731</v>
      </c>
      <c r="U294" s="192">
        <f>+'Bcos. Públ.'!U294+'Bcos. Priv.'!U293+'Coop.'!U294+'C. Financ.'!U294</f>
        <v>10008.873555816519</v>
      </c>
      <c r="V294" s="188">
        <f>+'Bcos. Públ.'!V294+'Bcos. Priv.'!V293+'Coop.'!V294+'C. Financ.'!V294</f>
        <v>368810.31365348963</v>
      </c>
      <c r="W294" s="192">
        <f>+'Bcos. Públ.'!W294+'Bcos. Priv.'!W293+'Coop.'!W294+'C. Financ.'!W294</f>
        <v>22800.341892750188</v>
      </c>
      <c r="X294" s="192">
        <f>+'Bcos. Públ.'!X294+'Bcos. Priv.'!X293+'Coop.'!X294+'C. Financ.'!X294</f>
        <v>3.2941647104499996</v>
      </c>
      <c r="Y294" s="188">
        <f>+'Bcos. Públ.'!Y294+'Bcos. Priv.'!Y293+'Coop.'!Y294+'C. Financ.'!Y294</f>
        <v>22803.636057460641</v>
      </c>
      <c r="Z294" s="192">
        <f>+'Bcos. Públ.'!Z294+'Bcos. Priv.'!Z293+'Coop.'!Z294+'C. Financ.'!Z294</f>
        <v>381601.78199042333</v>
      </c>
      <c r="AA294" s="192">
        <f>+'Bcos. Públ.'!AA294+'Bcos. Priv.'!AA293+'Coop.'!AA294+'C. Financ.'!AA294</f>
        <v>10012.167720526972</v>
      </c>
      <c r="AB294" s="188">
        <f>+'Bcos. Públ.'!AB294+'Bcos. Priv.'!AB293+'Coop.'!AB294+'C. Financ.'!AB294</f>
        <v>391613.94971095026</v>
      </c>
      <c r="AC294" s="227" t="s">
        <v>160</v>
      </c>
      <c r="AD294" s="191">
        <f>+'Bcos. Públ.'!AD294+'Bcos. Priv.'!AD293+'Coop.'!AD294+'C. Financ.'!AD294</f>
        <v>8345.4176593299999</v>
      </c>
      <c r="AE294" s="192">
        <f>+'Bcos. Públ.'!AE294+'Bcos. Priv.'!AE293+'Coop.'!AE294+'C. Financ.'!AE294</f>
        <v>110.48409605000001</v>
      </c>
      <c r="AF294" s="188">
        <f>+'Bcos. Públ.'!AF294+'Bcos. Priv.'!AF293+'Coop.'!AF294+'C. Financ.'!AF294</f>
        <v>8455.9017553799986</v>
      </c>
      <c r="AG294" s="192">
        <f>+'Bcos. Públ.'!AG294+'Bcos. Priv.'!AG293+'Coop.'!AG294+'C. Financ.'!AG294</f>
        <v>102.15408353000001</v>
      </c>
      <c r="AH294" s="192">
        <f>+'Bcos. Públ.'!AH294+'Bcos. Priv.'!AH293+'Coop.'!AH294+'C. Financ.'!AH294</f>
        <v>5.8690000000000002E-5</v>
      </c>
      <c r="AI294" s="188">
        <f>+'Bcos. Públ.'!AI294+'Bcos. Priv.'!AI293+'Coop.'!AI294+'C. Financ.'!AI294</f>
        <v>102.15414222</v>
      </c>
      <c r="AJ294" s="192">
        <f>+'Bcos. Públ.'!AJ294+'Bcos. Priv.'!AJ293+'Coop.'!AJ294+'C. Financ.'!AJ294</f>
        <v>8447.5717428599983</v>
      </c>
      <c r="AK294" s="192">
        <f>+'Bcos. Públ.'!AK294+'Bcos. Priv.'!AK293+'Coop.'!AK294+'C. Financ.'!AK294</f>
        <v>110.48415474000001</v>
      </c>
      <c r="AL294" s="188">
        <f>+'Bcos. Públ.'!AL294+'Bcos. Priv.'!AL293+'Coop.'!AL294+'C. Financ.'!AL294</f>
        <v>8558.0558975999993</v>
      </c>
      <c r="AM294" s="227" t="s">
        <v>160</v>
      </c>
    </row>
    <row r="295" spans="1:39" x14ac:dyDescent="0.2">
      <c r="A295" s="48">
        <v>44743</v>
      </c>
      <c r="B295" s="213">
        <f>+'Bcos. Públ.'!B295+'Bcos. Priv.'!B294+'Coop.'!B295+'C. Financ.'!B295</f>
        <v>705816.35903793946</v>
      </c>
      <c r="C295" s="187">
        <f>+'Bcos. Públ.'!C295+'Bcos. Priv.'!C294+'Coop.'!C295+'C. Financ.'!C295</f>
        <v>13101.864335841359</v>
      </c>
      <c r="D295" s="193">
        <f>+'Bcos. Públ.'!D295+'Bcos. Priv.'!D294+'Coop.'!D295+'C. Financ.'!D295</f>
        <v>718918.22337378073</v>
      </c>
      <c r="E295" s="187">
        <f>+'Bcos. Públ.'!E295+'Bcos. Priv.'!E294+'Coop.'!E295+'C. Financ.'!E295</f>
        <v>26048.69731134312</v>
      </c>
      <c r="F295" s="187">
        <f>+'Bcos. Públ.'!F295+'Bcos. Priv.'!F294+'Coop.'!F295+'C. Financ.'!F295</f>
        <v>3.04597343988</v>
      </c>
      <c r="G295" s="193">
        <f>+'Bcos. Públ.'!G295+'Bcos. Priv.'!G294+'Coop.'!G295+'C. Financ.'!G295</f>
        <v>26051.743284782999</v>
      </c>
      <c r="H295" s="210">
        <f>+'Bcos. Públ.'!H295+'Bcos. Priv.'!H294+'Coop.'!H295+'C. Financ.'!H295</f>
        <v>731865.05634928274</v>
      </c>
      <c r="I295" s="192">
        <f>+'Bcos. Públ.'!I295+'Bcos. Priv.'!I294+'Coop.'!I295+'C. Financ.'!I295</f>
        <v>13104.91030928124</v>
      </c>
      <c r="J295" s="193">
        <f>+'Bcos. Públ.'!J295+'Bcos. Priv.'!J294+'Coop.'!J295+'C. Financ.'!J295</f>
        <v>744969.96665856382</v>
      </c>
      <c r="K295" s="192">
        <f>+'Bcos. Públ.'!K295+'Bcos. Priv.'!K294+'Coop.'!K295+'C. Financ.'!K295</f>
        <v>22986.726597373443</v>
      </c>
      <c r="L295" s="192">
        <f>+'Bcos. Públ.'!L295+'Bcos. Priv.'!L294+'Coop.'!L295+'C. Financ.'!L295</f>
        <v>18.38769443164</v>
      </c>
      <c r="M295" s="193">
        <f>+'Bcos. Públ.'!M295+'Bcos. Priv.'!M294+'Coop.'!M295+'C. Financ.'!M295</f>
        <v>23005.114291805079</v>
      </c>
      <c r="N295" s="192">
        <f>+'Bcos. Públ.'!N295+'Bcos. Priv.'!N294+'Coop.'!N295+'C. Financ.'!N295</f>
        <v>754851.78294665611</v>
      </c>
      <c r="O295" s="192">
        <f>+'Bcos. Públ.'!O295+'Bcos. Priv.'!O294+'Coop.'!O295+'C. Financ.'!O295</f>
        <v>13123.298003712878</v>
      </c>
      <c r="P295" s="193">
        <f>+'Bcos. Públ.'!P295+'Bcos. Priv.'!P294+'Coop.'!P295+'C. Financ.'!P295</f>
        <v>767975.08095036901</v>
      </c>
      <c r="Q295" s="230" t="s">
        <v>160</v>
      </c>
      <c r="R295" s="231" t="s">
        <v>160</v>
      </c>
      <c r="S295" s="212"/>
      <c r="T295" s="191">
        <f>+'Bcos. Públ.'!T295+'Bcos. Priv.'!T294+'Coop.'!T295+'C. Financ.'!T295</f>
        <v>359997.33361595718</v>
      </c>
      <c r="U295" s="192">
        <f>+'Bcos. Públ.'!U295+'Bcos. Priv.'!U294+'Coop.'!U295+'C. Financ.'!U295</f>
        <v>10243.97903154682</v>
      </c>
      <c r="V295" s="188">
        <f>+'Bcos. Públ.'!V295+'Bcos. Priv.'!V294+'Coop.'!V295+'C. Financ.'!V295</f>
        <v>370241.31264750398</v>
      </c>
      <c r="W295" s="192">
        <f>+'Bcos. Públ.'!W295+'Bcos. Priv.'!W294+'Coop.'!W295+'C. Financ.'!W295</f>
        <v>21728.314558395821</v>
      </c>
      <c r="X295" s="192">
        <f>+'Bcos. Públ.'!X295+'Bcos. Priv.'!X294+'Coop.'!X295+'C. Financ.'!X295</f>
        <v>3.0412242772</v>
      </c>
      <c r="Y295" s="188">
        <f>+'Bcos. Públ.'!Y295+'Bcos. Priv.'!Y294+'Coop.'!Y295+'C. Financ.'!Y295</f>
        <v>21731.355782673021</v>
      </c>
      <c r="Z295" s="192">
        <f>+'Bcos. Públ.'!Z295+'Bcos. Priv.'!Z294+'Coop.'!Z295+'C. Financ.'!Z295</f>
        <v>381725.648174353</v>
      </c>
      <c r="AA295" s="192">
        <f>+'Bcos. Públ.'!AA295+'Bcos. Priv.'!AA294+'Coop.'!AA295+'C. Financ.'!AA295</f>
        <v>10247.020255824018</v>
      </c>
      <c r="AB295" s="188">
        <f>+'Bcos. Públ.'!AB295+'Bcos. Priv.'!AB294+'Coop.'!AB295+'C. Financ.'!AB295</f>
        <v>391972.66843017703</v>
      </c>
      <c r="AC295" s="227" t="s">
        <v>160</v>
      </c>
      <c r="AD295" s="191">
        <f>+'Bcos. Públ.'!AD295+'Bcos. Priv.'!AD294+'Coop.'!AD295+'C. Financ.'!AD295</f>
        <v>8448.2099335999992</v>
      </c>
      <c r="AE295" s="192">
        <f>+'Bcos. Públ.'!AE295+'Bcos. Priv.'!AE294+'Coop.'!AE295+'C. Financ.'!AE295</f>
        <v>69.816907810000004</v>
      </c>
      <c r="AF295" s="188">
        <f>+'Bcos. Públ.'!AF295+'Bcos. Priv.'!AF294+'Coop.'!AF295+'C. Financ.'!AF295</f>
        <v>8518.0268414099992</v>
      </c>
      <c r="AG295" s="192">
        <f>+'Bcos. Públ.'!AG295+'Bcos. Priv.'!AG294+'Coop.'!AG295+'C. Financ.'!AG295</f>
        <v>105.54509095</v>
      </c>
      <c r="AH295" s="192">
        <f>+'Bcos. Públ.'!AH295+'Bcos. Priv.'!AH294+'Coop.'!AH295+'C. Financ.'!AH295</f>
        <v>1.1602E-4</v>
      </c>
      <c r="AI295" s="188">
        <f>+'Bcos. Públ.'!AI295+'Bcos. Priv.'!AI294+'Coop.'!AI295+'C. Financ.'!AI295</f>
        <v>105.54520697000001</v>
      </c>
      <c r="AJ295" s="192">
        <f>+'Bcos. Públ.'!AJ295+'Bcos. Priv.'!AJ294+'Coop.'!AJ295+'C. Financ.'!AJ295</f>
        <v>8553.7550245499988</v>
      </c>
      <c r="AK295" s="192">
        <f>+'Bcos. Públ.'!AK295+'Bcos. Priv.'!AK294+'Coop.'!AK295+'C. Financ.'!AK295</f>
        <v>69.817023830000011</v>
      </c>
      <c r="AL295" s="188">
        <f>+'Bcos. Públ.'!AL295+'Bcos. Priv.'!AL294+'Coop.'!AL295+'C. Financ.'!AL295</f>
        <v>8623.5720483799996</v>
      </c>
      <c r="AM295" s="227" t="s">
        <v>160</v>
      </c>
    </row>
    <row r="296" spans="1:39" x14ac:dyDescent="0.2">
      <c r="A296" s="48">
        <v>44774</v>
      </c>
      <c r="B296" s="213">
        <f>+'Bcos. Públ.'!B296+'Bcos. Priv.'!B295+'Coop.'!B296+'C. Financ.'!B296</f>
        <v>709783.04251330567</v>
      </c>
      <c r="C296" s="187">
        <f>+'Bcos. Públ.'!C296+'Bcos. Priv.'!C295+'Coop.'!C296+'C. Financ.'!C296</f>
        <v>13358.887322009599</v>
      </c>
      <c r="D296" s="193">
        <f>+'Bcos. Públ.'!D296+'Bcos. Priv.'!D295+'Coop.'!D296+'C. Financ.'!D296</f>
        <v>723141.92983531533</v>
      </c>
      <c r="E296" s="187">
        <f>+'Bcos. Públ.'!E296+'Bcos. Priv.'!E295+'Coop.'!E296+'C. Financ.'!E296</f>
        <v>26266.552271667202</v>
      </c>
      <c r="F296" s="187">
        <f>+'Bcos. Públ.'!F296+'Bcos. Priv.'!F295+'Coop.'!F296+'C. Financ.'!F296</f>
        <v>2.4556752896000003</v>
      </c>
      <c r="G296" s="193">
        <f>+'Bcos. Públ.'!G296+'Bcos. Priv.'!G295+'Coop.'!G296+'C. Financ.'!G296</f>
        <v>26269.007946956801</v>
      </c>
      <c r="H296" s="210">
        <f>+'Bcos. Públ.'!H296+'Bcos. Priv.'!H295+'Coop.'!H296+'C. Financ.'!H296</f>
        <v>736049.59478497284</v>
      </c>
      <c r="I296" s="192">
        <f>+'Bcos. Públ.'!I296+'Bcos. Priv.'!I295+'Coop.'!I296+'C. Financ.'!I296</f>
        <v>13361.342997299198</v>
      </c>
      <c r="J296" s="193">
        <f>+'Bcos. Públ.'!J296+'Bcos. Priv.'!J295+'Coop.'!J296+'C. Financ.'!J296</f>
        <v>749410.93778227211</v>
      </c>
      <c r="K296" s="192">
        <f>+'Bcos. Públ.'!K296+'Bcos. Priv.'!K295+'Coop.'!K296+'C. Financ.'!K296</f>
        <v>23439.694971699199</v>
      </c>
      <c r="L296" s="192">
        <f>+'Bcos. Públ.'!L296+'Bcos. Priv.'!L295+'Coop.'!L296+'C. Financ.'!L296</f>
        <v>18.419131187199998</v>
      </c>
      <c r="M296" s="193">
        <f>+'Bcos. Públ.'!M296+'Bcos. Priv.'!M295+'Coop.'!M296+'C. Financ.'!M296</f>
        <v>23458.1141028864</v>
      </c>
      <c r="N296" s="192">
        <f>+'Bcos. Públ.'!N296+'Bcos. Priv.'!N295+'Coop.'!N296+'C. Financ.'!N296</f>
        <v>759489.28975667199</v>
      </c>
      <c r="O296" s="192">
        <f>+'Bcos. Públ.'!O296+'Bcos. Priv.'!O295+'Coop.'!O296+'C. Financ.'!O296</f>
        <v>13379.7621284864</v>
      </c>
      <c r="P296" s="193">
        <f>+'Bcos. Públ.'!P296+'Bcos. Priv.'!P295+'Coop.'!P296+'C. Financ.'!P296</f>
        <v>772869.05188515841</v>
      </c>
      <c r="Q296" s="230" t="s">
        <v>160</v>
      </c>
      <c r="R296" s="231" t="s">
        <v>160</v>
      </c>
      <c r="S296" s="212"/>
      <c r="T296" s="191">
        <f>+'Bcos. Públ.'!T296+'Bcos. Priv.'!T295+'Coop.'!T296+'C. Financ.'!T296</f>
        <v>364172.49191444478</v>
      </c>
      <c r="U296" s="192">
        <f>+'Bcos. Públ.'!U296+'Bcos. Priv.'!U295+'Coop.'!U296+'C. Financ.'!U296</f>
        <v>10510.787294412799</v>
      </c>
      <c r="V296" s="188">
        <f>+'Bcos. Públ.'!V296+'Bcos. Priv.'!V295+'Coop.'!V296+'C. Financ.'!V296</f>
        <v>374683.27920885757</v>
      </c>
      <c r="W296" s="192">
        <f>+'Bcos. Públ.'!W296+'Bcos. Priv.'!W295+'Coop.'!W296+'C. Financ.'!W296</f>
        <v>21920.8244535296</v>
      </c>
      <c r="X296" s="192">
        <f>+'Bcos. Públ.'!X296+'Bcos. Priv.'!X295+'Coop.'!X296+'C. Financ.'!X296</f>
        <v>2.4556752896000003</v>
      </c>
      <c r="Y296" s="188">
        <f>+'Bcos. Públ.'!Y296+'Bcos. Priv.'!Y295+'Coop.'!Y296+'C. Financ.'!Y296</f>
        <v>21923.280128819199</v>
      </c>
      <c r="Z296" s="192">
        <f>+'Bcos. Públ.'!Z296+'Bcos. Priv.'!Z295+'Coop.'!Z296+'C. Financ.'!Z296</f>
        <v>386093.31636797433</v>
      </c>
      <c r="AA296" s="192">
        <f>+'Bcos. Públ.'!AA296+'Bcos. Priv.'!AA295+'Coop.'!AA296+'C. Financ.'!AA296</f>
        <v>10513.242969702398</v>
      </c>
      <c r="AB296" s="188">
        <f>+'Bcos. Públ.'!AB296+'Bcos. Priv.'!AB295+'Coop.'!AB296+'C. Financ.'!AB296</f>
        <v>396606.55933767674</v>
      </c>
      <c r="AC296" s="227" t="s">
        <v>160</v>
      </c>
      <c r="AD296" s="191">
        <f>+'Bcos. Públ.'!AD296+'Bcos. Priv.'!AD295+'Coop.'!AD296+'C. Financ.'!AD296</f>
        <v>8437.7575829800007</v>
      </c>
      <c r="AE296" s="192">
        <f>+'Bcos. Públ.'!AE296+'Bcos. Priv.'!AE295+'Coop.'!AE296+'C. Financ.'!AE296</f>
        <v>69.533692080000009</v>
      </c>
      <c r="AF296" s="188">
        <f>+'Bcos. Públ.'!AF296+'Bcos. Priv.'!AF295+'Coop.'!AF296+'C. Financ.'!AF296</f>
        <v>8507.2912750600008</v>
      </c>
      <c r="AG296" s="192">
        <f>+'Bcos. Públ.'!AG296+'Bcos. Priv.'!AG295+'Coop.'!AG296+'C. Financ.'!AG296</f>
        <v>106.09687056000001</v>
      </c>
      <c r="AH296" s="192">
        <f>+'Bcos. Públ.'!AH296+'Bcos. Priv.'!AH295+'Coop.'!AH296+'C. Financ.'!AH296</f>
        <v>0</v>
      </c>
      <c r="AI296" s="188">
        <f>+'Bcos. Públ.'!AI296+'Bcos. Priv.'!AI295+'Coop.'!AI296+'C. Financ.'!AI296</f>
        <v>106.09687056000001</v>
      </c>
      <c r="AJ296" s="192">
        <f>+'Bcos. Públ.'!AJ296+'Bcos. Priv.'!AJ295+'Coop.'!AJ296+'C. Financ.'!AJ296</f>
        <v>8543.8544535399997</v>
      </c>
      <c r="AK296" s="192">
        <f>+'Bcos. Públ.'!AK296+'Bcos. Priv.'!AK295+'Coop.'!AK296+'C. Financ.'!AK296</f>
        <v>69.533692080000009</v>
      </c>
      <c r="AL296" s="188">
        <f>+'Bcos. Públ.'!AL296+'Bcos. Priv.'!AL295+'Coop.'!AL296+'C. Financ.'!AL296</f>
        <v>8613.3881456200015</v>
      </c>
      <c r="AM296" s="227" t="s">
        <v>160</v>
      </c>
    </row>
    <row r="297" spans="1:39" x14ac:dyDescent="0.2">
      <c r="A297" s="48">
        <v>44805</v>
      </c>
      <c r="B297" s="213">
        <f>+'Bcos. Públ.'!B297+'Bcos. Priv.'!B296+'Coop.'!B297+'C. Financ.'!B297</f>
        <v>722063.5342305511</v>
      </c>
      <c r="C297" s="187">
        <f>+'Bcos. Públ.'!C297+'Bcos. Priv.'!C296+'Coop.'!C297+'C. Financ.'!C297</f>
        <v>12812.391065238478</v>
      </c>
      <c r="D297" s="193">
        <f>+'Bcos. Públ.'!D297+'Bcos. Priv.'!D296+'Coop.'!D297+'C. Financ.'!D297</f>
        <v>734875.92529578961</v>
      </c>
      <c r="E297" s="187">
        <f>+'Bcos. Públ.'!E297+'Bcos. Priv.'!E296+'Coop.'!E297+'C. Financ.'!E297</f>
        <v>28004.429632119114</v>
      </c>
      <c r="F297" s="187">
        <f>+'Bcos. Públ.'!F297+'Bcos. Priv.'!F296+'Coop.'!F297+'C. Financ.'!F297</f>
        <v>2.4797198157599998</v>
      </c>
      <c r="G297" s="193">
        <f>+'Bcos. Públ.'!G297+'Bcos. Priv.'!G296+'Coop.'!G297+'C. Financ.'!G297</f>
        <v>28006.909351934875</v>
      </c>
      <c r="H297" s="210">
        <f>+'Bcos. Públ.'!H297+'Bcos. Priv.'!H296+'Coop.'!H297+'C. Financ.'!H297</f>
        <v>750067.96386267012</v>
      </c>
      <c r="I297" s="192">
        <f>+'Bcos. Públ.'!I297+'Bcos. Priv.'!I296+'Coop.'!I297+'C. Financ.'!I297</f>
        <v>12814.87078505424</v>
      </c>
      <c r="J297" s="193">
        <f>+'Bcos. Públ.'!J297+'Bcos. Priv.'!J296+'Coop.'!J297+'C. Financ.'!J297</f>
        <v>762882.83464772429</v>
      </c>
      <c r="K297" s="192">
        <f>+'Bcos. Públ.'!K297+'Bcos. Priv.'!K296+'Coop.'!K297+'C. Financ.'!K297</f>
        <v>21674.550302659682</v>
      </c>
      <c r="L297" s="192">
        <f>+'Bcos. Públ.'!L297+'Bcos. Priv.'!L296+'Coop.'!L297+'C. Financ.'!L297</f>
        <v>19.806212370479997</v>
      </c>
      <c r="M297" s="193">
        <f>+'Bcos. Públ.'!M297+'Bcos. Priv.'!M296+'Coop.'!M297+'C. Financ.'!M297</f>
        <v>21694.356515030158</v>
      </c>
      <c r="N297" s="192">
        <f>+'Bcos. Públ.'!N297+'Bcos. Priv.'!N296+'Coop.'!N297+'C. Financ.'!N297</f>
        <v>771742.51416532998</v>
      </c>
      <c r="O297" s="192">
        <f>+'Bcos. Públ.'!O297+'Bcos. Priv.'!O296+'Coop.'!O297+'C. Financ.'!O297</f>
        <v>12834.676997424718</v>
      </c>
      <c r="P297" s="193">
        <f>+'Bcos. Públ.'!P297+'Bcos. Priv.'!P296+'Coop.'!P297+'C. Financ.'!P297</f>
        <v>784577.19116275455</v>
      </c>
      <c r="Q297" s="230" t="s">
        <v>160</v>
      </c>
      <c r="R297" s="231" t="s">
        <v>160</v>
      </c>
      <c r="S297" s="212"/>
      <c r="T297" s="191">
        <f>+'Bcos. Públ.'!T297+'Bcos. Priv.'!T296+'Coop.'!T297+'C. Financ.'!T297</f>
        <v>368972.16842990014</v>
      </c>
      <c r="U297" s="192">
        <f>+'Bcos. Públ.'!U297+'Bcos. Priv.'!U296+'Coop.'!U297+'C. Financ.'!U297</f>
        <v>10129.750819147919</v>
      </c>
      <c r="V297" s="188">
        <f>+'Bcos. Públ.'!V297+'Bcos. Priv.'!V296+'Coop.'!V297+'C. Financ.'!V297</f>
        <v>379101.91924904805</v>
      </c>
      <c r="W297" s="192">
        <f>+'Bcos. Públ.'!W297+'Bcos. Priv.'!W296+'Coop.'!W297+'C. Financ.'!W297</f>
        <v>23572.540755916074</v>
      </c>
      <c r="X297" s="192">
        <f>+'Bcos. Públ.'!X297+'Bcos. Priv.'!X296+'Coop.'!X297+'C. Financ.'!X297</f>
        <v>2.4797198157599998</v>
      </c>
      <c r="Y297" s="188">
        <f>+'Bcos. Públ.'!Y297+'Bcos. Priv.'!Y296+'Coop.'!Y297+'C. Financ.'!Y297</f>
        <v>23575.020475731835</v>
      </c>
      <c r="Z297" s="192">
        <f>+'Bcos. Públ.'!Z297+'Bcos. Priv.'!Z296+'Coop.'!Z297+'C. Financ.'!Z297</f>
        <v>392544.70918581617</v>
      </c>
      <c r="AA297" s="192">
        <f>+'Bcos. Públ.'!AA297+'Bcos. Priv.'!AA296+'Coop.'!AA297+'C. Financ.'!AA297</f>
        <v>10132.23053896368</v>
      </c>
      <c r="AB297" s="188">
        <f>+'Bcos. Públ.'!AB297+'Bcos. Priv.'!AB296+'Coop.'!AB297+'C. Financ.'!AB297</f>
        <v>402676.93972477986</v>
      </c>
      <c r="AC297" s="227" t="s">
        <v>160</v>
      </c>
      <c r="AD297" s="191">
        <f>+'Bcos. Públ.'!AD297+'Bcos. Priv.'!AD296+'Coop.'!AD297+'C. Financ.'!AD297</f>
        <v>8460.1151476100022</v>
      </c>
      <c r="AE297" s="192">
        <f>+'Bcos. Públ.'!AE297+'Bcos. Priv.'!AE296+'Coop.'!AE297+'C. Financ.'!AE297</f>
        <v>64.276409959999995</v>
      </c>
      <c r="AF297" s="188">
        <f>+'Bcos. Públ.'!AF297+'Bcos. Priv.'!AF296+'Coop.'!AF297+'C. Financ.'!AF297</f>
        <v>8524.3915575700012</v>
      </c>
      <c r="AG297" s="192">
        <f>+'Bcos. Públ.'!AG297+'Bcos. Priv.'!AG296+'Coop.'!AG297+'C. Financ.'!AG297</f>
        <v>106.18863514</v>
      </c>
      <c r="AH297" s="192">
        <f>+'Bcos. Públ.'!AH297+'Bcos. Priv.'!AH296+'Coop.'!AH297+'C. Financ.'!AH297</f>
        <v>0</v>
      </c>
      <c r="AI297" s="188">
        <f>+'Bcos. Públ.'!AI297+'Bcos. Priv.'!AI296+'Coop.'!AI297+'C. Financ.'!AI297</f>
        <v>106.18863514</v>
      </c>
      <c r="AJ297" s="192">
        <f>+'Bcos. Públ.'!AJ297+'Bcos. Priv.'!AJ296+'Coop.'!AJ297+'C. Financ.'!AJ297</f>
        <v>8566.3037827500011</v>
      </c>
      <c r="AK297" s="192">
        <f>+'Bcos. Públ.'!AK297+'Bcos. Priv.'!AK296+'Coop.'!AK297+'C. Financ.'!AK297</f>
        <v>64.276409959999995</v>
      </c>
      <c r="AL297" s="188">
        <f>+'Bcos. Públ.'!AL297+'Bcos. Priv.'!AL296+'Coop.'!AL297+'C. Financ.'!AL297</f>
        <v>8630.5801927100019</v>
      </c>
      <c r="AM297" s="227" t="s">
        <v>160</v>
      </c>
    </row>
    <row r="298" spans="1:39" x14ac:dyDescent="0.2">
      <c r="A298" s="48">
        <v>44835</v>
      </c>
      <c r="B298" s="213">
        <f>+'Bcos. Públ.'!B298+'Bcos. Priv.'!B297+'Coop.'!B298+'C. Financ.'!B298</f>
        <v>728814.88258832716</v>
      </c>
      <c r="C298" s="187">
        <f>+'Bcos. Públ.'!C298+'Bcos. Priv.'!C297+'Coop.'!C298+'C. Financ.'!C298</f>
        <v>12760.265844074878</v>
      </c>
      <c r="D298" s="193">
        <f>+'Bcos. Públ.'!D298+'Bcos. Priv.'!D297+'Coop.'!D298+'C. Financ.'!D298</f>
        <v>741575.14843240206</v>
      </c>
      <c r="E298" s="187">
        <f>+'Bcos. Públ.'!E298+'Bcos. Priv.'!E297+'Coop.'!E298+'C. Financ.'!E298</f>
        <v>27316.859045209916</v>
      </c>
      <c r="F298" s="187">
        <f>+'Bcos. Públ.'!F298+'Bcos. Priv.'!F297+'Coop.'!F298+'C. Financ.'!F298</f>
        <v>2.4983682163199998</v>
      </c>
      <c r="G298" s="193">
        <f>+'Bcos. Públ.'!G298+'Bcos. Priv.'!G297+'Coop.'!G298+'C. Financ.'!G298</f>
        <v>27319.357413426234</v>
      </c>
      <c r="H298" s="210">
        <f>+'Bcos. Públ.'!H298+'Bcos. Priv.'!H297+'Coop.'!H298+'C. Financ.'!H298</f>
        <v>756131.74163353723</v>
      </c>
      <c r="I298" s="192">
        <f>+'Bcos. Públ.'!I298+'Bcos. Priv.'!I297+'Coop.'!I298+'C. Financ.'!I298</f>
        <v>12762.764212291197</v>
      </c>
      <c r="J298" s="193">
        <f>+'Bcos. Públ.'!J298+'Bcos. Priv.'!J297+'Coop.'!J298+'C. Financ.'!J298</f>
        <v>768894.50584582845</v>
      </c>
      <c r="K298" s="192">
        <f>+'Bcos. Públ.'!K298+'Bcos. Priv.'!K297+'Coop.'!K298+'C. Financ.'!K298</f>
        <v>22018.663207984315</v>
      </c>
      <c r="L298" s="192">
        <f>+'Bcos. Públ.'!L298+'Bcos. Priv.'!L297+'Coop.'!L298+'C. Financ.'!L298</f>
        <v>20.752140954239998</v>
      </c>
      <c r="M298" s="193">
        <f>+'Bcos. Públ.'!M298+'Bcos. Priv.'!M297+'Coop.'!M298+'C. Financ.'!M298</f>
        <v>22039.415348938554</v>
      </c>
      <c r="N298" s="192">
        <f>+'Bcos. Públ.'!N298+'Bcos. Priv.'!N297+'Coop.'!N298+'C. Financ.'!N298</f>
        <v>778150.40484152152</v>
      </c>
      <c r="O298" s="192">
        <f>+'Bcos. Públ.'!O298+'Bcos. Priv.'!O297+'Coop.'!O298+'C. Financ.'!O298</f>
        <v>12783.516353245439</v>
      </c>
      <c r="P298" s="193">
        <f>+'Bcos. Públ.'!P298+'Bcos. Priv.'!P297+'Coop.'!P298+'C. Financ.'!P298</f>
        <v>790933.921194767</v>
      </c>
      <c r="Q298" s="230" t="s">
        <v>160</v>
      </c>
      <c r="R298" s="231" t="s">
        <v>160</v>
      </c>
      <c r="S298" s="212"/>
      <c r="T298" s="191">
        <f>+'Bcos. Públ.'!T298+'Bcos. Priv.'!T297+'Coop.'!T298+'C. Financ.'!T298</f>
        <v>373274.10456114815</v>
      </c>
      <c r="U298" s="192">
        <f>+'Bcos. Públ.'!U298+'Bcos. Priv.'!U297+'Coop.'!U298+'C. Financ.'!U298</f>
        <v>10118.039006568957</v>
      </c>
      <c r="V298" s="188">
        <f>+'Bcos. Públ.'!V298+'Bcos. Priv.'!V297+'Coop.'!V298+'C. Financ.'!V298</f>
        <v>383392.14356771711</v>
      </c>
      <c r="W298" s="192">
        <f>+'Bcos. Públ.'!W298+'Bcos. Priv.'!W297+'Coop.'!W298+'C. Financ.'!W298</f>
        <v>22884.305726675517</v>
      </c>
      <c r="X298" s="192">
        <f>+'Bcos. Públ.'!X298+'Bcos. Priv.'!X297+'Coop.'!X298+'C. Financ.'!X298</f>
        <v>2.4983682163199998</v>
      </c>
      <c r="Y298" s="188">
        <f>+'Bcos. Públ.'!Y298+'Bcos. Priv.'!Y297+'Coop.'!Y298+'C. Financ.'!Y298</f>
        <v>22886.804094891835</v>
      </c>
      <c r="Z298" s="192">
        <f>+'Bcos. Públ.'!Z298+'Bcos. Priv.'!Z297+'Coop.'!Z298+'C. Financ.'!Z298</f>
        <v>396158.41028782364</v>
      </c>
      <c r="AA298" s="192">
        <f>+'Bcos. Públ.'!AA298+'Bcos. Priv.'!AA297+'Coop.'!AA298+'C. Financ.'!AA298</f>
        <v>10120.537374785279</v>
      </c>
      <c r="AB298" s="188">
        <f>+'Bcos. Públ.'!AB298+'Bcos. Priv.'!AB297+'Coop.'!AB298+'C. Financ.'!AB298</f>
        <v>406278.94766260893</v>
      </c>
      <c r="AC298" s="227" t="s">
        <v>160</v>
      </c>
      <c r="AD298" s="191">
        <f>+'Bcos. Públ.'!AD298+'Bcos. Priv.'!AD297+'Coop.'!AD298+'C. Financ.'!AD298</f>
        <v>8755.4368111499989</v>
      </c>
      <c r="AE298" s="192">
        <f>+'Bcos. Públ.'!AE298+'Bcos. Priv.'!AE297+'Coop.'!AE298+'C. Financ.'!AE298</f>
        <v>65.066657740000011</v>
      </c>
      <c r="AF298" s="188">
        <f>+'Bcos. Públ.'!AF298+'Bcos. Priv.'!AF297+'Coop.'!AF298+'C. Financ.'!AF298</f>
        <v>8820.5034688899996</v>
      </c>
      <c r="AG298" s="192">
        <f>+'Bcos. Públ.'!AG298+'Bcos. Priv.'!AG297+'Coop.'!AG298+'C. Financ.'!AG298</f>
        <v>109.15468180000001</v>
      </c>
      <c r="AH298" s="192">
        <f>+'Bcos. Públ.'!AH298+'Bcos. Priv.'!AH297+'Coop.'!AH298+'C. Financ.'!AH298</f>
        <v>0</v>
      </c>
      <c r="AI298" s="188">
        <f>+'Bcos. Públ.'!AI298+'Bcos. Priv.'!AI297+'Coop.'!AI298+'C. Financ.'!AI298</f>
        <v>109.15468180000001</v>
      </c>
      <c r="AJ298" s="192">
        <f>+'Bcos. Públ.'!AJ298+'Bcos. Priv.'!AJ297+'Coop.'!AJ298+'C. Financ.'!AJ298</f>
        <v>8864.5914929499995</v>
      </c>
      <c r="AK298" s="192">
        <f>+'Bcos. Públ.'!AK298+'Bcos. Priv.'!AK297+'Coop.'!AK298+'C. Financ.'!AK298</f>
        <v>65.066657740000011</v>
      </c>
      <c r="AL298" s="188">
        <f>+'Bcos. Públ.'!AL298+'Bcos. Priv.'!AL297+'Coop.'!AL298+'C. Financ.'!AL298</f>
        <v>8929.6581506900002</v>
      </c>
      <c r="AM298" s="227" t="s">
        <v>160</v>
      </c>
    </row>
    <row r="299" spans="1:39" x14ac:dyDescent="0.2">
      <c r="A299" s="48">
        <v>44866</v>
      </c>
      <c r="B299" s="213">
        <f>+'Bcos. Públ.'!B299+'Bcos. Priv.'!B298+'Coop.'!B299+'C. Financ.'!B299</f>
        <v>731153.38585189474</v>
      </c>
      <c r="C299" s="187">
        <f>+'Bcos. Públ.'!C299+'Bcos. Priv.'!C298+'Coop.'!C299+'C. Financ.'!C299</f>
        <v>12697.7029300256</v>
      </c>
      <c r="D299" s="193">
        <f>+'Bcos. Públ.'!D299+'Bcos. Priv.'!D298+'Coop.'!D299+'C. Financ.'!D299</f>
        <v>743851.08878192038</v>
      </c>
      <c r="E299" s="187">
        <f>+'Bcos. Públ.'!E299+'Bcos. Priv.'!E298+'Coop.'!E299+'C. Financ.'!E299</f>
        <v>29465.492003593277</v>
      </c>
      <c r="F299" s="187">
        <f>+'Bcos. Públ.'!F299+'Bcos. Priv.'!F298+'Coop.'!F299+'C. Financ.'!F299</f>
        <v>2.4849742022400001</v>
      </c>
      <c r="G299" s="193">
        <f>+'Bcos. Públ.'!G299+'Bcos. Priv.'!G298+'Coop.'!G299+'C. Financ.'!G299</f>
        <v>29467.976977795519</v>
      </c>
      <c r="H299" s="210">
        <f>+'Bcos. Públ.'!H299+'Bcos. Priv.'!H298+'Coop.'!H299+'C. Financ.'!H299</f>
        <v>760618.87785548798</v>
      </c>
      <c r="I299" s="192">
        <f>+'Bcos. Públ.'!I299+'Bcos. Priv.'!I298+'Coop.'!I299+'C. Financ.'!I299</f>
        <v>12700.187904227841</v>
      </c>
      <c r="J299" s="193">
        <f>+'Bcos. Públ.'!J299+'Bcos. Priv.'!J298+'Coop.'!J299+'C. Financ.'!J299</f>
        <v>773319.06575971597</v>
      </c>
      <c r="K299" s="192">
        <f>+'Bcos. Públ.'!K299+'Bcos. Priv.'!K298+'Coop.'!K299+'C. Financ.'!K299</f>
        <v>23686.264806037758</v>
      </c>
      <c r="L299" s="192">
        <f>+'Bcos. Públ.'!L299+'Bcos. Priv.'!L298+'Coop.'!L299+'C. Financ.'!L299</f>
        <v>22.190143084160002</v>
      </c>
      <c r="M299" s="193">
        <f>+'Bcos. Públ.'!M299+'Bcos. Priv.'!M298+'Coop.'!M299+'C. Financ.'!M299</f>
        <v>23708.454949121919</v>
      </c>
      <c r="N299" s="192">
        <f>+'Bcos. Públ.'!N299+'Bcos. Priv.'!N298+'Coop.'!N299+'C. Financ.'!N299</f>
        <v>784305.14266152587</v>
      </c>
      <c r="O299" s="192">
        <f>+'Bcos. Públ.'!O299+'Bcos. Priv.'!O298+'Coop.'!O299+'C. Financ.'!O299</f>
        <v>12722.378047312002</v>
      </c>
      <c r="P299" s="193">
        <f>+'Bcos. Públ.'!P299+'Bcos. Priv.'!P298+'Coop.'!P299+'C. Financ.'!P299</f>
        <v>797027.5207088379</v>
      </c>
      <c r="Q299" s="230" t="s">
        <v>160</v>
      </c>
      <c r="R299" s="231" t="s">
        <v>160</v>
      </c>
      <c r="S299" s="212"/>
      <c r="T299" s="191">
        <f>+'Bcos. Públ.'!T299+'Bcos. Priv.'!T298+'Coop.'!T299+'C. Financ.'!T299</f>
        <v>379831.06282521185</v>
      </c>
      <c r="U299" s="192">
        <f>+'Bcos. Públ.'!U299+'Bcos. Priv.'!U298+'Coop.'!U299+'C. Financ.'!U299</f>
        <v>10179.932716892481</v>
      </c>
      <c r="V299" s="188">
        <f>+'Bcos. Públ.'!V299+'Bcos. Priv.'!V298+'Coop.'!V299+'C. Financ.'!V299</f>
        <v>390010.9955421043</v>
      </c>
      <c r="W299" s="192">
        <f>+'Bcos. Públ.'!W299+'Bcos. Priv.'!W298+'Coop.'!W299+'C. Financ.'!W299</f>
        <v>25035.02461695232</v>
      </c>
      <c r="X299" s="192">
        <f>+'Bcos. Públ.'!X299+'Bcos. Priv.'!X298+'Coop.'!X299+'C. Financ.'!X299</f>
        <v>2.4849742022400001</v>
      </c>
      <c r="Y299" s="188">
        <f>+'Bcos. Públ.'!Y299+'Bcos. Priv.'!Y298+'Coop.'!Y299+'C. Financ.'!Y299</f>
        <v>25037.509591154561</v>
      </c>
      <c r="Z299" s="192">
        <f>+'Bcos. Públ.'!Z299+'Bcos. Priv.'!Z298+'Coop.'!Z299+'C. Financ.'!Z299</f>
        <v>404866.08744216419</v>
      </c>
      <c r="AA299" s="192">
        <f>+'Bcos. Públ.'!AA299+'Bcos. Priv.'!AA298+'Coop.'!AA299+'C. Financ.'!AA299</f>
        <v>10182.417691094721</v>
      </c>
      <c r="AB299" s="188">
        <f>+'Bcos. Públ.'!AB299+'Bcos. Priv.'!AB298+'Coop.'!AB299+'C. Financ.'!AB299</f>
        <v>415048.50513325894</v>
      </c>
      <c r="AC299" s="227" t="s">
        <v>160</v>
      </c>
      <c r="AD299" s="191">
        <f>+'Bcos. Públ.'!AD299+'Bcos. Priv.'!AD298+'Coop.'!AD299+'C. Financ.'!AD299</f>
        <v>8918.6211166400008</v>
      </c>
      <c r="AE299" s="192">
        <f>+'Bcos. Públ.'!AE299+'Bcos. Priv.'!AE298+'Coop.'!AE299+'C. Financ.'!AE299</f>
        <v>63.915775109999998</v>
      </c>
      <c r="AF299" s="188">
        <f>+'Bcos. Públ.'!AF299+'Bcos. Priv.'!AF298+'Coop.'!AF299+'C. Financ.'!AF299</f>
        <v>8982.53689175</v>
      </c>
      <c r="AG299" s="192">
        <f>+'Bcos. Públ.'!AG299+'Bcos. Priv.'!AG298+'Coop.'!AG299+'C. Financ.'!AG299</f>
        <v>112.47124762999999</v>
      </c>
      <c r="AH299" s="192">
        <f>+'Bcos. Públ.'!AH299+'Bcos. Priv.'!AH298+'Coop.'!AH299+'C. Financ.'!AH299</f>
        <v>0</v>
      </c>
      <c r="AI299" s="188">
        <f>+'Bcos. Públ.'!AI299+'Bcos. Priv.'!AI298+'Coop.'!AI299+'C. Financ.'!AI299</f>
        <v>112.47124762999999</v>
      </c>
      <c r="AJ299" s="192">
        <f>+'Bcos. Públ.'!AJ299+'Bcos. Priv.'!AJ298+'Coop.'!AJ299+'C. Financ.'!AJ299</f>
        <v>9031.09236427</v>
      </c>
      <c r="AK299" s="192">
        <f>+'Bcos. Públ.'!AK299+'Bcos. Priv.'!AK298+'Coop.'!AK299+'C. Financ.'!AK299</f>
        <v>63.915775109999998</v>
      </c>
      <c r="AL299" s="188">
        <f>+'Bcos. Públ.'!AL299+'Bcos. Priv.'!AL298+'Coop.'!AL299+'C. Financ.'!AL299</f>
        <v>9095.008139380001</v>
      </c>
      <c r="AM299" s="227" t="s">
        <v>160</v>
      </c>
    </row>
    <row r="300" spans="1:39" ht="15" customHeight="1" x14ac:dyDescent="0.2">
      <c r="A300" s="48">
        <v>44896</v>
      </c>
      <c r="B300" s="213">
        <f>+'Bcos. Públ.'!B300+'Bcos. Priv.'!B299+'Coop.'!B300+'C. Financ.'!B300</f>
        <v>749235.44655627827</v>
      </c>
      <c r="C300" s="187">
        <f>+'Bcos. Públ.'!C300+'Bcos. Priv.'!C299+'Coop.'!C300+'C. Financ.'!C300</f>
        <v>12341.772903502799</v>
      </c>
      <c r="D300" s="193">
        <f>+'Bcos. Públ.'!D300+'Bcos. Priv.'!D299+'Coop.'!D300+'C. Financ.'!D300</f>
        <v>761577.21945978119</v>
      </c>
      <c r="E300" s="187">
        <f>+'Bcos. Públ.'!E300+'Bcos. Priv.'!E299+'Coop.'!E300+'C. Financ.'!E300</f>
        <v>25151.505220412131</v>
      </c>
      <c r="F300" s="187">
        <f>+'Bcos. Públ.'!F300+'Bcos. Priv.'!F299+'Coop.'!F300+'C. Financ.'!F300</f>
        <v>2.4385836164699999</v>
      </c>
      <c r="G300" s="193">
        <f>+'Bcos. Públ.'!G300+'Bcos. Priv.'!G299+'Coop.'!G300+'C. Financ.'!G300</f>
        <v>25153.9438040286</v>
      </c>
      <c r="H300" s="210">
        <f>+'Bcos. Públ.'!H300+'Bcos. Priv.'!H299+'Coop.'!H300+'C. Financ.'!H300</f>
        <v>774386.95177669043</v>
      </c>
      <c r="I300" s="192">
        <f>+'Bcos. Públ.'!I300+'Bcos. Priv.'!I299+'Coop.'!I300+'C. Financ.'!I300</f>
        <v>12344.21148711927</v>
      </c>
      <c r="J300" s="193">
        <f>+'Bcos. Públ.'!J300+'Bcos. Priv.'!J299+'Coop.'!J300+'C. Financ.'!J300</f>
        <v>786731.16326380975</v>
      </c>
      <c r="K300" s="192">
        <f>+'Bcos. Públ.'!K300+'Bcos. Priv.'!K299+'Coop.'!K300+'C. Financ.'!K300</f>
        <v>23863.433561056947</v>
      </c>
      <c r="L300" s="192">
        <f>+'Bcos. Públ.'!L300+'Bcos. Priv.'!L299+'Coop.'!L300+'C. Financ.'!L300</f>
        <v>20.501058502139998</v>
      </c>
      <c r="M300" s="193">
        <f>+'Bcos. Públ.'!M300+'Bcos. Priv.'!M299+'Coop.'!M300+'C. Financ.'!M300</f>
        <v>23883.934619559088</v>
      </c>
      <c r="N300" s="192">
        <f>+'Bcos. Públ.'!N300+'Bcos. Priv.'!N299+'Coop.'!N300+'C. Financ.'!N300</f>
        <v>798250.38533774728</v>
      </c>
      <c r="O300" s="192">
        <f>+'Bcos. Públ.'!O300+'Bcos. Priv.'!O299+'Coop.'!O300+'C. Financ.'!O300</f>
        <v>12364.712545621411</v>
      </c>
      <c r="P300" s="193">
        <f>+'Bcos. Públ.'!P300+'Bcos. Priv.'!P299+'Coop.'!P300+'C. Financ.'!P300</f>
        <v>810615.09788336873</v>
      </c>
      <c r="Q300" s="230" t="s">
        <v>160</v>
      </c>
      <c r="R300" s="231" t="s">
        <v>160</v>
      </c>
      <c r="S300" s="212"/>
      <c r="T300" s="191">
        <f>+'Bcos. Públ.'!T300+'Bcos. Priv.'!T299+'Coop.'!T300+'C. Financ.'!T300</f>
        <v>386586.49098733929</v>
      </c>
      <c r="U300" s="192">
        <f>+'Bcos. Públ.'!U300+'Bcos. Priv.'!U299+'Coop.'!U300+'C. Financ.'!U300</f>
        <v>9890.3567552477398</v>
      </c>
      <c r="V300" s="188">
        <f>+'Bcos. Públ.'!V300+'Bcos. Priv.'!V299+'Coop.'!V300+'C. Financ.'!V300</f>
        <v>396476.84774258704</v>
      </c>
      <c r="W300" s="192">
        <f>+'Bcos. Públ.'!W300+'Bcos. Priv.'!W299+'Coop.'!W300+'C. Financ.'!W300</f>
        <v>20533.684841280749</v>
      </c>
      <c r="X300" s="192">
        <f>+'Bcos. Públ.'!X300+'Bcos. Priv.'!X299+'Coop.'!X300+'C. Financ.'!X300</f>
        <v>2.4385836164699999</v>
      </c>
      <c r="Y300" s="188">
        <f>+'Bcos. Públ.'!Y300+'Bcos. Priv.'!Y299+'Coop.'!Y300+'C. Financ.'!Y300</f>
        <v>20536.123424897221</v>
      </c>
      <c r="Z300" s="192">
        <f>+'Bcos. Públ.'!Z300+'Bcos. Priv.'!Z299+'Coop.'!Z300+'C. Financ.'!Z300</f>
        <v>407120.17582862009</v>
      </c>
      <c r="AA300" s="192">
        <f>+'Bcos. Públ.'!AA300+'Bcos. Priv.'!AA299+'Coop.'!AA300+'C. Financ.'!AA300</f>
        <v>9892.7953388642109</v>
      </c>
      <c r="AB300" s="188">
        <f>+'Bcos. Públ.'!AB300+'Bcos. Priv.'!AB299+'Coop.'!AB300+'C. Financ.'!AB300</f>
        <v>417012.97116748424</v>
      </c>
      <c r="AC300" s="227" t="s">
        <v>160</v>
      </c>
      <c r="AD300" s="191">
        <f>+'Bcos. Públ.'!AD300+'Bcos. Priv.'!AD299+'Coop.'!AD300+'C. Financ.'!AD300</f>
        <v>9050.1598554799984</v>
      </c>
      <c r="AE300" s="192">
        <f>+'Bcos. Públ.'!AE300+'Bcos. Priv.'!AE299+'Coop.'!AE300+'C. Financ.'!AE300</f>
        <v>61.17681486</v>
      </c>
      <c r="AF300" s="188">
        <f>+'Bcos. Públ.'!AF300+'Bcos. Priv.'!AF299+'Coop.'!AF300+'C. Financ.'!AF300</f>
        <v>9111.3366703399988</v>
      </c>
      <c r="AG300" s="192">
        <f>+'Bcos. Públ.'!AG300+'Bcos. Priv.'!AG299+'Coop.'!AG300+'C. Financ.'!AG300</f>
        <v>115.24095678</v>
      </c>
      <c r="AH300" s="192">
        <f>+'Bcos. Públ.'!AH300+'Bcos. Priv.'!AH299+'Coop.'!AH300+'C. Financ.'!AH300</f>
        <v>0</v>
      </c>
      <c r="AI300" s="188">
        <f>+'Bcos. Públ.'!AI300+'Bcos. Priv.'!AI299+'Coop.'!AI300+'C. Financ.'!AI300</f>
        <v>115.24095678</v>
      </c>
      <c r="AJ300" s="192">
        <f>+'Bcos. Públ.'!AJ300+'Bcos. Priv.'!AJ299+'Coop.'!AJ300+'C. Financ.'!AJ300</f>
        <v>9165.4008122599989</v>
      </c>
      <c r="AK300" s="192">
        <f>+'Bcos. Públ.'!AK300+'Bcos. Priv.'!AK299+'Coop.'!AK300+'C. Financ.'!AK300</f>
        <v>61.17681486</v>
      </c>
      <c r="AL300" s="188">
        <f>+'Bcos. Públ.'!AL300+'Bcos. Priv.'!AL299+'Coop.'!AL300+'C. Financ.'!AL300</f>
        <v>9226.5776271199993</v>
      </c>
      <c r="AM300" s="227" t="s">
        <v>160</v>
      </c>
    </row>
    <row r="301" spans="1:39" ht="15" customHeight="1" x14ac:dyDescent="0.2">
      <c r="A301" s="48">
        <v>44927</v>
      </c>
      <c r="B301" s="213">
        <f>+'Bcos. Públ.'!B301+'Bcos. Priv.'!B300+'Coop.'!B301+'C. Financ.'!B301</f>
        <v>737783.03774384712</v>
      </c>
      <c r="C301" s="187">
        <f>+'Bcos. Públ.'!C301+'Bcos. Priv.'!C300+'Coop.'!C301+'C. Financ.'!C301</f>
        <v>13355.719729480741</v>
      </c>
      <c r="D301" s="193">
        <f>+'Bcos. Públ.'!D301+'Bcos. Priv.'!D300+'Coop.'!D301+'C. Financ.'!D301</f>
        <v>751138.75747332792</v>
      </c>
      <c r="E301" s="187">
        <f>+'Bcos. Públ.'!E301+'Bcos. Priv.'!E300+'Coop.'!E301+'C. Financ.'!E301</f>
        <v>24244.290174384634</v>
      </c>
      <c r="F301" s="187">
        <f>+'Bcos. Públ.'!F301+'Bcos. Priv.'!F300+'Coop.'!F301+'C. Financ.'!F301</f>
        <v>2.2151192975399998</v>
      </c>
      <c r="G301" s="193">
        <f>+'Bcos. Públ.'!G301+'Bcos. Priv.'!G300+'Coop.'!G301+'C. Financ.'!G301</f>
        <v>24246.505293682174</v>
      </c>
      <c r="H301" s="210">
        <f>+'Bcos. Públ.'!H301+'Bcos. Priv.'!H300+'Coop.'!H301+'C. Financ.'!H301</f>
        <v>762027.3279182316</v>
      </c>
      <c r="I301" s="192">
        <f>+'Bcos. Públ.'!I301+'Bcos. Priv.'!I300+'Coop.'!I301+'C. Financ.'!I301</f>
        <v>13357.934848778281</v>
      </c>
      <c r="J301" s="193">
        <f>+'Bcos. Públ.'!J301+'Bcos. Priv.'!J300+'Coop.'!J301+'C. Financ.'!J301</f>
        <v>775385.2627670099</v>
      </c>
      <c r="K301" s="192">
        <f>+'Bcos. Públ.'!K301+'Bcos. Priv.'!K300+'Coop.'!K301+'C. Financ.'!K301</f>
        <v>23985.638905283198</v>
      </c>
      <c r="L301" s="192">
        <f>+'Bcos. Públ.'!L301+'Bcos. Priv.'!L300+'Coop.'!L301+'C. Financ.'!L301</f>
        <v>19.33309336212</v>
      </c>
      <c r="M301" s="193">
        <f>+'Bcos. Públ.'!M301+'Bcos. Priv.'!M300+'Coop.'!M301+'C. Financ.'!M301</f>
        <v>24004.97199864532</v>
      </c>
      <c r="N301" s="192">
        <f>+'Bcos. Públ.'!N301+'Bcos. Priv.'!N300+'Coop.'!N301+'C. Financ.'!N301</f>
        <v>786012.96682351478</v>
      </c>
      <c r="O301" s="192">
        <f>+'Bcos. Públ.'!O301+'Bcos. Priv.'!O300+'Coop.'!O301+'C. Financ.'!O301</f>
        <v>13377.267942140399</v>
      </c>
      <c r="P301" s="193">
        <f>+'Bcos. Públ.'!P301+'Bcos. Priv.'!P300+'Coop.'!P301+'C. Financ.'!P301</f>
        <v>799390.23476565524</v>
      </c>
      <c r="Q301" s="230" t="s">
        <v>160</v>
      </c>
      <c r="R301" s="231" t="s">
        <v>160</v>
      </c>
      <c r="S301" s="212"/>
      <c r="T301" s="191">
        <f>+'Bcos. Públ.'!T301+'Bcos. Priv.'!T300+'Coop.'!T301+'C. Financ.'!T301</f>
        <v>385716.57072592602</v>
      </c>
      <c r="U301" s="192">
        <f>+'Bcos. Públ.'!U301+'Bcos. Priv.'!U300+'Coop.'!U301+'C. Financ.'!U301</f>
        <v>10283.6788351962</v>
      </c>
      <c r="V301" s="188">
        <f>+'Bcos. Públ.'!V301+'Bcos. Priv.'!V300+'Coop.'!V301+'C. Financ.'!V301</f>
        <v>396000.24956112227</v>
      </c>
      <c r="W301" s="192">
        <f>+'Bcos. Públ.'!W301+'Bcos. Priv.'!W300+'Coop.'!W301+'C. Financ.'!W301</f>
        <v>19818.749995980386</v>
      </c>
      <c r="X301" s="192">
        <f>+'Bcos. Públ.'!X301+'Bcos. Priv.'!X300+'Coop.'!X301+'C. Financ.'!X301</f>
        <v>2.2151192975399998</v>
      </c>
      <c r="Y301" s="188">
        <f>+'Bcos. Públ.'!Y301+'Bcos. Priv.'!Y300+'Coop.'!Y301+'C. Financ.'!Y301</f>
        <v>19820.965115277926</v>
      </c>
      <c r="Z301" s="192">
        <f>+'Bcos. Públ.'!Z301+'Bcos. Priv.'!Z300+'Coop.'!Z301+'C. Financ.'!Z301</f>
        <v>405535.32072190644</v>
      </c>
      <c r="AA301" s="192">
        <f>+'Bcos. Públ.'!AA301+'Bcos. Priv.'!AA300+'Coop.'!AA301+'C. Financ.'!AA301</f>
        <v>10285.89395449374</v>
      </c>
      <c r="AB301" s="188">
        <f>+'Bcos. Públ.'!AB301+'Bcos. Priv.'!AB300+'Coop.'!AB301+'C. Financ.'!AB301</f>
        <v>415821.21467640018</v>
      </c>
      <c r="AC301" s="227" t="s">
        <v>160</v>
      </c>
      <c r="AD301" s="191">
        <f>+'Bcos. Públ.'!AD301+'Bcos. Priv.'!AD300+'Coop.'!AD301+'C. Financ.'!AD301</f>
        <v>9101.793309839999</v>
      </c>
      <c r="AE301" s="192">
        <f>+'Bcos. Públ.'!AE301+'Bcos. Priv.'!AE300+'Coop.'!AE301+'C. Financ.'!AE301</f>
        <v>79.419893340000002</v>
      </c>
      <c r="AF301" s="188">
        <f>+'Bcos. Públ.'!AF301+'Bcos. Priv.'!AF300+'Coop.'!AF301+'C. Financ.'!AF301</f>
        <v>9181.2132031799993</v>
      </c>
      <c r="AG301" s="192">
        <f>+'Bcos. Públ.'!AG301+'Bcos. Priv.'!AG300+'Coop.'!AG301+'C. Financ.'!AG301</f>
        <v>114.41121425</v>
      </c>
      <c r="AH301" s="192">
        <f>+'Bcos. Públ.'!AH301+'Bcos. Priv.'!AH300+'Coop.'!AH301+'C. Financ.'!AH301</f>
        <v>0</v>
      </c>
      <c r="AI301" s="188">
        <f>+'Bcos. Públ.'!AI301+'Bcos. Priv.'!AI300+'Coop.'!AI301+'C. Financ.'!AI301</f>
        <v>114.41121425</v>
      </c>
      <c r="AJ301" s="192">
        <f>+'Bcos. Públ.'!AJ301+'Bcos. Priv.'!AJ300+'Coop.'!AJ301+'C. Financ.'!AJ301</f>
        <v>9216.2045240899988</v>
      </c>
      <c r="AK301" s="192">
        <f>+'Bcos. Públ.'!AK301+'Bcos. Priv.'!AK300+'Coop.'!AK301+'C. Financ.'!AK301</f>
        <v>79.419893340000002</v>
      </c>
      <c r="AL301" s="188">
        <f>+'Bcos. Públ.'!AL301+'Bcos. Priv.'!AL300+'Coop.'!AL301+'C. Financ.'!AL301</f>
        <v>9295.6244174299991</v>
      </c>
      <c r="AM301" s="227" t="s">
        <v>160</v>
      </c>
    </row>
    <row r="302" spans="1:39" ht="15" customHeight="1" x14ac:dyDescent="0.2">
      <c r="A302" s="48">
        <v>44958</v>
      </c>
      <c r="B302" s="213">
        <f>+'Bcos. Públ.'!B302+'Bcos. Priv.'!B301+'Coop.'!B302+'C. Financ.'!B302</f>
        <v>739447.59949769557</v>
      </c>
      <c r="C302" s="187">
        <f>+'Bcos. Públ.'!C302+'Bcos. Priv.'!C301+'Coop.'!C302+'C. Financ.'!C302</f>
        <v>14209.806285125409</v>
      </c>
      <c r="D302" s="193">
        <f>+'Bcos. Públ.'!D302+'Bcos. Priv.'!D301+'Coop.'!D302+'C. Financ.'!D302</f>
        <v>753657.40578282101</v>
      </c>
      <c r="E302" s="187">
        <f>+'Bcos. Públ.'!E302+'Bcos. Priv.'!E301+'Coop.'!E302+'C. Financ.'!E302</f>
        <v>23913.591261167374</v>
      </c>
      <c r="F302" s="187">
        <f>+'Bcos. Públ.'!F302+'Bcos. Priv.'!F301+'Coop.'!F302+'C. Financ.'!F302</f>
        <v>2.1993221418599997</v>
      </c>
      <c r="G302" s="193">
        <f>+'Bcos. Públ.'!G302+'Bcos. Priv.'!G301+'Coop.'!G302+'C. Financ.'!G302</f>
        <v>23915.790583309234</v>
      </c>
      <c r="H302" s="210">
        <f>+'Bcos. Públ.'!H302+'Bcos. Priv.'!H301+'Coop.'!H302+'C. Financ.'!H302</f>
        <v>763361.190758863</v>
      </c>
      <c r="I302" s="192">
        <f>+'Bcos. Públ.'!I302+'Bcos. Priv.'!I301+'Coop.'!I302+'C. Financ.'!I302</f>
        <v>14212.005607267271</v>
      </c>
      <c r="J302" s="193">
        <f>+'Bcos. Públ.'!J302+'Bcos. Priv.'!J301+'Coop.'!J302+'C. Financ.'!J302</f>
        <v>777573.19636613037</v>
      </c>
      <c r="K302" s="192">
        <f>+'Bcos. Públ.'!K302+'Bcos. Priv.'!K301+'Coop.'!K302+'C. Financ.'!K302</f>
        <v>29056.496524699734</v>
      </c>
      <c r="L302" s="192">
        <f>+'Bcos. Públ.'!L302+'Bcos. Priv.'!L301+'Coop.'!L302+'C. Financ.'!L302</f>
        <v>8.7769343048199993</v>
      </c>
      <c r="M302" s="193">
        <f>+'Bcos. Públ.'!M302+'Bcos. Priv.'!M301+'Coop.'!M302+'C. Financ.'!M302</f>
        <v>29065.273459004551</v>
      </c>
      <c r="N302" s="192">
        <f>+'Bcos. Públ.'!N302+'Bcos. Priv.'!N301+'Coop.'!N302+'C. Financ.'!N302</f>
        <v>792417.68728356273</v>
      </c>
      <c r="O302" s="192">
        <f>+'Bcos. Públ.'!O302+'Bcos. Priv.'!O301+'Coop.'!O302+'C. Financ.'!O302</f>
        <v>14220.782541572091</v>
      </c>
      <c r="P302" s="193">
        <f>+'Bcos. Públ.'!P302+'Bcos. Priv.'!P301+'Coop.'!P302+'C. Financ.'!P302</f>
        <v>806638.46982513485</v>
      </c>
      <c r="Q302" s="230" t="s">
        <v>160</v>
      </c>
      <c r="R302" s="231" t="s">
        <v>160</v>
      </c>
      <c r="S302" s="212"/>
      <c r="T302" s="191">
        <f>+'Bcos. Públ.'!T302+'Bcos. Priv.'!T301+'Coop.'!T302+'C. Financ.'!T302</f>
        <v>386826.50926231756</v>
      </c>
      <c r="U302" s="192">
        <f>+'Bcos. Públ.'!U302+'Bcos. Priv.'!U301+'Coop.'!U302+'C. Financ.'!U302</f>
        <v>10757.840300691571</v>
      </c>
      <c r="V302" s="188">
        <f>+'Bcos. Públ.'!V302+'Bcos. Priv.'!V301+'Coop.'!V302+'C. Financ.'!V302</f>
        <v>397584.34956300911</v>
      </c>
      <c r="W302" s="192">
        <f>+'Bcos. Públ.'!W302+'Bcos. Priv.'!W301+'Coop.'!W302+'C. Financ.'!W302</f>
        <v>19758.794064843212</v>
      </c>
      <c r="X302" s="192">
        <f>+'Bcos. Públ.'!X302+'Bcos. Priv.'!X301+'Coop.'!X302+'C. Financ.'!X302</f>
        <v>2.1993221418599997</v>
      </c>
      <c r="Y302" s="188">
        <f>+'Bcos. Públ.'!Y302+'Bcos. Priv.'!Y301+'Coop.'!Y302+'C. Financ.'!Y302</f>
        <v>19760.993386985072</v>
      </c>
      <c r="Z302" s="192">
        <f>+'Bcos. Públ.'!Z302+'Bcos. Priv.'!Z301+'Coop.'!Z302+'C. Financ.'!Z302</f>
        <v>406585.30332716077</v>
      </c>
      <c r="AA302" s="192">
        <f>+'Bcos. Públ.'!AA302+'Bcos. Priv.'!AA301+'Coop.'!AA302+'C. Financ.'!AA302</f>
        <v>10760.03962283343</v>
      </c>
      <c r="AB302" s="188">
        <f>+'Bcos. Públ.'!AB302+'Bcos. Priv.'!AB301+'Coop.'!AB302+'C. Financ.'!AB302</f>
        <v>417345.34294999414</v>
      </c>
      <c r="AC302" s="227" t="s">
        <v>160</v>
      </c>
      <c r="AD302" s="191">
        <f>+'Bcos. Públ.'!AD302+'Bcos. Priv.'!AD301+'Coop.'!AD302+'C. Financ.'!AD302</f>
        <v>9066.4410108599986</v>
      </c>
      <c r="AE302" s="192">
        <f>+'Bcos. Públ.'!AE302+'Bcos. Priv.'!AE301+'Coop.'!AE302+'C. Financ.'!AE302</f>
        <v>88.755456879999997</v>
      </c>
      <c r="AF302" s="188">
        <f>+'Bcos. Públ.'!AF302+'Bcos. Priv.'!AF301+'Coop.'!AF302+'C. Financ.'!AF302</f>
        <v>9155.1964677399992</v>
      </c>
      <c r="AG302" s="192">
        <f>+'Bcos. Públ.'!AG302+'Bcos. Priv.'!AG301+'Coop.'!AG302+'C. Financ.'!AG302</f>
        <v>106.82634912</v>
      </c>
      <c r="AH302" s="192">
        <f>+'Bcos. Públ.'!AH302+'Bcos. Priv.'!AH301+'Coop.'!AH302+'C. Financ.'!AH302</f>
        <v>0</v>
      </c>
      <c r="AI302" s="188">
        <f>+'Bcos. Públ.'!AI302+'Bcos. Priv.'!AI301+'Coop.'!AI302+'C. Financ.'!AI302</f>
        <v>106.82634912</v>
      </c>
      <c r="AJ302" s="192">
        <f>+'Bcos. Públ.'!AJ302+'Bcos. Priv.'!AJ301+'Coop.'!AJ302+'C. Financ.'!AJ302</f>
        <v>9173.26735998</v>
      </c>
      <c r="AK302" s="192">
        <f>+'Bcos. Públ.'!AK302+'Bcos. Priv.'!AK301+'Coop.'!AK302+'C. Financ.'!AK302</f>
        <v>88.755456879999997</v>
      </c>
      <c r="AL302" s="188">
        <f>+'Bcos. Públ.'!AL302+'Bcos. Priv.'!AL301+'Coop.'!AL302+'C. Financ.'!AL302</f>
        <v>9262.0228168600006</v>
      </c>
      <c r="AM302" s="227" t="s">
        <v>160</v>
      </c>
    </row>
    <row r="303" spans="1:39" ht="15" customHeight="1" x14ac:dyDescent="0.2">
      <c r="A303" s="48">
        <v>44986</v>
      </c>
      <c r="B303" s="213">
        <f>+'Bcos. Públ.'!B303+'Bcos. Priv.'!B302+'Coop.'!B303+'C. Financ.'!B303</f>
        <v>745412.43773611763</v>
      </c>
      <c r="C303" s="187">
        <f>+'Bcos. Públ.'!C303+'Bcos. Priv.'!C302+'Coop.'!C303+'C. Financ.'!C303</f>
        <v>14052.1323256668</v>
      </c>
      <c r="D303" s="193">
        <f>+'Bcos. Públ.'!D303+'Bcos. Priv.'!D302+'Coop.'!D303+'C. Financ.'!D303</f>
        <v>759464.57006178447</v>
      </c>
      <c r="E303" s="187">
        <f>+'Bcos. Públ.'!E303+'Bcos. Priv.'!E302+'Coop.'!E303+'C. Financ.'!E303</f>
        <v>24705.132310544399</v>
      </c>
      <c r="F303" s="187">
        <f>+'Bcos. Públ.'!F303+'Bcos. Priv.'!F302+'Coop.'!F303+'C. Financ.'!F303</f>
        <v>2.2165640577600003</v>
      </c>
      <c r="G303" s="193">
        <f>+'Bcos. Públ.'!G303+'Bcos. Priv.'!G302+'Coop.'!G303+'C. Financ.'!G303</f>
        <v>24707.348874602158</v>
      </c>
      <c r="H303" s="210">
        <f>+'Bcos. Públ.'!H303+'Bcos. Priv.'!H302+'Coop.'!H303+'C. Financ.'!H303</f>
        <v>770117.57004666224</v>
      </c>
      <c r="I303" s="192">
        <f>+'Bcos. Públ.'!I303+'Bcos. Priv.'!I302+'Coop.'!I303+'C. Financ.'!I303</f>
        <v>14054.348889724561</v>
      </c>
      <c r="J303" s="193">
        <f>+'Bcos. Públ.'!J303+'Bcos. Priv.'!J302+'Coop.'!J303+'C. Financ.'!J303</f>
        <v>784171.9189363867</v>
      </c>
      <c r="K303" s="192">
        <f>+'Bcos. Públ.'!K303+'Bcos. Priv.'!K302+'Coop.'!K303+'C. Financ.'!K303</f>
        <v>34724.768729970325</v>
      </c>
      <c r="L303" s="192">
        <f>+'Bcos. Públ.'!L303+'Bcos. Priv.'!L302+'Coop.'!L303+'C. Financ.'!L303</f>
        <v>8.2314036996000013</v>
      </c>
      <c r="M303" s="193">
        <f>+'Bcos. Públ.'!M303+'Bcos. Priv.'!M302+'Coop.'!M303+'C. Financ.'!M303</f>
        <v>34733.000133669928</v>
      </c>
      <c r="N303" s="192">
        <f>+'Bcos. Públ.'!N303+'Bcos. Priv.'!N302+'Coop.'!N303+'C. Financ.'!N303</f>
        <v>804842.33877663244</v>
      </c>
      <c r="O303" s="192">
        <f>+'Bcos. Públ.'!O303+'Bcos. Priv.'!O302+'Coop.'!O303+'C. Financ.'!O303</f>
        <v>14062.58029342416</v>
      </c>
      <c r="P303" s="193">
        <f>+'Bcos. Públ.'!P303+'Bcos. Priv.'!P302+'Coop.'!P303+'C. Financ.'!P303</f>
        <v>818904.91907005664</v>
      </c>
      <c r="Q303" s="230" t="s">
        <v>160</v>
      </c>
      <c r="R303" s="231" t="s">
        <v>160</v>
      </c>
      <c r="S303" s="212"/>
      <c r="T303" s="191">
        <f>+'Bcos. Públ.'!T303+'Bcos. Priv.'!T302+'Coop.'!T303+'C. Financ.'!T303</f>
        <v>391278.9901511076</v>
      </c>
      <c r="U303" s="192">
        <f>+'Bcos. Públ.'!U303+'Bcos. Priv.'!U302+'Coop.'!U303+'C. Financ.'!U303</f>
        <v>10761.529969372879</v>
      </c>
      <c r="V303" s="188">
        <f>+'Bcos. Públ.'!V303+'Bcos. Priv.'!V302+'Coop.'!V303+'C. Financ.'!V303</f>
        <v>402040.52012048045</v>
      </c>
      <c r="W303" s="192">
        <f>+'Bcos. Públ.'!W303+'Bcos. Priv.'!W302+'Coop.'!W303+'C. Financ.'!W303</f>
        <v>19941.800502816481</v>
      </c>
      <c r="X303" s="192">
        <f>+'Bcos. Públ.'!X303+'Bcos. Priv.'!X302+'Coop.'!X303+'C. Financ.'!X303</f>
        <v>2.2165640577600003</v>
      </c>
      <c r="Y303" s="188">
        <f>+'Bcos. Públ.'!Y303+'Bcos. Priv.'!Y302+'Coop.'!Y303+'C. Financ.'!Y303</f>
        <v>19944.017066874239</v>
      </c>
      <c r="Z303" s="192">
        <f>+'Bcos. Públ.'!Z303+'Bcos. Priv.'!Z302+'Coop.'!Z303+'C. Financ.'!Z303</f>
        <v>411220.79065392399</v>
      </c>
      <c r="AA303" s="192">
        <f>+'Bcos. Públ.'!AA303+'Bcos. Priv.'!AA302+'Coop.'!AA303+'C. Financ.'!AA303</f>
        <v>10763.74653343064</v>
      </c>
      <c r="AB303" s="188">
        <f>+'Bcos. Públ.'!AB303+'Bcos. Priv.'!AB302+'Coop.'!AB303+'C. Financ.'!AB303</f>
        <v>421984.5371873547</v>
      </c>
      <c r="AC303" s="227" t="s">
        <v>160</v>
      </c>
      <c r="AD303" s="191">
        <f>+'Bcos. Públ.'!AD303+'Bcos. Priv.'!AD302+'Coop.'!AD303+'C. Financ.'!AD303</f>
        <v>9163.0471844599997</v>
      </c>
      <c r="AE303" s="192">
        <f>+'Bcos. Públ.'!AE303+'Bcos. Priv.'!AE302+'Coop.'!AE303+'C. Financ.'!AE303</f>
        <v>85.142888539999987</v>
      </c>
      <c r="AF303" s="188">
        <f>+'Bcos. Públ.'!AF303+'Bcos. Priv.'!AF302+'Coop.'!AF303+'C. Financ.'!AF303</f>
        <v>9248.1900730000016</v>
      </c>
      <c r="AG303" s="192">
        <f>+'Bcos. Públ.'!AG303+'Bcos. Priv.'!AG302+'Coop.'!AG303+'C. Financ.'!AG303</f>
        <v>123.24911529000001</v>
      </c>
      <c r="AH303" s="192">
        <f>+'Bcos. Públ.'!AH303+'Bcos. Priv.'!AH302+'Coop.'!AH303+'C. Financ.'!AH303</f>
        <v>0</v>
      </c>
      <c r="AI303" s="188">
        <f>+'Bcos. Públ.'!AI303+'Bcos. Priv.'!AI302+'Coop.'!AI303+'C. Financ.'!AI303</f>
        <v>123.24911529000001</v>
      </c>
      <c r="AJ303" s="192">
        <f>+'Bcos. Públ.'!AJ303+'Bcos. Priv.'!AJ302+'Coop.'!AJ303+'C. Financ.'!AJ303</f>
        <v>9286.2962997499999</v>
      </c>
      <c r="AK303" s="192">
        <f>+'Bcos. Públ.'!AK303+'Bcos. Priv.'!AK302+'Coop.'!AK303+'C. Financ.'!AK303</f>
        <v>85.142888539999987</v>
      </c>
      <c r="AL303" s="188">
        <f>+'Bcos. Públ.'!AL303+'Bcos. Priv.'!AL302+'Coop.'!AL303+'C. Financ.'!AL303</f>
        <v>9371.4391882899999</v>
      </c>
      <c r="AM303" s="227" t="s">
        <v>160</v>
      </c>
    </row>
    <row r="304" spans="1:39" ht="15" customHeight="1" x14ac:dyDescent="0.2">
      <c r="A304" s="48">
        <v>45017</v>
      </c>
      <c r="B304" s="213">
        <f>+'Bcos. Públ.'!B304+'Bcos. Priv.'!B303+'Coop.'!B304+'C. Financ.'!B304</f>
        <v>750556.02049596433</v>
      </c>
      <c r="C304" s="187">
        <f>+'Bcos. Públ.'!C304+'Bcos. Priv.'!C303+'Coop.'!C304+'C. Financ.'!C304</f>
        <v>15208.577365096422</v>
      </c>
      <c r="D304" s="193">
        <f>+'Bcos. Públ.'!D304+'Bcos. Priv.'!D303+'Coop.'!D304+'C. Financ.'!D304</f>
        <v>765764.59786106076</v>
      </c>
      <c r="E304" s="187">
        <f>+'Bcos. Públ.'!E304+'Bcos. Priv.'!E303+'Coop.'!E304+'C. Financ.'!E304</f>
        <v>25111.452653050557</v>
      </c>
      <c r="F304" s="187">
        <f>+'Bcos. Públ.'!F304+'Bcos. Priv.'!F303+'Coop.'!F304+'C. Financ.'!F304</f>
        <v>2.33682894285</v>
      </c>
      <c r="G304" s="193">
        <f>+'Bcos. Públ.'!G304+'Bcos. Priv.'!G303+'Coop.'!G304+'C. Financ.'!G304</f>
        <v>25113.789481993412</v>
      </c>
      <c r="H304" s="210">
        <f>+'Bcos. Públ.'!H304+'Bcos. Priv.'!H303+'Coop.'!H304+'C. Financ.'!H304</f>
        <v>775667.47314901499</v>
      </c>
      <c r="I304" s="192">
        <f>+'Bcos. Públ.'!I304+'Bcos. Priv.'!I303+'Coop.'!I304+'C. Financ.'!I304</f>
        <v>15210.914194039273</v>
      </c>
      <c r="J304" s="193">
        <f>+'Bcos. Públ.'!J304+'Bcos. Priv.'!J303+'Coop.'!J304+'C. Financ.'!J304</f>
        <v>790878.38734305417</v>
      </c>
      <c r="K304" s="192">
        <f>+'Bcos. Públ.'!K304+'Bcos. Priv.'!K303+'Coop.'!K304+'C. Financ.'!K304</f>
        <v>38388.477668736297</v>
      </c>
      <c r="L304" s="192">
        <f>+'Bcos. Públ.'!L304+'Bcos. Priv.'!L303+'Coop.'!L304+'C. Financ.'!L304</f>
        <v>9.9531787556099989</v>
      </c>
      <c r="M304" s="193">
        <f>+'Bcos. Públ.'!M304+'Bcos. Priv.'!M303+'Coop.'!M304+'C. Financ.'!M304</f>
        <v>38398.430847491902</v>
      </c>
      <c r="N304" s="192">
        <f>+'Bcos. Públ.'!N304+'Bcos. Priv.'!N303+'Coop.'!N304+'C. Financ.'!N304</f>
        <v>814055.95081775135</v>
      </c>
      <c r="O304" s="192">
        <f>+'Bcos. Públ.'!O304+'Bcos. Priv.'!O303+'Coop.'!O304+'C. Financ.'!O304</f>
        <v>15220.867372794883</v>
      </c>
      <c r="P304" s="193">
        <f>+'Bcos. Públ.'!P304+'Bcos. Priv.'!P303+'Coop.'!P304+'C. Financ.'!P304</f>
        <v>829276.81819054612</v>
      </c>
      <c r="Q304" s="230" t="s">
        <v>160</v>
      </c>
      <c r="R304" s="231" t="s">
        <v>160</v>
      </c>
      <c r="S304" s="212"/>
      <c r="T304" s="191">
        <f>+'Bcos. Públ.'!T304+'Bcos. Priv.'!T303+'Coop.'!T304+'C. Financ.'!T304</f>
        <v>393094.73384125065</v>
      </c>
      <c r="U304" s="192">
        <f>+'Bcos. Públ.'!U304+'Bcos. Priv.'!U303+'Coop.'!U304+'C. Financ.'!U304</f>
        <v>11473.054493993952</v>
      </c>
      <c r="V304" s="188">
        <f>+'Bcos. Públ.'!V304+'Bcos. Priv.'!V303+'Coop.'!V304+'C. Financ.'!V304</f>
        <v>404567.78833524458</v>
      </c>
      <c r="W304" s="192">
        <f>+'Bcos. Públ.'!W304+'Bcos. Priv.'!W303+'Coop.'!W304+'C. Financ.'!W304</f>
        <v>20360.019877458599</v>
      </c>
      <c r="X304" s="192">
        <f>+'Bcos. Públ.'!X304+'Bcos. Priv.'!X303+'Coop.'!X304+'C. Financ.'!X304</f>
        <v>2.33682894285</v>
      </c>
      <c r="Y304" s="188">
        <f>+'Bcos. Públ.'!Y304+'Bcos. Priv.'!Y303+'Coop.'!Y304+'C. Financ.'!Y304</f>
        <v>20362.356706401446</v>
      </c>
      <c r="Z304" s="192">
        <f>+'Bcos. Públ.'!Z304+'Bcos. Priv.'!Z303+'Coop.'!Z304+'C. Financ.'!Z304</f>
        <v>413454.75371870928</v>
      </c>
      <c r="AA304" s="192">
        <f>+'Bcos. Públ.'!AA304+'Bcos. Priv.'!AA303+'Coop.'!AA304+'C. Financ.'!AA304</f>
        <v>11475.391322936801</v>
      </c>
      <c r="AB304" s="188">
        <f>+'Bcos. Públ.'!AB304+'Bcos. Priv.'!AB303+'Coop.'!AB304+'C. Financ.'!AB304</f>
        <v>424930.14504164603</v>
      </c>
      <c r="AC304" s="227" t="s">
        <v>160</v>
      </c>
      <c r="AD304" s="191">
        <f>+'Bcos. Públ.'!AD304+'Bcos. Priv.'!AD303+'Coop.'!AD304+'C. Financ.'!AD304</f>
        <v>9216.9581170800011</v>
      </c>
      <c r="AE304" s="192">
        <f>+'Bcos. Públ.'!AE304+'Bcos. Priv.'!AE303+'Coop.'!AE304+'C. Financ.'!AE304</f>
        <v>96.318564089999995</v>
      </c>
      <c r="AF304" s="188">
        <f>+'Bcos. Públ.'!AF304+'Bcos. Priv.'!AF303+'Coop.'!AF304+'C. Financ.'!AF304</f>
        <v>9313.2766811700003</v>
      </c>
      <c r="AG304" s="192">
        <f>+'Bcos. Públ.'!AG304+'Bcos. Priv.'!AG303+'Coop.'!AG304+'C. Financ.'!AG304</f>
        <v>122.51328612</v>
      </c>
      <c r="AH304" s="192">
        <f>+'Bcos. Públ.'!AH304+'Bcos. Priv.'!AH303+'Coop.'!AH304+'C. Financ.'!AH304</f>
        <v>0</v>
      </c>
      <c r="AI304" s="188">
        <f>+'Bcos. Públ.'!AI304+'Bcos. Priv.'!AI303+'Coop.'!AI304+'C. Financ.'!AI304</f>
        <v>122.51328612</v>
      </c>
      <c r="AJ304" s="192">
        <f>+'Bcos. Públ.'!AJ304+'Bcos. Priv.'!AJ303+'Coop.'!AJ304+'C. Financ.'!AJ304</f>
        <v>9339.4714032000011</v>
      </c>
      <c r="AK304" s="192">
        <f>+'Bcos. Públ.'!AK304+'Bcos. Priv.'!AK303+'Coop.'!AK304+'C. Financ.'!AK304</f>
        <v>96.318564089999995</v>
      </c>
      <c r="AL304" s="188">
        <f>+'Bcos. Públ.'!AL304+'Bcos. Priv.'!AL303+'Coop.'!AL304+'C. Financ.'!AL304</f>
        <v>9435.7899672900003</v>
      </c>
      <c r="AM304" s="227" t="s">
        <v>160</v>
      </c>
    </row>
    <row r="305" spans="1:39" ht="15" customHeight="1" x14ac:dyDescent="0.2">
      <c r="A305" s="48">
        <v>45047</v>
      </c>
      <c r="B305" s="213">
        <f>+'Bcos. Públ.'!B305+'Bcos. Priv.'!B304+'Coop.'!B305+'C. Financ.'!B305</f>
        <v>761824.98311758006</v>
      </c>
      <c r="C305" s="187">
        <f>+'Bcos. Públ.'!C305+'Bcos. Priv.'!C304+'Coop.'!C305+'C. Financ.'!C305</f>
        <v>15705.729792108981</v>
      </c>
      <c r="D305" s="193">
        <f>+'Bcos. Públ.'!D305+'Bcos. Priv.'!D304+'Coop.'!D305+'C. Financ.'!D305</f>
        <v>777530.71290968906</v>
      </c>
      <c r="E305" s="187">
        <f>+'Bcos. Públ.'!E305+'Bcos. Priv.'!E304+'Coop.'!E305+'C. Financ.'!E305</f>
        <v>27254.27969416737</v>
      </c>
      <c r="F305" s="187">
        <f>+'Bcos. Públ.'!F305+'Bcos. Priv.'!F304+'Coop.'!F305+'C. Financ.'!F305</f>
        <v>2.2078831405800003</v>
      </c>
      <c r="G305" s="193">
        <f>+'Bcos. Públ.'!G305+'Bcos. Priv.'!G304+'Coop.'!G305+'C. Financ.'!G305</f>
        <v>27256.487577307951</v>
      </c>
      <c r="H305" s="210">
        <f>+'Bcos. Públ.'!H305+'Bcos. Priv.'!H304+'Coop.'!H305+'C. Financ.'!H305</f>
        <v>789079.26281174738</v>
      </c>
      <c r="I305" s="192">
        <f>+'Bcos. Públ.'!I305+'Bcos. Priv.'!I304+'Coop.'!I305+'C. Financ.'!I305</f>
        <v>15707.937675249563</v>
      </c>
      <c r="J305" s="193">
        <f>+'Bcos. Públ.'!J305+'Bcos. Priv.'!J304+'Coop.'!J305+'C. Financ.'!J305</f>
        <v>804787.20048699691</v>
      </c>
      <c r="K305" s="192">
        <f>+'Bcos. Públ.'!K305+'Bcos. Priv.'!K304+'Coop.'!K305+'C. Financ.'!K305</f>
        <v>42572.929930353428</v>
      </c>
      <c r="L305" s="192">
        <f>+'Bcos. Públ.'!L305+'Bcos. Priv.'!L304+'Coop.'!L305+'C. Financ.'!L305</f>
        <v>14.371199189490001</v>
      </c>
      <c r="M305" s="193">
        <f>+'Bcos. Públ.'!M305+'Bcos. Priv.'!M304+'Coop.'!M305+'C. Financ.'!M305</f>
        <v>42587.301129542917</v>
      </c>
      <c r="N305" s="192">
        <f>+'Bcos. Públ.'!N305+'Bcos. Priv.'!N304+'Coop.'!N305+'C. Financ.'!N305</f>
        <v>831652.1927421008</v>
      </c>
      <c r="O305" s="192">
        <f>+'Bcos. Públ.'!O305+'Bcos. Priv.'!O304+'Coop.'!O305+'C. Financ.'!O305</f>
        <v>15722.308874439052</v>
      </c>
      <c r="P305" s="193">
        <f>+'Bcos. Públ.'!P305+'Bcos. Priv.'!P304+'Coop.'!P305+'C. Financ.'!P305</f>
        <v>847374.5016165399</v>
      </c>
      <c r="Q305" s="230" t="s">
        <v>160</v>
      </c>
      <c r="R305" s="231" t="s">
        <v>160</v>
      </c>
      <c r="S305" s="212"/>
      <c r="T305" s="191">
        <f>+'Bcos. Públ.'!T305+'Bcos. Priv.'!T304+'Coop.'!T305+'C. Financ.'!T305</f>
        <v>396495.56934761006</v>
      </c>
      <c r="U305" s="192">
        <f>+'Bcos. Públ.'!U305+'Bcos. Priv.'!U304+'Coop.'!U305+'C. Financ.'!U305</f>
        <v>11757.429728122392</v>
      </c>
      <c r="V305" s="188">
        <f>+'Bcos. Públ.'!V305+'Bcos. Priv.'!V304+'Coop.'!V305+'C. Financ.'!V305</f>
        <v>408252.99907573248</v>
      </c>
      <c r="W305" s="192">
        <f>+'Bcos. Públ.'!W305+'Bcos. Priv.'!W304+'Coop.'!W305+'C. Financ.'!W305</f>
        <v>22660.007999537349</v>
      </c>
      <c r="X305" s="192">
        <f>+'Bcos. Públ.'!X305+'Bcos. Priv.'!X304+'Coop.'!X305+'C. Financ.'!X305</f>
        <v>2.1993222885400003</v>
      </c>
      <c r="Y305" s="188">
        <f>+'Bcos. Públ.'!Y305+'Bcos. Priv.'!Y304+'Coop.'!Y305+'C. Financ.'!Y305</f>
        <v>22662.207321825892</v>
      </c>
      <c r="Z305" s="192">
        <f>+'Bcos. Públ.'!Z305+'Bcos. Priv.'!Z304+'Coop.'!Z305+'C. Financ.'!Z305</f>
        <v>419155.57734714739</v>
      </c>
      <c r="AA305" s="192">
        <f>+'Bcos. Públ.'!AA305+'Bcos. Priv.'!AA304+'Coop.'!AA305+'C. Financ.'!AA305</f>
        <v>11759.629050410931</v>
      </c>
      <c r="AB305" s="188">
        <f>+'Bcos. Públ.'!AB305+'Bcos. Priv.'!AB304+'Coop.'!AB305+'C. Financ.'!AB305</f>
        <v>430915.20639755833</v>
      </c>
      <c r="AC305" s="227" t="s">
        <v>160</v>
      </c>
      <c r="AD305" s="191">
        <f>+'Bcos. Públ.'!AD305+'Bcos. Priv.'!AD304+'Coop.'!AD305+'C. Financ.'!AD305</f>
        <v>9420.8054300000003</v>
      </c>
      <c r="AE305" s="192">
        <f>+'Bcos. Públ.'!AE305+'Bcos. Priv.'!AE304+'Coop.'!AE305+'C. Financ.'!AE305</f>
        <v>101.81541720999999</v>
      </c>
      <c r="AF305" s="188">
        <f>+'Bcos. Públ.'!AF305+'Bcos. Priv.'!AF304+'Coop.'!AF305+'C. Financ.'!AF305</f>
        <v>9522.6208472100006</v>
      </c>
      <c r="AG305" s="192">
        <f>+'Bcos. Públ.'!AG305+'Bcos. Priv.'!AG304+'Coop.'!AG305+'C. Financ.'!AG305</f>
        <v>118.47318638</v>
      </c>
      <c r="AH305" s="192">
        <f>+'Bcos. Públ.'!AH305+'Bcos. Priv.'!AH304+'Coop.'!AH305+'C. Financ.'!AH305</f>
        <v>2.2075999999999999E-4</v>
      </c>
      <c r="AI305" s="188">
        <f>+'Bcos. Públ.'!AI305+'Bcos. Priv.'!AI304+'Coop.'!AI305+'C. Financ.'!AI305</f>
        <v>118.47340714000001</v>
      </c>
      <c r="AJ305" s="192">
        <f>+'Bcos. Públ.'!AJ305+'Bcos. Priv.'!AJ304+'Coop.'!AJ305+'C. Financ.'!AJ305</f>
        <v>9539.278616380001</v>
      </c>
      <c r="AK305" s="192">
        <f>+'Bcos. Públ.'!AK305+'Bcos. Priv.'!AK304+'Coop.'!AK305+'C. Financ.'!AK305</f>
        <v>101.81563797000001</v>
      </c>
      <c r="AL305" s="188">
        <f>+'Bcos. Públ.'!AL305+'Bcos. Priv.'!AL304+'Coop.'!AL305+'C. Financ.'!AL305</f>
        <v>9641.0942543500005</v>
      </c>
      <c r="AM305" s="227" t="s">
        <v>160</v>
      </c>
    </row>
    <row r="306" spans="1:39" ht="15" customHeight="1" x14ac:dyDescent="0.2">
      <c r="A306" s="48">
        <v>45078</v>
      </c>
      <c r="B306" s="213">
        <f>+'Bcos. Públ.'!B306+'Bcos. Priv.'!B305+'Coop.'!B306+'C. Financ.'!B306</f>
        <v>753999.27303720324</v>
      </c>
      <c r="C306" s="187">
        <f>+'Bcos. Públ.'!C306+'Bcos. Priv.'!C305+'Coop.'!C306+'C. Financ.'!C306</f>
        <v>15703.692214772804</v>
      </c>
      <c r="D306" s="193">
        <f>+'Bcos. Públ.'!D306+'Bcos. Priv.'!D305+'Coop.'!D306+'C. Financ.'!D306</f>
        <v>769702.96525197593</v>
      </c>
      <c r="E306" s="187">
        <f>+'Bcos. Públ.'!E306+'Bcos. Priv.'!E305+'Coop.'!E306+'C. Financ.'!E306</f>
        <v>26070.270307412804</v>
      </c>
      <c r="F306" s="187">
        <f>+'Bcos. Públ.'!F306+'Bcos. Priv.'!F305+'Coop.'!F306+'C. Financ.'!F306</f>
        <v>2.2051948665599999</v>
      </c>
      <c r="G306" s="193">
        <f>+'Bcos. Públ.'!G306+'Bcos. Priv.'!G305+'Coop.'!G306+'C. Financ.'!G306</f>
        <v>26072.475502279362</v>
      </c>
      <c r="H306" s="210">
        <f>+'Bcos. Públ.'!H306+'Bcos. Priv.'!H305+'Coop.'!H306+'C. Financ.'!H306</f>
        <v>780069.54334461608</v>
      </c>
      <c r="I306" s="192">
        <f>+'Bcos. Públ.'!I306+'Bcos. Priv.'!I305+'Coop.'!I306+'C. Financ.'!I306</f>
        <v>15705.897409639361</v>
      </c>
      <c r="J306" s="193">
        <f>+'Bcos. Públ.'!J306+'Bcos. Priv.'!J305+'Coop.'!J306+'C. Financ.'!J306</f>
        <v>795775.44075425528</v>
      </c>
      <c r="K306" s="192">
        <f>+'Bcos. Públ.'!K306+'Bcos. Priv.'!K305+'Coop.'!K306+'C. Financ.'!K306</f>
        <v>43019.428154758731</v>
      </c>
      <c r="L306" s="192">
        <f>+'Bcos. Públ.'!L306+'Bcos. Priv.'!L305+'Coop.'!L306+'C. Financ.'!L306</f>
        <v>14.241867521279998</v>
      </c>
      <c r="M306" s="193">
        <f>+'Bcos. Públ.'!M306+'Bcos. Priv.'!M305+'Coop.'!M306+'C. Financ.'!M306</f>
        <v>43033.670022280006</v>
      </c>
      <c r="N306" s="192">
        <f>+'Bcos. Públ.'!N306+'Bcos. Priv.'!N305+'Coop.'!N306+'C. Financ.'!N306</f>
        <v>823088.97149937472</v>
      </c>
      <c r="O306" s="192">
        <f>+'Bcos. Públ.'!O306+'Bcos. Priv.'!O305+'Coop.'!O306+'C. Financ.'!O306</f>
        <v>15720.139277160642</v>
      </c>
      <c r="P306" s="193">
        <f>+'Bcos. Públ.'!P306+'Bcos. Priv.'!P305+'Coop.'!P306+'C. Financ.'!P306</f>
        <v>838809.11077653535</v>
      </c>
      <c r="Q306" s="230" t="s">
        <v>160</v>
      </c>
      <c r="R306" s="231" t="s">
        <v>160</v>
      </c>
      <c r="S306" s="212"/>
      <c r="T306" s="191">
        <f>+'Bcos. Públ.'!T306+'Bcos. Priv.'!T305+'Coop.'!T306+'C. Financ.'!T306</f>
        <v>398873.42050602823</v>
      </c>
      <c r="U306" s="192">
        <f>+'Bcos. Públ.'!U306+'Bcos. Priv.'!U305+'Coop.'!U306+'C. Financ.'!U306</f>
        <v>11970.907210955844</v>
      </c>
      <c r="V306" s="188">
        <f>+'Bcos. Públ.'!V306+'Bcos. Priv.'!V305+'Coop.'!V306+'C. Financ.'!V306</f>
        <v>410844.32771698403</v>
      </c>
      <c r="W306" s="192">
        <f>+'Bcos. Públ.'!W306+'Bcos. Priv.'!W305+'Coop.'!W306+'C. Financ.'!W306</f>
        <v>21660.054304152323</v>
      </c>
      <c r="X306" s="192">
        <f>+'Bcos. Públ.'!X306+'Bcos. Priv.'!X305+'Coop.'!X306+'C. Financ.'!X306</f>
        <v>2.2051948665599999</v>
      </c>
      <c r="Y306" s="188">
        <f>+'Bcos. Públ.'!Y306+'Bcos. Priv.'!Y305+'Coop.'!Y306+'C. Financ.'!Y306</f>
        <v>21662.259499018885</v>
      </c>
      <c r="Z306" s="192">
        <f>+'Bcos. Públ.'!Z306+'Bcos. Priv.'!Z305+'Coop.'!Z306+'C. Financ.'!Z306</f>
        <v>420533.47481018055</v>
      </c>
      <c r="AA306" s="192">
        <f>+'Bcos. Públ.'!AA306+'Bcos. Priv.'!AA305+'Coop.'!AA306+'C. Financ.'!AA306</f>
        <v>11973.112405822403</v>
      </c>
      <c r="AB306" s="188">
        <f>+'Bcos. Públ.'!AB306+'Bcos. Priv.'!AB305+'Coop.'!AB306+'C. Financ.'!AB306</f>
        <v>432506.58721600287</v>
      </c>
      <c r="AC306" s="227" t="s">
        <v>160</v>
      </c>
      <c r="AD306" s="191">
        <f>+'Bcos. Públ.'!AD306+'Bcos. Priv.'!AD305+'Coop.'!AD306+'C. Financ.'!AD306</f>
        <v>9493.3129953799998</v>
      </c>
      <c r="AE306" s="192">
        <f>+'Bcos. Públ.'!AE306+'Bcos. Priv.'!AE305+'Coop.'!AE306+'C. Financ.'!AE306</f>
        <v>99.785741119999997</v>
      </c>
      <c r="AF306" s="188">
        <f>+'Bcos. Públ.'!AF306+'Bcos. Priv.'!AF305+'Coop.'!AF306+'C. Financ.'!AF306</f>
        <v>9593.0987365000019</v>
      </c>
      <c r="AG306" s="192">
        <f>+'Bcos. Públ.'!AG306+'Bcos. Priv.'!AG305+'Coop.'!AG306+'C. Financ.'!AG306</f>
        <v>117.89499581</v>
      </c>
      <c r="AH306" s="192">
        <f>+'Bcos. Públ.'!AH306+'Bcos. Priv.'!AH305+'Coop.'!AH306+'C. Financ.'!AH306</f>
        <v>0</v>
      </c>
      <c r="AI306" s="188">
        <f>+'Bcos. Públ.'!AI306+'Bcos. Priv.'!AI305+'Coop.'!AI306+'C. Financ.'!AI306</f>
        <v>117.89499581</v>
      </c>
      <c r="AJ306" s="192">
        <f>+'Bcos. Públ.'!AJ306+'Bcos. Priv.'!AJ305+'Coop.'!AJ306+'C. Financ.'!AJ306</f>
        <v>9611.2079911900018</v>
      </c>
      <c r="AK306" s="192">
        <f>+'Bcos. Públ.'!AK306+'Bcos. Priv.'!AK305+'Coop.'!AK306+'C. Financ.'!AK306</f>
        <v>99.785741119999997</v>
      </c>
      <c r="AL306" s="188">
        <f>+'Bcos. Públ.'!AL306+'Bcos. Priv.'!AL305+'Coop.'!AL306+'C. Financ.'!AL306</f>
        <v>9710.9937323100003</v>
      </c>
      <c r="AM306" s="227" t="s">
        <v>160</v>
      </c>
    </row>
    <row r="307" spans="1:39" ht="15" customHeight="1" x14ac:dyDescent="0.2">
      <c r="A307" s="48">
        <v>45108</v>
      </c>
      <c r="B307" s="213">
        <f>+'Bcos. Públ.'!B307+'Bcos. Priv.'!B306+'Coop.'!B307+'C. Financ.'!B307</f>
        <v>752504.50233776378</v>
      </c>
      <c r="C307" s="187">
        <f>+'Bcos. Públ.'!C307+'Bcos. Priv.'!C306+'Coop.'!C307+'C. Financ.'!C307</f>
        <v>16551.935385919009</v>
      </c>
      <c r="D307" s="193">
        <f>+'Bcos. Públ.'!D307+'Bcos. Priv.'!D306+'Coop.'!D307+'C. Financ.'!D307</f>
        <v>769056.43772368273</v>
      </c>
      <c r="E307" s="187">
        <f>+'Bcos. Públ.'!E307+'Bcos. Priv.'!E306+'Coop.'!E307+'C. Financ.'!E307</f>
        <v>25862.017446954291</v>
      </c>
      <c r="F307" s="187">
        <f>+'Bcos. Públ.'!F307+'Bcos. Priv.'!F306+'Coop.'!F307+'C. Financ.'!F307</f>
        <v>2.2081886071700003</v>
      </c>
      <c r="G307" s="193">
        <f>+'Bcos. Públ.'!G307+'Bcos. Priv.'!G306+'Coop.'!G307+'C. Financ.'!G307</f>
        <v>25864.225635561463</v>
      </c>
      <c r="H307" s="210">
        <f>+'Bcos. Públ.'!H307+'Bcos. Priv.'!H306+'Coop.'!H307+'C. Financ.'!H307</f>
        <v>778366.51978471794</v>
      </c>
      <c r="I307" s="192">
        <f>+'Bcos. Públ.'!I307+'Bcos. Priv.'!I306+'Coop.'!I307+'C. Financ.'!I307</f>
        <v>16554.143574526181</v>
      </c>
      <c r="J307" s="193">
        <f>+'Bcos. Públ.'!J307+'Bcos. Priv.'!J306+'Coop.'!J307+'C. Financ.'!J307</f>
        <v>794920.66335924435</v>
      </c>
      <c r="K307" s="192">
        <f>+'Bcos. Públ.'!K307+'Bcos. Priv.'!K306+'Coop.'!K307+'C. Financ.'!K307</f>
        <v>44715.928414201946</v>
      </c>
      <c r="L307" s="192">
        <f>+'Bcos. Públ.'!L307+'Bcos. Priv.'!L306+'Coop.'!L307+'C. Financ.'!L307</f>
        <v>14.266749797860001</v>
      </c>
      <c r="M307" s="193">
        <f>+'Bcos. Públ.'!M307+'Bcos. Priv.'!M306+'Coop.'!M307+'C. Financ.'!M307</f>
        <v>44730.195163999808</v>
      </c>
      <c r="N307" s="192">
        <f>+'Bcos. Públ.'!N307+'Bcos. Priv.'!N306+'Coop.'!N307+'C. Financ.'!N307</f>
        <v>823082.44819891988</v>
      </c>
      <c r="O307" s="192">
        <f>+'Bcos. Públ.'!O307+'Bcos. Priv.'!O306+'Coop.'!O307+'C. Financ.'!O307</f>
        <v>16568.410324324042</v>
      </c>
      <c r="P307" s="193">
        <f>+'Bcos. Públ.'!P307+'Bcos. Priv.'!P306+'Coop.'!P307+'C. Financ.'!P307</f>
        <v>839650.85852324404</v>
      </c>
      <c r="Q307" s="230" t="s">
        <v>160</v>
      </c>
      <c r="R307" s="231" t="s">
        <v>160</v>
      </c>
      <c r="S307" s="212"/>
      <c r="T307" s="191">
        <f>+'Bcos. Públ.'!T307+'Bcos. Priv.'!T306+'Coop.'!T307+'C. Financ.'!T307</f>
        <v>395924.10794203397</v>
      </c>
      <c r="U307" s="192">
        <f>+'Bcos. Públ.'!U307+'Bcos. Priv.'!U306+'Coop.'!U307+'C. Financ.'!U307</f>
        <v>12167.670879186131</v>
      </c>
      <c r="V307" s="188">
        <f>+'Bcos. Públ.'!V307+'Bcos. Priv.'!V306+'Coop.'!V307+'C. Financ.'!V307</f>
        <v>408091.7788212201</v>
      </c>
      <c r="W307" s="192">
        <f>+'Bcos. Públ.'!W307+'Bcos. Priv.'!W306+'Coop.'!W307+'C. Financ.'!W307</f>
        <v>21678.493517308463</v>
      </c>
      <c r="X307" s="192">
        <f>+'Bcos. Públ.'!X307+'Bcos. Priv.'!X306+'Coop.'!X307+'C. Financ.'!X307</f>
        <v>2.2081886071700003</v>
      </c>
      <c r="Y307" s="188">
        <f>+'Bcos. Públ.'!Y307+'Bcos. Priv.'!Y306+'Coop.'!Y307+'C. Financ.'!Y307</f>
        <v>21680.701705915631</v>
      </c>
      <c r="Z307" s="192">
        <f>+'Bcos. Públ.'!Z307+'Bcos. Priv.'!Z306+'Coop.'!Z307+'C. Financ.'!Z307</f>
        <v>417602.6014593424</v>
      </c>
      <c r="AA307" s="192">
        <f>+'Bcos. Públ.'!AA307+'Bcos. Priv.'!AA306+'Coop.'!AA307+'C. Financ.'!AA307</f>
        <v>12169.879067793301</v>
      </c>
      <c r="AB307" s="188">
        <f>+'Bcos. Públ.'!AB307+'Bcos. Priv.'!AB306+'Coop.'!AB307+'C. Financ.'!AB307</f>
        <v>429772.48052713572</v>
      </c>
      <c r="AC307" s="227" t="s">
        <v>160</v>
      </c>
      <c r="AD307" s="191">
        <f>+'Bcos. Públ.'!AD307+'Bcos. Priv.'!AD306+'Coop.'!AD307+'C. Financ.'!AD307</f>
        <v>9526.8480161299995</v>
      </c>
      <c r="AE307" s="192">
        <f>+'Bcos. Públ.'!AE307+'Bcos. Priv.'!AE306+'Coop.'!AE307+'C. Financ.'!AE307</f>
        <v>117.13549671999999</v>
      </c>
      <c r="AF307" s="188">
        <f>+'Bcos. Públ.'!AF307+'Bcos. Priv.'!AF306+'Coop.'!AF307+'C. Financ.'!AF307</f>
        <v>9643.9835128499999</v>
      </c>
      <c r="AG307" s="192">
        <f>+'Bcos. Públ.'!AG307+'Bcos. Priv.'!AG306+'Coop.'!AG307+'C. Financ.'!AG307</f>
        <v>111.77226026999999</v>
      </c>
      <c r="AH307" s="192">
        <f>+'Bcos. Públ.'!AH307+'Bcos. Priv.'!AH306+'Coop.'!AH307+'C. Financ.'!AH307</f>
        <v>0</v>
      </c>
      <c r="AI307" s="188">
        <f>+'Bcos. Públ.'!AI307+'Bcos. Priv.'!AI306+'Coop.'!AI307+'C. Financ.'!AI307</f>
        <v>111.77226026999999</v>
      </c>
      <c r="AJ307" s="192">
        <f>+'Bcos. Públ.'!AJ307+'Bcos. Priv.'!AJ306+'Coop.'!AJ307+'C. Financ.'!AJ307</f>
        <v>9638.6202764000009</v>
      </c>
      <c r="AK307" s="192">
        <f>+'Bcos. Públ.'!AK307+'Bcos. Priv.'!AK306+'Coop.'!AK307+'C. Financ.'!AK307</f>
        <v>117.13549671999999</v>
      </c>
      <c r="AL307" s="188">
        <f>+'Bcos. Públ.'!AL307+'Bcos. Priv.'!AL306+'Coop.'!AL307+'C. Financ.'!AL307</f>
        <v>9755.7557731199995</v>
      </c>
      <c r="AM307" s="227" t="s">
        <v>160</v>
      </c>
    </row>
    <row r="308" spans="1:39" ht="15" customHeight="1" x14ac:dyDescent="0.2">
      <c r="A308" s="48">
        <v>45139</v>
      </c>
      <c r="B308" s="213">
        <f>+'Bcos. Públ.'!B308+'Bcos. Priv.'!B307+'Coop.'!B308+'C. Financ.'!B308</f>
        <v>760865.41899775178</v>
      </c>
      <c r="C308" s="187">
        <f>+'Bcos. Públ.'!C308+'Bcos. Priv.'!C307+'Coop.'!C308+'C. Financ.'!C308</f>
        <v>17647.629263868239</v>
      </c>
      <c r="D308" s="193">
        <f>+'Bcos. Públ.'!D308+'Bcos. Priv.'!D307+'Coop.'!D308+'C. Financ.'!D308</f>
        <v>778513.0482616201</v>
      </c>
      <c r="E308" s="187">
        <f>+'Bcos. Públ.'!E308+'Bcos. Priv.'!E307+'Coop.'!E308+'C. Financ.'!E308</f>
        <v>26131.587248887601</v>
      </c>
      <c r="F308" s="187">
        <f>+'Bcos. Públ.'!F308+'Bcos. Priv.'!F307+'Coop.'!F308+'C. Financ.'!F308</f>
        <v>2.2069428657599994</v>
      </c>
      <c r="G308" s="193">
        <f>+'Bcos. Públ.'!G308+'Bcos. Priv.'!G307+'Coop.'!G308+'C. Financ.'!G308</f>
        <v>26133.794191753361</v>
      </c>
      <c r="H308" s="210">
        <f>+'Bcos. Públ.'!H308+'Bcos. Priv.'!H307+'Coop.'!H308+'C. Financ.'!H308</f>
        <v>786997.00624663942</v>
      </c>
      <c r="I308" s="192">
        <f>+'Bcos. Públ.'!I308+'Bcos. Priv.'!I307+'Coop.'!I308+'C. Financ.'!I308</f>
        <v>17649.836206734002</v>
      </c>
      <c r="J308" s="193">
        <f>+'Bcos. Públ.'!J308+'Bcos. Priv.'!J307+'Coop.'!J308+'C. Financ.'!J308</f>
        <v>804646.84245337336</v>
      </c>
      <c r="K308" s="192">
        <f>+'Bcos. Públ.'!K308+'Bcos. Priv.'!K307+'Coop.'!K308+'C. Financ.'!K308</f>
        <v>45017.449024987924</v>
      </c>
      <c r="L308" s="192">
        <f>+'Bcos. Públ.'!L308+'Bcos. Priv.'!L307+'Coop.'!L308+'C. Financ.'!L308</f>
        <v>36.877264807679992</v>
      </c>
      <c r="M308" s="193">
        <f>+'Bcos. Públ.'!M308+'Bcos. Priv.'!M307+'Coop.'!M308+'C. Financ.'!M308</f>
        <v>45054.326289795594</v>
      </c>
      <c r="N308" s="192">
        <f>+'Bcos. Públ.'!N308+'Bcos. Priv.'!N307+'Coop.'!N308+'C. Financ.'!N308</f>
        <v>832014.4552716274</v>
      </c>
      <c r="O308" s="192">
        <f>+'Bcos. Públ.'!O308+'Bcos. Priv.'!O307+'Coop.'!O308+'C. Financ.'!O308</f>
        <v>17686.71347154168</v>
      </c>
      <c r="P308" s="193">
        <f>+'Bcos. Públ.'!P308+'Bcos. Priv.'!P307+'Coop.'!P308+'C. Financ.'!P308</f>
        <v>849701.16874316894</v>
      </c>
      <c r="Q308" s="230" t="s">
        <v>160</v>
      </c>
      <c r="R308" s="231" t="s">
        <v>160</v>
      </c>
      <c r="S308" s="212"/>
      <c r="T308" s="191">
        <f>+'Bcos. Públ.'!T308+'Bcos. Priv.'!T307+'Coop.'!T308+'C. Financ.'!T308</f>
        <v>397761.7944382237</v>
      </c>
      <c r="U308" s="192">
        <f>+'Bcos. Públ.'!U308+'Bcos. Priv.'!U307+'Coop.'!U308+'C. Financ.'!U308</f>
        <v>12461.368272306319</v>
      </c>
      <c r="V308" s="188">
        <f>+'Bcos. Públ.'!V308+'Bcos. Priv.'!V307+'Coop.'!V308+'C. Financ.'!V308</f>
        <v>410223.16271053004</v>
      </c>
      <c r="W308" s="192">
        <f>+'Bcos. Públ.'!W308+'Bcos. Priv.'!W307+'Coop.'!W308+'C. Financ.'!W308</f>
        <v>20896.287244466643</v>
      </c>
      <c r="X308" s="192">
        <f>+'Bcos. Públ.'!X308+'Bcos. Priv.'!X307+'Coop.'!X308+'C. Financ.'!X308</f>
        <v>2.2069428657599994</v>
      </c>
      <c r="Y308" s="188">
        <f>+'Bcos. Públ.'!Y308+'Bcos. Priv.'!Y307+'Coop.'!Y308+'C. Financ.'!Y308</f>
        <v>20898.494187332402</v>
      </c>
      <c r="Z308" s="192">
        <f>+'Bcos. Públ.'!Z308+'Bcos. Priv.'!Z307+'Coop.'!Z308+'C. Financ.'!Z308</f>
        <v>418658.0816826903</v>
      </c>
      <c r="AA308" s="192">
        <f>+'Bcos. Públ.'!AA308+'Bcos. Priv.'!AA307+'Coop.'!AA308+'C. Financ.'!AA308</f>
        <v>12463.575215172079</v>
      </c>
      <c r="AB308" s="188">
        <f>+'Bcos. Públ.'!AB308+'Bcos. Priv.'!AB307+'Coop.'!AB308+'C. Financ.'!AB308</f>
        <v>431121.6568978625</v>
      </c>
      <c r="AC308" s="227" t="s">
        <v>160</v>
      </c>
      <c r="AD308" s="191">
        <f>+'Bcos. Públ.'!AD308+'Bcos. Priv.'!AD307+'Coop.'!AD308+'C. Financ.'!AD308</f>
        <v>9659.0664119899993</v>
      </c>
      <c r="AE308" s="192">
        <f>+'Bcos. Públ.'!AE308+'Bcos. Priv.'!AE307+'Coop.'!AE308+'C. Financ.'!AE308</f>
        <v>137.96182675999998</v>
      </c>
      <c r="AF308" s="188">
        <f>+'Bcos. Públ.'!AF308+'Bcos. Priv.'!AF307+'Coop.'!AF308+'C. Financ.'!AF308</f>
        <v>9797.0282387499992</v>
      </c>
      <c r="AG308" s="192">
        <f>+'Bcos. Públ.'!AG308+'Bcos. Priv.'!AG307+'Coop.'!AG308+'C. Financ.'!AG308</f>
        <v>139.26633337999999</v>
      </c>
      <c r="AH308" s="192">
        <f>+'Bcos. Públ.'!AH308+'Bcos. Priv.'!AH307+'Coop.'!AH308+'C. Financ.'!AH308</f>
        <v>0</v>
      </c>
      <c r="AI308" s="188">
        <f>+'Bcos. Públ.'!AI308+'Bcos. Priv.'!AI307+'Coop.'!AI308+'C. Financ.'!AI308</f>
        <v>139.26633337999999</v>
      </c>
      <c r="AJ308" s="192">
        <f>+'Bcos. Públ.'!AJ308+'Bcos. Priv.'!AJ307+'Coop.'!AJ308+'C. Financ.'!AJ308</f>
        <v>9798.3327453699985</v>
      </c>
      <c r="AK308" s="192">
        <f>+'Bcos. Públ.'!AK308+'Bcos. Priv.'!AK307+'Coop.'!AK308+'C. Financ.'!AK308</f>
        <v>137.96182675999998</v>
      </c>
      <c r="AL308" s="188">
        <f>+'Bcos. Públ.'!AL308+'Bcos. Priv.'!AL307+'Coop.'!AL308+'C. Financ.'!AL308</f>
        <v>9936.2945721299984</v>
      </c>
      <c r="AM308" s="227" t="s">
        <v>160</v>
      </c>
    </row>
    <row r="309" spans="1:39" ht="15.75" customHeight="1" x14ac:dyDescent="0.2">
      <c r="A309" s="48">
        <v>45170</v>
      </c>
      <c r="B309" s="213">
        <f>+'Bcos. Públ.'!B309+'Bcos. Priv.'!B308+'Coop.'!B309+'C. Financ.'!B309</f>
        <v>775521.31406008382</v>
      </c>
      <c r="C309" s="187">
        <f>+'Bcos. Públ.'!C309+'Bcos. Priv.'!C308+'Coop.'!C309+'C. Financ.'!C309</f>
        <v>16865.446355349479</v>
      </c>
      <c r="D309" s="193">
        <f>+'Bcos. Públ.'!D309+'Bcos. Priv.'!D308+'Coop.'!D309+'C. Financ.'!D309</f>
        <v>792386.76041543344</v>
      </c>
      <c r="E309" s="187">
        <f>+'Bcos. Públ.'!E309+'Bcos. Priv.'!E308+'Coop.'!E309+'C. Financ.'!E309</f>
        <v>26674.92510150636</v>
      </c>
      <c r="F309" s="187">
        <f>+'Bcos. Públ.'!F309+'Bcos. Priv.'!F308+'Coop.'!F309+'C. Financ.'!F309</f>
        <v>6.7687371359999998E-2</v>
      </c>
      <c r="G309" s="193">
        <f>+'Bcos. Públ.'!G309+'Bcos. Priv.'!G308+'Coop.'!G309+'C. Financ.'!G309</f>
        <v>26674.99278887772</v>
      </c>
      <c r="H309" s="210">
        <f>+'Bcos. Públ.'!H309+'Bcos. Priv.'!H308+'Coop.'!H309+'C. Financ.'!H309</f>
        <v>802196.23916159035</v>
      </c>
      <c r="I309" s="192">
        <f>+'Bcos. Públ.'!I309+'Bcos. Priv.'!I308+'Coop.'!I309+'C. Financ.'!I309</f>
        <v>16865.514042720839</v>
      </c>
      <c r="J309" s="193">
        <f>+'Bcos. Públ.'!J309+'Bcos. Priv.'!J308+'Coop.'!J309+'C. Financ.'!J309</f>
        <v>819061.75320431124</v>
      </c>
      <c r="K309" s="192">
        <f>+'Bcos. Públ.'!K309+'Bcos. Priv.'!K308+'Coop.'!K309+'C. Financ.'!K309</f>
        <v>45396.815418863989</v>
      </c>
      <c r="L309" s="192">
        <f>+'Bcos. Públ.'!L309+'Bcos. Priv.'!L308+'Coop.'!L309+'C. Financ.'!L309</f>
        <v>13.59869464548</v>
      </c>
      <c r="M309" s="193">
        <f>+'Bcos. Públ.'!M309+'Bcos. Priv.'!M308+'Coop.'!M309+'C. Financ.'!M309</f>
        <v>45410.414113509469</v>
      </c>
      <c r="N309" s="192">
        <f>+'Bcos. Públ.'!N309+'Bcos. Priv.'!N308+'Coop.'!N309+'C. Financ.'!N309</f>
        <v>847593.05458045425</v>
      </c>
      <c r="O309" s="192">
        <f>+'Bcos. Públ.'!O309+'Bcos. Priv.'!O308+'Coop.'!O309+'C. Financ.'!O309</f>
        <v>16879.112737366318</v>
      </c>
      <c r="P309" s="193">
        <f>+'Bcos. Públ.'!P309+'Bcos. Priv.'!P308+'Coop.'!P309+'C. Financ.'!P309</f>
        <v>864472.16731782071</v>
      </c>
      <c r="Q309" s="230" t="s">
        <v>160</v>
      </c>
      <c r="R309" s="231" t="s">
        <v>160</v>
      </c>
      <c r="S309" s="212"/>
      <c r="T309" s="191">
        <f>+'Bcos. Públ.'!T309+'Bcos. Priv.'!T308+'Coop.'!T309+'C. Financ.'!T309</f>
        <v>401060.61574955203</v>
      </c>
      <c r="U309" s="192">
        <f>+'Bcos. Públ.'!U309+'Bcos. Priv.'!U308+'Coop.'!U309+'C. Financ.'!U309</f>
        <v>12260.66241023064</v>
      </c>
      <c r="V309" s="188">
        <f>+'Bcos. Públ.'!V309+'Bcos. Priv.'!V308+'Coop.'!V309+'C. Financ.'!V309</f>
        <v>413321.2781597827</v>
      </c>
      <c r="W309" s="192">
        <f>+'Bcos. Públ.'!W309+'Bcos. Priv.'!W308+'Coop.'!W309+'C. Financ.'!W309</f>
        <v>21159.445267084317</v>
      </c>
      <c r="X309" s="192">
        <f>+'Bcos. Públ.'!X309+'Bcos. Priv.'!X308+'Coop.'!X309+'C. Financ.'!X309</f>
        <v>6.7687371359999998E-2</v>
      </c>
      <c r="Y309" s="188">
        <f>+'Bcos. Públ.'!Y309+'Bcos. Priv.'!Y308+'Coop.'!Y309+'C. Financ.'!Y309</f>
        <v>21159.512954455677</v>
      </c>
      <c r="Z309" s="192">
        <f>+'Bcos. Públ.'!Z309+'Bcos. Priv.'!Z308+'Coop.'!Z309+'C. Financ.'!Z309</f>
        <v>422220.06101663638</v>
      </c>
      <c r="AA309" s="192">
        <f>+'Bcos. Públ.'!AA309+'Bcos. Priv.'!AA308+'Coop.'!AA309+'C. Financ.'!AA309</f>
        <v>12260.730097601998</v>
      </c>
      <c r="AB309" s="188">
        <f>+'Bcos. Públ.'!AB309+'Bcos. Priv.'!AB308+'Coop.'!AB309+'C. Financ.'!AB309</f>
        <v>434480.79111423832</v>
      </c>
      <c r="AC309" s="227" t="s">
        <v>160</v>
      </c>
      <c r="AD309" s="191">
        <f>+'Bcos. Públ.'!AD309+'Bcos. Priv.'!AD308+'Coop.'!AD309+'C. Financ.'!AD309</f>
        <v>9712.1251766400001</v>
      </c>
      <c r="AE309" s="192">
        <f>+'Bcos. Públ.'!AE309+'Bcos. Priv.'!AE308+'Coop.'!AE309+'C. Financ.'!AE309</f>
        <v>119.43105989000001</v>
      </c>
      <c r="AF309" s="188">
        <f>+'Bcos. Públ.'!AF309+'Bcos. Priv.'!AF308+'Coop.'!AF309+'C. Financ.'!AF309</f>
        <v>9831.5562365299993</v>
      </c>
      <c r="AG309" s="192">
        <f>+'Bcos. Públ.'!AG309+'Bcos. Priv.'!AG308+'Coop.'!AG309+'C. Financ.'!AG309</f>
        <v>143.05114209000001</v>
      </c>
      <c r="AH309" s="192">
        <f>+'Bcos. Públ.'!AH309+'Bcos. Priv.'!AH308+'Coop.'!AH309+'C. Financ.'!AH309</f>
        <v>0</v>
      </c>
      <c r="AI309" s="188">
        <f>+'Bcos. Públ.'!AI309+'Bcos. Priv.'!AI308+'Coop.'!AI309+'C. Financ.'!AI309</f>
        <v>143.05114209000001</v>
      </c>
      <c r="AJ309" s="192">
        <f>+'Bcos. Públ.'!AJ309+'Bcos. Priv.'!AJ308+'Coop.'!AJ309+'C. Financ.'!AJ309</f>
        <v>9855.1763187300003</v>
      </c>
      <c r="AK309" s="192">
        <f>+'Bcos. Públ.'!AK309+'Bcos. Priv.'!AK308+'Coop.'!AK309+'C. Financ.'!AK309</f>
        <v>119.43105989000001</v>
      </c>
      <c r="AL309" s="188">
        <f>+'Bcos. Públ.'!AL309+'Bcos. Priv.'!AL308+'Coop.'!AL309+'C. Financ.'!AL309</f>
        <v>9974.6073786199995</v>
      </c>
      <c r="AM309" s="227" t="s">
        <v>160</v>
      </c>
    </row>
    <row r="310" spans="1:39" ht="15" customHeight="1" x14ac:dyDescent="0.2">
      <c r="A310" s="48">
        <v>45200</v>
      </c>
      <c r="B310" s="213">
        <f>+'Bcos. Públ.'!B310+'Bcos. Priv.'!B309+'Coop.'!B310+'C. Financ.'!B310</f>
        <v>801575.60059524595</v>
      </c>
      <c r="C310" s="187">
        <f>+'Bcos. Públ.'!C310+'Bcos. Priv.'!C309+'Coop.'!C310+'C. Financ.'!C310</f>
        <v>17394.754692585819</v>
      </c>
      <c r="D310" s="193">
        <f>+'Bcos. Públ.'!D310+'Bcos. Priv.'!D309+'Coop.'!D310+'C. Financ.'!D310</f>
        <v>818970.35528783174</v>
      </c>
      <c r="E310" s="187">
        <f>+'Bcos. Públ.'!E310+'Bcos. Priv.'!E309+'Coop.'!E310+'C. Financ.'!E310</f>
        <v>31322.03071467008</v>
      </c>
      <c r="F310" s="187">
        <f>+'Bcos. Públ.'!F310+'Bcos. Priv.'!F309+'Coop.'!F310+'C. Financ.'!F310</f>
        <v>3.7900632565399994</v>
      </c>
      <c r="G310" s="193">
        <f>+'Bcos. Públ.'!G310+'Bcos. Priv.'!G309+'Coop.'!G310+'C. Financ.'!G310</f>
        <v>31325.820777926616</v>
      </c>
      <c r="H310" s="210">
        <f>+'Bcos. Públ.'!H310+'Bcos. Priv.'!H309+'Coop.'!H310+'C. Financ.'!H310</f>
        <v>832897.63130991592</v>
      </c>
      <c r="I310" s="192">
        <f>+'Bcos. Públ.'!I310+'Bcos. Priv.'!I309+'Coop.'!I310+'C. Financ.'!I310</f>
        <v>17398.544755842358</v>
      </c>
      <c r="J310" s="193">
        <f>+'Bcos. Públ.'!J310+'Bcos. Priv.'!J309+'Coop.'!J310+'C. Financ.'!J310</f>
        <v>850296.17606575845</v>
      </c>
      <c r="K310" s="192">
        <f>+'Bcos. Públ.'!K310+'Bcos. Priv.'!K309+'Coop.'!K310+'C. Financ.'!K310</f>
        <v>45229.169934988815</v>
      </c>
      <c r="L310" s="192">
        <f>+'Bcos. Públ.'!L310+'Bcos. Priv.'!L309+'Coop.'!L310+'C. Financ.'!L310</f>
        <v>16.262496901639999</v>
      </c>
      <c r="M310" s="193">
        <f>+'Bcos. Públ.'!M310+'Bcos. Priv.'!M309+'Coop.'!M310+'C. Financ.'!M310</f>
        <v>45245.432431890455</v>
      </c>
      <c r="N310" s="192">
        <f>+'Bcos. Públ.'!N310+'Bcos. Priv.'!N309+'Coop.'!N310+'C. Financ.'!N310</f>
        <v>878126.80124490475</v>
      </c>
      <c r="O310" s="192">
        <f>+'Bcos. Públ.'!O310+'Bcos. Priv.'!O309+'Coop.'!O310+'C. Financ.'!O310</f>
        <v>17414.807252743998</v>
      </c>
      <c r="P310" s="193">
        <f>+'Bcos. Públ.'!P310+'Bcos. Priv.'!P309+'Coop.'!P310+'C. Financ.'!P310</f>
        <v>895541.60849764885</v>
      </c>
      <c r="Q310" s="230" t="s">
        <v>160</v>
      </c>
      <c r="R310" s="231" t="s">
        <v>160</v>
      </c>
      <c r="S310" s="212"/>
      <c r="T310" s="191">
        <f>+'Bcos. Públ.'!T310+'Bcos. Priv.'!T309+'Coop.'!T310+'C. Financ.'!T310</f>
        <v>404511.47783294797</v>
      </c>
      <c r="U310" s="192">
        <f>+'Bcos. Públ.'!U310+'Bcos. Priv.'!U309+'Coop.'!U310+'C. Financ.'!U310</f>
        <v>12510.434722733638</v>
      </c>
      <c r="V310" s="188">
        <f>+'Bcos. Públ.'!V310+'Bcos. Priv.'!V309+'Coop.'!V310+'C. Financ.'!V310</f>
        <v>417021.9125556816</v>
      </c>
      <c r="W310" s="192">
        <f>+'Bcos. Públ.'!W310+'Bcos. Priv.'!W309+'Coop.'!W310+'C. Financ.'!W310</f>
        <v>25477.437534783738</v>
      </c>
      <c r="X310" s="192">
        <f>+'Bcos. Públ.'!X310+'Bcos. Priv.'!X309+'Coop.'!X310+'C. Financ.'!X310</f>
        <v>3.7900632565399994</v>
      </c>
      <c r="Y310" s="188">
        <f>+'Bcos. Públ.'!Y310+'Bcos. Priv.'!Y309+'Coop.'!Y310+'C. Financ.'!Y310</f>
        <v>25481.227598040277</v>
      </c>
      <c r="Z310" s="192">
        <f>+'Bcos. Públ.'!Z310+'Bcos. Priv.'!Z309+'Coop.'!Z310+'C. Financ.'!Z310</f>
        <v>429988.91536773165</v>
      </c>
      <c r="AA310" s="192">
        <f>+'Bcos. Públ.'!AA310+'Bcos. Priv.'!AA309+'Coop.'!AA310+'C. Financ.'!AA310</f>
        <v>12514.224785990178</v>
      </c>
      <c r="AB310" s="188">
        <f>+'Bcos. Públ.'!AB310+'Bcos. Priv.'!AB309+'Coop.'!AB310+'C. Financ.'!AB310</f>
        <v>442503.14015372185</v>
      </c>
      <c r="AC310" s="227" t="s">
        <v>160</v>
      </c>
      <c r="AD310" s="191">
        <f>+'Bcos. Públ.'!AD310+'Bcos. Priv.'!AD309+'Coop.'!AD310+'C. Financ.'!AD310</f>
        <v>9933.0595577700005</v>
      </c>
      <c r="AE310" s="192">
        <f>+'Bcos. Públ.'!AE310+'Bcos. Priv.'!AE309+'Coop.'!AE310+'C. Financ.'!AE310</f>
        <v>122.18742107</v>
      </c>
      <c r="AF310" s="188">
        <f>+'Bcos. Públ.'!AF310+'Bcos. Priv.'!AF309+'Coop.'!AF310+'C. Financ.'!AF310</f>
        <v>10055.246978839999</v>
      </c>
      <c r="AG310" s="192">
        <f>+'Bcos. Públ.'!AG310+'Bcos. Priv.'!AG309+'Coop.'!AG310+'C. Financ.'!AG310</f>
        <v>146.20986591000002</v>
      </c>
      <c r="AH310" s="192">
        <f>+'Bcos. Públ.'!AH310+'Bcos. Priv.'!AH309+'Coop.'!AH310+'C. Financ.'!AH310</f>
        <v>0</v>
      </c>
      <c r="AI310" s="188">
        <f>+'Bcos. Públ.'!AI310+'Bcos. Priv.'!AI309+'Coop.'!AI310+'C. Financ.'!AI310</f>
        <v>146.20986591000002</v>
      </c>
      <c r="AJ310" s="192">
        <f>+'Bcos. Públ.'!AJ310+'Bcos. Priv.'!AJ309+'Coop.'!AJ310+'C. Financ.'!AJ310</f>
        <v>10079.269423680002</v>
      </c>
      <c r="AK310" s="192">
        <f>+'Bcos. Públ.'!AK310+'Bcos. Priv.'!AK309+'Coop.'!AK310+'C. Financ.'!AK310</f>
        <v>122.18742107</v>
      </c>
      <c r="AL310" s="188">
        <f>+'Bcos. Públ.'!AL310+'Bcos. Priv.'!AL309+'Coop.'!AL310+'C. Financ.'!AL310</f>
        <v>10201.456844750001</v>
      </c>
      <c r="AM310" s="227" t="s">
        <v>160</v>
      </c>
    </row>
    <row r="311" spans="1:39" ht="15" customHeight="1" x14ac:dyDescent="0.2">
      <c r="A311" s="48">
        <v>45231</v>
      </c>
      <c r="B311" s="213">
        <f>+'Bcos. Públ.'!B311+'Bcos. Priv.'!B310+'Coop.'!B311+'C. Financ.'!B311</f>
        <v>808882.13415259705</v>
      </c>
      <c r="C311" s="187">
        <f>+'Bcos. Públ.'!C311+'Bcos. Priv.'!C310+'Coop.'!C311+'C. Financ.'!C311</f>
        <v>17587.790908502862</v>
      </c>
      <c r="D311" s="193">
        <f>+'Bcos. Públ.'!D311+'Bcos. Priv.'!D310+'Coop.'!D311+'C. Financ.'!D311</f>
        <v>826469.92506109993</v>
      </c>
      <c r="E311" s="187">
        <f>+'Bcos. Públ.'!E311+'Bcos. Priv.'!E310+'Coop.'!E311+'C. Financ.'!E311</f>
        <v>32391.130700647398</v>
      </c>
      <c r="F311" s="187">
        <f>+'Bcos. Públ.'!F311+'Bcos. Priv.'!F310+'Coop.'!F311+'C. Financ.'!F311</f>
        <v>4.159992698E-2</v>
      </c>
      <c r="G311" s="193">
        <f>+'Bcos. Públ.'!G311+'Bcos. Priv.'!G310+'Coop.'!G311+'C. Financ.'!G311</f>
        <v>32391.172300574381</v>
      </c>
      <c r="H311" s="210">
        <f>+'Bcos. Públ.'!H311+'Bcos. Priv.'!H310+'Coop.'!H311+'C. Financ.'!H311</f>
        <v>841273.26485324465</v>
      </c>
      <c r="I311" s="192">
        <f>+'Bcos. Públ.'!I311+'Bcos. Priv.'!I310+'Coop.'!I311+'C. Financ.'!I311</f>
        <v>17587.832508429841</v>
      </c>
      <c r="J311" s="193">
        <f>+'Bcos. Públ.'!J311+'Bcos. Priv.'!J310+'Coop.'!J311+'C. Financ.'!J311</f>
        <v>858861.0973616743</v>
      </c>
      <c r="K311" s="192">
        <f>+'Bcos. Públ.'!K311+'Bcos. Priv.'!K310+'Coop.'!K311+'C. Financ.'!K311</f>
        <v>40455.308294700801</v>
      </c>
      <c r="L311" s="192">
        <f>+'Bcos. Públ.'!L311+'Bcos. Priv.'!L310+'Coop.'!L311+'C. Financ.'!L311</f>
        <v>15.08072735338</v>
      </c>
      <c r="M311" s="193">
        <f>+'Bcos. Públ.'!M311+'Bcos. Priv.'!M310+'Coop.'!M311+'C. Financ.'!M311</f>
        <v>40470.38902205418</v>
      </c>
      <c r="N311" s="192">
        <f>+'Bcos. Públ.'!N311+'Bcos. Priv.'!N310+'Coop.'!N311+'C. Financ.'!N311</f>
        <v>881728.57314794534</v>
      </c>
      <c r="O311" s="192">
        <f>+'Bcos. Públ.'!O311+'Bcos. Priv.'!O310+'Coop.'!O311+'C. Financ.'!O311</f>
        <v>17602.913235783224</v>
      </c>
      <c r="P311" s="193">
        <f>+'Bcos. Públ.'!P311+'Bcos. Priv.'!P310+'Coop.'!P311+'C. Financ.'!P311</f>
        <v>899331.48638372857</v>
      </c>
      <c r="Q311" s="230" t="s">
        <v>160</v>
      </c>
      <c r="R311" s="231" t="s">
        <v>160</v>
      </c>
      <c r="S311" s="212"/>
      <c r="T311" s="191">
        <f>+'Bcos. Públ.'!T311+'Bcos. Priv.'!T310+'Coop.'!T311+'C. Financ.'!T311</f>
        <v>415610.195122762</v>
      </c>
      <c r="U311" s="192">
        <f>+'Bcos. Públ.'!U311+'Bcos. Priv.'!U310+'Coop.'!U311+'C. Financ.'!U311</f>
        <v>12701.869973699391</v>
      </c>
      <c r="V311" s="188">
        <f>+'Bcos. Públ.'!V311+'Bcos. Priv.'!V310+'Coop.'!V311+'C. Financ.'!V311</f>
        <v>428312.06509646133</v>
      </c>
      <c r="W311" s="192">
        <f>+'Bcos. Públ.'!W311+'Bcos. Priv.'!W310+'Coop.'!W311+'C. Financ.'!W311</f>
        <v>25901.513029871108</v>
      </c>
      <c r="X311" s="192">
        <f>+'Bcos. Públ.'!X311+'Bcos. Priv.'!X310+'Coop.'!X311+'C. Financ.'!X311</f>
        <v>4.159992698E-2</v>
      </c>
      <c r="Y311" s="188">
        <f>+'Bcos. Públ.'!Y311+'Bcos. Priv.'!Y310+'Coop.'!Y311+'C. Financ.'!Y311</f>
        <v>25901.554629798087</v>
      </c>
      <c r="Z311" s="192">
        <f>+'Bcos. Públ.'!Z311+'Bcos. Priv.'!Z310+'Coop.'!Z311+'C. Financ.'!Z311</f>
        <v>441511.70815263304</v>
      </c>
      <c r="AA311" s="192">
        <f>+'Bcos. Públ.'!AA311+'Bcos. Priv.'!AA310+'Coop.'!AA311+'C. Financ.'!AA311</f>
        <v>12701.911573626372</v>
      </c>
      <c r="AB311" s="188">
        <f>+'Bcos. Públ.'!AB311+'Bcos. Priv.'!AB310+'Coop.'!AB311+'C. Financ.'!AB311</f>
        <v>454213.61972625949</v>
      </c>
      <c r="AC311" s="227" t="s">
        <v>160</v>
      </c>
      <c r="AD311" s="191">
        <f>+'Bcos. Públ.'!AD311+'Bcos. Priv.'!AD310+'Coop.'!AD311+'C. Financ.'!AD311</f>
        <v>10053.2206608</v>
      </c>
      <c r="AE311" s="192">
        <f>+'Bcos. Públ.'!AE311+'Bcos. Priv.'!AE310+'Coop.'!AE311+'C. Financ.'!AE311</f>
        <v>124.89892212999999</v>
      </c>
      <c r="AF311" s="188">
        <f>+'Bcos. Públ.'!AF311+'Bcos. Priv.'!AF310+'Coop.'!AF311+'C. Financ.'!AF311</f>
        <v>10178.11958293</v>
      </c>
      <c r="AG311" s="192">
        <f>+'Bcos. Públ.'!AG311+'Bcos. Priv.'!AG310+'Coop.'!AG311+'C. Financ.'!AG311</f>
        <v>165.89426291000001</v>
      </c>
      <c r="AH311" s="192">
        <f>+'Bcos. Públ.'!AH311+'Bcos. Priv.'!AH310+'Coop.'!AH311+'C. Financ.'!AH311</f>
        <v>0</v>
      </c>
      <c r="AI311" s="188">
        <f>+'Bcos. Públ.'!AI311+'Bcos. Priv.'!AI310+'Coop.'!AI311+'C. Financ.'!AI311</f>
        <v>165.89426291000001</v>
      </c>
      <c r="AJ311" s="192">
        <f>+'Bcos. Públ.'!AJ311+'Bcos. Priv.'!AJ310+'Coop.'!AJ311+'C. Financ.'!AJ311</f>
        <v>10219.11492371</v>
      </c>
      <c r="AK311" s="192">
        <f>+'Bcos. Públ.'!AK311+'Bcos. Priv.'!AK310+'Coop.'!AK311+'C. Financ.'!AK311</f>
        <v>124.89892212999999</v>
      </c>
      <c r="AL311" s="188">
        <f>+'Bcos. Públ.'!AL311+'Bcos. Priv.'!AL310+'Coop.'!AL311+'C. Financ.'!AL311</f>
        <v>10344.01384584</v>
      </c>
      <c r="AM311" s="227" t="s">
        <v>160</v>
      </c>
    </row>
    <row r="312" spans="1:39" ht="15" customHeight="1" x14ac:dyDescent="0.2">
      <c r="A312" s="48">
        <v>45261</v>
      </c>
      <c r="B312" s="213">
        <f>+'Bcos. Públ.'!B312+'Bcos. Priv.'!B311+'Coop.'!B312+'C. Financ.'!B312</f>
        <v>824393.53345795174</v>
      </c>
      <c r="C312" s="187">
        <f>+'Bcos. Públ.'!C312+'Bcos. Priv.'!C311+'Coop.'!C312+'C. Financ.'!C312</f>
        <v>15983.002594784697</v>
      </c>
      <c r="D312" s="193">
        <f>+'Bcos. Públ.'!D312+'Bcos. Priv.'!D311+'Coop.'!D312+'C. Financ.'!D312</f>
        <v>840376.53605273634</v>
      </c>
      <c r="E312" s="187">
        <f>+'Bcos. Públ.'!E312+'Bcos. Priv.'!E311+'Coop.'!E312+'C. Financ.'!E312</f>
        <v>37114.779035561522</v>
      </c>
      <c r="F312" s="187">
        <f>+'Bcos. Públ.'!F312+'Bcos. Priv.'!F311+'Coop.'!F312+'C. Financ.'!F312</f>
        <v>3.54358782E-2</v>
      </c>
      <c r="G312" s="193">
        <f>+'Bcos. Públ.'!G312+'Bcos. Priv.'!G311+'Coop.'!G312+'C. Financ.'!G312</f>
        <v>37114.81447143972</v>
      </c>
      <c r="H312" s="210">
        <f>+'Bcos. Públ.'!H312+'Bcos. Priv.'!H311+'Coop.'!H312+'C. Financ.'!H312</f>
        <v>861508.31249351334</v>
      </c>
      <c r="I312" s="192">
        <f>+'Bcos. Públ.'!I312+'Bcos. Priv.'!I311+'Coop.'!I312+'C. Financ.'!I312</f>
        <v>15983.038030662899</v>
      </c>
      <c r="J312" s="193">
        <f>+'Bcos. Públ.'!J312+'Bcos. Priv.'!J311+'Coop.'!J312+'C. Financ.'!J312</f>
        <v>877491.35052417603</v>
      </c>
      <c r="K312" s="192">
        <f>+'Bcos. Públ.'!K312+'Bcos. Priv.'!K311+'Coop.'!K312+'C. Financ.'!K312</f>
        <v>35493.862598677057</v>
      </c>
      <c r="L312" s="192">
        <f>+'Bcos. Públ.'!L312+'Bcos. Priv.'!L311+'Coop.'!L312+'C. Financ.'!L312</f>
        <v>16.366178778439998</v>
      </c>
      <c r="M312" s="193">
        <f>+'Bcos. Públ.'!M312+'Bcos. Priv.'!M311+'Coop.'!M312+'C. Financ.'!M312</f>
        <v>35510.228777455493</v>
      </c>
      <c r="N312" s="192">
        <f>+'Bcos. Públ.'!N312+'Bcos. Priv.'!N311+'Coop.'!N312+'C. Financ.'!N312</f>
        <v>897002.17509219027</v>
      </c>
      <c r="O312" s="192">
        <f>+'Bcos. Públ.'!O312+'Bcos. Priv.'!O311+'Coop.'!O312+'C. Financ.'!O312</f>
        <v>15999.40420944134</v>
      </c>
      <c r="P312" s="193">
        <f>+'Bcos. Públ.'!P312+'Bcos. Priv.'!P311+'Coop.'!P312+'C. Financ.'!P312</f>
        <v>913001.57930163154</v>
      </c>
      <c r="Q312" s="230" t="s">
        <v>160</v>
      </c>
      <c r="R312" s="231" t="s">
        <v>160</v>
      </c>
      <c r="S312" s="212"/>
      <c r="T312" s="191">
        <f>+'Bcos. Públ.'!T312+'Bcos. Priv.'!T311+'Coop.'!T312+'C. Financ.'!T312</f>
        <v>423857.8716786452</v>
      </c>
      <c r="U312" s="192">
        <f>+'Bcos. Públ.'!U312+'Bcos. Priv.'!U311+'Coop.'!U312+'C. Financ.'!U312</f>
        <v>12574.09836764104</v>
      </c>
      <c r="V312" s="188">
        <f>+'Bcos. Públ.'!V312+'Bcos. Priv.'!V311+'Coop.'!V312+'C. Financ.'!V312</f>
        <v>436431.97004628624</v>
      </c>
      <c r="W312" s="192">
        <f>+'Bcos. Públ.'!W312+'Bcos. Priv.'!W311+'Coop.'!W312+'C. Financ.'!W312</f>
        <v>30748.459847228616</v>
      </c>
      <c r="X312" s="192">
        <f>+'Bcos. Públ.'!X312+'Bcos. Priv.'!X311+'Coop.'!X312+'C. Financ.'!X312</f>
        <v>3.54358782E-2</v>
      </c>
      <c r="Y312" s="188">
        <f>+'Bcos. Públ.'!Y312+'Bcos. Priv.'!Y311+'Coop.'!Y312+'C. Financ.'!Y312</f>
        <v>30748.495283106819</v>
      </c>
      <c r="Z312" s="192">
        <f>+'Bcos. Públ.'!Z312+'Bcos. Priv.'!Z311+'Coop.'!Z312+'C. Financ.'!Z312</f>
        <v>454606.3315258738</v>
      </c>
      <c r="AA312" s="192">
        <f>+'Bcos. Públ.'!AA312+'Bcos. Priv.'!AA311+'Coop.'!AA312+'C. Financ.'!AA312</f>
        <v>12574.133803519238</v>
      </c>
      <c r="AB312" s="188">
        <f>+'Bcos. Públ.'!AB312+'Bcos. Priv.'!AB311+'Coop.'!AB312+'C. Financ.'!AB312</f>
        <v>467180.46532939299</v>
      </c>
      <c r="AC312" s="227" t="s">
        <v>160</v>
      </c>
      <c r="AD312" s="191">
        <f>+'Bcos. Públ.'!AD312+'Bcos. Priv.'!AD311+'Coop.'!AD312+'C. Financ.'!AD312</f>
        <v>10264.355024839999</v>
      </c>
      <c r="AE312" s="192">
        <f>+'Bcos. Públ.'!AE312+'Bcos. Priv.'!AE311+'Coop.'!AE312+'C. Financ.'!AE312</f>
        <v>87.35852152999999</v>
      </c>
      <c r="AF312" s="188">
        <f>+'Bcos. Públ.'!AF312+'Bcos. Priv.'!AF311+'Coop.'!AF312+'C. Financ.'!AF312</f>
        <v>10351.71354637</v>
      </c>
      <c r="AG312" s="192">
        <f>+'Bcos. Públ.'!AG312+'Bcos. Priv.'!AG311+'Coop.'!AG312+'C. Financ.'!AG312</f>
        <v>163.14692194999998</v>
      </c>
      <c r="AH312" s="192">
        <f>+'Bcos. Públ.'!AH312+'Bcos. Priv.'!AH311+'Coop.'!AH312+'C. Financ.'!AH312</f>
        <v>0</v>
      </c>
      <c r="AI312" s="188">
        <f>+'Bcos. Públ.'!AI312+'Bcos. Priv.'!AI311+'Coop.'!AI312+'C. Financ.'!AI312</f>
        <v>163.14692194999998</v>
      </c>
      <c r="AJ312" s="192">
        <f>+'Bcos. Públ.'!AJ312+'Bcos. Priv.'!AJ311+'Coop.'!AJ312+'C. Financ.'!AJ312</f>
        <v>10427.50194679</v>
      </c>
      <c r="AK312" s="192">
        <f>+'Bcos. Públ.'!AK312+'Bcos. Priv.'!AK311+'Coop.'!AK312+'C. Financ.'!AK312</f>
        <v>87.35852152999999</v>
      </c>
      <c r="AL312" s="188">
        <f>+'Bcos. Públ.'!AL312+'Bcos. Priv.'!AL311+'Coop.'!AL312+'C. Financ.'!AL312</f>
        <v>10514.860468320001</v>
      </c>
      <c r="AM312" s="227" t="s">
        <v>160</v>
      </c>
    </row>
    <row r="313" spans="1:39" ht="15" customHeight="1" x14ac:dyDescent="0.2">
      <c r="A313" s="48">
        <v>45292</v>
      </c>
      <c r="B313" s="213">
        <f>+'Bcos. Públ.'!B313+'Bcos. Priv.'!B312+'Coop.'!B313+'C. Financ.'!B313</f>
        <v>828760.03520526562</v>
      </c>
      <c r="C313" s="187">
        <f>+'Bcos. Públ.'!C313+'Bcos. Priv.'!C312+'Coop.'!C313+'C. Financ.'!C313</f>
        <v>16401.653787079002</v>
      </c>
      <c r="D313" s="193">
        <f>+'Bcos. Públ.'!D313+'Bcos. Priv.'!D312+'Coop.'!D313+'C. Financ.'!D313</f>
        <v>845161.68899234477</v>
      </c>
      <c r="E313" s="187">
        <f>+'Bcos. Públ.'!E313+'Bcos. Priv.'!E312+'Coop.'!E313+'C. Financ.'!E313</f>
        <v>39802.95190723765</v>
      </c>
      <c r="F313" s="187">
        <f>+'Bcos. Públ.'!F313+'Bcos. Priv.'!F312+'Coop.'!F313+'C. Financ.'!F313</f>
        <v>5.3734182920000005E-2</v>
      </c>
      <c r="G313" s="193">
        <f>+'Bcos. Públ.'!G313+'Bcos. Priv.'!G312+'Coop.'!G313+'C. Financ.'!G313</f>
        <v>39803.005641420568</v>
      </c>
      <c r="H313" s="210">
        <f>+'Bcos. Públ.'!H313+'Bcos. Priv.'!H312+'Coop.'!H313+'C. Financ.'!H313</f>
        <v>868562.98711250327</v>
      </c>
      <c r="I313" s="192">
        <f>+'Bcos. Públ.'!I313+'Bcos. Priv.'!I312+'Coop.'!I313+'C. Financ.'!I313</f>
        <v>16401.70752126192</v>
      </c>
      <c r="J313" s="193">
        <f>+'Bcos. Públ.'!J313+'Bcos. Priv.'!J312+'Coop.'!J313+'C. Financ.'!J313</f>
        <v>884964.69463376526</v>
      </c>
      <c r="K313" s="192">
        <f>+'Bcos. Públ.'!K313+'Bcos. Priv.'!K312+'Coop.'!K313+'C. Financ.'!K313</f>
        <v>36449.65039455676</v>
      </c>
      <c r="L313" s="192">
        <f>+'Bcos. Públ.'!L313+'Bcos. Priv.'!L312+'Coop.'!L313+'C. Financ.'!L313</f>
        <v>16.21072645748</v>
      </c>
      <c r="M313" s="193">
        <f>+'Bcos. Públ.'!M313+'Bcos. Priv.'!M312+'Coop.'!M313+'C. Financ.'!M313</f>
        <v>36465.861121014241</v>
      </c>
      <c r="N313" s="192">
        <f>+'Bcos. Públ.'!N313+'Bcos. Priv.'!N312+'Coop.'!N313+'C. Financ.'!N313</f>
        <v>905012.63750705996</v>
      </c>
      <c r="O313" s="192">
        <f>+'Bcos. Públ.'!O313+'Bcos. Priv.'!O312+'Coop.'!O313+'C. Financ.'!O313</f>
        <v>16417.918247719401</v>
      </c>
      <c r="P313" s="193">
        <f>+'Bcos. Públ.'!P313+'Bcos. Priv.'!P312+'Coop.'!P313+'C. Financ.'!P313</f>
        <v>921430.55575477961</v>
      </c>
      <c r="Q313" s="230" t="s">
        <v>160</v>
      </c>
      <c r="R313" s="231" t="s">
        <v>160</v>
      </c>
      <c r="S313" s="212"/>
      <c r="T313" s="191">
        <f>+'Bcos. Públ.'!T313+'Bcos. Priv.'!T312+'Coop.'!T313+'C. Financ.'!T313</f>
        <v>423027.97790208232</v>
      </c>
      <c r="U313" s="192">
        <f>+'Bcos. Públ.'!U313+'Bcos. Priv.'!U312+'Coop.'!U313+'C. Financ.'!U313</f>
        <v>12668.874385149802</v>
      </c>
      <c r="V313" s="188">
        <f>+'Bcos. Públ.'!V313+'Bcos. Priv.'!V312+'Coop.'!V313+'C. Financ.'!V313</f>
        <v>435696.85228723218</v>
      </c>
      <c r="W313" s="192">
        <f>+'Bcos. Públ.'!W313+'Bcos. Priv.'!W312+'Coop.'!W313+'C. Financ.'!W313</f>
        <v>33292.295537076971</v>
      </c>
      <c r="X313" s="192">
        <f>+'Bcos. Públ.'!X313+'Bcos. Priv.'!X312+'Coop.'!X313+'C. Financ.'!X313</f>
        <v>5.3734182920000005E-2</v>
      </c>
      <c r="Y313" s="188">
        <f>+'Bcos. Públ.'!Y313+'Bcos. Priv.'!Y312+'Coop.'!Y313+'C. Financ.'!Y313</f>
        <v>33292.349271259889</v>
      </c>
      <c r="Z313" s="192">
        <f>+'Bcos. Públ.'!Z313+'Bcos. Priv.'!Z312+'Coop.'!Z313+'C. Financ.'!Z313</f>
        <v>456320.27343915927</v>
      </c>
      <c r="AA313" s="192">
        <f>+'Bcos. Públ.'!AA313+'Bcos. Priv.'!AA312+'Coop.'!AA313+'C. Financ.'!AA313</f>
        <v>12668.928119332721</v>
      </c>
      <c r="AB313" s="188">
        <f>+'Bcos. Públ.'!AB313+'Bcos. Priv.'!AB312+'Coop.'!AB313+'C. Financ.'!AB313</f>
        <v>468989.20155849197</v>
      </c>
      <c r="AC313" s="227" t="s">
        <v>160</v>
      </c>
      <c r="AD313" s="191">
        <f>+'Bcos. Públ.'!AD313+'Bcos. Priv.'!AD312+'Coop.'!AD313+'C. Financ.'!AD313</f>
        <v>10359.82170624</v>
      </c>
      <c r="AE313" s="192">
        <f>+'Bcos. Públ.'!AE313+'Bcos. Priv.'!AE312+'Coop.'!AE313+'C. Financ.'!AE313</f>
        <v>95.311495300000004</v>
      </c>
      <c r="AF313" s="188">
        <f>+'Bcos. Públ.'!AF313+'Bcos. Priv.'!AF312+'Coop.'!AF313+'C. Financ.'!AF313</f>
        <v>10455.133201539998</v>
      </c>
      <c r="AG313" s="192">
        <f>+'Bcos. Públ.'!AG313+'Bcos. Priv.'!AG312+'Coop.'!AG313+'C. Financ.'!AG313</f>
        <v>166.24084286999999</v>
      </c>
      <c r="AH313" s="192">
        <f>+'Bcos. Públ.'!AH313+'Bcos. Priv.'!AH312+'Coop.'!AH313+'C. Financ.'!AH313</f>
        <v>0</v>
      </c>
      <c r="AI313" s="188">
        <f>+'Bcos. Públ.'!AI313+'Bcos. Priv.'!AI312+'Coop.'!AI313+'C. Financ.'!AI313</f>
        <v>166.24084286999999</v>
      </c>
      <c r="AJ313" s="192">
        <f>+'Bcos. Públ.'!AJ313+'Bcos. Priv.'!AJ312+'Coop.'!AJ313+'C. Financ.'!AJ313</f>
        <v>10526.06254911</v>
      </c>
      <c r="AK313" s="192">
        <f>+'Bcos. Públ.'!AK313+'Bcos. Priv.'!AK312+'Coop.'!AK313+'C. Financ.'!AK313</f>
        <v>95.311495300000004</v>
      </c>
      <c r="AL313" s="188">
        <f>+'Bcos. Públ.'!AL313+'Bcos. Priv.'!AL312+'Coop.'!AL313+'C. Financ.'!AL313</f>
        <v>10621.374044409999</v>
      </c>
      <c r="AM313" s="227" t="s">
        <v>160</v>
      </c>
    </row>
    <row r="314" spans="1:39" ht="15" customHeight="1" x14ac:dyDescent="0.2">
      <c r="A314" s="48">
        <v>45323</v>
      </c>
      <c r="B314" s="213">
        <f>+'Bcos. Públ.'!B314+'Bcos. Priv.'!B313+'Coop.'!B314+'C. Financ.'!B314</f>
        <v>829443.41268562828</v>
      </c>
      <c r="C314" s="187">
        <f>+'Bcos. Públ.'!C314+'Bcos. Priv.'!C313+'Coop.'!C314+'C. Financ.'!C314</f>
        <v>16839.311516987069</v>
      </c>
      <c r="D314" s="193">
        <f>+'Bcos. Públ.'!D314+'Bcos. Priv.'!D313+'Coop.'!D314+'C. Financ.'!D314</f>
        <v>846282.72420261533</v>
      </c>
      <c r="E314" s="187">
        <f>+'Bcos. Públ.'!E314+'Bcos. Priv.'!E313+'Coop.'!E314+'C. Financ.'!E314</f>
        <v>37801.808512725052</v>
      </c>
      <c r="F314" s="187">
        <f>+'Bcos. Públ.'!F314+'Bcos. Priv.'!F313+'Coop.'!F314+'C. Financ.'!F314</f>
        <v>0</v>
      </c>
      <c r="G314" s="193">
        <f>+'Bcos. Públ.'!G314+'Bcos. Priv.'!G313+'Coop.'!G314+'C. Financ.'!G314</f>
        <v>37801.808512725052</v>
      </c>
      <c r="H314" s="210">
        <f>+'Bcos. Públ.'!H314+'Bcos. Priv.'!H313+'Coop.'!H314+'C. Financ.'!H314</f>
        <v>867245.22119835345</v>
      </c>
      <c r="I314" s="192">
        <f>+'Bcos. Públ.'!I314+'Bcos. Priv.'!I313+'Coop.'!I314+'C. Financ.'!I314</f>
        <v>16839.311516987069</v>
      </c>
      <c r="J314" s="193">
        <f>+'Bcos. Públ.'!J314+'Bcos. Priv.'!J313+'Coop.'!J314+'C. Financ.'!J314</f>
        <v>884084.53271534026</v>
      </c>
      <c r="K314" s="192">
        <f>+'Bcos. Públ.'!K314+'Bcos. Priv.'!K313+'Coop.'!K314+'C. Financ.'!K314</f>
        <v>35286.485864728391</v>
      </c>
      <c r="L314" s="192">
        <f>+'Bcos. Públ.'!L314+'Bcos. Priv.'!L313+'Coop.'!L314+'C. Financ.'!L314</f>
        <v>16.92080815808</v>
      </c>
      <c r="M314" s="193">
        <f>+'Bcos. Públ.'!M314+'Bcos. Priv.'!M313+'Coop.'!M314+'C. Financ.'!M314</f>
        <v>35303.406672886464</v>
      </c>
      <c r="N314" s="192">
        <f>+'Bcos. Públ.'!N314+'Bcos. Priv.'!N313+'Coop.'!N314+'C. Financ.'!N314</f>
        <v>902531.70706308179</v>
      </c>
      <c r="O314" s="192">
        <f>+'Bcos. Públ.'!O314+'Bcos. Priv.'!O313+'Coop.'!O314+'C. Financ.'!O314</f>
        <v>16856.232325145149</v>
      </c>
      <c r="P314" s="193">
        <f>+'Bcos. Públ.'!P314+'Bcos. Priv.'!P313+'Coop.'!P314+'C. Financ.'!P314</f>
        <v>919387.93938822683</v>
      </c>
      <c r="Q314" s="230" t="s">
        <v>160</v>
      </c>
      <c r="R314" s="231" t="s">
        <v>160</v>
      </c>
      <c r="S314" s="212"/>
      <c r="T314" s="191">
        <f>+'Bcos. Públ.'!T314+'Bcos. Priv.'!T313+'Coop.'!T314+'C. Financ.'!T314</f>
        <v>426496.03465348377</v>
      </c>
      <c r="U314" s="192">
        <f>+'Bcos. Públ.'!U314+'Bcos. Priv.'!U313+'Coop.'!U314+'C. Financ.'!U314</f>
        <v>12808.76344676151</v>
      </c>
      <c r="V314" s="188">
        <f>+'Bcos. Públ.'!V314+'Bcos. Priv.'!V313+'Coop.'!V314+'C. Financ.'!V314</f>
        <v>439304.79810024519</v>
      </c>
      <c r="W314" s="192">
        <f>+'Bcos. Públ.'!W314+'Bcos. Priv.'!W313+'Coop.'!W314+'C. Financ.'!W314</f>
        <v>31941.470524166809</v>
      </c>
      <c r="X314" s="192">
        <f>+'Bcos. Públ.'!X314+'Bcos. Priv.'!X313+'Coop.'!X314+'C. Financ.'!X314</f>
        <v>0</v>
      </c>
      <c r="Y314" s="188">
        <f>+'Bcos. Públ.'!Y314+'Bcos. Priv.'!Y313+'Coop.'!Y314+'C. Financ.'!Y314</f>
        <v>31941.470524166809</v>
      </c>
      <c r="Z314" s="192">
        <f>+'Bcos. Públ.'!Z314+'Bcos. Priv.'!Z313+'Coop.'!Z314+'C. Financ.'!Z314</f>
        <v>458437.50517765054</v>
      </c>
      <c r="AA314" s="192">
        <f>+'Bcos. Públ.'!AA314+'Bcos. Priv.'!AA313+'Coop.'!AA314+'C. Financ.'!AA314</f>
        <v>12808.76344676151</v>
      </c>
      <c r="AB314" s="188">
        <f>+'Bcos. Públ.'!AB314+'Bcos. Priv.'!AB313+'Coop.'!AB314+'C. Financ.'!AB314</f>
        <v>471246.26862441195</v>
      </c>
      <c r="AC314" s="227" t="s">
        <v>160</v>
      </c>
      <c r="AD314" s="191">
        <f>+'Bcos. Públ.'!AD314+'Bcos. Priv.'!AD313+'Coop.'!AD314+'C. Financ.'!AD314</f>
        <v>10319.547674139998</v>
      </c>
      <c r="AE314" s="192">
        <f>+'Bcos. Públ.'!AE314+'Bcos. Priv.'!AE313+'Coop.'!AE314+'C. Financ.'!AE314</f>
        <v>103.22298947999998</v>
      </c>
      <c r="AF314" s="188">
        <f>+'Bcos. Públ.'!AF314+'Bcos. Priv.'!AF313+'Coop.'!AF314+'C. Financ.'!AF314</f>
        <v>10422.770663619998</v>
      </c>
      <c r="AG314" s="192">
        <f>+'Bcos. Públ.'!AG314+'Bcos. Priv.'!AG313+'Coop.'!AG314+'C. Financ.'!AG314</f>
        <v>150.08420592000002</v>
      </c>
      <c r="AH314" s="192">
        <f>+'Bcos. Públ.'!AH314+'Bcos. Priv.'!AH313+'Coop.'!AH314+'C. Financ.'!AH314</f>
        <v>0</v>
      </c>
      <c r="AI314" s="188">
        <f>+'Bcos. Públ.'!AI314+'Bcos. Priv.'!AI313+'Coop.'!AI314+'C. Financ.'!AI314</f>
        <v>150.08420592000002</v>
      </c>
      <c r="AJ314" s="192">
        <f>+'Bcos. Públ.'!AJ314+'Bcos. Priv.'!AJ313+'Coop.'!AJ314+'C. Financ.'!AJ314</f>
        <v>10469.631880059997</v>
      </c>
      <c r="AK314" s="192">
        <f>+'Bcos. Públ.'!AK314+'Bcos. Priv.'!AK313+'Coop.'!AK314+'C. Financ.'!AK314</f>
        <v>103.22298947999998</v>
      </c>
      <c r="AL314" s="188">
        <f>+'Bcos. Públ.'!AL314+'Bcos. Priv.'!AL313+'Coop.'!AL314+'C. Financ.'!AL314</f>
        <v>10572.854869539997</v>
      </c>
      <c r="AM314" s="227" t="s">
        <v>160</v>
      </c>
    </row>
    <row r="315" spans="1:39" ht="15" customHeight="1" x14ac:dyDescent="0.2">
      <c r="A315" s="48">
        <v>45352</v>
      </c>
      <c r="B315" s="213">
        <f>+'Bcos. Públ.'!B315+'Bcos. Priv.'!B314+'Coop.'!B315+'C. Financ.'!B315</f>
        <v>819090.10593160917</v>
      </c>
      <c r="C315" s="187">
        <f>+'Bcos. Públ.'!C315+'Bcos. Priv.'!C314+'Coop.'!C315+'C. Financ.'!C315</f>
        <v>17176.1908786928</v>
      </c>
      <c r="D315" s="193">
        <f>+'Bcos. Públ.'!D315+'Bcos. Priv.'!D314+'Coop.'!D315+'C. Financ.'!D315</f>
        <v>836266.29681030195</v>
      </c>
      <c r="E315" s="187">
        <f>+'Bcos. Públ.'!E315+'Bcos. Priv.'!E314+'Coop.'!E315+'C. Financ.'!E315</f>
        <v>39642.0888444304</v>
      </c>
      <c r="F315" s="187">
        <f>+'Bcos. Públ.'!F315+'Bcos. Priv.'!F314+'Coop.'!F315+'C. Financ.'!F315</f>
        <v>6.3737009599999991E-3</v>
      </c>
      <c r="G315" s="193">
        <f>+'Bcos. Públ.'!G315+'Bcos. Priv.'!G314+'Coop.'!G315+'C. Financ.'!G315</f>
        <v>39642.095218131355</v>
      </c>
      <c r="H315" s="210">
        <f>+'Bcos. Públ.'!H315+'Bcos. Priv.'!H314+'Coop.'!H315+'C. Financ.'!H315</f>
        <v>858732.19477603957</v>
      </c>
      <c r="I315" s="192">
        <f>+'Bcos. Públ.'!I315+'Bcos. Priv.'!I314+'Coop.'!I315+'C. Financ.'!I315</f>
        <v>17176.197252393762</v>
      </c>
      <c r="J315" s="193">
        <f>+'Bcos. Públ.'!J315+'Bcos. Priv.'!J314+'Coop.'!J315+'C. Financ.'!J315</f>
        <v>875908.39202843339</v>
      </c>
      <c r="K315" s="192">
        <f>+'Bcos. Públ.'!K315+'Bcos. Priv.'!K314+'Coop.'!K315+'C. Financ.'!K315</f>
        <v>32694.39775436544</v>
      </c>
      <c r="L315" s="192">
        <f>+'Bcos. Públ.'!L315+'Bcos. Priv.'!L314+'Coop.'!L315+'C. Financ.'!L315</f>
        <v>16.952691930559997</v>
      </c>
      <c r="M315" s="193">
        <f>+'Bcos. Públ.'!M315+'Bcos. Priv.'!M314+'Coop.'!M315+'C. Financ.'!M315</f>
        <v>32711.350446296001</v>
      </c>
      <c r="N315" s="192">
        <f>+'Bcos. Públ.'!N315+'Bcos. Priv.'!N314+'Coop.'!N315+'C. Financ.'!N315</f>
        <v>891426.59253040503</v>
      </c>
      <c r="O315" s="192">
        <f>+'Bcos. Públ.'!O315+'Bcos. Priv.'!O314+'Coop.'!O315+'C. Financ.'!O315</f>
        <v>17193.149944324323</v>
      </c>
      <c r="P315" s="193">
        <f>+'Bcos. Públ.'!P315+'Bcos. Priv.'!P314+'Coop.'!P315+'C. Financ.'!P315</f>
        <v>908619.74247472931</v>
      </c>
      <c r="Q315" s="230" t="s">
        <v>160</v>
      </c>
      <c r="R315" s="231" t="s">
        <v>160</v>
      </c>
      <c r="S315" s="212"/>
      <c r="T315" s="191">
        <f>+'Bcos. Públ.'!T315+'Bcos. Priv.'!T314+'Coop.'!T315+'C. Financ.'!T315</f>
        <v>430944.49610302964</v>
      </c>
      <c r="U315" s="192">
        <f>+'Bcos. Públ.'!U315+'Bcos. Priv.'!U314+'Coop.'!U315+'C. Financ.'!U315</f>
        <v>12993.318835334079</v>
      </c>
      <c r="V315" s="188">
        <f>+'Bcos. Públ.'!V315+'Bcos. Priv.'!V314+'Coop.'!V315+'C. Financ.'!V315</f>
        <v>443937.81493836368</v>
      </c>
      <c r="W315" s="192">
        <f>+'Bcos. Públ.'!W315+'Bcos. Priv.'!W314+'Coop.'!W315+'C. Financ.'!W315</f>
        <v>32048.0162384584</v>
      </c>
      <c r="X315" s="192">
        <f>+'Bcos. Públ.'!X315+'Bcos. Priv.'!X314+'Coop.'!X315+'C. Financ.'!X315</f>
        <v>6.3737009599999991E-3</v>
      </c>
      <c r="Y315" s="188">
        <f>+'Bcos. Públ.'!Y315+'Bcos. Priv.'!Y314+'Coop.'!Y315+'C. Financ.'!Y315</f>
        <v>32048.022612159362</v>
      </c>
      <c r="Z315" s="192">
        <f>+'Bcos. Públ.'!Z315+'Bcos. Priv.'!Z314+'Coop.'!Z315+'C. Financ.'!Z315</f>
        <v>462992.51234148798</v>
      </c>
      <c r="AA315" s="192">
        <f>+'Bcos. Públ.'!AA315+'Bcos. Priv.'!AA314+'Coop.'!AA315+'C. Financ.'!AA315</f>
        <v>12993.325209035042</v>
      </c>
      <c r="AB315" s="188">
        <f>+'Bcos. Públ.'!AB315+'Bcos. Priv.'!AB314+'Coop.'!AB315+'C. Financ.'!AB315</f>
        <v>475985.83755052305</v>
      </c>
      <c r="AC315" s="227" t="s">
        <v>160</v>
      </c>
      <c r="AD315" s="191">
        <f>+'Bcos. Públ.'!AD315+'Bcos. Priv.'!AD314+'Coop.'!AD315+'C. Financ.'!AD315</f>
        <v>10336.216708260001</v>
      </c>
      <c r="AE315" s="192">
        <f>+'Bcos. Públ.'!AE315+'Bcos. Priv.'!AE314+'Coop.'!AE315+'C. Financ.'!AE315</f>
        <v>111.38879535999999</v>
      </c>
      <c r="AF315" s="188">
        <f>+'Bcos. Públ.'!AF315+'Bcos. Priv.'!AF314+'Coop.'!AF315+'C. Financ.'!AF315</f>
        <v>10447.60550362</v>
      </c>
      <c r="AG315" s="192">
        <f>+'Bcos. Públ.'!AG315+'Bcos. Priv.'!AG314+'Coop.'!AG315+'C. Financ.'!AG315</f>
        <v>202.22817974999998</v>
      </c>
      <c r="AH315" s="192">
        <f>+'Bcos. Públ.'!AH315+'Bcos. Priv.'!AH314+'Coop.'!AH315+'C. Financ.'!AH315</f>
        <v>0</v>
      </c>
      <c r="AI315" s="188">
        <f>+'Bcos. Públ.'!AI315+'Bcos. Priv.'!AI314+'Coop.'!AI315+'C. Financ.'!AI315</f>
        <v>202.22817974999998</v>
      </c>
      <c r="AJ315" s="192">
        <f>+'Bcos. Públ.'!AJ315+'Bcos. Priv.'!AJ314+'Coop.'!AJ315+'C. Financ.'!AJ315</f>
        <v>10538.444888010003</v>
      </c>
      <c r="AK315" s="192">
        <f>+'Bcos. Públ.'!AK315+'Bcos. Priv.'!AK314+'Coop.'!AK315+'C. Financ.'!AK315</f>
        <v>111.38879535999999</v>
      </c>
      <c r="AL315" s="188">
        <f>+'Bcos. Públ.'!AL315+'Bcos. Priv.'!AL314+'Coop.'!AL315+'C. Financ.'!AL315</f>
        <v>10649.833683370001</v>
      </c>
      <c r="AM315" s="227" t="s">
        <v>160</v>
      </c>
    </row>
    <row r="316" spans="1:39" ht="15" customHeight="1" x14ac:dyDescent="0.2">
      <c r="A316" s="48">
        <v>45383</v>
      </c>
      <c r="B316" s="213">
        <f>+'Bcos. Públ.'!B316+'Bcos. Priv.'!B315+'Coop.'!B316+'C. Financ.'!B316</f>
        <v>829645.23674364609</v>
      </c>
      <c r="C316" s="187">
        <f>+'Bcos. Públ.'!C316+'Bcos. Priv.'!C315+'Coop.'!C316+'C. Financ.'!C316</f>
        <v>17142.867744179239</v>
      </c>
      <c r="D316" s="193">
        <f>+'Bcos. Públ.'!D316+'Bcos. Priv.'!D315+'Coop.'!D316+'C. Financ.'!D316</f>
        <v>846788.10448782553</v>
      </c>
      <c r="E316" s="187">
        <f>+'Bcos. Públ.'!E316+'Bcos. Priv.'!E315+'Coop.'!E316+'C. Financ.'!E316</f>
        <v>40366.384567000518</v>
      </c>
      <c r="F316" s="187">
        <f>+'Bcos. Públ.'!F316+'Bcos. Priv.'!F315+'Coop.'!F316+'C. Financ.'!F316</f>
        <v>0</v>
      </c>
      <c r="G316" s="193">
        <f>+'Bcos. Públ.'!G316+'Bcos. Priv.'!G315+'Coop.'!G316+'C. Financ.'!G316</f>
        <v>40366.384567000518</v>
      </c>
      <c r="H316" s="210">
        <f>+'Bcos. Públ.'!H316+'Bcos. Priv.'!H315+'Coop.'!H316+'C. Financ.'!H316</f>
        <v>870011.62131064665</v>
      </c>
      <c r="I316" s="192">
        <f>+'Bcos. Públ.'!I316+'Bcos. Priv.'!I315+'Coop.'!I316+'C. Financ.'!I316</f>
        <v>17142.867744179239</v>
      </c>
      <c r="J316" s="193">
        <f>+'Bcos. Públ.'!J316+'Bcos. Priv.'!J315+'Coop.'!J316+'C. Financ.'!J316</f>
        <v>887154.48905482597</v>
      </c>
      <c r="K316" s="192">
        <f>+'Bcos. Públ.'!K316+'Bcos. Priv.'!K315+'Coop.'!K316+'C. Financ.'!K316</f>
        <v>33210.274538947517</v>
      </c>
      <c r="L316" s="192">
        <f>+'Bcos. Públ.'!L316+'Bcos. Priv.'!L315+'Coop.'!L316+'C. Financ.'!L316</f>
        <v>17.319036313319998</v>
      </c>
      <c r="M316" s="193">
        <f>+'Bcos. Públ.'!M316+'Bcos. Priv.'!M315+'Coop.'!M316+'C. Financ.'!M316</f>
        <v>33227.593575260835</v>
      </c>
      <c r="N316" s="192">
        <f>+'Bcos. Públ.'!N316+'Bcos. Priv.'!N315+'Coop.'!N316+'C. Financ.'!N316</f>
        <v>903221.89584959426</v>
      </c>
      <c r="O316" s="192">
        <f>+'Bcos. Públ.'!O316+'Bcos. Priv.'!O315+'Coop.'!O316+'C. Financ.'!O316</f>
        <v>17160.186780492557</v>
      </c>
      <c r="P316" s="193">
        <f>+'Bcos. Públ.'!P316+'Bcos. Priv.'!P315+'Coop.'!P316+'C. Financ.'!P316</f>
        <v>920382.08263008669</v>
      </c>
      <c r="Q316" s="230" t="s">
        <v>160</v>
      </c>
      <c r="R316" s="231" t="s">
        <v>160</v>
      </c>
      <c r="S316" s="212"/>
      <c r="T316" s="191">
        <f>+'Bcos. Públ.'!T316+'Bcos. Priv.'!T315+'Coop.'!T316+'C. Financ.'!T316</f>
        <v>431527.98694491532</v>
      </c>
      <c r="U316" s="192">
        <f>+'Bcos. Públ.'!U316+'Bcos. Priv.'!U315+'Coop.'!U316+'C. Financ.'!U316</f>
        <v>13383.516934423298</v>
      </c>
      <c r="V316" s="188">
        <f>+'Bcos. Públ.'!V316+'Bcos. Priv.'!V315+'Coop.'!V316+'C. Financ.'!V316</f>
        <v>444911.50387933856</v>
      </c>
      <c r="W316" s="192">
        <f>+'Bcos. Públ.'!W316+'Bcos. Priv.'!W315+'Coop.'!W316+'C. Financ.'!W316</f>
        <v>31892.709611196693</v>
      </c>
      <c r="X316" s="192">
        <f>+'Bcos. Públ.'!X316+'Bcos. Priv.'!X315+'Coop.'!X316+'C. Financ.'!X316</f>
        <v>0</v>
      </c>
      <c r="Y316" s="188">
        <f>+'Bcos. Públ.'!Y316+'Bcos. Priv.'!Y315+'Coop.'!Y316+'C. Financ.'!Y316</f>
        <v>31892.709611196693</v>
      </c>
      <c r="Z316" s="192">
        <f>+'Bcos. Públ.'!Z316+'Bcos. Priv.'!Z315+'Coop.'!Z316+'C. Financ.'!Z316</f>
        <v>463420.69655611203</v>
      </c>
      <c r="AA316" s="192">
        <f>+'Bcos. Públ.'!AA316+'Bcos. Priv.'!AA315+'Coop.'!AA316+'C. Financ.'!AA316</f>
        <v>13383.516934423298</v>
      </c>
      <c r="AB316" s="188">
        <f>+'Bcos. Públ.'!AB316+'Bcos. Priv.'!AB315+'Coop.'!AB316+'C. Financ.'!AB316</f>
        <v>476804.21349053527</v>
      </c>
      <c r="AC316" s="227" t="s">
        <v>160</v>
      </c>
      <c r="AD316" s="191">
        <f>+'Bcos. Públ.'!AD316+'Bcos. Priv.'!AD315+'Coop.'!AD316+'C. Financ.'!AD316</f>
        <v>10389.823315380001</v>
      </c>
      <c r="AE316" s="192">
        <f>+'Bcos. Públ.'!AE316+'Bcos. Priv.'!AE315+'Coop.'!AE316+'C. Financ.'!AE316</f>
        <v>98.109264829999987</v>
      </c>
      <c r="AF316" s="188">
        <f>+'Bcos. Públ.'!AF316+'Bcos. Priv.'!AF315+'Coop.'!AF316+'C. Financ.'!AF316</f>
        <v>10487.932580209999</v>
      </c>
      <c r="AG316" s="192">
        <f>+'Bcos. Públ.'!AG316+'Bcos. Priv.'!AG315+'Coop.'!AG316+'C. Financ.'!AG316</f>
        <v>221.14084649</v>
      </c>
      <c r="AH316" s="192">
        <f>+'Bcos. Públ.'!AH316+'Bcos. Priv.'!AH315+'Coop.'!AH316+'C. Financ.'!AH316</f>
        <v>0</v>
      </c>
      <c r="AI316" s="188">
        <f>+'Bcos. Públ.'!AI316+'Bcos. Priv.'!AI315+'Coop.'!AI316+'C. Financ.'!AI316</f>
        <v>221.14084649</v>
      </c>
      <c r="AJ316" s="192">
        <f>+'Bcos. Públ.'!AJ316+'Bcos. Priv.'!AJ315+'Coop.'!AJ316+'C. Financ.'!AJ316</f>
        <v>10610.964161870001</v>
      </c>
      <c r="AK316" s="192">
        <f>+'Bcos. Públ.'!AK316+'Bcos. Priv.'!AK315+'Coop.'!AK316+'C. Financ.'!AK316</f>
        <v>98.109264829999987</v>
      </c>
      <c r="AL316" s="188">
        <f>+'Bcos. Públ.'!AL316+'Bcos. Priv.'!AL315+'Coop.'!AL316+'C. Financ.'!AL316</f>
        <v>10709.073426699999</v>
      </c>
      <c r="AM316" s="227" t="s">
        <v>160</v>
      </c>
    </row>
    <row r="317" spans="1:39" ht="15" customHeight="1" x14ac:dyDescent="0.2">
      <c r="A317" s="48">
        <v>45413</v>
      </c>
      <c r="B317" s="213">
        <f>+'Bcos. Públ.'!B317+'Bcos. Priv.'!B316+'Coop.'!B317+'C. Financ.'!B317</f>
        <v>826321.07642112812</v>
      </c>
      <c r="C317" s="187">
        <f>+'Bcos. Públ.'!C317+'Bcos. Priv.'!C316+'Coop.'!C317+'C. Financ.'!C317</f>
        <v>16603.825135544397</v>
      </c>
      <c r="D317" s="193">
        <f>+'Bcos. Públ.'!D317+'Bcos. Priv.'!D316+'Coop.'!D317+'C. Financ.'!D317</f>
        <v>842924.90155667253</v>
      </c>
      <c r="E317" s="187">
        <f>+'Bcos. Públ.'!E317+'Bcos. Priv.'!E316+'Coop.'!E317+'C. Financ.'!E317</f>
        <v>40676.034040501603</v>
      </c>
      <c r="F317" s="187">
        <f>+'Bcos. Públ.'!F317+'Bcos. Priv.'!F316+'Coop.'!F317+'C. Financ.'!F317</f>
        <v>0</v>
      </c>
      <c r="G317" s="193">
        <f>+'Bcos. Públ.'!G317+'Bcos. Priv.'!G316+'Coop.'!G317+'C. Financ.'!G317</f>
        <v>40676.034040501603</v>
      </c>
      <c r="H317" s="210">
        <f>+'Bcos. Públ.'!H317+'Bcos. Priv.'!H316+'Coop.'!H317+'C. Financ.'!H317</f>
        <v>866997.11046162969</v>
      </c>
      <c r="I317" s="192">
        <f>+'Bcos. Públ.'!I317+'Bcos. Priv.'!I316+'Coop.'!I317+'C. Financ.'!I317</f>
        <v>16603.825135544397</v>
      </c>
      <c r="J317" s="193">
        <f>+'Bcos. Públ.'!J317+'Bcos. Priv.'!J316+'Coop.'!J317+'C. Financ.'!J317</f>
        <v>883600.93559717399</v>
      </c>
      <c r="K317" s="192">
        <f>+'Bcos. Públ.'!K317+'Bcos. Priv.'!K316+'Coop.'!K317+'C. Financ.'!K317</f>
        <v>38202.743780335681</v>
      </c>
      <c r="L317" s="192">
        <f>+'Bcos. Públ.'!L317+'Bcos. Priv.'!L316+'Coop.'!L317+'C. Financ.'!L317</f>
        <v>16.0312323496</v>
      </c>
      <c r="M317" s="193">
        <f>+'Bcos. Públ.'!M317+'Bcos. Priv.'!M316+'Coop.'!M317+'C. Financ.'!M317</f>
        <v>38218.775012685277</v>
      </c>
      <c r="N317" s="192">
        <f>+'Bcos. Públ.'!N317+'Bcos. Priv.'!N316+'Coop.'!N317+'C. Financ.'!N317</f>
        <v>905199.85424196534</v>
      </c>
      <c r="O317" s="192">
        <f>+'Bcos. Públ.'!O317+'Bcos. Priv.'!O316+'Coop.'!O317+'C. Financ.'!O317</f>
        <v>16619.856367893997</v>
      </c>
      <c r="P317" s="193">
        <f>+'Bcos. Públ.'!P317+'Bcos. Priv.'!P316+'Coop.'!P317+'C. Financ.'!P317</f>
        <v>921819.71060985932</v>
      </c>
      <c r="Q317" s="230" t="s">
        <v>160</v>
      </c>
      <c r="R317" s="231" t="s">
        <v>160</v>
      </c>
      <c r="S317" s="212"/>
      <c r="T317" s="191">
        <f>+'Bcos. Públ.'!T317+'Bcos. Priv.'!T316+'Coop.'!T317+'C. Financ.'!T317</f>
        <v>415842.35021343565</v>
      </c>
      <c r="U317" s="192">
        <f>+'Bcos. Públ.'!U317+'Bcos. Priv.'!U316+'Coop.'!U317+'C. Financ.'!U317</f>
        <v>12899.4405115836</v>
      </c>
      <c r="V317" s="188">
        <f>+'Bcos. Públ.'!V317+'Bcos. Priv.'!V316+'Coop.'!V317+'C. Financ.'!V317</f>
        <v>428741.79072501924</v>
      </c>
      <c r="W317" s="192">
        <f>+'Bcos. Públ.'!W317+'Bcos. Priv.'!W316+'Coop.'!W317+'C. Financ.'!W317</f>
        <v>31516.736075002882</v>
      </c>
      <c r="X317" s="192">
        <f>+'Bcos. Públ.'!X317+'Bcos. Priv.'!X316+'Coop.'!X317+'C. Financ.'!X317</f>
        <v>0</v>
      </c>
      <c r="Y317" s="188">
        <f>+'Bcos. Públ.'!Y317+'Bcos. Priv.'!Y316+'Coop.'!Y317+'C. Financ.'!Y317</f>
        <v>31516.736075002882</v>
      </c>
      <c r="Z317" s="192">
        <f>+'Bcos. Públ.'!Z317+'Bcos. Priv.'!Z316+'Coop.'!Z317+'C. Financ.'!Z317</f>
        <v>447359.08628843847</v>
      </c>
      <c r="AA317" s="192">
        <f>+'Bcos. Públ.'!AA317+'Bcos. Priv.'!AA316+'Coop.'!AA317+'C. Financ.'!AA317</f>
        <v>12899.4405115836</v>
      </c>
      <c r="AB317" s="188">
        <f>+'Bcos. Públ.'!AB317+'Bcos. Priv.'!AB316+'Coop.'!AB317+'C. Financ.'!AB317</f>
        <v>460258.52680002205</v>
      </c>
      <c r="AC317" s="227" t="s">
        <v>160</v>
      </c>
      <c r="AD317" s="191">
        <f>+'Bcos. Públ.'!AD317+'Bcos. Priv.'!AD316+'Coop.'!AD317+'C. Financ.'!AD317</f>
        <v>10581.53037244</v>
      </c>
      <c r="AE317" s="192">
        <f>+'Bcos. Públ.'!AE317+'Bcos. Priv.'!AE316+'Coop.'!AE317+'C. Financ.'!AE317</f>
        <v>95.493519899999995</v>
      </c>
      <c r="AF317" s="188">
        <f>+'Bcos. Públ.'!AF317+'Bcos. Priv.'!AF316+'Coop.'!AF317+'C. Financ.'!AF317</f>
        <v>10677.023892339999</v>
      </c>
      <c r="AG317" s="192">
        <f>+'Bcos. Públ.'!AG317+'Bcos. Priv.'!AG316+'Coop.'!AG317+'C. Financ.'!AG317</f>
        <v>236.11306365999999</v>
      </c>
      <c r="AH317" s="192">
        <f>+'Bcos. Públ.'!AH317+'Bcos. Priv.'!AH316+'Coop.'!AH317+'C. Financ.'!AH317</f>
        <v>0</v>
      </c>
      <c r="AI317" s="188">
        <f>+'Bcos. Públ.'!AI317+'Bcos. Priv.'!AI316+'Coop.'!AI317+'C. Financ.'!AI317</f>
        <v>236.11306365999999</v>
      </c>
      <c r="AJ317" s="192">
        <f>+'Bcos. Públ.'!AJ317+'Bcos. Priv.'!AJ316+'Coop.'!AJ317+'C. Financ.'!AJ317</f>
        <v>10817.643436099999</v>
      </c>
      <c r="AK317" s="192">
        <f>+'Bcos. Públ.'!AK317+'Bcos. Priv.'!AK316+'Coop.'!AK317+'C. Financ.'!AK317</f>
        <v>95.493519899999995</v>
      </c>
      <c r="AL317" s="188">
        <f>+'Bcos. Públ.'!AL317+'Bcos. Priv.'!AL316+'Coop.'!AL317+'C. Financ.'!AL317</f>
        <v>10913.136955999998</v>
      </c>
      <c r="AM317" s="227" t="s">
        <v>160</v>
      </c>
    </row>
    <row r="318" spans="1:39" ht="15" customHeight="1" x14ac:dyDescent="0.2">
      <c r="A318" s="48">
        <v>45444</v>
      </c>
      <c r="B318" s="213">
        <f>+'Bcos. Públ.'!B318+'Bcos. Priv.'!B317+'Coop.'!B318+'C. Financ.'!B318</f>
        <v>841506.57065917004</v>
      </c>
      <c r="C318" s="187">
        <f>+'Bcos. Públ.'!C318+'Bcos. Priv.'!C317+'Coop.'!C318+'C. Financ.'!C318</f>
        <v>16850.823712410001</v>
      </c>
      <c r="D318" s="193">
        <f>+'Bcos. Públ.'!D318+'Bcos. Priv.'!D317+'Coop.'!D318+'C. Financ.'!D318</f>
        <v>858357.3943715801</v>
      </c>
      <c r="E318" s="187">
        <f>+'Bcos. Públ.'!E318+'Bcos. Priv.'!E317+'Coop.'!E318+'C. Financ.'!E318</f>
        <v>41267.949225839991</v>
      </c>
      <c r="F318" s="187">
        <f>+'Bcos. Públ.'!F318+'Bcos. Priv.'!F317+'Coop.'!F318+'C. Financ.'!F318</f>
        <v>1E-8</v>
      </c>
      <c r="G318" s="193">
        <f>+'Bcos. Públ.'!G318+'Bcos. Priv.'!G317+'Coop.'!G318+'C. Financ.'!G318</f>
        <v>41267.949225849996</v>
      </c>
      <c r="H318" s="210">
        <f>+'Bcos. Públ.'!H318+'Bcos. Priv.'!H317+'Coop.'!H318+'C. Financ.'!H318</f>
        <v>882774.51988501009</v>
      </c>
      <c r="I318" s="192">
        <f>+'Bcos. Públ.'!I318+'Bcos. Priv.'!I317+'Coop.'!I318+'C. Financ.'!I318</f>
        <v>16850.823712420002</v>
      </c>
      <c r="J318" s="193">
        <f>+'Bcos. Públ.'!J318+'Bcos. Priv.'!J317+'Coop.'!J318+'C. Financ.'!J318</f>
        <v>899625.34359743015</v>
      </c>
      <c r="K318" s="192">
        <f>+'Bcos. Públ.'!K318+'Bcos. Priv.'!K317+'Coop.'!K318+'C. Financ.'!K318</f>
        <v>38784.698574639995</v>
      </c>
      <c r="L318" s="192">
        <f>+'Bcos. Públ.'!L318+'Bcos. Priv.'!L317+'Coop.'!L318+'C. Financ.'!L318</f>
        <v>16.783055409999999</v>
      </c>
      <c r="M318" s="193">
        <f>+'Bcos. Públ.'!M318+'Bcos. Priv.'!M317+'Coop.'!M318+'C. Financ.'!M318</f>
        <v>38801.481630049995</v>
      </c>
      <c r="N318" s="192">
        <f>+'Bcos. Públ.'!N318+'Bcos. Priv.'!N317+'Coop.'!N318+'C. Financ.'!N318</f>
        <v>921559.21845965006</v>
      </c>
      <c r="O318" s="192">
        <f>+'Bcos. Públ.'!O318+'Bcos. Priv.'!O317+'Coop.'!O318+'C. Financ.'!O318</f>
        <v>16867.606767830002</v>
      </c>
      <c r="P318" s="193">
        <f>+'Bcos. Públ.'!P318+'Bcos. Priv.'!P317+'Coop.'!P318+'C. Financ.'!P318</f>
        <v>938426.82522748003</v>
      </c>
      <c r="Q318" s="230" t="s">
        <v>160</v>
      </c>
      <c r="R318" s="231" t="s">
        <v>160</v>
      </c>
      <c r="S318" s="212"/>
      <c r="T318" s="191">
        <f>+'Bcos. Públ.'!T318+'Bcos. Priv.'!T317+'Coop.'!T318+'C. Financ.'!T318</f>
        <v>417479.03049343999</v>
      </c>
      <c r="U318" s="192">
        <f>+'Bcos. Públ.'!U318+'Bcos. Priv.'!U317+'Coop.'!U318+'C. Financ.'!U318</f>
        <v>12983.418914520002</v>
      </c>
      <c r="V318" s="188">
        <f>+'Bcos. Públ.'!V318+'Bcos. Priv.'!V317+'Coop.'!V318+'C. Financ.'!V318</f>
        <v>430462.44940796</v>
      </c>
      <c r="W318" s="192">
        <f>+'Bcos. Públ.'!W318+'Bcos. Priv.'!W317+'Coop.'!W318+'C. Financ.'!W318</f>
        <v>31736.105646120002</v>
      </c>
      <c r="X318" s="192">
        <f>+'Bcos. Públ.'!X318+'Bcos. Priv.'!X317+'Coop.'!X318+'C. Financ.'!X318</f>
        <v>1E-8</v>
      </c>
      <c r="Y318" s="188">
        <f>+'Bcos. Públ.'!Y318+'Bcos. Priv.'!Y317+'Coop.'!Y318+'C. Financ.'!Y318</f>
        <v>31736.10564613</v>
      </c>
      <c r="Z318" s="192">
        <f>+'Bcos. Públ.'!Z318+'Bcos. Priv.'!Z317+'Coop.'!Z318+'C. Financ.'!Z318</f>
        <v>449215.13613956003</v>
      </c>
      <c r="AA318" s="192">
        <f>+'Bcos. Públ.'!AA318+'Bcos. Priv.'!AA317+'Coop.'!AA318+'C. Financ.'!AA318</f>
        <v>12983.418914530002</v>
      </c>
      <c r="AB318" s="188">
        <f>+'Bcos. Públ.'!AB318+'Bcos. Priv.'!AB317+'Coop.'!AB318+'C. Financ.'!AB318</f>
        <v>462198.55505408999</v>
      </c>
      <c r="AC318" s="227" t="s">
        <v>160</v>
      </c>
      <c r="AD318" s="191">
        <f>+'Bcos. Públ.'!AD318+'Bcos. Priv.'!AD317+'Coop.'!AD318+'C. Financ.'!AD318</f>
        <v>10603.604495379479</v>
      </c>
      <c r="AE318" s="192">
        <f>+'Bcos. Públ.'!AE318+'Bcos. Priv.'!AE317+'Coop.'!AE318+'C. Financ.'!AE318</f>
        <v>96.711715669058989</v>
      </c>
      <c r="AF318" s="188">
        <f>+'Bcos. Públ.'!AF318+'Bcos. Priv.'!AF317+'Coop.'!AF318+'C. Financ.'!AF318</f>
        <v>10700.316211048539</v>
      </c>
      <c r="AG318" s="192">
        <f>+'Bcos. Públ.'!AG318+'Bcos. Priv.'!AG317+'Coop.'!AG318+'C. Financ.'!AG318</f>
        <v>238.36163894370955</v>
      </c>
      <c r="AH318" s="192">
        <f>+'Bcos. Públ.'!AH318+'Bcos. Priv.'!AH317+'Coop.'!AH318+'C. Financ.'!AH318</f>
        <v>0</v>
      </c>
      <c r="AI318" s="188">
        <f>+'Bcos. Públ.'!AI318+'Bcos. Priv.'!AI317+'Coop.'!AI318+'C. Financ.'!AI318</f>
        <v>238.36163894370955</v>
      </c>
      <c r="AJ318" s="192">
        <f>+'Bcos. Públ.'!AJ318+'Bcos. Priv.'!AJ317+'Coop.'!AJ318+'C. Financ.'!AJ318</f>
        <v>10841.966134323189</v>
      </c>
      <c r="AK318" s="192">
        <f>+'Bcos. Públ.'!AK318+'Bcos. Priv.'!AK317+'Coop.'!AK318+'C. Financ.'!AK318</f>
        <v>96.711715669058989</v>
      </c>
      <c r="AL318" s="188">
        <f>+'Bcos. Públ.'!AL318+'Bcos. Priv.'!AL317+'Coop.'!AL318+'C. Financ.'!AL318</f>
        <v>10938.677849992249</v>
      </c>
      <c r="AM318" s="227" t="s">
        <v>160</v>
      </c>
    </row>
    <row r="319" spans="1:39" ht="15" customHeight="1" x14ac:dyDescent="0.2">
      <c r="A319" s="48">
        <v>45474</v>
      </c>
      <c r="B319" s="213">
        <f>+'Bcos. Públ.'!B319+'Bcos. Priv.'!B318+'Coop.'!B319+'C. Financ.'!B319</f>
        <v>843367.43533616443</v>
      </c>
      <c r="C319" s="187">
        <f>+'Bcos. Públ.'!C319+'Bcos. Priv.'!C318+'Coop.'!C319+'C. Financ.'!C319</f>
        <v>17517.377318005241</v>
      </c>
      <c r="D319" s="193">
        <f>+'Bcos. Públ.'!D319+'Bcos. Priv.'!D318+'Coop.'!D319+'C. Financ.'!D319</f>
        <v>860884.81265416986</v>
      </c>
      <c r="E319" s="187">
        <f>+'Bcos. Públ.'!E319+'Bcos. Priv.'!E318+'Coop.'!E319+'C. Financ.'!E319</f>
        <v>41718.163510105682</v>
      </c>
      <c r="F319" s="187">
        <f>+'Bcos. Públ.'!F319+'Bcos. Priv.'!F318+'Coop.'!F319+'C. Financ.'!F319</f>
        <v>0</v>
      </c>
      <c r="G319" s="193">
        <f>+'Bcos. Públ.'!G319+'Bcos. Priv.'!G318+'Coop.'!G319+'C. Financ.'!G319</f>
        <v>41718.163510105682</v>
      </c>
      <c r="H319" s="210">
        <f>+'Bcos. Públ.'!H319+'Bcos. Priv.'!H318+'Coop.'!H319+'C. Financ.'!H319</f>
        <v>885085.59884627024</v>
      </c>
      <c r="I319" s="192">
        <f>+'Bcos. Públ.'!I319+'Bcos. Priv.'!I318+'Coop.'!I319+'C. Financ.'!I319</f>
        <v>17517.377318005241</v>
      </c>
      <c r="J319" s="193">
        <f>+'Bcos. Públ.'!J319+'Bcos. Priv.'!J318+'Coop.'!J319+'C. Financ.'!J319</f>
        <v>902602.97616427543</v>
      </c>
      <c r="K319" s="192">
        <f>+'Bcos. Públ.'!K319+'Bcos. Priv.'!K318+'Coop.'!K319+'C. Financ.'!K319</f>
        <v>39476.014846816346</v>
      </c>
      <c r="L319" s="192">
        <f>+'Bcos. Públ.'!L319+'Bcos. Priv.'!L318+'Coop.'!L319+'C. Financ.'!L319</f>
        <v>17.181086950819999</v>
      </c>
      <c r="M319" s="193">
        <f>+'Bcos. Públ.'!M319+'Bcos. Priv.'!M318+'Coop.'!M319+'C. Financ.'!M319</f>
        <v>39493.195933767158</v>
      </c>
      <c r="N319" s="192">
        <f>+'Bcos. Públ.'!N319+'Bcos. Priv.'!N318+'Coop.'!N319+'C. Financ.'!N319</f>
        <v>924561.61369308655</v>
      </c>
      <c r="O319" s="192">
        <f>+'Bcos. Públ.'!O319+'Bcos. Priv.'!O318+'Coop.'!O319+'C. Financ.'!O319</f>
        <v>17534.55840495606</v>
      </c>
      <c r="P319" s="193">
        <f>+'Bcos. Públ.'!P319+'Bcos. Priv.'!P318+'Coop.'!P319+'C. Financ.'!P319</f>
        <v>942096.17209804256</v>
      </c>
      <c r="Q319" s="230" t="s">
        <v>160</v>
      </c>
      <c r="R319" s="231" t="s">
        <v>160</v>
      </c>
      <c r="S319" s="212"/>
      <c r="T319" s="191">
        <f>+'Bcos. Públ.'!T319+'Bcos. Priv.'!T318+'Coop.'!T319+'C. Financ.'!T319</f>
        <v>419104.97835869109</v>
      </c>
      <c r="U319" s="192">
        <f>+'Bcos. Públ.'!U319+'Bcos. Priv.'!U318+'Coop.'!U319+'C. Financ.'!U319</f>
        <v>13296.195179235541</v>
      </c>
      <c r="V319" s="188">
        <f>+'Bcos. Públ.'!V319+'Bcos. Priv.'!V318+'Coop.'!V319+'C. Financ.'!V319</f>
        <v>432401.17353792657</v>
      </c>
      <c r="W319" s="192">
        <f>+'Bcos. Públ.'!W319+'Bcos. Priv.'!W318+'Coop.'!W319+'C. Financ.'!W319</f>
        <v>32502.312737070282</v>
      </c>
      <c r="X319" s="192">
        <f>+'Bcos. Públ.'!X319+'Bcos. Priv.'!X318+'Coop.'!X319+'C. Financ.'!X319</f>
        <v>0</v>
      </c>
      <c r="Y319" s="188">
        <f>+'Bcos. Públ.'!Y319+'Bcos. Priv.'!Y318+'Coop.'!Y319+'C. Financ.'!Y319</f>
        <v>32502.312737070282</v>
      </c>
      <c r="Z319" s="192">
        <f>+'Bcos. Públ.'!Z319+'Bcos. Priv.'!Z318+'Coop.'!Z319+'C. Financ.'!Z319</f>
        <v>451607.29109576141</v>
      </c>
      <c r="AA319" s="192">
        <f>+'Bcos. Públ.'!AA319+'Bcos. Priv.'!AA318+'Coop.'!AA319+'C. Financ.'!AA319</f>
        <v>13296.195179235541</v>
      </c>
      <c r="AB319" s="188">
        <f>+'Bcos. Públ.'!AB319+'Bcos. Priv.'!AB318+'Coop.'!AB319+'C. Financ.'!AB319</f>
        <v>464903.48627499695</v>
      </c>
      <c r="AC319" s="227" t="s">
        <v>160</v>
      </c>
      <c r="AD319" s="191">
        <f>+'Bcos. Públ.'!AD319+'Bcos. Priv.'!AD318+'Coop.'!AD319+'C. Financ.'!AD319</f>
        <v>10534.400779099999</v>
      </c>
      <c r="AE319" s="192">
        <f>+'Bcos. Públ.'!AE319+'Bcos. Priv.'!AE318+'Coop.'!AE319+'C. Financ.'!AE319</f>
        <v>104.81159405</v>
      </c>
      <c r="AF319" s="188">
        <f>+'Bcos. Públ.'!AF319+'Bcos. Priv.'!AF318+'Coop.'!AF319+'C. Financ.'!AF319</f>
        <v>10639.21237315</v>
      </c>
      <c r="AG319" s="192">
        <f>+'Bcos. Públ.'!AG319+'Bcos. Priv.'!AG318+'Coop.'!AG319+'C. Financ.'!AG319</f>
        <v>228.82879209999999</v>
      </c>
      <c r="AH319" s="192">
        <f>+'Bcos. Públ.'!AH319+'Bcos. Priv.'!AH318+'Coop.'!AH319+'C. Financ.'!AH319</f>
        <v>0</v>
      </c>
      <c r="AI319" s="188">
        <f>+'Bcos. Públ.'!AI319+'Bcos. Priv.'!AI318+'Coop.'!AI319+'C. Financ.'!AI319</f>
        <v>228.82879209999999</v>
      </c>
      <c r="AJ319" s="192">
        <f>+'Bcos. Públ.'!AJ319+'Bcos. Priv.'!AJ318+'Coop.'!AJ319+'C. Financ.'!AJ319</f>
        <v>10763.229571199998</v>
      </c>
      <c r="AK319" s="192">
        <f>+'Bcos. Públ.'!AK319+'Bcos. Priv.'!AK318+'Coop.'!AK319+'C. Financ.'!AK319</f>
        <v>104.81159405</v>
      </c>
      <c r="AL319" s="188">
        <f>+'Bcos. Públ.'!AL319+'Bcos. Priv.'!AL318+'Coop.'!AL319+'C. Financ.'!AL319</f>
        <v>10868.041165249999</v>
      </c>
      <c r="AM319" s="227" t="s">
        <v>160</v>
      </c>
    </row>
    <row r="320" spans="1:39" ht="15" customHeight="1" x14ac:dyDescent="0.2">
      <c r="A320" s="48">
        <v>45505</v>
      </c>
      <c r="B320" s="213">
        <f>+'Bcos. Públ.'!B320+'Bcos. Priv.'!B319+'Coop.'!B320+'C. Financ.'!B320</f>
        <v>852899.1946666342</v>
      </c>
      <c r="C320" s="187">
        <f>+'Bcos. Públ.'!C320+'Bcos. Priv.'!C319+'Coop.'!C320+'C. Financ.'!C320</f>
        <v>18081.012298772555</v>
      </c>
      <c r="D320" s="193">
        <f>+'Bcos. Públ.'!D320+'Bcos. Priv.'!D319+'Coop.'!D320+'C. Financ.'!D320</f>
        <v>870980.20696540677</v>
      </c>
      <c r="E320" s="187">
        <f>+'Bcos. Públ.'!E320+'Bcos. Priv.'!E319+'Coop.'!E320+'C. Financ.'!E320</f>
        <v>37722.722045963703</v>
      </c>
      <c r="F320" s="187">
        <f>+'Bcos. Públ.'!F320+'Bcos. Priv.'!F319+'Coop.'!F320+'C. Financ.'!F320</f>
        <v>0</v>
      </c>
      <c r="G320" s="193">
        <f>+'Bcos. Públ.'!G320+'Bcos. Priv.'!G319+'Coop.'!G320+'C. Financ.'!G320</f>
        <v>37722.722045963703</v>
      </c>
      <c r="H320" s="210">
        <f>+'Bcos. Públ.'!H320+'Bcos. Priv.'!H319+'Coop.'!H320+'C. Financ.'!H320</f>
        <v>890621.91671259771</v>
      </c>
      <c r="I320" s="192">
        <f>+'Bcos. Públ.'!I320+'Bcos. Priv.'!I319+'Coop.'!I320+'C. Financ.'!I320</f>
        <v>18081.012298772555</v>
      </c>
      <c r="J320" s="193">
        <f>+'Bcos. Públ.'!J320+'Bcos. Priv.'!J319+'Coop.'!J320+'C. Financ.'!J320</f>
        <v>908702.92901137029</v>
      </c>
      <c r="K320" s="192">
        <f>+'Bcos. Públ.'!K320+'Bcos. Priv.'!K319+'Coop.'!K320+'C. Financ.'!K320</f>
        <v>38988.525866078693</v>
      </c>
      <c r="L320" s="192">
        <f>+'Bcos. Públ.'!L320+'Bcos. Priv.'!L319+'Coop.'!L320+'C. Financ.'!L320</f>
        <v>16.7831135751</v>
      </c>
      <c r="M320" s="193">
        <f>+'Bcos. Públ.'!M320+'Bcos. Priv.'!M319+'Coop.'!M320+'C. Financ.'!M320</f>
        <v>39005.308979653797</v>
      </c>
      <c r="N320" s="192">
        <f>+'Bcos. Públ.'!N320+'Bcos. Priv.'!N319+'Coop.'!N320+'C. Financ.'!N320</f>
        <v>929610.44257867627</v>
      </c>
      <c r="O320" s="192">
        <f>+'Bcos. Públ.'!O320+'Bcos. Priv.'!O319+'Coop.'!O320+'C. Financ.'!O320</f>
        <v>18097.795412347652</v>
      </c>
      <c r="P320" s="193">
        <f>+'Bcos. Públ.'!P320+'Bcos. Priv.'!P319+'Coop.'!P320+'C. Financ.'!P320</f>
        <v>947708.23799102404</v>
      </c>
      <c r="Q320" s="230" t="s">
        <v>160</v>
      </c>
      <c r="R320" s="231" t="s">
        <v>160</v>
      </c>
      <c r="S320" s="212"/>
      <c r="T320" s="191">
        <f>+'Bcos. Públ.'!T320+'Bcos. Priv.'!T319+'Coop.'!T320+'C. Financ.'!T320</f>
        <v>423932.15240990918</v>
      </c>
      <c r="U320" s="192">
        <f>+'Bcos. Públ.'!U320+'Bcos. Priv.'!U319+'Coop.'!U320+'C. Financ.'!U320</f>
        <v>13563.9405162165</v>
      </c>
      <c r="V320" s="188">
        <f>+'Bcos. Públ.'!V320+'Bcos. Priv.'!V319+'Coop.'!V320+'C. Financ.'!V320</f>
        <v>437496.09292612562</v>
      </c>
      <c r="W320" s="192">
        <f>+'Bcos. Públ.'!W320+'Bcos. Priv.'!W319+'Coop.'!W320+'C. Financ.'!W320</f>
        <v>28502.79238159395</v>
      </c>
      <c r="X320" s="192">
        <f>+'Bcos. Públ.'!X320+'Bcos. Priv.'!X319+'Coop.'!X320+'C. Financ.'!X320</f>
        <v>0</v>
      </c>
      <c r="Y320" s="188">
        <f>+'Bcos. Públ.'!Y320+'Bcos. Priv.'!Y319+'Coop.'!Y320+'C. Financ.'!Y320</f>
        <v>28502.79238159395</v>
      </c>
      <c r="Z320" s="192">
        <f>+'Bcos. Públ.'!Z320+'Bcos. Priv.'!Z319+'Coop.'!Z320+'C. Financ.'!Z320</f>
        <v>452434.94479150308</v>
      </c>
      <c r="AA320" s="192">
        <f>+'Bcos. Públ.'!AA320+'Bcos. Priv.'!AA319+'Coop.'!AA320+'C. Financ.'!AA320</f>
        <v>13563.9405162165</v>
      </c>
      <c r="AB320" s="188">
        <f>+'Bcos. Públ.'!AB320+'Bcos. Priv.'!AB319+'Coop.'!AB320+'C. Financ.'!AB320</f>
        <v>465998.88530771958</v>
      </c>
      <c r="AC320" s="227" t="s">
        <v>160</v>
      </c>
      <c r="AD320" s="191">
        <f>+'Bcos. Públ.'!AD320+'Bcos. Priv.'!AD319+'Coop.'!AD320+'C. Financ.'!AD320</f>
        <v>10635.107035000001</v>
      </c>
      <c r="AE320" s="192">
        <f>+'Bcos. Públ.'!AE320+'Bcos. Priv.'!AE319+'Coop.'!AE320+'C. Financ.'!AE320</f>
        <v>111.98888763000001</v>
      </c>
      <c r="AF320" s="188">
        <f>+'Bcos. Públ.'!AF320+'Bcos. Priv.'!AF319+'Coop.'!AF320+'C. Financ.'!AF320</f>
        <v>10747.09592263</v>
      </c>
      <c r="AG320" s="192">
        <f>+'Bcos. Públ.'!AG320+'Bcos. Priv.'!AG319+'Coop.'!AG320+'C. Financ.'!AG320</f>
        <v>228.58385185</v>
      </c>
      <c r="AH320" s="192">
        <f>+'Bcos. Públ.'!AH320+'Bcos. Priv.'!AH319+'Coop.'!AH320+'C. Financ.'!AH320</f>
        <v>0</v>
      </c>
      <c r="AI320" s="188">
        <f>+'Bcos. Públ.'!AI320+'Bcos. Priv.'!AI319+'Coop.'!AI320+'C. Financ.'!AI320</f>
        <v>228.58385185</v>
      </c>
      <c r="AJ320" s="192">
        <f>+'Bcos. Públ.'!AJ320+'Bcos. Priv.'!AJ319+'Coop.'!AJ320+'C. Financ.'!AJ320</f>
        <v>10863.69088685</v>
      </c>
      <c r="AK320" s="192">
        <f>+'Bcos. Públ.'!AK320+'Bcos. Priv.'!AK319+'Coop.'!AK320+'C. Financ.'!AK320</f>
        <v>111.98888763000001</v>
      </c>
      <c r="AL320" s="188">
        <f>+'Bcos. Públ.'!AL320+'Bcos. Priv.'!AL319+'Coop.'!AL320+'C. Financ.'!AL320</f>
        <v>10975.679774479999</v>
      </c>
      <c r="AM320" s="227" t="s">
        <v>160</v>
      </c>
    </row>
    <row r="321" spans="1:40" ht="15" customHeight="1" x14ac:dyDescent="0.2">
      <c r="A321" s="48">
        <v>45536</v>
      </c>
      <c r="B321" s="213">
        <f>+'Bcos. Públ.'!B321+'Bcos. Priv.'!B320+'Coop.'!B321+'C. Financ.'!B321</f>
        <v>877979.77996583283</v>
      </c>
      <c r="C321" s="187">
        <f>+'Bcos. Públ.'!C321+'Bcos. Priv.'!C320+'Coop.'!C321+'C. Financ.'!C321</f>
        <v>17520.398674314001</v>
      </c>
      <c r="D321" s="193">
        <f>+'Bcos. Públ.'!D321+'Bcos. Priv.'!D320+'Coop.'!D321+'C. Financ.'!D321</f>
        <v>895500.17864014686</v>
      </c>
      <c r="E321" s="187">
        <f>+'Bcos. Públ.'!E321+'Bcos. Priv.'!E320+'Coop.'!E321+'C. Financ.'!E321</f>
        <v>39177.720951119998</v>
      </c>
      <c r="F321" s="187">
        <f>+'Bcos. Públ.'!F321+'Bcos. Priv.'!F320+'Coop.'!F321+'C. Financ.'!F321</f>
        <v>2.9777180400000002E-2</v>
      </c>
      <c r="G321" s="193">
        <f>+'Bcos. Públ.'!G321+'Bcos. Priv.'!G320+'Coop.'!G321+'C. Financ.'!G321</f>
        <v>39177.750728300402</v>
      </c>
      <c r="H321" s="210">
        <f>+'Bcos. Públ.'!H321+'Bcos. Priv.'!H320+'Coop.'!H321+'C. Financ.'!H321</f>
        <v>917157.50091695285</v>
      </c>
      <c r="I321" s="192">
        <f>+'Bcos. Públ.'!I321+'Bcos. Priv.'!I320+'Coop.'!I321+'C. Financ.'!I321</f>
        <v>17520.428451494401</v>
      </c>
      <c r="J321" s="193">
        <f>+'Bcos. Públ.'!J321+'Bcos. Priv.'!J320+'Coop.'!J321+'C. Financ.'!J321</f>
        <v>934677.92936844728</v>
      </c>
      <c r="K321" s="192">
        <f>+'Bcos. Públ.'!K321+'Bcos. Priv.'!K320+'Coop.'!K321+'C. Financ.'!K321</f>
        <v>42487.352457546003</v>
      </c>
      <c r="L321" s="192">
        <f>+'Bcos. Públ.'!L321+'Bcos. Priv.'!L320+'Coop.'!L321+'C. Financ.'!L321</f>
        <v>16.503261565199999</v>
      </c>
      <c r="M321" s="193">
        <f>+'Bcos. Públ.'!M321+'Bcos. Priv.'!M320+'Coop.'!M321+'C. Financ.'!M321</f>
        <v>42503.855719111198</v>
      </c>
      <c r="N321" s="192">
        <f>+'Bcos. Públ.'!N321+'Bcos. Priv.'!N320+'Coop.'!N321+'C. Financ.'!N321</f>
        <v>959644.8533744989</v>
      </c>
      <c r="O321" s="192">
        <f>+'Bcos. Públ.'!O321+'Bcos. Priv.'!O320+'Coop.'!O321+'C. Financ.'!O321</f>
        <v>17536.931713059595</v>
      </c>
      <c r="P321" s="193">
        <f>+'Bcos. Públ.'!P321+'Bcos. Priv.'!P320+'Coop.'!P321+'C. Financ.'!P321</f>
        <v>977181.78508755856</v>
      </c>
      <c r="Q321" s="230" t="s">
        <v>160</v>
      </c>
      <c r="R321" s="231" t="s">
        <v>160</v>
      </c>
      <c r="S321" s="212"/>
      <c r="T321" s="191">
        <f>+'Bcos. Públ.'!T321+'Bcos. Priv.'!T320+'Coop.'!T321+'C. Financ.'!T321</f>
        <v>431539.53634661279</v>
      </c>
      <c r="U321" s="192">
        <f>+'Bcos. Públ.'!U321+'Bcos. Priv.'!U320+'Coop.'!U321+'C. Financ.'!U321</f>
        <v>12548.399108121601</v>
      </c>
      <c r="V321" s="188">
        <f>+'Bcos. Públ.'!V321+'Bcos. Priv.'!V320+'Coop.'!V321+'C. Financ.'!V321</f>
        <v>444087.93545473443</v>
      </c>
      <c r="W321" s="192">
        <f>+'Bcos. Públ.'!W321+'Bcos. Priv.'!W320+'Coop.'!W321+'C. Financ.'!W321</f>
        <v>29554.720713710401</v>
      </c>
      <c r="X321" s="192">
        <f>+'Bcos. Públ.'!X321+'Bcos. Priv.'!X320+'Coop.'!X321+'C. Financ.'!X321</f>
        <v>2.9777180400000002E-2</v>
      </c>
      <c r="Y321" s="188">
        <f>+'Bcos. Públ.'!Y321+'Bcos. Priv.'!Y320+'Coop.'!Y321+'C. Financ.'!Y321</f>
        <v>29554.750490890801</v>
      </c>
      <c r="Z321" s="192">
        <f>+'Bcos. Públ.'!Z321+'Bcos. Priv.'!Z320+'Coop.'!Z321+'C. Financ.'!Z321</f>
        <v>461094.25706032326</v>
      </c>
      <c r="AA321" s="192">
        <f>+'Bcos. Públ.'!AA321+'Bcos. Priv.'!AA320+'Coop.'!AA321+'C. Financ.'!AA321</f>
        <v>12548.428885301999</v>
      </c>
      <c r="AB321" s="188">
        <f>+'Bcos. Públ.'!AB321+'Bcos. Priv.'!AB320+'Coop.'!AB321+'C. Financ.'!AB321</f>
        <v>473642.68594562524</v>
      </c>
      <c r="AC321" s="227" t="s">
        <v>160</v>
      </c>
      <c r="AD321" s="191">
        <f>+'Bcos. Públ.'!AD321+'Bcos. Priv.'!AD320+'Coop.'!AD321+'C. Financ.'!AD321</f>
        <v>10721.4275605</v>
      </c>
      <c r="AE321" s="192">
        <f>+'Bcos. Públ.'!AE321+'Bcos. Priv.'!AE320+'Coop.'!AE321+'C. Financ.'!AE321</f>
        <v>119.40440841</v>
      </c>
      <c r="AF321" s="188">
        <f>+'Bcos. Públ.'!AF321+'Bcos. Priv.'!AF320+'Coop.'!AF321+'C. Financ.'!AF321</f>
        <v>10840.831968909999</v>
      </c>
      <c r="AG321" s="192">
        <f>+'Bcos. Públ.'!AG321+'Bcos. Priv.'!AG320+'Coop.'!AG321+'C. Financ.'!AG321</f>
        <v>231.09990964000002</v>
      </c>
      <c r="AH321" s="192">
        <f>+'Bcos. Públ.'!AH321+'Bcos. Priv.'!AH320+'Coop.'!AH321+'C. Financ.'!AH321</f>
        <v>0</v>
      </c>
      <c r="AI321" s="188">
        <f>+'Bcos. Públ.'!AI321+'Bcos. Priv.'!AI320+'Coop.'!AI321+'C. Financ.'!AI321</f>
        <v>231.09990964000002</v>
      </c>
      <c r="AJ321" s="192">
        <f>+'Bcos. Públ.'!AJ321+'Bcos. Priv.'!AJ320+'Coop.'!AJ321+'C. Financ.'!AJ321</f>
        <v>10952.527470139999</v>
      </c>
      <c r="AK321" s="192">
        <f>+'Bcos. Públ.'!AK321+'Bcos. Priv.'!AK320+'Coop.'!AK321+'C. Financ.'!AK321</f>
        <v>119.40440841</v>
      </c>
      <c r="AL321" s="188">
        <f>+'Bcos. Públ.'!AL321+'Bcos. Priv.'!AL320+'Coop.'!AL321+'C. Financ.'!AL321</f>
        <v>11071.93187855</v>
      </c>
      <c r="AM321" s="227" t="s">
        <v>160</v>
      </c>
    </row>
    <row r="322" spans="1:40" ht="15" customHeight="1" x14ac:dyDescent="0.2">
      <c r="A322" s="48">
        <v>45566</v>
      </c>
      <c r="B322" s="213">
        <f>+'Bcos. Públ.'!B322+'Bcos. Priv.'!B321+'Coop.'!B322+'C. Financ.'!B322</f>
        <v>897171.18770398339</v>
      </c>
      <c r="C322" s="187">
        <f>+'Bcos. Públ.'!C322+'Bcos. Priv.'!C321+'Coop.'!C322+'C. Financ.'!C322</f>
        <v>16936.380182506411</v>
      </c>
      <c r="D322" s="193">
        <f>+'Bcos. Públ.'!D322+'Bcos. Priv.'!D321+'Coop.'!D322+'C. Financ.'!D322</f>
        <v>914107.56788648991</v>
      </c>
      <c r="E322" s="187">
        <f>+'Bcos. Públ.'!E322+'Bcos. Priv.'!E321+'Coop.'!E322+'C. Financ.'!E322</f>
        <v>38863.437998861438</v>
      </c>
      <c r="F322" s="187">
        <f>+'Bcos. Públ.'!F322+'Bcos. Priv.'!F321+'Coop.'!F322+'C. Financ.'!F322</f>
        <v>2.9777369040000001E-2</v>
      </c>
      <c r="G322" s="193">
        <f>+'Bcos. Públ.'!G322+'Bcos. Priv.'!G321+'Coop.'!G322+'C. Financ.'!G322</f>
        <v>38863.467776230478</v>
      </c>
      <c r="H322" s="210">
        <f>+'Bcos. Públ.'!H322+'Bcos. Priv.'!H321+'Coop.'!H322+'C. Financ.'!H322</f>
        <v>936034.62570284493</v>
      </c>
      <c r="I322" s="192">
        <f>+'Bcos. Públ.'!I322+'Bcos. Priv.'!I321+'Coop.'!I322+'C. Financ.'!I322</f>
        <v>16936.409959875451</v>
      </c>
      <c r="J322" s="193">
        <f>+'Bcos. Públ.'!J322+'Bcos. Priv.'!J321+'Coop.'!J322+'C. Financ.'!J322</f>
        <v>952971.03566272045</v>
      </c>
      <c r="K322" s="192">
        <f>+'Bcos. Públ.'!K322+'Bcos. Priv.'!K321+'Coop.'!K322+'C. Financ.'!K322</f>
        <v>43105.361861474099</v>
      </c>
      <c r="L322" s="192">
        <f>+'Bcos. Públ.'!L322+'Bcos. Priv.'!L321+'Coop.'!L322+'C. Financ.'!L322</f>
        <v>17.282072626320002</v>
      </c>
      <c r="M322" s="193">
        <f>+'Bcos. Públ.'!M322+'Bcos. Priv.'!M321+'Coop.'!M322+'C. Financ.'!M322</f>
        <v>43122.643934100415</v>
      </c>
      <c r="N322" s="192">
        <f>+'Bcos. Públ.'!N322+'Bcos. Priv.'!N321+'Coop.'!N322+'C. Financ.'!N322</f>
        <v>979139.98756431893</v>
      </c>
      <c r="O322" s="192">
        <f>+'Bcos. Públ.'!O322+'Bcos. Priv.'!O321+'Coop.'!O322+'C. Financ.'!O322</f>
        <v>16953.692032501771</v>
      </c>
      <c r="P322" s="193">
        <f>+'Bcos. Públ.'!P322+'Bcos. Priv.'!P321+'Coop.'!P322+'C. Financ.'!P322</f>
        <v>996093.67959682085</v>
      </c>
      <c r="Q322" s="230" t="s">
        <v>160</v>
      </c>
      <c r="R322" s="231" t="s">
        <v>160</v>
      </c>
      <c r="S322" s="212"/>
      <c r="T322" s="191">
        <f>+'Bcos. Públ.'!T322+'Bcos. Priv.'!T321+'Coop.'!T322+'C. Financ.'!T322</f>
        <v>445393.22558529151</v>
      </c>
      <c r="U322" s="192">
        <f>+'Bcos. Públ.'!U322+'Bcos. Priv.'!U321+'Coop.'!U322+'C. Financ.'!U322</f>
        <v>12631.11671894298</v>
      </c>
      <c r="V322" s="188">
        <f>+'Bcos. Públ.'!V322+'Bcos. Priv.'!V321+'Coop.'!V322+'C. Financ.'!V322</f>
        <v>458024.34230423439</v>
      </c>
      <c r="W322" s="192">
        <f>+'Bcos. Públ.'!W322+'Bcos. Priv.'!W321+'Coop.'!W322+'C. Financ.'!W322</f>
        <v>32352.911747924671</v>
      </c>
      <c r="X322" s="192">
        <f>+'Bcos. Públ.'!X322+'Bcos. Priv.'!X321+'Coop.'!X322+'C. Financ.'!X322</f>
        <v>2.9777369040000001E-2</v>
      </c>
      <c r="Y322" s="188">
        <f>+'Bcos. Públ.'!Y322+'Bcos. Priv.'!Y321+'Coop.'!Y322+'C. Financ.'!Y322</f>
        <v>32352.941525293707</v>
      </c>
      <c r="Z322" s="192">
        <f>+'Bcos. Públ.'!Z322+'Bcos. Priv.'!Z321+'Coop.'!Z322+'C. Financ.'!Z322</f>
        <v>477746.13733321609</v>
      </c>
      <c r="AA322" s="192">
        <f>+'Bcos. Públ.'!AA322+'Bcos. Priv.'!AA321+'Coop.'!AA322+'C. Financ.'!AA322</f>
        <v>12631.146496312022</v>
      </c>
      <c r="AB322" s="188">
        <f>+'Bcos. Públ.'!AB322+'Bcos. Priv.'!AB321+'Coop.'!AB322+'C. Financ.'!AB322</f>
        <v>490377.28382952814</v>
      </c>
      <c r="AC322" s="227" t="s">
        <v>160</v>
      </c>
      <c r="AD322" s="191">
        <f>+'Bcos. Públ.'!AD322+'Bcos. Priv.'!AD321+'Coop.'!AD322+'C. Financ.'!AD322</f>
        <v>10847.27033347</v>
      </c>
      <c r="AE322" s="192">
        <f>+'Bcos. Públ.'!AE322+'Bcos. Priv.'!AE321+'Coop.'!AE322+'C. Financ.'!AE322</f>
        <v>103.37015206999999</v>
      </c>
      <c r="AF322" s="188">
        <f>+'Bcos. Públ.'!AF322+'Bcos. Priv.'!AF321+'Coop.'!AF322+'C. Financ.'!AF322</f>
        <v>10950.64048554</v>
      </c>
      <c r="AG322" s="192">
        <f>+'Bcos. Públ.'!AG322+'Bcos. Priv.'!AG321+'Coop.'!AG322+'C. Financ.'!AG322</f>
        <v>156.31890924000001</v>
      </c>
      <c r="AH322" s="192">
        <f>+'Bcos. Públ.'!AH322+'Bcos. Priv.'!AH321+'Coop.'!AH322+'C. Financ.'!AH322</f>
        <v>0</v>
      </c>
      <c r="AI322" s="188">
        <f>+'Bcos. Públ.'!AI322+'Bcos. Priv.'!AI321+'Coop.'!AI322+'C. Financ.'!AI322</f>
        <v>156.31890924000001</v>
      </c>
      <c r="AJ322" s="192">
        <f>+'Bcos. Públ.'!AJ322+'Bcos. Priv.'!AJ321+'Coop.'!AJ322+'C. Financ.'!AJ322</f>
        <v>11003.589242710001</v>
      </c>
      <c r="AK322" s="192">
        <f>+'Bcos. Públ.'!AK322+'Bcos. Priv.'!AK321+'Coop.'!AK322+'C. Financ.'!AK322</f>
        <v>103.37015206999999</v>
      </c>
      <c r="AL322" s="188">
        <f>+'Bcos. Públ.'!AL322+'Bcos. Priv.'!AL321+'Coop.'!AL322+'C. Financ.'!AL322</f>
        <v>11106.959394779999</v>
      </c>
      <c r="AM322" s="227" t="s">
        <v>160</v>
      </c>
    </row>
    <row r="323" spans="1:40" ht="15" customHeight="1" x14ac:dyDescent="0.2">
      <c r="A323" s="48">
        <v>45597</v>
      </c>
      <c r="B323" s="213">
        <f>+'Bcos. Públ.'!B323+'Bcos. Priv.'!B322+'Coop.'!B323+'C. Financ.'!B323</f>
        <v>930226.16967457207</v>
      </c>
      <c r="C323" s="187">
        <f>+'Bcos. Públ.'!C323+'Bcos. Priv.'!C322+'Coop.'!C323+'C. Financ.'!C323</f>
        <v>17107.737258412981</v>
      </c>
      <c r="D323" s="193">
        <f>+'Bcos. Públ.'!D323+'Bcos. Priv.'!D322+'Coop.'!D323+'C. Financ.'!D323</f>
        <v>947333.90693298506</v>
      </c>
      <c r="E323" s="187">
        <f>+'Bcos. Públ.'!E323+'Bcos. Priv.'!E322+'Coop.'!E323+'C. Financ.'!E323</f>
        <v>38110.515825566705</v>
      </c>
      <c r="F323" s="187">
        <f>+'Bcos. Públ.'!F323+'Bcos. Priv.'!F322+'Coop.'!F323+'C. Financ.'!F323</f>
        <v>3.1590361259999998E-2</v>
      </c>
      <c r="G323" s="193">
        <f>+'Bcos. Públ.'!G323+'Bcos. Priv.'!G322+'Coop.'!G323+'C. Financ.'!G323</f>
        <v>38110.547415927962</v>
      </c>
      <c r="H323" s="210">
        <f>+'Bcos. Públ.'!H323+'Bcos. Priv.'!H322+'Coop.'!H323+'C. Financ.'!H323</f>
        <v>968336.68550013879</v>
      </c>
      <c r="I323" s="192">
        <f>+'Bcos. Públ.'!I323+'Bcos. Priv.'!I322+'Coop.'!I323+'C. Financ.'!I323</f>
        <v>17107.768848774242</v>
      </c>
      <c r="J323" s="193">
        <f>+'Bcos. Públ.'!J323+'Bcos. Priv.'!J322+'Coop.'!J323+'C. Financ.'!J323</f>
        <v>985444.45434891304</v>
      </c>
      <c r="K323" s="192">
        <f>+'Bcos. Públ.'!K323+'Bcos. Priv.'!K322+'Coop.'!K323+'C. Financ.'!K323</f>
        <v>48653.80350363977</v>
      </c>
      <c r="L323" s="192">
        <f>+'Bcos. Públ.'!L323+'Bcos. Priv.'!L322+'Coop.'!L323+'C. Financ.'!L323</f>
        <v>18.26325242862</v>
      </c>
      <c r="M323" s="193">
        <f>+'Bcos. Públ.'!M323+'Bcos. Priv.'!M322+'Coop.'!M323+'C. Financ.'!M323</f>
        <v>48672.066756068394</v>
      </c>
      <c r="N323" s="192">
        <f>+'Bcos. Públ.'!N323+'Bcos. Priv.'!N322+'Coop.'!N323+'C. Financ.'!N323</f>
        <v>1016990.4890037786</v>
      </c>
      <c r="O323" s="192">
        <f>+'Bcos. Públ.'!O323+'Bcos. Priv.'!O322+'Coop.'!O323+'C. Financ.'!O323</f>
        <v>17126.032101202858</v>
      </c>
      <c r="P323" s="193">
        <f>+'Bcos. Públ.'!P323+'Bcos. Priv.'!P322+'Coop.'!P323+'C. Financ.'!P323</f>
        <v>1034116.5211049814</v>
      </c>
      <c r="Q323" s="230" t="s">
        <v>160</v>
      </c>
      <c r="R323" s="231" t="s">
        <v>160</v>
      </c>
      <c r="S323" s="212"/>
      <c r="T323" s="191">
        <f>+'Bcos. Públ.'!T323+'Bcos. Priv.'!T322+'Coop.'!T323+'C. Financ.'!T323</f>
        <v>455926.0956575342</v>
      </c>
      <c r="U323" s="192">
        <f>+'Bcos. Públ.'!U323+'Bcos. Priv.'!U322+'Coop.'!U323+'C. Financ.'!U323</f>
        <v>12808.27018124928</v>
      </c>
      <c r="V323" s="188">
        <f>+'Bcos. Públ.'!V323+'Bcos. Priv.'!V322+'Coop.'!V323+'C. Financ.'!V323</f>
        <v>468734.36583878344</v>
      </c>
      <c r="W323" s="192">
        <f>+'Bcos. Públ.'!W323+'Bcos. Priv.'!W322+'Coop.'!W323+'C. Financ.'!W323</f>
        <v>31265.370424509783</v>
      </c>
      <c r="X323" s="192">
        <f>+'Bcos. Públ.'!X323+'Bcos. Priv.'!X322+'Coop.'!X323+'C. Financ.'!X323</f>
        <v>2.9777293680000001E-2</v>
      </c>
      <c r="Y323" s="188">
        <f>+'Bcos. Públ.'!Y323+'Bcos. Priv.'!Y322+'Coop.'!Y323+'C. Financ.'!Y323</f>
        <v>31265.400201803466</v>
      </c>
      <c r="Z323" s="192">
        <f>+'Bcos. Públ.'!Z323+'Bcos. Priv.'!Z322+'Coop.'!Z323+'C. Financ.'!Z323</f>
        <v>487191.46608204389</v>
      </c>
      <c r="AA323" s="192">
        <f>+'Bcos. Públ.'!AA323+'Bcos. Priv.'!AA322+'Coop.'!AA323+'C. Financ.'!AA323</f>
        <v>12808.299958542961</v>
      </c>
      <c r="AB323" s="188">
        <f>+'Bcos. Públ.'!AB323+'Bcos. Priv.'!AB322+'Coop.'!AB323+'C. Financ.'!AB323</f>
        <v>499999.76604058692</v>
      </c>
      <c r="AC323" s="227" t="s">
        <v>160</v>
      </c>
      <c r="AD323" s="191">
        <f>+'Bcos. Públ.'!AD323+'Bcos. Priv.'!AD322+'Coop.'!AD323+'C. Financ.'!AD323</f>
        <v>10989.852959290001</v>
      </c>
      <c r="AE323" s="192">
        <f>+'Bcos. Públ.'!AE323+'Bcos. Priv.'!AE322+'Coop.'!AE323+'C. Financ.'!AE323</f>
        <v>99.621555149999992</v>
      </c>
      <c r="AF323" s="188">
        <f>+'Bcos. Públ.'!AF323+'Bcos. Priv.'!AF322+'Coop.'!AF323+'C. Financ.'!AF323</f>
        <v>11089.47451444</v>
      </c>
      <c r="AG323" s="192">
        <f>+'Bcos. Públ.'!AG323+'Bcos. Priv.'!AG322+'Coop.'!AG323+'C. Financ.'!AG323</f>
        <v>158.60664073999999</v>
      </c>
      <c r="AH323" s="192">
        <f>+'Bcos. Públ.'!AH323+'Bcos. Priv.'!AH322+'Coop.'!AH323+'C. Financ.'!AH323</f>
        <v>4.2009999999999999E-5</v>
      </c>
      <c r="AI323" s="188">
        <f>+'Bcos. Públ.'!AI323+'Bcos. Priv.'!AI322+'Coop.'!AI323+'C. Financ.'!AI323</f>
        <v>158.60668275</v>
      </c>
      <c r="AJ323" s="192">
        <f>+'Bcos. Públ.'!AJ323+'Bcos. Priv.'!AJ322+'Coop.'!AJ323+'C. Financ.'!AJ323</f>
        <v>11148.459600030001</v>
      </c>
      <c r="AK323" s="192">
        <f>+'Bcos. Públ.'!AK323+'Bcos. Priv.'!AK322+'Coop.'!AK323+'C. Financ.'!AK323</f>
        <v>99.621597160000007</v>
      </c>
      <c r="AL323" s="188">
        <f>+'Bcos. Públ.'!AL323+'Bcos. Priv.'!AL322+'Coop.'!AL323+'C. Financ.'!AL323</f>
        <v>11248.08119719</v>
      </c>
      <c r="AM323" s="227" t="s">
        <v>160</v>
      </c>
    </row>
    <row r="324" spans="1:40" ht="15" customHeight="1" x14ac:dyDescent="0.2">
      <c r="A324" s="48">
        <v>45627</v>
      </c>
      <c r="B324" s="213">
        <f>+'Bcos. Públ.'!B324+'Bcos. Priv.'!B323+'Coop.'!B324+'C. Financ.'!B324</f>
        <v>954727.82090982806</v>
      </c>
      <c r="C324" s="187">
        <f>+'Bcos. Públ.'!C324+'Bcos. Priv.'!C323+'Coop.'!C324+'C. Financ.'!C324</f>
        <v>17113.395268915221</v>
      </c>
      <c r="D324" s="193">
        <f>+'Bcos. Públ.'!D324+'Bcos. Priv.'!D323+'Coop.'!D324+'C. Financ.'!D324</f>
        <v>971841.21617874329</v>
      </c>
      <c r="E324" s="187">
        <f>+'Bcos. Públ.'!E324+'Bcos. Priv.'!E323+'Coop.'!E324+'C. Financ.'!E324</f>
        <v>42582.638669288091</v>
      </c>
      <c r="F324" s="187">
        <f>+'Bcos. Públ.'!F324+'Bcos. Priv.'!F323+'Coop.'!F324+'C. Financ.'!F324</f>
        <v>2.7563283000000003E-3</v>
      </c>
      <c r="G324" s="193">
        <f>+'Bcos. Públ.'!G324+'Bcos. Priv.'!G323+'Coop.'!G324+'C. Financ.'!G324</f>
        <v>42582.641425616384</v>
      </c>
      <c r="H324" s="210">
        <f>+'Bcos. Públ.'!H324+'Bcos. Priv.'!H323+'Coop.'!H324+'C. Financ.'!H324</f>
        <v>997310.45957911608</v>
      </c>
      <c r="I324" s="192">
        <f>+'Bcos. Públ.'!I324+'Bcos. Priv.'!I323+'Coop.'!I324+'C. Financ.'!I324</f>
        <v>17113.398025243521</v>
      </c>
      <c r="J324" s="193">
        <f>+'Bcos. Públ.'!J324+'Bcos. Priv.'!J323+'Coop.'!J324+'C. Financ.'!J324</f>
        <v>1014423.8576043597</v>
      </c>
      <c r="K324" s="192">
        <f>+'Bcos. Públ.'!K324+'Bcos. Priv.'!K323+'Coop.'!K324+'C. Financ.'!K324</f>
        <v>43155.590165442263</v>
      </c>
      <c r="L324" s="192">
        <f>+'Bcos. Públ.'!L324+'Bcos. Priv.'!L323+'Coop.'!L324+'C. Financ.'!L324</f>
        <v>17.017802270700003</v>
      </c>
      <c r="M324" s="193">
        <f>+'Bcos. Públ.'!M324+'Bcos. Priv.'!M323+'Coop.'!M324+'C. Financ.'!M324</f>
        <v>43172.60796771296</v>
      </c>
      <c r="N324" s="192">
        <f>+'Bcos. Públ.'!N324+'Bcos. Priv.'!N323+'Coop.'!N324+'C. Financ.'!N324</f>
        <v>1040466.0497445583</v>
      </c>
      <c r="O324" s="192">
        <f>+'Bcos. Públ.'!O324+'Bcos. Priv.'!O323+'Coop.'!O324+'C. Financ.'!O324</f>
        <v>17130.415827514222</v>
      </c>
      <c r="P324" s="193">
        <f>+'Bcos. Públ.'!P324+'Bcos. Priv.'!P323+'Coop.'!P324+'C. Financ.'!P324</f>
        <v>1057596.4655720727</v>
      </c>
      <c r="Q324" s="230" t="s">
        <v>160</v>
      </c>
      <c r="R324" s="231" t="s">
        <v>160</v>
      </c>
      <c r="S324" s="212"/>
      <c r="T324" s="191">
        <f>+'Bcos. Públ.'!T324+'Bcos. Priv.'!T323+'Coop.'!T324+'C. Financ.'!T324</f>
        <v>468716.16356224311</v>
      </c>
      <c r="U324" s="192">
        <f>+'Bcos. Públ.'!U324+'Bcos. Priv.'!U323+'Coop.'!U324+'C. Financ.'!U324</f>
        <v>12671.556173000561</v>
      </c>
      <c r="V324" s="188">
        <f>+'Bcos. Públ.'!V324+'Bcos. Priv.'!V323+'Coop.'!V324+'C. Financ.'!V324</f>
        <v>481387.71973524365</v>
      </c>
      <c r="W324" s="192">
        <f>+'Bcos. Públ.'!W324+'Bcos. Priv.'!W323+'Coop.'!W324+'C. Financ.'!W324</f>
        <v>32086.400168101183</v>
      </c>
      <c r="X324" s="192">
        <f>+'Bcos. Públ.'!X324+'Bcos. Priv.'!X323+'Coop.'!X324+'C. Financ.'!X324</f>
        <v>0</v>
      </c>
      <c r="Y324" s="188">
        <f>+'Bcos. Públ.'!Y324+'Bcos. Priv.'!Y323+'Coop.'!Y324+'C. Financ.'!Y324</f>
        <v>32086.400168101183</v>
      </c>
      <c r="Z324" s="192">
        <f>+'Bcos. Públ.'!Z324+'Bcos. Priv.'!Z323+'Coop.'!Z324+'C. Financ.'!Z324</f>
        <v>500802.56373034423</v>
      </c>
      <c r="AA324" s="192">
        <f>+'Bcos. Públ.'!AA324+'Bcos. Priv.'!AA323+'Coop.'!AA324+'C. Financ.'!AA324</f>
        <v>12671.556173000561</v>
      </c>
      <c r="AB324" s="188">
        <f>+'Bcos. Públ.'!AB324+'Bcos. Priv.'!AB323+'Coop.'!AB324+'C. Financ.'!AB324</f>
        <v>513474.11990334478</v>
      </c>
      <c r="AC324" s="227" t="s">
        <v>160</v>
      </c>
      <c r="AD324" s="191">
        <f>+'Bcos. Públ.'!AD324+'Bcos. Priv.'!AD323+'Coop.'!AD324+'C. Financ.'!AD324</f>
        <v>11029.175721590002</v>
      </c>
      <c r="AE324" s="192">
        <f>+'Bcos. Públ.'!AE324+'Bcos. Priv.'!AE323+'Coop.'!AE324+'C. Financ.'!AE324</f>
        <v>100.79968900999999</v>
      </c>
      <c r="AF324" s="188">
        <f>+'Bcos. Públ.'!AF324+'Bcos. Priv.'!AF323+'Coop.'!AF324+'C. Financ.'!AF324</f>
        <v>11129.9754106</v>
      </c>
      <c r="AG324" s="192">
        <f>+'Bcos. Públ.'!AG324+'Bcos. Priv.'!AG323+'Coop.'!AG324+'C. Financ.'!AG324</f>
        <v>238.19358464999999</v>
      </c>
      <c r="AH324" s="192">
        <f>+'Bcos. Públ.'!AH324+'Bcos. Priv.'!AH323+'Coop.'!AH324+'C. Financ.'!AH324</f>
        <v>6.2550000000000003E-5</v>
      </c>
      <c r="AI324" s="188">
        <f>+'Bcos. Públ.'!AI324+'Bcos. Priv.'!AI323+'Coop.'!AI324+'C. Financ.'!AI324</f>
        <v>238.19364719999999</v>
      </c>
      <c r="AJ324" s="192">
        <f>+'Bcos. Públ.'!AJ324+'Bcos. Priv.'!AJ323+'Coop.'!AJ324+'C. Financ.'!AJ324</f>
        <v>11267.369306240002</v>
      </c>
      <c r="AK324" s="192">
        <f>+'Bcos. Públ.'!AK324+'Bcos. Priv.'!AK323+'Coop.'!AK324+'C. Financ.'!AK324</f>
        <v>100.79975155999999</v>
      </c>
      <c r="AL324" s="188">
        <f>+'Bcos. Públ.'!AL324+'Bcos. Priv.'!AL323+'Coop.'!AL324+'C. Financ.'!AL324</f>
        <v>11368.169057800002</v>
      </c>
      <c r="AM324" s="227" t="s">
        <v>160</v>
      </c>
    </row>
    <row r="325" spans="1:40" ht="15" customHeight="1" x14ac:dyDescent="0.2">
      <c r="A325" s="48">
        <v>45658</v>
      </c>
      <c r="B325" s="213">
        <f>+'Bcos. Públ.'!B325+'Bcos. Priv.'!B324+'Coop.'!B325+'C. Financ.'!B325</f>
        <v>949474.01538237231</v>
      </c>
      <c r="C325" s="187">
        <f>+'Bcos. Públ.'!C325+'Bcos. Priv.'!C324+'Coop.'!C325+'C. Financ.'!C325</f>
        <v>17367.829813132859</v>
      </c>
      <c r="D325" s="193">
        <f>+'Bcos. Públ.'!D325+'Bcos. Priv.'!D324+'Coop.'!D325+'C. Financ.'!D325</f>
        <v>966841.84519550507</v>
      </c>
      <c r="E325" s="187">
        <f>+'Bcos. Públ.'!E325+'Bcos. Priv.'!E324+'Coop.'!E325+'C. Financ.'!E325</f>
        <v>41362.932136701587</v>
      </c>
      <c r="F325" s="187">
        <f>+'Bcos. Públ.'!F325+'Bcos. Priv.'!F324+'Coop.'!F325+'C. Financ.'!F325</f>
        <v>9.8326784400000009E-3</v>
      </c>
      <c r="G325" s="193">
        <f>+'Bcos. Públ.'!G325+'Bcos. Priv.'!G324+'Coop.'!G325+'C. Financ.'!G325</f>
        <v>41362.94196938003</v>
      </c>
      <c r="H325" s="210">
        <f>+'Bcos. Públ.'!H325+'Bcos. Priv.'!H324+'Coop.'!H325+'C. Financ.'!H325</f>
        <v>990836.94751907396</v>
      </c>
      <c r="I325" s="192">
        <f>+'Bcos. Públ.'!I325+'Bcos. Priv.'!I324+'Coop.'!I325+'C. Financ.'!I325</f>
        <v>17367.839645811298</v>
      </c>
      <c r="J325" s="193">
        <f>+'Bcos. Públ.'!J325+'Bcos. Priv.'!J324+'Coop.'!J325+'C. Financ.'!J325</f>
        <v>1008204.7871648853</v>
      </c>
      <c r="K325" s="192">
        <f>+'Bcos. Públ.'!K325+'Bcos. Priv.'!K324+'Coop.'!K325+'C. Financ.'!K325</f>
        <v>43233.96978011226</v>
      </c>
      <c r="L325" s="192">
        <f>+'Bcos. Públ.'!L325+'Bcos. Priv.'!L324+'Coop.'!L325+'C. Financ.'!L325</f>
        <v>17.282668450020005</v>
      </c>
      <c r="M325" s="193">
        <f>+'Bcos. Públ.'!M325+'Bcos. Priv.'!M324+'Coop.'!M325+'C. Financ.'!M325</f>
        <v>43251.252448562285</v>
      </c>
      <c r="N325" s="192">
        <f>+'Bcos. Públ.'!N325+'Bcos. Priv.'!N324+'Coop.'!N325+'C. Financ.'!N325</f>
        <v>1034070.9172991862</v>
      </c>
      <c r="O325" s="192">
        <f>+'Bcos. Públ.'!O325+'Bcos. Priv.'!O324+'Coop.'!O325+'C. Financ.'!O325</f>
        <v>17385.12231426132</v>
      </c>
      <c r="P325" s="193">
        <f>+'Bcos. Públ.'!P325+'Bcos. Priv.'!P324+'Coop.'!P325+'C. Financ.'!P325</f>
        <v>1051456.0396134474</v>
      </c>
      <c r="Q325" s="230" t="s">
        <v>160</v>
      </c>
      <c r="R325" s="231" t="s">
        <v>160</v>
      </c>
      <c r="S325" s="212"/>
      <c r="T325" s="191">
        <f>+'Bcos. Públ.'!T325+'Bcos. Priv.'!T324+'Coop.'!T325+'C. Financ.'!T325</f>
        <v>472487.62200830143</v>
      </c>
      <c r="U325" s="192">
        <f>+'Bcos. Públ.'!U325+'Bcos. Priv.'!U324+'Coop.'!U325+'C. Financ.'!U325</f>
        <v>12793.40147619822</v>
      </c>
      <c r="V325" s="188">
        <f>+'Bcos. Públ.'!V325+'Bcos. Priv.'!V324+'Coop.'!V325+'C. Financ.'!V325</f>
        <v>485281.02348449966</v>
      </c>
      <c r="W325" s="192">
        <f>+'Bcos. Públ.'!W325+'Bcos. Priv.'!W324+'Coop.'!W325+'C. Financ.'!W325</f>
        <v>34445.822124820967</v>
      </c>
      <c r="X325" s="192">
        <f>+'Bcos. Públ.'!X325+'Bcos. Priv.'!X324+'Coop.'!X325+'C. Financ.'!X325</f>
        <v>6.2263855799999995E-3</v>
      </c>
      <c r="Y325" s="188">
        <f>+'Bcos. Públ.'!Y325+'Bcos. Priv.'!Y324+'Coop.'!Y325+'C. Financ.'!Y325</f>
        <v>34445.828351206546</v>
      </c>
      <c r="Z325" s="192">
        <f>+'Bcos. Públ.'!Z325+'Bcos. Priv.'!Z324+'Coop.'!Z325+'C. Financ.'!Z325</f>
        <v>506933.44413312245</v>
      </c>
      <c r="AA325" s="192">
        <f>+'Bcos. Públ.'!AA325+'Bcos. Priv.'!AA324+'Coop.'!AA325+'C. Financ.'!AA325</f>
        <v>12793.4077025838</v>
      </c>
      <c r="AB325" s="188">
        <f>+'Bcos. Públ.'!AB325+'Bcos. Priv.'!AB324+'Coop.'!AB325+'C. Financ.'!AB325</f>
        <v>519726.85183570621</v>
      </c>
      <c r="AC325" s="227" t="s">
        <v>160</v>
      </c>
      <c r="AD325" s="191">
        <f>+'Bcos. Públ.'!AD325+'Bcos. Priv.'!AD324+'Coop.'!AD325+'C. Financ.'!AD325</f>
        <v>11061.323532629998</v>
      </c>
      <c r="AE325" s="192">
        <f>+'Bcos. Públ.'!AE325+'Bcos. Priv.'!AE324+'Coop.'!AE325+'C. Financ.'!AE325</f>
        <v>106.08108012</v>
      </c>
      <c r="AF325" s="188">
        <f>+'Bcos. Públ.'!AF325+'Bcos. Priv.'!AF324+'Coop.'!AF325+'C. Financ.'!AF325</f>
        <v>11167.404612750001</v>
      </c>
      <c r="AG325" s="192">
        <f>+'Bcos. Públ.'!AG325+'Bcos. Priv.'!AG324+'Coop.'!AG325+'C. Financ.'!AG325</f>
        <v>160.40791271000001</v>
      </c>
      <c r="AH325" s="192">
        <f>+'Bcos. Públ.'!AH325+'Bcos. Priv.'!AH324+'Coop.'!AH325+'C. Financ.'!AH325</f>
        <v>8.3629999999999997E-5</v>
      </c>
      <c r="AI325" s="188">
        <f>+'Bcos. Públ.'!AI325+'Bcos. Priv.'!AI324+'Coop.'!AI325+'C. Financ.'!AI325</f>
        <v>160.40799634000001</v>
      </c>
      <c r="AJ325" s="192">
        <f>+'Bcos. Públ.'!AJ325+'Bcos. Priv.'!AJ324+'Coop.'!AJ325+'C. Financ.'!AJ325</f>
        <v>11221.731445339999</v>
      </c>
      <c r="AK325" s="192">
        <f>+'Bcos. Públ.'!AK325+'Bcos. Priv.'!AK324+'Coop.'!AK325+'C. Financ.'!AK325</f>
        <v>106.08116374999999</v>
      </c>
      <c r="AL325" s="188">
        <f>+'Bcos. Públ.'!AL325+'Bcos. Priv.'!AL324+'Coop.'!AL325+'C. Financ.'!AL325</f>
        <v>11327.81260909</v>
      </c>
      <c r="AM325" s="227" t="s">
        <v>160</v>
      </c>
    </row>
    <row r="326" spans="1:40" ht="15" customHeight="1" x14ac:dyDescent="0.2">
      <c r="A326" s="48">
        <v>45689</v>
      </c>
      <c r="B326" s="213">
        <f>+'Bcos. Públ.'!B326+'Bcos. Priv.'!B325+'Coop.'!B326+'C. Financ.'!B326</f>
        <v>945331.73569695977</v>
      </c>
      <c r="C326" s="187">
        <f>+'Bcos. Públ.'!C326+'Bcos. Priv.'!C325+'Coop.'!C326+'C. Financ.'!C326</f>
        <v>17888.450484664354</v>
      </c>
      <c r="D326" s="193">
        <f>+'Bcos. Públ.'!D326+'Bcos. Priv.'!D325+'Coop.'!D326+'C. Financ.'!D326</f>
        <v>963220.18618162419</v>
      </c>
      <c r="E326" s="187">
        <f>+'Bcos. Públ.'!E326+'Bcos. Priv.'!E325+'Coop.'!E326+'C. Financ.'!E326</f>
        <v>42058.645061014344</v>
      </c>
      <c r="F326" s="187">
        <f>+'Bcos. Públ.'!F326+'Bcos. Priv.'!F325+'Coop.'!F326+'C. Financ.'!F326</f>
        <v>0</v>
      </c>
      <c r="G326" s="193">
        <f>+'Bcos. Públ.'!G326+'Bcos. Priv.'!G325+'Coop.'!G326+'C. Financ.'!G326</f>
        <v>42058.645061014344</v>
      </c>
      <c r="H326" s="210">
        <f>+'Bcos. Públ.'!H326+'Bcos. Priv.'!H325+'Coop.'!H326+'C. Financ.'!H326</f>
        <v>987390.38075797423</v>
      </c>
      <c r="I326" s="192">
        <f>+'Bcos. Públ.'!I326+'Bcos. Priv.'!I325+'Coop.'!I326+'C. Financ.'!I326</f>
        <v>17888.450484664354</v>
      </c>
      <c r="J326" s="193">
        <f>+'Bcos. Públ.'!J326+'Bcos. Priv.'!J325+'Coop.'!J326+'C. Financ.'!J326</f>
        <v>1005278.8312426385</v>
      </c>
      <c r="K326" s="192">
        <f>+'Bcos. Públ.'!K326+'Bcos. Priv.'!K325+'Coop.'!K326+'C. Financ.'!K326</f>
        <v>46014.990734891995</v>
      </c>
      <c r="L326" s="192">
        <f>+'Bcos. Públ.'!L326+'Bcos. Priv.'!L325+'Coop.'!L326+'C. Financ.'!L326</f>
        <v>16.801631966549998</v>
      </c>
      <c r="M326" s="193">
        <f>+'Bcos. Públ.'!M326+'Bcos. Priv.'!M325+'Coop.'!M326+'C. Financ.'!M326</f>
        <v>46031.79236685855</v>
      </c>
      <c r="N326" s="192">
        <f>+'Bcos. Públ.'!N326+'Bcos. Priv.'!N325+'Coop.'!N326+'C. Financ.'!N326</f>
        <v>1033405.3714928662</v>
      </c>
      <c r="O326" s="192">
        <f>+'Bcos. Públ.'!O326+'Bcos. Priv.'!O325+'Coop.'!O326+'C. Financ.'!O326</f>
        <v>17905.252116630902</v>
      </c>
      <c r="P326" s="193">
        <f>+'Bcos. Públ.'!P326+'Bcos. Priv.'!P325+'Coop.'!P326+'C. Financ.'!P326</f>
        <v>1051310.6236094972</v>
      </c>
      <c r="Q326" s="230" t="s">
        <v>160</v>
      </c>
      <c r="R326" s="231" t="s">
        <v>160</v>
      </c>
      <c r="S326" s="212"/>
      <c r="T326" s="191">
        <f>+'Bcos. Públ.'!T326+'Bcos. Priv.'!T325+'Coop.'!T326+'C. Financ.'!T326</f>
        <v>476712.66339888331</v>
      </c>
      <c r="U326" s="192">
        <f>+'Bcos. Públ.'!U326+'Bcos. Priv.'!U325+'Coop.'!U326+'C. Financ.'!U326</f>
        <v>13293.406397779949</v>
      </c>
      <c r="V326" s="188">
        <f>+'Bcos. Públ.'!V326+'Bcos. Priv.'!V325+'Coop.'!V326+'C. Financ.'!V326</f>
        <v>490006.06979666324</v>
      </c>
      <c r="W326" s="192">
        <f>+'Bcos. Públ.'!W326+'Bcos. Priv.'!W325+'Coop.'!W326+'C. Financ.'!W326</f>
        <v>33848.457137268146</v>
      </c>
      <c r="X326" s="192">
        <f>+'Bcos. Públ.'!X326+'Bcos. Priv.'!X325+'Coop.'!X326+'C. Financ.'!X326</f>
        <v>0</v>
      </c>
      <c r="Y326" s="188">
        <f>+'Bcos. Públ.'!Y326+'Bcos. Priv.'!Y325+'Coop.'!Y326+'C. Financ.'!Y326</f>
        <v>33848.457137268146</v>
      </c>
      <c r="Z326" s="192">
        <f>+'Bcos. Públ.'!Z326+'Bcos. Priv.'!Z325+'Coop.'!Z326+'C. Financ.'!Z326</f>
        <v>510561.12053615146</v>
      </c>
      <c r="AA326" s="192">
        <f>+'Bcos. Públ.'!AA326+'Bcos. Priv.'!AA325+'Coop.'!AA326+'C. Financ.'!AA326</f>
        <v>13293.406397779949</v>
      </c>
      <c r="AB326" s="188">
        <f>+'Bcos. Públ.'!AB326+'Bcos. Priv.'!AB325+'Coop.'!AB326+'C. Financ.'!AB326</f>
        <v>523854.52693393145</v>
      </c>
      <c r="AC326" s="227" t="s">
        <v>160</v>
      </c>
      <c r="AD326" s="191">
        <f>+'Bcos. Públ.'!AD326+'Bcos. Priv.'!AD325+'Coop.'!AD326+'C. Financ.'!AD326</f>
        <v>11004.322467959999</v>
      </c>
      <c r="AE326" s="192">
        <f>+'Bcos. Públ.'!AE326+'Bcos. Priv.'!AE325+'Coop.'!AE326+'C. Financ.'!AE326</f>
        <v>107.90287864</v>
      </c>
      <c r="AF326" s="188">
        <f>+'Bcos. Públ.'!AF326+'Bcos. Priv.'!AF325+'Coop.'!AF326+'C. Financ.'!AF326</f>
        <v>11112.225346599998</v>
      </c>
      <c r="AG326" s="192">
        <f>+'Bcos. Públ.'!AG326+'Bcos. Priv.'!AG325+'Coop.'!AG326+'C. Financ.'!AG326</f>
        <v>192.79530172</v>
      </c>
      <c r="AH326" s="192">
        <f>+'Bcos. Públ.'!AH326+'Bcos. Priv.'!AH325+'Coop.'!AH326+'C. Financ.'!AH326</f>
        <v>0</v>
      </c>
      <c r="AI326" s="188">
        <f>+'Bcos. Públ.'!AI326+'Bcos. Priv.'!AI325+'Coop.'!AI326+'C. Financ.'!AI326</f>
        <v>192.79530172</v>
      </c>
      <c r="AJ326" s="192">
        <f>+'Bcos. Públ.'!AJ326+'Bcos. Priv.'!AJ325+'Coop.'!AJ326+'C. Financ.'!AJ326</f>
        <v>11197.117769679999</v>
      </c>
      <c r="AK326" s="192">
        <f>+'Bcos. Públ.'!AK326+'Bcos. Priv.'!AK325+'Coop.'!AK326+'C. Financ.'!AK326</f>
        <v>107.90287864</v>
      </c>
      <c r="AL326" s="188">
        <f>+'Bcos. Públ.'!AL326+'Bcos. Priv.'!AL325+'Coop.'!AL326+'C. Financ.'!AL326</f>
        <v>11305.020648319998</v>
      </c>
      <c r="AM326" s="227" t="s">
        <v>160</v>
      </c>
    </row>
    <row r="327" spans="1:40" ht="15" customHeight="1" x14ac:dyDescent="0.2">
      <c r="A327" s="48">
        <v>45717</v>
      </c>
      <c r="B327" s="213">
        <f>+'Bcos. Públ.'!B327+'Bcos. Priv.'!B326+'Coop.'!B327+'C. Financ.'!B327</f>
        <v>955639.76257814909</v>
      </c>
      <c r="C327" s="187">
        <f>+'Bcos. Públ.'!C327+'Bcos. Priv.'!C326+'Coop.'!C327+'C. Financ.'!C327</f>
        <v>17316.52758275306</v>
      </c>
      <c r="D327" s="193">
        <f>+'Bcos. Públ.'!D327+'Bcos. Priv.'!D326+'Coop.'!D327+'C. Financ.'!D327</f>
        <v>972956.29016090208</v>
      </c>
      <c r="E327" s="187">
        <f>+'Bcos. Públ.'!E327+'Bcos. Priv.'!E326+'Coop.'!E327+'C. Financ.'!E327</f>
        <v>41902.472295170774</v>
      </c>
      <c r="F327" s="187">
        <f>+'Bcos. Públ.'!F327+'Bcos. Priv.'!F326+'Coop.'!F327+'C. Financ.'!F327</f>
        <v>1.3159632260000002E-2</v>
      </c>
      <c r="G327" s="193">
        <f>+'Bcos. Públ.'!G327+'Bcos. Priv.'!G326+'Coop.'!G327+'C. Financ.'!G327</f>
        <v>41902.485454803034</v>
      </c>
      <c r="H327" s="210">
        <f>+'Bcos. Públ.'!H327+'Bcos. Priv.'!H326+'Coop.'!H327+'C. Financ.'!H327</f>
        <v>997542.23487331974</v>
      </c>
      <c r="I327" s="192">
        <f>+'Bcos. Públ.'!I327+'Bcos. Priv.'!I326+'Coop.'!I327+'C. Financ.'!I327</f>
        <v>17316.540742385321</v>
      </c>
      <c r="J327" s="193">
        <f>+'Bcos. Públ.'!J327+'Bcos. Priv.'!J326+'Coop.'!J327+'C. Financ.'!J327</f>
        <v>1014858.7756157051</v>
      </c>
      <c r="K327" s="192">
        <f>+'Bcos. Públ.'!K327+'Bcos. Priv.'!K326+'Coop.'!K327+'C. Financ.'!K327</f>
        <v>45350.669622206166</v>
      </c>
      <c r="L327" s="192">
        <f>+'Bcos. Públ.'!L327+'Bcos. Priv.'!L326+'Coop.'!L327+'C. Financ.'!L327</f>
        <v>18.341688853180003</v>
      </c>
      <c r="M327" s="193">
        <f>+'Bcos. Públ.'!M327+'Bcos. Priv.'!M326+'Coop.'!M327+'C. Financ.'!M327</f>
        <v>45369.011311059345</v>
      </c>
      <c r="N327" s="192">
        <f>+'Bcos. Públ.'!N327+'Bcos. Priv.'!N326+'Coop.'!N327+'C. Financ.'!N327</f>
        <v>1042892.9044955259</v>
      </c>
      <c r="O327" s="192">
        <f>+'Bcos. Públ.'!O327+'Bcos. Priv.'!O326+'Coop.'!O327+'C. Financ.'!O327</f>
        <v>17334.882431238504</v>
      </c>
      <c r="P327" s="193">
        <f>+'Bcos. Públ.'!P327+'Bcos. Priv.'!P326+'Coop.'!P327+'C. Financ.'!P327</f>
        <v>1060227.7869267645</v>
      </c>
      <c r="Q327" s="230" t="s">
        <v>160</v>
      </c>
      <c r="R327" s="231" t="s">
        <v>160</v>
      </c>
      <c r="S327" s="212"/>
      <c r="T327" s="191">
        <f>+'Bcos. Públ.'!T327+'Bcos. Priv.'!T326+'Coop.'!T327+'C. Financ.'!T327</f>
        <v>484397.14808702935</v>
      </c>
      <c r="U327" s="192">
        <f>+'Bcos. Públ.'!U327+'Bcos. Priv.'!U326+'Coop.'!U327+'C. Financ.'!U327</f>
        <v>12859.554356926781</v>
      </c>
      <c r="V327" s="188">
        <f>+'Bcos. Públ.'!V327+'Bcos. Priv.'!V326+'Coop.'!V327+'C. Financ.'!V327</f>
        <v>497256.70244395616</v>
      </c>
      <c r="W327" s="192">
        <f>+'Bcos. Públ.'!W327+'Bcos. Priv.'!W326+'Coop.'!W327+'C. Financ.'!W327</f>
        <v>33987.860779979768</v>
      </c>
      <c r="X327" s="192">
        <f>+'Bcos. Públ.'!X327+'Bcos. Priv.'!X326+'Coop.'!X327+'C. Financ.'!X327</f>
        <v>0</v>
      </c>
      <c r="Y327" s="188">
        <f>+'Bcos. Públ.'!Y327+'Bcos. Priv.'!Y326+'Coop.'!Y327+'C. Financ.'!Y327</f>
        <v>33987.860779979768</v>
      </c>
      <c r="Z327" s="192">
        <f>+'Bcos. Públ.'!Z327+'Bcos. Priv.'!Z326+'Coop.'!Z327+'C. Financ.'!Z327</f>
        <v>518385.00886700914</v>
      </c>
      <c r="AA327" s="192">
        <f>+'Bcos. Públ.'!AA327+'Bcos. Priv.'!AA326+'Coop.'!AA327+'C. Financ.'!AA327</f>
        <v>12859.554356926781</v>
      </c>
      <c r="AB327" s="188">
        <f>+'Bcos. Públ.'!AB327+'Bcos. Priv.'!AB326+'Coop.'!AB327+'C. Financ.'!AB327</f>
        <v>531244.5632239359</v>
      </c>
      <c r="AC327" s="227" t="s">
        <v>160</v>
      </c>
      <c r="AD327" s="191">
        <f>+'Bcos. Públ.'!AD327+'Bcos. Priv.'!AD326+'Coop.'!AD327+'C. Financ.'!AD327</f>
        <v>11186.23719921</v>
      </c>
      <c r="AE327" s="192">
        <f>+'Bcos. Públ.'!AE327+'Bcos. Priv.'!AE326+'Coop.'!AE327+'C. Financ.'!AE327</f>
        <v>105.79849563999998</v>
      </c>
      <c r="AF327" s="188">
        <f>+'Bcos. Públ.'!AF327+'Bcos. Priv.'!AF326+'Coop.'!AF327+'C. Financ.'!AF327</f>
        <v>11292.035694850001</v>
      </c>
      <c r="AG327" s="192">
        <f>+'Bcos. Públ.'!AG327+'Bcos. Priv.'!AG326+'Coop.'!AG327+'C. Financ.'!AG327</f>
        <v>187.875033</v>
      </c>
      <c r="AH327" s="192">
        <f>+'Bcos. Públ.'!AH327+'Bcos. Priv.'!AH326+'Coop.'!AH327+'C. Financ.'!AH327</f>
        <v>3.1238000000000001E-4</v>
      </c>
      <c r="AI327" s="188">
        <f>+'Bcos. Públ.'!AI327+'Bcos. Priv.'!AI326+'Coop.'!AI327+'C. Financ.'!AI327</f>
        <v>187.87534538</v>
      </c>
      <c r="AJ327" s="192">
        <f>+'Bcos. Públ.'!AJ327+'Bcos. Priv.'!AJ326+'Coop.'!AJ327+'C. Financ.'!AJ327</f>
        <v>11374.11223221</v>
      </c>
      <c r="AK327" s="192">
        <f>+'Bcos. Públ.'!AK327+'Bcos. Priv.'!AK326+'Coop.'!AK327+'C. Financ.'!AK327</f>
        <v>105.79880801999998</v>
      </c>
      <c r="AL327" s="188">
        <f>+'Bcos. Públ.'!AL327+'Bcos. Priv.'!AL326+'Coop.'!AL327+'C. Financ.'!AL327</f>
        <v>11479.911040230001</v>
      </c>
      <c r="AM327" s="227" t="s">
        <v>160</v>
      </c>
    </row>
    <row r="328" spans="1:40" ht="15" customHeight="1" x14ac:dyDescent="0.2">
      <c r="A328" s="48">
        <v>45748</v>
      </c>
      <c r="B328" s="213">
        <f>+'Bcos. Públ.'!B328+'Bcos. Priv.'!B327+'Coop.'!B328+'C. Financ.'!B328</f>
        <v>965542.18521597364</v>
      </c>
      <c r="C328" s="187">
        <f>+'Bcos. Públ.'!C328+'Bcos. Priv.'!C327+'Coop.'!C328+'C. Financ.'!C328</f>
        <v>18171.377553722308</v>
      </c>
      <c r="D328" s="193">
        <f>+'Bcos. Públ.'!D328+'Bcos. Priv.'!D327+'Coop.'!D328+'C. Financ.'!D328</f>
        <v>983713.56276969588</v>
      </c>
      <c r="E328" s="187">
        <f>+'Bcos. Públ.'!E328+'Bcos. Priv.'!E327+'Coop.'!E328+'C. Financ.'!E328</f>
        <v>42008.504741236982</v>
      </c>
      <c r="F328" s="187">
        <f>+'Bcos. Públ.'!F328+'Bcos. Priv.'!F327+'Coop.'!F328+'C. Financ.'!F328</f>
        <v>6.548658389999999E-3</v>
      </c>
      <c r="G328" s="193">
        <f>+'Bcos. Públ.'!G328+'Bcos. Priv.'!G327+'Coop.'!G328+'C. Financ.'!G328</f>
        <v>42008.511289895374</v>
      </c>
      <c r="H328" s="210">
        <f>+'Bcos. Públ.'!H328+'Bcos. Priv.'!H327+'Coop.'!H328+'C. Financ.'!H328</f>
        <v>1007550.6899572106</v>
      </c>
      <c r="I328" s="192">
        <f>+'Bcos. Públ.'!I328+'Bcos. Priv.'!I327+'Coop.'!I328+'C. Financ.'!I328</f>
        <v>18171.3841023807</v>
      </c>
      <c r="J328" s="193">
        <f>+'Bcos. Públ.'!J328+'Bcos. Priv.'!J327+'Coop.'!J328+'C. Financ.'!J328</f>
        <v>1025722.0740595914</v>
      </c>
      <c r="K328" s="192">
        <f>+'Bcos. Públ.'!K328+'Bcos. Priv.'!K327+'Coop.'!K328+'C. Financ.'!K328</f>
        <v>44015.415635221289</v>
      </c>
      <c r="L328" s="192">
        <f>+'Bcos. Públ.'!L328+'Bcos. Priv.'!L327+'Coop.'!L328+'C. Financ.'!L328</f>
        <v>19.772020169279998</v>
      </c>
      <c r="M328" s="193">
        <f>+'Bcos. Públ.'!M328+'Bcos. Priv.'!M327+'Coop.'!M328+'C. Financ.'!M328</f>
        <v>44035.18765539056</v>
      </c>
      <c r="N328" s="192">
        <f>+'Bcos. Públ.'!N328+'Bcos. Priv.'!N327+'Coop.'!N328+'C. Financ.'!N328</f>
        <v>1051566.1055924317</v>
      </c>
      <c r="O328" s="192">
        <f>+'Bcos. Públ.'!O328+'Bcos. Priv.'!O327+'Coop.'!O328+'C. Financ.'!O328</f>
        <v>18191.156122549979</v>
      </c>
      <c r="P328" s="193">
        <f>+'Bcos. Públ.'!P328+'Bcos. Priv.'!P327+'Coop.'!P328+'C. Financ.'!P328</f>
        <v>1069757.2617149816</v>
      </c>
      <c r="Q328" s="230" t="s">
        <v>160</v>
      </c>
      <c r="R328" s="231" t="s">
        <v>160</v>
      </c>
      <c r="S328" s="212"/>
      <c r="T328" s="191">
        <f>+'Bcos. Públ.'!T328+'Bcos. Priv.'!T327+'Coop.'!T328+'C. Financ.'!T328</f>
        <v>490078.22791356745</v>
      </c>
      <c r="U328" s="192">
        <f>+'Bcos. Públ.'!U328+'Bcos. Priv.'!U327+'Coop.'!U328+'C. Financ.'!U328</f>
        <v>13421.451323040752</v>
      </c>
      <c r="V328" s="188">
        <f>+'Bcos. Públ.'!V328+'Bcos. Priv.'!V327+'Coop.'!V328+'C. Financ.'!V328</f>
        <v>503499.67923660821</v>
      </c>
      <c r="W328" s="192">
        <f>+'Bcos. Públ.'!W328+'Bcos. Priv.'!W327+'Coop.'!W328+'C. Financ.'!W328</f>
        <v>34163.19163300626</v>
      </c>
      <c r="X328" s="192">
        <f>+'Bcos. Públ.'!X328+'Bcos. Priv.'!X327+'Coop.'!X328+'C. Financ.'!X328</f>
        <v>4.2200694E-3</v>
      </c>
      <c r="Y328" s="188">
        <f>+'Bcos. Públ.'!Y328+'Bcos. Priv.'!Y327+'Coop.'!Y328+'C. Financ.'!Y328</f>
        <v>34163.19585307566</v>
      </c>
      <c r="Z328" s="192">
        <f>+'Bcos. Públ.'!Z328+'Bcos. Priv.'!Z327+'Coop.'!Z328+'C. Financ.'!Z328</f>
        <v>524241.41954657371</v>
      </c>
      <c r="AA328" s="192">
        <f>+'Bcos. Públ.'!AA328+'Bcos. Priv.'!AA327+'Coop.'!AA328+'C. Financ.'!AA328</f>
        <v>13421.455543110151</v>
      </c>
      <c r="AB328" s="188">
        <f>+'Bcos. Públ.'!AB328+'Bcos. Priv.'!AB327+'Coop.'!AB328+'C. Financ.'!AB328</f>
        <v>537662.87508968392</v>
      </c>
      <c r="AC328" s="227" t="s">
        <v>160</v>
      </c>
      <c r="AD328" s="191">
        <f>+'Bcos. Públ.'!AD328+'Bcos. Priv.'!AD327+'Coop.'!AD328+'C. Financ.'!AD328</f>
        <v>11334.333531249998</v>
      </c>
      <c r="AE328" s="192">
        <f>+'Bcos. Públ.'!AE328+'Bcos. Priv.'!AE327+'Coop.'!AE328+'C. Financ.'!AE328</f>
        <v>113.23097643999999</v>
      </c>
      <c r="AF328" s="188">
        <f>+'Bcos. Públ.'!AF328+'Bcos. Priv.'!AF327+'Coop.'!AF328+'C. Financ.'!AF328</f>
        <v>11447.564507689998</v>
      </c>
      <c r="AG328" s="192">
        <f>+'Bcos. Públ.'!AG328+'Bcos. Priv.'!AG327+'Coop.'!AG328+'C. Financ.'!AG328</f>
        <v>187.02026528000002</v>
      </c>
      <c r="AH328" s="192">
        <f>+'Bcos. Públ.'!AH328+'Bcos. Priv.'!AH327+'Coop.'!AH328+'C. Financ.'!AH328</f>
        <v>5.5510000000000002E-5</v>
      </c>
      <c r="AI328" s="188">
        <f>+'Bcos. Públ.'!AI328+'Bcos. Priv.'!AI327+'Coop.'!AI328+'C. Financ.'!AI328</f>
        <v>187.02032079000003</v>
      </c>
      <c r="AJ328" s="192">
        <f>+'Bcos. Públ.'!AJ328+'Bcos. Priv.'!AJ327+'Coop.'!AJ328+'C. Financ.'!AJ328</f>
        <v>11521.353796529998</v>
      </c>
      <c r="AK328" s="192">
        <f>+'Bcos. Públ.'!AK328+'Bcos. Priv.'!AK327+'Coop.'!AK328+'C. Financ.'!AK328</f>
        <v>113.23103194999999</v>
      </c>
      <c r="AL328" s="188">
        <f>+'Bcos. Públ.'!AL328+'Bcos. Priv.'!AL327+'Coop.'!AL328+'C. Financ.'!AL328</f>
        <v>11634.584828479998</v>
      </c>
      <c r="AM328" s="227" t="s">
        <v>160</v>
      </c>
    </row>
    <row r="329" spans="1:40" ht="15" customHeight="1" x14ac:dyDescent="0.2">
      <c r="A329" s="48">
        <v>45778</v>
      </c>
      <c r="B329" s="213">
        <f>+'Bcos. Públ.'!B329+'Bcos. Priv.'!B328+'Coop.'!B329+'C. Financ.'!B329</f>
        <v>980585.50161186163</v>
      </c>
      <c r="C329" s="187">
        <f>+'Bcos. Públ.'!C329+'Bcos. Priv.'!C328+'Coop.'!C329+'C. Financ.'!C329</f>
        <v>18599.777125333039</v>
      </c>
      <c r="D329" s="193">
        <f>+'Bcos. Públ.'!D329+'Bcos. Priv.'!D328+'Coop.'!D329+'C. Financ.'!D329</f>
        <v>999185.27873719449</v>
      </c>
      <c r="E329" s="187">
        <f>+'Bcos. Públ.'!E329+'Bcos. Priv.'!E328+'Coop.'!E329+'C. Financ.'!E329</f>
        <v>40752.730232559799</v>
      </c>
      <c r="F329" s="187">
        <f>+'Bcos. Públ.'!F329+'Bcos. Priv.'!F328+'Coop.'!F329+'C. Financ.'!F329</f>
        <v>0</v>
      </c>
      <c r="G329" s="193">
        <f>+'Bcos. Públ.'!G329+'Bcos. Priv.'!G328+'Coop.'!G329+'C. Financ.'!G329</f>
        <v>40752.730232559799</v>
      </c>
      <c r="H329" s="210">
        <f>+'Bcos. Públ.'!H329+'Bcos. Priv.'!H328+'Coop.'!H329+'C. Financ.'!H329</f>
        <v>1021338.2318444215</v>
      </c>
      <c r="I329" s="192">
        <f>+'Bcos. Públ.'!I329+'Bcos. Priv.'!I328+'Coop.'!I329+'C. Financ.'!I329</f>
        <v>18599.777125333039</v>
      </c>
      <c r="J329" s="193">
        <f>+'Bcos. Públ.'!J329+'Bcos. Priv.'!J328+'Coop.'!J329+'C. Financ.'!J329</f>
        <v>1039938.0089697543</v>
      </c>
      <c r="K329" s="192">
        <f>+'Bcos. Públ.'!K329+'Bcos. Priv.'!K328+'Coop.'!K329+'C. Financ.'!K329</f>
        <v>49636.869372550456</v>
      </c>
      <c r="L329" s="192">
        <f>+'Bcos. Públ.'!L329+'Bcos. Priv.'!L328+'Coop.'!L329+'C. Financ.'!L329</f>
        <v>17.244475471859996</v>
      </c>
      <c r="M329" s="193">
        <f>+'Bcos. Públ.'!M329+'Bcos. Priv.'!M328+'Coop.'!M329+'C. Financ.'!M329</f>
        <v>49654.113848022316</v>
      </c>
      <c r="N329" s="192">
        <f>+'Bcos. Públ.'!N329+'Bcos. Priv.'!N328+'Coop.'!N329+'C. Financ.'!N329</f>
        <v>1070975.1012169719</v>
      </c>
      <c r="O329" s="192">
        <f>+'Bcos. Públ.'!O329+'Bcos. Priv.'!O328+'Coop.'!O329+'C. Financ.'!O329</f>
        <v>18617.021600804899</v>
      </c>
      <c r="P329" s="193">
        <f>+'Bcos. Públ.'!P329+'Bcos. Priv.'!P328+'Coop.'!P329+'C. Financ.'!P329</f>
        <v>1089592.1228177766</v>
      </c>
      <c r="Q329" s="230" t="s">
        <v>160</v>
      </c>
      <c r="R329" s="231" t="s">
        <v>160</v>
      </c>
      <c r="S329" s="212"/>
      <c r="T329" s="191">
        <f>+'Bcos. Públ.'!T329+'Bcos. Priv.'!T328+'Coop.'!T329+'C. Financ.'!T329</f>
        <v>494455.55331906735</v>
      </c>
      <c r="U329" s="192">
        <f>+'Bcos. Públ.'!U329+'Bcos. Priv.'!U328+'Coop.'!U329+'C. Financ.'!U329</f>
        <v>13905.68915809892</v>
      </c>
      <c r="V329" s="188">
        <f>+'Bcos. Públ.'!V329+'Bcos. Priv.'!V328+'Coop.'!V329+'C. Financ.'!V329</f>
        <v>508361.24247716623</v>
      </c>
      <c r="W329" s="192">
        <f>+'Bcos. Públ.'!W329+'Bcos. Priv.'!W328+'Coop.'!W329+'C. Financ.'!W329</f>
        <v>33037.139618004338</v>
      </c>
      <c r="X329" s="192">
        <f>+'Bcos. Públ.'!X329+'Bcos. Priv.'!X328+'Coop.'!X329+'C. Financ.'!X329</f>
        <v>0</v>
      </c>
      <c r="Y329" s="188">
        <f>+'Bcos. Públ.'!Y329+'Bcos. Priv.'!Y328+'Coop.'!Y329+'C. Financ.'!Y329</f>
        <v>33037.139618004338</v>
      </c>
      <c r="Z329" s="192">
        <f>+'Bcos. Públ.'!Z329+'Bcos. Priv.'!Z328+'Coop.'!Z329+'C. Financ.'!Z329</f>
        <v>527492.69293707167</v>
      </c>
      <c r="AA329" s="192">
        <f>+'Bcos. Públ.'!AA329+'Bcos. Priv.'!AA328+'Coop.'!AA329+'C. Financ.'!AA329</f>
        <v>13905.68915809892</v>
      </c>
      <c r="AB329" s="188">
        <f>+'Bcos. Públ.'!AB329+'Bcos. Priv.'!AB328+'Coop.'!AB329+'C. Financ.'!AB329</f>
        <v>541398.38209517056</v>
      </c>
      <c r="AC329" s="227" t="s">
        <v>160</v>
      </c>
      <c r="AD329" s="191">
        <f>+'Bcos. Públ.'!AD329+'Bcos. Priv.'!AD328+'Coop.'!AD329+'C. Financ.'!AD329</f>
        <v>11663.94616567</v>
      </c>
      <c r="AE329" s="192">
        <f>+'Bcos. Públ.'!AE329+'Bcos. Priv.'!AE328+'Coop.'!AE329+'C. Financ.'!AE329</f>
        <v>112.62747654</v>
      </c>
      <c r="AF329" s="188">
        <f>+'Bcos. Públ.'!AF329+'Bcos. Priv.'!AF328+'Coop.'!AF329+'C. Financ.'!AF329</f>
        <v>11776.573642209998</v>
      </c>
      <c r="AG329" s="192">
        <f>+'Bcos. Públ.'!AG329+'Bcos. Priv.'!AG328+'Coop.'!AG329+'C. Financ.'!AG329</f>
        <v>185.12382106999999</v>
      </c>
      <c r="AH329" s="192">
        <f>+'Bcos. Públ.'!AH329+'Bcos. Priv.'!AH328+'Coop.'!AH329+'C. Financ.'!AH329</f>
        <v>0</v>
      </c>
      <c r="AI329" s="188">
        <f>+'Bcos. Públ.'!AI329+'Bcos. Priv.'!AI328+'Coop.'!AI329+'C. Financ.'!AI329</f>
        <v>185.12382106999999</v>
      </c>
      <c r="AJ329" s="192">
        <f>+'Bcos. Públ.'!AJ329+'Bcos. Priv.'!AJ328+'Coop.'!AJ329+'C. Financ.'!AJ329</f>
        <v>11849.06998674</v>
      </c>
      <c r="AK329" s="192">
        <f>+'Bcos. Públ.'!AK329+'Bcos. Priv.'!AK328+'Coop.'!AK329+'C. Financ.'!AK329</f>
        <v>112.62747654</v>
      </c>
      <c r="AL329" s="188">
        <f>+'Bcos. Públ.'!AL329+'Bcos. Priv.'!AL328+'Coop.'!AL329+'C. Financ.'!AL329</f>
        <v>11961.697463279997</v>
      </c>
      <c r="AM329" s="227" t="s">
        <v>160</v>
      </c>
    </row>
    <row r="330" spans="1:40" ht="15" customHeight="1" x14ac:dyDescent="0.2">
      <c r="A330" s="48">
        <v>45809</v>
      </c>
      <c r="B330" s="213">
        <f>+'Bcos. Públ.'!B330+'Bcos. Priv.'!B329+'Coop.'!B330+'C. Financ.'!B330</f>
        <v>957076.44245971087</v>
      </c>
      <c r="C330" s="187">
        <f>+'Bcos. Públ.'!C330+'Bcos. Priv.'!C329+'Coop.'!C330+'C. Financ.'!C330</f>
        <v>18879.021969608399</v>
      </c>
      <c r="D330" s="193">
        <f>+'Bcos. Públ.'!D330+'Bcos. Priv.'!D329+'Coop.'!D330+'C. Financ.'!D330</f>
        <v>975955.46442931925</v>
      </c>
      <c r="E330" s="187">
        <f>+'Bcos. Públ.'!E330+'Bcos. Priv.'!E329+'Coop.'!E330+'C. Financ.'!E330</f>
        <v>40546.972510740161</v>
      </c>
      <c r="F330" s="187">
        <f>+'Bcos. Públ.'!F330+'Bcos. Priv.'!F329+'Coop.'!F330+'C. Financ.'!F330</f>
        <v>0</v>
      </c>
      <c r="G330" s="193">
        <f>+'Bcos. Públ.'!G330+'Bcos. Priv.'!G329+'Coop.'!G330+'C. Financ.'!G330</f>
        <v>40546.972510740161</v>
      </c>
      <c r="H330" s="210">
        <f>+'Bcos. Públ.'!H330+'Bcos. Priv.'!H329+'Coop.'!H330+'C. Financ.'!H330</f>
        <v>997623.4149704508</v>
      </c>
      <c r="I330" s="192">
        <f>+'Bcos. Públ.'!I330+'Bcos. Priv.'!I329+'Coop.'!I330+'C. Financ.'!I330</f>
        <v>18879.021969608399</v>
      </c>
      <c r="J330" s="193">
        <f>+'Bcos. Públ.'!J330+'Bcos. Priv.'!J329+'Coop.'!J330+'C. Financ.'!J330</f>
        <v>1016502.4369400594</v>
      </c>
      <c r="K330" s="192">
        <f>+'Bcos. Públ.'!K330+'Bcos. Priv.'!K329+'Coop.'!K330+'C. Financ.'!K330</f>
        <v>40867.653214273603</v>
      </c>
      <c r="L330" s="192">
        <f>+'Bcos. Públ.'!L330+'Bcos. Priv.'!L329+'Coop.'!L330+'C. Financ.'!L330</f>
        <v>11.37654259516</v>
      </c>
      <c r="M330" s="193">
        <f>+'Bcos. Públ.'!M330+'Bcos. Priv.'!M329+'Coop.'!M330+'C. Financ.'!M330</f>
        <v>40879.029756868753</v>
      </c>
      <c r="N330" s="192">
        <f>+'Bcos. Públ.'!N330+'Bcos. Priv.'!N329+'Coop.'!N330+'C. Financ.'!N330</f>
        <v>1038491.0681847244</v>
      </c>
      <c r="O330" s="192">
        <f>+'Bcos. Públ.'!O330+'Bcos. Priv.'!O329+'Coop.'!O330+'C. Financ.'!O330</f>
        <v>18890.398512203559</v>
      </c>
      <c r="P330" s="193">
        <f>+'Bcos. Públ.'!P330+'Bcos. Priv.'!P329+'Coop.'!P330+'C. Financ.'!P330</f>
        <v>1057381.4666969283</v>
      </c>
      <c r="Q330" s="230" t="s">
        <v>160</v>
      </c>
      <c r="R330" s="231" t="s">
        <v>160</v>
      </c>
      <c r="S330" s="212"/>
      <c r="T330" s="191">
        <f>+'Bcos. Públ.'!T330+'Bcos. Priv.'!T329+'Coop.'!T330+'C. Financ.'!T330</f>
        <v>498614.90960618429</v>
      </c>
      <c r="U330" s="192">
        <f>+'Bcos. Públ.'!U330+'Bcos. Priv.'!U329+'Coop.'!U330+'C. Financ.'!U330</f>
        <v>14309.816074369999</v>
      </c>
      <c r="V330" s="188">
        <f>+'Bcos. Públ.'!V330+'Bcos. Priv.'!V329+'Coop.'!V330+'C. Financ.'!V330</f>
        <v>512924.72568055429</v>
      </c>
      <c r="W330" s="192">
        <f>+'Bcos. Públ.'!W330+'Bcos. Priv.'!W329+'Coop.'!W330+'C. Financ.'!W330</f>
        <v>33250.011559530561</v>
      </c>
      <c r="X330" s="192">
        <f>+'Bcos. Públ.'!X330+'Bcos. Priv.'!X329+'Coop.'!X330+'C. Financ.'!X330</f>
        <v>0</v>
      </c>
      <c r="Y330" s="188">
        <f>+'Bcos. Públ.'!Y330+'Bcos. Priv.'!Y329+'Coop.'!Y330+'C. Financ.'!Y330</f>
        <v>33250.011559530561</v>
      </c>
      <c r="Z330" s="192">
        <f>+'Bcos. Públ.'!Z330+'Bcos. Priv.'!Z329+'Coop.'!Z330+'C. Financ.'!Z330</f>
        <v>531864.92116571497</v>
      </c>
      <c r="AA330" s="192">
        <f>+'Bcos. Públ.'!AA330+'Bcos. Priv.'!AA329+'Coop.'!AA330+'C. Financ.'!AA330</f>
        <v>14309.816074369999</v>
      </c>
      <c r="AB330" s="188">
        <f>+'Bcos. Públ.'!AB330+'Bcos. Priv.'!AB329+'Coop.'!AB330+'C. Financ.'!AB330</f>
        <v>546174.73724008491</v>
      </c>
      <c r="AC330" s="227" t="s">
        <v>160</v>
      </c>
      <c r="AD330" s="191">
        <f>+'Bcos. Públ.'!AD330+'Bcos. Priv.'!AD329+'Coop.'!AD330+'C. Financ.'!AD330</f>
        <v>11592.53395503</v>
      </c>
      <c r="AE330" s="192">
        <f>+'Bcos. Públ.'!AE330+'Bcos. Priv.'!AE329+'Coop.'!AE330+'C. Financ.'!AE330</f>
        <v>115.5357008</v>
      </c>
      <c r="AF330" s="188">
        <f>+'Bcos. Públ.'!AF330+'Bcos. Priv.'!AF329+'Coop.'!AF330+'C. Financ.'!AF330</f>
        <v>11708.069655829999</v>
      </c>
      <c r="AG330" s="192">
        <f>+'Bcos. Públ.'!AG330+'Bcos. Priv.'!AG329+'Coop.'!AG330+'C. Financ.'!AG330</f>
        <v>184.50897519999998</v>
      </c>
      <c r="AH330" s="192">
        <f>+'Bcos. Públ.'!AH330+'Bcos. Priv.'!AH329+'Coop.'!AH330+'C. Financ.'!AH330</f>
        <v>0</v>
      </c>
      <c r="AI330" s="188">
        <f>+'Bcos. Públ.'!AI330+'Bcos. Priv.'!AI329+'Coop.'!AI330+'C. Financ.'!AI330</f>
        <v>184.50897519999998</v>
      </c>
      <c r="AJ330" s="192">
        <f>+'Bcos. Públ.'!AJ330+'Bcos. Priv.'!AJ329+'Coop.'!AJ330+'C. Financ.'!AJ330</f>
        <v>11777.04293023</v>
      </c>
      <c r="AK330" s="192">
        <f>+'Bcos. Públ.'!AK330+'Bcos. Priv.'!AK329+'Coop.'!AK330+'C. Financ.'!AK330</f>
        <v>115.5357008</v>
      </c>
      <c r="AL330" s="188">
        <f>+'Bcos. Públ.'!AL330+'Bcos. Priv.'!AL329+'Coop.'!AL330+'C. Financ.'!AL330</f>
        <v>11892.578631029999</v>
      </c>
      <c r="AM330" s="227" t="s">
        <v>160</v>
      </c>
    </row>
    <row r="331" spans="1:40" ht="15" customHeight="1" x14ac:dyDescent="0.2">
      <c r="A331" s="48">
        <v>45839</v>
      </c>
      <c r="B331" s="213">
        <f>+'Bcos. Públ.'!B331+'Bcos. Priv.'!B330+'Coop.'!B331+'C. Financ.'!B331</f>
        <v>966447.57100772718</v>
      </c>
      <c r="C331" s="187">
        <f>+'Bcos. Públ.'!C331+'Bcos. Priv.'!C330+'Coop.'!C331+'C. Financ.'!C331</f>
        <v>18784.075537632601</v>
      </c>
      <c r="D331" s="193">
        <f>+'Bcos. Públ.'!D331+'Bcos. Priv.'!D330+'Coop.'!D331+'C. Financ.'!D331</f>
        <v>985231.64654535975</v>
      </c>
      <c r="E331" s="187">
        <f>+'Bcos. Públ.'!E331+'Bcos. Priv.'!E330+'Coop.'!E331+'C. Financ.'!E331</f>
        <v>39757.542380097351</v>
      </c>
      <c r="F331" s="187">
        <f>+'Bcos. Públ.'!F331+'Bcos. Priv.'!F330+'Coop.'!F331+'C. Financ.'!F331</f>
        <v>0</v>
      </c>
      <c r="G331" s="193">
        <f>+'Bcos. Públ.'!G331+'Bcos. Priv.'!G330+'Coop.'!G331+'C. Financ.'!G331</f>
        <v>39757.542380097351</v>
      </c>
      <c r="H331" s="210">
        <f>+'Bcos. Públ.'!H331+'Bcos. Priv.'!H330+'Coop.'!H331+'C. Financ.'!H331</f>
        <v>1006205.1133878245</v>
      </c>
      <c r="I331" s="192">
        <f>+'Bcos. Públ.'!I331+'Bcos. Priv.'!I330+'Coop.'!I331+'C. Financ.'!I331</f>
        <v>18784.075537632601</v>
      </c>
      <c r="J331" s="193">
        <f>+'Bcos. Públ.'!J331+'Bcos. Priv.'!J330+'Coop.'!J331+'C. Financ.'!J331</f>
        <v>1024989.1889254571</v>
      </c>
      <c r="K331" s="192">
        <f>+'Bcos. Públ.'!K331+'Bcos. Priv.'!K330+'Coop.'!K331+'C. Financ.'!K331</f>
        <v>40579.226190338159</v>
      </c>
      <c r="L331" s="192">
        <f>+'Bcos. Públ.'!L331+'Bcos. Priv.'!L330+'Coop.'!L331+'C. Financ.'!L331</f>
        <v>10.774618191999998</v>
      </c>
      <c r="M331" s="193">
        <f>+'Bcos. Públ.'!M331+'Bcos. Priv.'!M330+'Coop.'!M331+'C. Financ.'!M331</f>
        <v>40590.00080853016</v>
      </c>
      <c r="N331" s="192">
        <f>+'Bcos. Públ.'!N331+'Bcos. Priv.'!N330+'Coop.'!N331+'C. Financ.'!N331</f>
        <v>1046784.3395781628</v>
      </c>
      <c r="O331" s="192">
        <f>+'Bcos. Públ.'!O331+'Bcos. Priv.'!O330+'Coop.'!O331+'C. Financ.'!O331</f>
        <v>18794.850155824603</v>
      </c>
      <c r="P331" s="193">
        <f>+'Bcos. Públ.'!P331+'Bcos. Priv.'!P330+'Coop.'!P331+'C. Financ.'!P331</f>
        <v>1065579.1897339874</v>
      </c>
      <c r="Q331" s="230" t="s">
        <v>160</v>
      </c>
      <c r="R331" s="231" t="s">
        <v>160</v>
      </c>
      <c r="S331" s="212"/>
      <c r="T331" s="191">
        <f>+'Bcos. Públ.'!T331+'Bcos. Priv.'!T330+'Coop.'!T331+'C. Financ.'!T331</f>
        <v>500585.39972018293</v>
      </c>
      <c r="U331" s="192">
        <f>+'Bcos. Públ.'!U331+'Bcos. Priv.'!U330+'Coop.'!U331+'C. Financ.'!U331</f>
        <v>14549.363194011878</v>
      </c>
      <c r="V331" s="188">
        <f>+'Bcos. Públ.'!V331+'Bcos. Priv.'!V330+'Coop.'!V331+'C. Financ.'!V331</f>
        <v>515134.76291419478</v>
      </c>
      <c r="W331" s="192">
        <f>+'Bcos. Públ.'!W331+'Bcos. Priv.'!W330+'Coop.'!W331+'C. Financ.'!W331</f>
        <v>32440.16980511164</v>
      </c>
      <c r="X331" s="192">
        <f>+'Bcos. Públ.'!X331+'Bcos. Priv.'!X330+'Coop.'!X331+'C. Financ.'!X331</f>
        <v>0</v>
      </c>
      <c r="Y331" s="188">
        <f>+'Bcos. Públ.'!Y331+'Bcos. Priv.'!Y330+'Coop.'!Y331+'C. Financ.'!Y331</f>
        <v>32440.16980511164</v>
      </c>
      <c r="Z331" s="192">
        <f>+'Bcos. Públ.'!Z331+'Bcos. Priv.'!Z330+'Coop.'!Z331+'C. Financ.'!Z331</f>
        <v>533025.56952529447</v>
      </c>
      <c r="AA331" s="192">
        <f>+'Bcos. Públ.'!AA331+'Bcos. Priv.'!AA330+'Coop.'!AA331+'C. Financ.'!AA331</f>
        <v>14549.363194011878</v>
      </c>
      <c r="AB331" s="188">
        <f>+'Bcos. Públ.'!AB331+'Bcos. Priv.'!AB330+'Coop.'!AB331+'C. Financ.'!AB331</f>
        <v>547574.93271930632</v>
      </c>
      <c r="AC331" s="227" t="s">
        <v>160</v>
      </c>
      <c r="AD331" s="191">
        <f>+'Bcos. Públ.'!AD331+'Bcos. Priv.'!AD330+'Coop.'!AD331+'C. Financ.'!AD331</f>
        <v>11589.764436449999</v>
      </c>
      <c r="AE331" s="192">
        <f>+'Bcos. Públ.'!AE331+'Bcos. Priv.'!AE330+'Coop.'!AE331+'C. Financ.'!AE331</f>
        <v>105.35158582</v>
      </c>
      <c r="AF331" s="188">
        <f>+'Bcos. Públ.'!AF331+'Bcos. Priv.'!AF330+'Coop.'!AF331+'C. Financ.'!AF331</f>
        <v>11695.11602227</v>
      </c>
      <c r="AG331" s="192">
        <f>+'Bcos. Públ.'!AG331+'Bcos. Priv.'!AG330+'Coop.'!AG331+'C. Financ.'!AG331</f>
        <v>182.04230707000002</v>
      </c>
      <c r="AH331" s="192">
        <f>+'Bcos. Públ.'!AH331+'Bcos. Priv.'!AH330+'Coop.'!AH331+'C. Financ.'!AH331</f>
        <v>0</v>
      </c>
      <c r="AI331" s="188">
        <f>+'Bcos. Públ.'!AI331+'Bcos. Priv.'!AI330+'Coop.'!AI331+'C. Financ.'!AI331</f>
        <v>182.04230707000002</v>
      </c>
      <c r="AJ331" s="192">
        <f>+'Bcos. Públ.'!AJ331+'Bcos. Priv.'!AJ330+'Coop.'!AJ331+'C. Financ.'!AJ331</f>
        <v>11771.806743519997</v>
      </c>
      <c r="AK331" s="192">
        <f>+'Bcos. Públ.'!AK331+'Bcos. Priv.'!AK330+'Coop.'!AK331+'C. Financ.'!AK331</f>
        <v>105.35158582</v>
      </c>
      <c r="AL331" s="188">
        <f>+'Bcos. Públ.'!AL331+'Bcos. Priv.'!AL330+'Coop.'!AL331+'C. Financ.'!AL331</f>
        <v>11877.158329339998</v>
      </c>
      <c r="AM331" s="227" t="s">
        <v>160</v>
      </c>
    </row>
    <row r="332" spans="1:40" ht="15" customHeight="1" x14ac:dyDescent="0.2">
      <c r="A332" s="48">
        <v>45870</v>
      </c>
      <c r="B332" s="213">
        <f>+'Bcos. Públ.'!B332+'Bcos. Priv.'!B331+'Coop.'!B332+'C. Financ.'!B332</f>
        <v>968217.71717026061</v>
      </c>
      <c r="C332" s="187">
        <f>+'Bcos. Públ.'!C332+'Bcos. Priv.'!C331+'Coop.'!C332+'C. Financ.'!C332</f>
        <v>18076.591827539498</v>
      </c>
      <c r="D332" s="193">
        <f>+'Bcos. Públ.'!D332+'Bcos. Priv.'!D331+'Coop.'!D332+'C. Financ.'!D332</f>
        <v>986294.30899779999</v>
      </c>
      <c r="E332" s="187">
        <f>+'Bcos. Públ.'!E332+'Bcos. Priv.'!E331+'Coop.'!E332+'C. Financ.'!E332</f>
        <v>41691.079712331397</v>
      </c>
      <c r="F332" s="187">
        <f>+'Bcos. Públ.'!F332+'Bcos. Priv.'!F331+'Coop.'!F332+'C. Financ.'!F332</f>
        <v>15.8781493832</v>
      </c>
      <c r="G332" s="193">
        <f>+'Bcos. Públ.'!G332+'Bcos. Priv.'!G331+'Coop.'!G332+'C. Financ.'!G332</f>
        <v>41706.957861714603</v>
      </c>
      <c r="H332" s="210">
        <f>+'Bcos. Públ.'!H332+'Bcos. Priv.'!H331+'Coop.'!H332+'C. Financ.'!H332</f>
        <v>1009908.796882592</v>
      </c>
      <c r="I332" s="192">
        <f>+'Bcos. Públ.'!I332+'Bcos. Priv.'!I331+'Coop.'!I332+'C. Financ.'!I332</f>
        <v>18092.469976922697</v>
      </c>
      <c r="J332" s="193">
        <f>+'Bcos. Públ.'!J332+'Bcos. Priv.'!J331+'Coop.'!J332+'C. Financ.'!J332</f>
        <v>1028001.2668595145</v>
      </c>
      <c r="K332" s="192">
        <f>+'Bcos. Públ.'!K332+'Bcos. Priv.'!K331+'Coop.'!K332+'C. Financ.'!K332</f>
        <v>40000.793900071949</v>
      </c>
      <c r="L332" s="192">
        <f>+'Bcos. Públ.'!L332+'Bcos. Priv.'!L331+'Coop.'!L332+'C. Financ.'!L332</f>
        <v>11.417615419649998</v>
      </c>
      <c r="M332" s="193">
        <f>+'Bcos. Públ.'!M332+'Bcos. Priv.'!M331+'Coop.'!M332+'C. Financ.'!M332</f>
        <v>40012.211515491603</v>
      </c>
      <c r="N332" s="192">
        <f>+'Bcos. Públ.'!N332+'Bcos. Priv.'!N331+'Coop.'!N332+'C. Financ.'!N332</f>
        <v>1049909.5907826638</v>
      </c>
      <c r="O332" s="192">
        <f>+'Bcos. Públ.'!O332+'Bcos. Priv.'!O331+'Coop.'!O332+'C. Financ.'!O332</f>
        <v>18103.887592342347</v>
      </c>
      <c r="P332" s="193">
        <f>+'Bcos. Públ.'!P332+'Bcos. Priv.'!P331+'Coop.'!P332+'C. Financ.'!P332</f>
        <v>1068013.478375006</v>
      </c>
      <c r="Q332" s="230" t="s">
        <v>160</v>
      </c>
      <c r="R332" s="231" t="s">
        <v>160</v>
      </c>
      <c r="S332" s="212"/>
      <c r="T332" s="191">
        <f>+'Bcos. Públ.'!T332+'Bcos. Priv.'!T331+'Coop.'!T332+'C. Financ.'!T332</f>
        <v>503996.70852510125</v>
      </c>
      <c r="U332" s="192">
        <f>+'Bcos. Públ.'!U332+'Bcos. Priv.'!U331+'Coop.'!U332+'C. Financ.'!U332</f>
        <v>13806.591927454099</v>
      </c>
      <c r="V332" s="188">
        <f>+'Bcos. Públ.'!V332+'Bcos. Priv.'!V331+'Coop.'!V332+'C. Financ.'!V332</f>
        <v>517803.30045255536</v>
      </c>
      <c r="W332" s="192">
        <f>+'Bcos. Públ.'!W332+'Bcos. Priv.'!W331+'Coop.'!W332+'C. Financ.'!W332</f>
        <v>32236.633918999745</v>
      </c>
      <c r="X332" s="192">
        <f>+'Bcos. Públ.'!X332+'Bcos. Priv.'!X331+'Coop.'!X332+'C. Financ.'!X332</f>
        <v>15.8781493832</v>
      </c>
      <c r="Y332" s="188">
        <f>+'Bcos. Públ.'!Y332+'Bcos. Priv.'!Y331+'Coop.'!Y332+'C. Financ.'!Y332</f>
        <v>32252.512068382945</v>
      </c>
      <c r="Z332" s="192">
        <f>+'Bcos. Públ.'!Z332+'Bcos. Priv.'!Z331+'Coop.'!Z332+'C. Financ.'!Z332</f>
        <v>536233.342444101</v>
      </c>
      <c r="AA332" s="192">
        <f>+'Bcos. Públ.'!AA332+'Bcos. Priv.'!AA331+'Coop.'!AA332+'C. Financ.'!AA332</f>
        <v>13822.470076837299</v>
      </c>
      <c r="AB332" s="188">
        <f>+'Bcos. Públ.'!AB332+'Bcos. Priv.'!AB331+'Coop.'!AB332+'C. Financ.'!AB332</f>
        <v>550055.81252093823</v>
      </c>
      <c r="AC332" s="227" t="s">
        <v>160</v>
      </c>
      <c r="AD332" s="191">
        <f>+'Bcos. Públ.'!AD332+'Bcos. Priv.'!AD331+'Coop.'!AD332+'C. Financ.'!AD332</f>
        <v>11606.97608814</v>
      </c>
      <c r="AE332" s="192">
        <f>+'Bcos. Públ.'!AE332+'Bcos. Priv.'!AE331+'Coop.'!AE332+'C. Financ.'!AE332</f>
        <v>106.76334292</v>
      </c>
      <c r="AF332" s="188">
        <f>+'Bcos. Públ.'!AF332+'Bcos. Priv.'!AF331+'Coop.'!AF332+'C. Financ.'!AF332</f>
        <v>11713.739431059999</v>
      </c>
      <c r="AG332" s="192">
        <f>+'Bcos. Públ.'!AG332+'Bcos. Priv.'!AG331+'Coop.'!AG332+'C. Financ.'!AG332</f>
        <v>236.39069366999999</v>
      </c>
      <c r="AH332" s="192">
        <f>+'Bcos. Públ.'!AH332+'Bcos. Priv.'!AH331+'Coop.'!AH332+'C. Financ.'!AH332</f>
        <v>0</v>
      </c>
      <c r="AI332" s="188">
        <f>+'Bcos. Públ.'!AI332+'Bcos. Priv.'!AI331+'Coop.'!AI332+'C. Financ.'!AI332</f>
        <v>236.39069366999999</v>
      </c>
      <c r="AJ332" s="192">
        <f>+'Bcos. Públ.'!AJ332+'Bcos. Priv.'!AJ331+'Coop.'!AJ332+'C. Financ.'!AJ332</f>
        <v>11843.36678181</v>
      </c>
      <c r="AK332" s="192">
        <f>+'Bcos. Públ.'!AK332+'Bcos. Priv.'!AK331+'Coop.'!AK332+'C. Financ.'!AK332</f>
        <v>106.76334292</v>
      </c>
      <c r="AL332" s="188">
        <f>+'Bcos. Públ.'!AL332+'Bcos. Priv.'!AL331+'Coop.'!AL332+'C. Financ.'!AL332</f>
        <v>11950.13012473</v>
      </c>
      <c r="AM332" s="227" t="s">
        <v>160</v>
      </c>
    </row>
    <row r="333" spans="1:40" ht="15" customHeight="1" x14ac:dyDescent="0.2">
      <c r="A333" s="48">
        <v>45901</v>
      </c>
      <c r="B333" s="213">
        <f>+'Bcos. Públ.'!B333+'Bcos. Priv.'!B332+'Coop.'!B333+'C. Financ.'!B333</f>
        <v>975995.37441944354</v>
      </c>
      <c r="C333" s="187">
        <f>+'Bcos. Públ.'!C333+'Bcos. Priv.'!C332+'Coop.'!C333+'C. Financ.'!C333</f>
        <v>18927.619749830999</v>
      </c>
      <c r="D333" s="193">
        <f>+'Bcos. Públ.'!D333+'Bcos. Priv.'!D332+'Coop.'!D333+'C. Financ.'!D333</f>
        <v>994922.99416927435</v>
      </c>
      <c r="E333" s="187">
        <f>+'Bcos. Públ.'!E333+'Bcos. Priv.'!E332+'Coop.'!E333+'C. Financ.'!E333</f>
        <v>42697.975940366487</v>
      </c>
      <c r="F333" s="187">
        <f>+'Bcos. Públ.'!F333+'Bcos. Priv.'!F332+'Coop.'!F333+'C. Financ.'!F333</f>
        <v>0</v>
      </c>
      <c r="G333" s="193">
        <f>+'Bcos. Públ.'!G333+'Bcos. Priv.'!G332+'Coop.'!G333+'C. Financ.'!G333</f>
        <v>42697.975940366487</v>
      </c>
      <c r="H333" s="210">
        <f>+'Bcos. Públ.'!H333+'Bcos. Priv.'!H332+'Coop.'!H333+'C. Financ.'!H333</f>
        <v>1018693.3503598098</v>
      </c>
      <c r="I333" s="192">
        <f>+'Bcos. Públ.'!I333+'Bcos. Priv.'!I332+'Coop.'!I333+'C. Financ.'!I333</f>
        <v>18927.619749830999</v>
      </c>
      <c r="J333" s="193">
        <f>+'Bcos. Públ.'!J333+'Bcos. Priv.'!J332+'Coop.'!J333+'C. Financ.'!J333</f>
        <v>1037620.970109641</v>
      </c>
      <c r="K333" s="192">
        <f>+'Bcos. Públ.'!K333+'Bcos. Priv.'!K332+'Coop.'!K333+'C. Financ.'!K333</f>
        <v>34772.731717155249</v>
      </c>
      <c r="L333" s="192">
        <f>+'Bcos. Públ.'!L333+'Bcos. Priv.'!L332+'Coop.'!L333+'C. Financ.'!L333</f>
        <v>14.657437084549999</v>
      </c>
      <c r="M333" s="193">
        <f>+'Bcos. Públ.'!M333+'Bcos. Priv.'!M332+'Coop.'!M333+'C. Financ.'!M333</f>
        <v>34787.389154239798</v>
      </c>
      <c r="N333" s="192">
        <f>+'Bcos. Públ.'!N333+'Bcos. Priv.'!N332+'Coop.'!N333+'C. Financ.'!N333</f>
        <v>1053466.0820769654</v>
      </c>
      <c r="O333" s="192">
        <f>+'Bcos. Públ.'!O333+'Bcos. Priv.'!O332+'Coop.'!O333+'C. Financ.'!O333</f>
        <v>18942.277186915548</v>
      </c>
      <c r="P333" s="193">
        <f>+'Bcos. Públ.'!P333+'Bcos. Priv.'!P332+'Coop.'!P333+'C. Financ.'!P333</f>
        <v>1072408.3592638806</v>
      </c>
      <c r="Q333" s="230" t="s">
        <v>160</v>
      </c>
      <c r="R333" s="231" t="s">
        <v>160</v>
      </c>
      <c r="S333" s="212"/>
      <c r="T333" s="191">
        <f>+'Bcos. Públ.'!T333+'Bcos. Priv.'!T332+'Coop.'!T333+'C. Financ.'!T333</f>
        <v>511705.82065334945</v>
      </c>
      <c r="U333" s="192">
        <f>+'Bcos. Públ.'!U333+'Bcos. Priv.'!U332+'Coop.'!U333+'C. Financ.'!U333</f>
        <v>14275.58852093335</v>
      </c>
      <c r="V333" s="188">
        <f>+'Bcos. Públ.'!V333+'Bcos. Priv.'!V332+'Coop.'!V333+'C. Financ.'!V333</f>
        <v>525981.4091742828</v>
      </c>
      <c r="W333" s="192">
        <f>+'Bcos. Públ.'!W333+'Bcos. Priv.'!W332+'Coop.'!W333+'C. Financ.'!W333</f>
        <v>31793.226849682997</v>
      </c>
      <c r="X333" s="192">
        <f>+'Bcos. Públ.'!X333+'Bcos. Priv.'!X332+'Coop.'!X333+'C. Financ.'!X333</f>
        <v>0</v>
      </c>
      <c r="Y333" s="188">
        <f>+'Bcos. Públ.'!Y333+'Bcos. Priv.'!Y332+'Coop.'!Y333+'C. Financ.'!Y333</f>
        <v>31793.226849682997</v>
      </c>
      <c r="Z333" s="192">
        <f>+'Bcos. Públ.'!Z333+'Bcos. Priv.'!Z332+'Coop.'!Z333+'C. Financ.'!Z333</f>
        <v>543499.04750303237</v>
      </c>
      <c r="AA333" s="192">
        <f>+'Bcos. Públ.'!AA333+'Bcos. Priv.'!AA332+'Coop.'!AA333+'C. Financ.'!AA333</f>
        <v>14275.58852093335</v>
      </c>
      <c r="AB333" s="188">
        <f>+'Bcos. Públ.'!AB333+'Bcos. Priv.'!AB332+'Coop.'!AB333+'C. Financ.'!AB333</f>
        <v>557774.63602396578</v>
      </c>
      <c r="AC333" s="227" t="s">
        <v>160</v>
      </c>
      <c r="AD333" s="191">
        <f>+'Bcos. Públ.'!AD333+'Bcos. Priv.'!AD332+'Coop.'!AD333+'C. Financ.'!AD333</f>
        <v>11652.391862620001</v>
      </c>
      <c r="AE333" s="192">
        <f>+'Bcos. Públ.'!AE333+'Bcos. Priv.'!AE332+'Coop.'!AE333+'C. Financ.'!AE333</f>
        <v>116.75319936999999</v>
      </c>
      <c r="AF333" s="188">
        <f>+'Bcos. Públ.'!AF333+'Bcos. Priv.'!AF332+'Coop.'!AF333+'C. Financ.'!AF333</f>
        <v>11769.145061990001</v>
      </c>
      <c r="AG333" s="192">
        <f>+'Bcos. Públ.'!AG333+'Bcos. Priv.'!AG332+'Coop.'!AG333+'C. Financ.'!AG333</f>
        <v>273.67923429999996</v>
      </c>
      <c r="AH333" s="192">
        <f>+'Bcos. Públ.'!AH333+'Bcos. Priv.'!AH332+'Coop.'!AH333+'C. Financ.'!AH333</f>
        <v>0</v>
      </c>
      <c r="AI333" s="188">
        <f>+'Bcos. Públ.'!AI333+'Bcos. Priv.'!AI332+'Coop.'!AI333+'C. Financ.'!AI333</f>
        <v>273.67923429999996</v>
      </c>
      <c r="AJ333" s="192">
        <f>+'Bcos. Públ.'!AJ333+'Bcos. Priv.'!AJ332+'Coop.'!AJ333+'C. Financ.'!AJ333</f>
        <v>11926.071096920001</v>
      </c>
      <c r="AK333" s="192">
        <f>+'Bcos. Públ.'!AK333+'Bcos. Priv.'!AK332+'Coop.'!AK333+'C. Financ.'!AK333</f>
        <v>116.75319936999999</v>
      </c>
      <c r="AL333" s="188">
        <f>+'Bcos. Públ.'!AL333+'Bcos. Priv.'!AL332+'Coop.'!AL333+'C. Financ.'!AL333</f>
        <v>12042.82429629</v>
      </c>
      <c r="AM333" s="227" t="s">
        <v>160</v>
      </c>
    </row>
    <row r="334" spans="1:40" ht="16.5" customHeight="1" x14ac:dyDescent="0.2">
      <c r="A334" s="257"/>
      <c r="B334" s="259"/>
      <c r="C334" s="259"/>
      <c r="D334" s="259"/>
      <c r="E334" s="259"/>
      <c r="F334" s="259"/>
      <c r="G334" s="259"/>
      <c r="H334" s="259"/>
      <c r="I334" s="259"/>
      <c r="J334" s="259"/>
      <c r="K334" s="259"/>
      <c r="L334" s="259"/>
      <c r="M334" s="259"/>
      <c r="N334" s="259"/>
      <c r="O334" s="259"/>
      <c r="P334" s="259"/>
      <c r="Q334" s="259"/>
      <c r="R334" s="259"/>
      <c r="S334" s="259"/>
      <c r="T334" s="259"/>
      <c r="U334" s="259"/>
      <c r="V334" s="259"/>
      <c r="W334" s="259"/>
      <c r="X334" s="259"/>
      <c r="Y334" s="259"/>
      <c r="Z334" s="259"/>
      <c r="AA334" s="259"/>
      <c r="AB334" s="259"/>
      <c r="AC334" s="259"/>
      <c r="AD334" s="259"/>
      <c r="AE334" s="259"/>
      <c r="AF334" s="259"/>
      <c r="AG334" s="259"/>
      <c r="AH334" s="259"/>
      <c r="AI334" s="259"/>
      <c r="AJ334" s="259"/>
      <c r="AK334" s="259"/>
      <c r="AL334" s="259"/>
      <c r="AM334" s="259"/>
      <c r="AN334" s="259"/>
    </row>
    <row r="335" spans="1:40" ht="15.75" customHeight="1" x14ac:dyDescent="0.2">
      <c r="A335" s="234" t="s">
        <v>166</v>
      </c>
      <c r="B335" s="234"/>
      <c r="C335" s="234"/>
      <c r="D335" s="234"/>
      <c r="E335" s="234"/>
      <c r="F335" s="234"/>
      <c r="G335" s="234"/>
      <c r="H335" s="234"/>
      <c r="I335" s="234"/>
      <c r="J335" s="234"/>
      <c r="K335" s="234"/>
      <c r="L335" s="234"/>
      <c r="M335" s="234"/>
      <c r="N335" s="234"/>
      <c r="O335" s="234"/>
      <c r="P335" s="234"/>
      <c r="Q335" s="234"/>
      <c r="R335" s="115"/>
      <c r="S335" s="115"/>
      <c r="T335" s="115"/>
      <c r="U335" s="115"/>
      <c r="V335" s="115"/>
      <c r="W335" s="115"/>
      <c r="X335" s="115"/>
      <c r="Y335" s="115"/>
      <c r="Z335" s="115"/>
      <c r="AA335" s="115"/>
      <c r="AB335" s="115"/>
      <c r="AC335" s="115"/>
      <c r="AD335" s="131"/>
      <c r="AE335" s="131"/>
      <c r="AF335" s="131"/>
      <c r="AG335" s="131"/>
      <c r="AH335" s="131"/>
      <c r="AI335" s="131"/>
      <c r="AJ335" s="131"/>
      <c r="AK335" s="131"/>
      <c r="AL335" s="131"/>
      <c r="AM335" s="131"/>
    </row>
    <row r="336" spans="1:40" ht="15.75" x14ac:dyDescent="0.2">
      <c r="A336" s="235" t="s">
        <v>182</v>
      </c>
      <c r="B336" s="234"/>
      <c r="C336" s="234"/>
      <c r="D336" s="234"/>
      <c r="E336" s="234"/>
      <c r="F336" s="234"/>
      <c r="G336" s="234"/>
      <c r="H336" s="234"/>
      <c r="I336" s="234"/>
      <c r="J336" s="234"/>
      <c r="K336" s="234"/>
      <c r="L336" s="234"/>
      <c r="M336" s="234"/>
      <c r="N336" s="234"/>
      <c r="O336" s="234"/>
      <c r="P336" s="234"/>
      <c r="Q336" s="234"/>
      <c r="R336" s="115"/>
      <c r="S336" s="115"/>
      <c r="T336" s="115"/>
      <c r="U336" s="115"/>
      <c r="V336" s="115"/>
      <c r="W336" s="115"/>
      <c r="X336" s="115"/>
      <c r="Y336" s="115"/>
      <c r="Z336" s="115"/>
      <c r="AA336" s="115"/>
      <c r="AB336" s="115"/>
      <c r="AC336" s="115"/>
      <c r="AD336" s="131"/>
      <c r="AE336" s="131"/>
      <c r="AF336" s="131"/>
      <c r="AG336" s="131"/>
      <c r="AH336" s="131"/>
      <c r="AI336" s="131"/>
      <c r="AJ336" s="131"/>
      <c r="AK336" s="131"/>
      <c r="AL336" s="131"/>
      <c r="AM336" s="131"/>
    </row>
    <row r="337" spans="1:39" ht="15" customHeight="1" x14ac:dyDescent="0.2">
      <c r="A337" s="235" t="s">
        <v>180</v>
      </c>
      <c r="B337" s="235"/>
      <c r="C337" s="235"/>
      <c r="D337" s="235"/>
      <c r="E337" s="235"/>
      <c r="F337" s="235"/>
      <c r="G337" s="235"/>
      <c r="H337" s="235"/>
      <c r="I337" s="235"/>
      <c r="J337" s="235"/>
      <c r="K337" s="235"/>
      <c r="L337" s="235"/>
      <c r="M337" s="235"/>
      <c r="N337" s="235"/>
      <c r="O337" s="235"/>
      <c r="P337" s="235"/>
      <c r="Q337" s="235"/>
      <c r="R337" s="232"/>
      <c r="S337" s="232"/>
      <c r="T337" s="232"/>
      <c r="U337" s="232"/>
      <c r="V337" s="232"/>
      <c r="W337" s="232"/>
      <c r="X337" s="232"/>
      <c r="Y337" s="232"/>
      <c r="Z337" s="232"/>
      <c r="AA337" s="232"/>
      <c r="AB337" s="232"/>
      <c r="AC337" s="232"/>
      <c r="AD337" s="232"/>
      <c r="AE337" s="232"/>
      <c r="AF337" s="232"/>
      <c r="AG337" s="232"/>
      <c r="AH337" s="232"/>
      <c r="AI337" s="232"/>
      <c r="AJ337" s="232"/>
      <c r="AK337" s="232"/>
      <c r="AL337" s="232"/>
      <c r="AM337" s="232"/>
    </row>
    <row r="338" spans="1:39" ht="15.75" x14ac:dyDescent="0.2">
      <c r="A338" s="106" t="s">
        <v>173</v>
      </c>
      <c r="B338" s="235"/>
      <c r="C338" s="235"/>
      <c r="D338" s="235"/>
      <c r="E338" s="235"/>
      <c r="F338" s="235"/>
      <c r="G338" s="235"/>
      <c r="H338" s="235"/>
      <c r="I338" s="235"/>
      <c r="J338" s="235"/>
      <c r="K338" s="235"/>
      <c r="L338" s="235"/>
      <c r="M338" s="235"/>
      <c r="N338" s="235"/>
      <c r="O338" s="235"/>
      <c r="P338" s="235"/>
      <c r="Q338" s="235"/>
      <c r="R338" s="115"/>
      <c r="S338" s="115"/>
      <c r="T338" s="115"/>
      <c r="U338" s="115"/>
      <c r="V338" s="115"/>
      <c r="W338" s="115"/>
      <c r="X338" s="115"/>
      <c r="Y338" s="115"/>
      <c r="Z338" s="115"/>
      <c r="AA338" s="115"/>
      <c r="AB338" s="115"/>
      <c r="AC338" s="115"/>
      <c r="AD338" s="131"/>
      <c r="AE338" s="131"/>
      <c r="AF338" s="131"/>
      <c r="AG338" s="131"/>
      <c r="AH338" s="131"/>
      <c r="AI338" s="131"/>
      <c r="AJ338" s="131"/>
      <c r="AK338" s="131"/>
      <c r="AL338" s="131"/>
      <c r="AM338" s="131"/>
    </row>
    <row r="339" spans="1:39" ht="15" customHeight="1" x14ac:dyDescent="0.2">
      <c r="A339" s="176" t="s">
        <v>177</v>
      </c>
      <c r="B339" s="235"/>
      <c r="C339" s="235"/>
      <c r="D339" s="235"/>
      <c r="E339" s="235"/>
      <c r="F339" s="235"/>
      <c r="G339" s="235"/>
      <c r="H339" s="235"/>
      <c r="I339" s="235"/>
      <c r="J339" s="235"/>
      <c r="K339" s="235"/>
      <c r="L339" s="235"/>
      <c r="M339" s="235"/>
      <c r="N339" s="235"/>
      <c r="O339" s="235"/>
      <c r="P339" s="235"/>
      <c r="Q339" s="235"/>
      <c r="R339" s="115"/>
      <c r="S339" s="115"/>
      <c r="T339" s="115"/>
      <c r="U339" s="115"/>
      <c r="V339" s="115"/>
      <c r="W339" s="115"/>
      <c r="X339" s="115"/>
      <c r="Y339" s="115"/>
      <c r="Z339" s="115"/>
      <c r="AA339" s="115"/>
      <c r="AB339" s="115"/>
      <c r="AC339" s="115"/>
    </row>
    <row r="340" spans="1:39" x14ac:dyDescent="0.2">
      <c r="A340" s="235" t="s">
        <v>174</v>
      </c>
      <c r="B340" s="235"/>
      <c r="C340" s="235"/>
      <c r="D340" s="235"/>
      <c r="E340" s="235"/>
      <c r="F340" s="235"/>
      <c r="G340" s="235"/>
      <c r="H340" s="235"/>
      <c r="I340" s="235"/>
      <c r="J340" s="235"/>
      <c r="K340" s="235"/>
      <c r="L340" s="235"/>
      <c r="M340" s="235"/>
      <c r="N340" s="235"/>
      <c r="O340" s="235"/>
      <c r="P340" s="235"/>
      <c r="Q340" s="235"/>
      <c r="R340" s="115"/>
      <c r="S340" s="115"/>
      <c r="T340" s="115"/>
      <c r="U340" s="115"/>
      <c r="V340" s="115"/>
      <c r="W340" s="115"/>
      <c r="X340" s="115"/>
      <c r="Y340" s="115"/>
      <c r="Z340" s="115"/>
      <c r="AA340" s="115"/>
      <c r="AB340" s="115"/>
      <c r="AC340" s="115"/>
      <c r="AD340" s="40"/>
      <c r="AE340" s="40"/>
      <c r="AF340" s="40"/>
      <c r="AG340" s="40"/>
      <c r="AH340" s="40"/>
      <c r="AI340" s="40"/>
      <c r="AJ340" s="40"/>
      <c r="AK340" s="40"/>
      <c r="AL340" s="40"/>
      <c r="AM340" s="40"/>
    </row>
    <row r="341" spans="1:39" x14ac:dyDescent="0.2">
      <c r="A341" s="176" t="s">
        <v>178</v>
      </c>
      <c r="B341" s="235"/>
      <c r="C341" s="235"/>
      <c r="D341" s="235"/>
      <c r="E341" s="235"/>
      <c r="F341" s="235"/>
      <c r="G341" s="235"/>
      <c r="H341" s="235"/>
      <c r="I341" s="235"/>
      <c r="J341" s="235"/>
      <c r="K341" s="235"/>
      <c r="L341" s="235"/>
      <c r="M341" s="235"/>
      <c r="N341" s="235"/>
      <c r="O341" s="235"/>
      <c r="P341" s="235"/>
      <c r="Q341" s="235"/>
      <c r="R341" s="115"/>
      <c r="S341" s="115"/>
      <c r="T341" s="115"/>
      <c r="U341" s="115"/>
      <c r="V341" s="115"/>
      <c r="W341" s="115"/>
      <c r="X341" s="115"/>
      <c r="Y341" s="115"/>
      <c r="Z341" s="115"/>
      <c r="AA341" s="115"/>
      <c r="AB341" s="115"/>
      <c r="AC341" s="115"/>
      <c r="AD341" s="40"/>
      <c r="AE341" s="40"/>
      <c r="AF341" s="40"/>
      <c r="AG341" s="40"/>
      <c r="AH341" s="40"/>
      <c r="AI341" s="40"/>
      <c r="AJ341" s="40"/>
      <c r="AK341" s="40"/>
      <c r="AL341" s="40"/>
      <c r="AM341" s="40"/>
    </row>
    <row r="342" spans="1:39" ht="15" customHeight="1" x14ac:dyDescent="0.2">
      <c r="B342" s="176"/>
      <c r="C342" s="176"/>
      <c r="D342" s="176"/>
      <c r="E342" s="176"/>
      <c r="F342" s="176"/>
      <c r="G342" s="176"/>
      <c r="H342" s="176"/>
      <c r="I342" s="176"/>
      <c r="J342" s="176"/>
      <c r="K342" s="176"/>
      <c r="L342" s="176"/>
      <c r="M342" s="176"/>
      <c r="N342" s="240"/>
      <c r="O342" s="240"/>
      <c r="P342" s="240"/>
      <c r="Q342" s="176"/>
      <c r="R342" s="115"/>
      <c r="S342" s="115"/>
      <c r="T342" s="115"/>
      <c r="U342" s="115"/>
      <c r="V342" s="115"/>
      <c r="W342" s="115"/>
      <c r="X342" s="115"/>
      <c r="Y342" s="115"/>
      <c r="Z342" s="115"/>
      <c r="AA342" s="115"/>
      <c r="AB342" s="115"/>
      <c r="AC342" s="115"/>
      <c r="AD342" s="115"/>
      <c r="AE342" s="115"/>
      <c r="AF342" s="115"/>
      <c r="AG342" s="115"/>
      <c r="AH342" s="115"/>
      <c r="AI342" s="115"/>
      <c r="AJ342" s="115"/>
      <c r="AK342" s="115"/>
      <c r="AL342" s="115"/>
      <c r="AM342" s="115"/>
    </row>
    <row r="343" spans="1:39" x14ac:dyDescent="0.2">
      <c r="A343" s="168" t="s">
        <v>170</v>
      </c>
      <c r="B343" s="176"/>
      <c r="C343" s="176"/>
      <c r="D343" s="176"/>
      <c r="E343" s="176"/>
      <c r="F343" s="176"/>
      <c r="G343" s="176"/>
      <c r="H343" s="176"/>
      <c r="I343" s="176"/>
      <c r="J343" s="176"/>
      <c r="K343" s="176"/>
      <c r="L343" s="176"/>
      <c r="M343" s="176"/>
      <c r="N343" s="240"/>
      <c r="O343" s="240"/>
      <c r="P343" s="240"/>
      <c r="Q343" s="176"/>
      <c r="R343" s="115"/>
      <c r="S343" s="115"/>
      <c r="T343" s="115"/>
      <c r="U343" s="115"/>
      <c r="V343" s="115"/>
      <c r="W343" s="115"/>
      <c r="X343" s="115"/>
      <c r="Y343" s="115"/>
      <c r="Z343" s="115"/>
      <c r="AA343" s="115"/>
      <c r="AB343" s="115"/>
      <c r="AC343" s="115"/>
    </row>
    <row r="344" spans="1:39" x14ac:dyDescent="0.2">
      <c r="A344" s="168" t="s">
        <v>183</v>
      </c>
      <c r="B344" s="176"/>
      <c r="C344" s="176"/>
      <c r="D344" s="176"/>
      <c r="E344" s="176"/>
      <c r="F344" s="176"/>
      <c r="G344" s="176"/>
      <c r="H344" s="176"/>
      <c r="I344" s="176"/>
      <c r="J344" s="176"/>
      <c r="K344" s="176"/>
      <c r="L344" s="176"/>
      <c r="M344" s="176"/>
      <c r="N344" s="240"/>
      <c r="O344" s="240"/>
      <c r="P344" s="240"/>
      <c r="Q344" s="176"/>
      <c r="R344" s="115"/>
      <c r="S344" s="115"/>
      <c r="T344" s="115"/>
      <c r="U344" s="115"/>
      <c r="V344" s="115"/>
      <c r="W344" s="115"/>
      <c r="X344" s="115"/>
      <c r="Y344" s="115"/>
      <c r="Z344" s="115"/>
      <c r="AA344" s="115"/>
      <c r="AB344" s="115"/>
      <c r="AC344" s="115"/>
    </row>
    <row r="345" spans="1:39" ht="15" customHeight="1" x14ac:dyDescent="0.2">
      <c r="A345" s="168" t="s">
        <v>172</v>
      </c>
      <c r="B345" s="176"/>
      <c r="C345" s="176"/>
      <c r="D345" s="176"/>
      <c r="E345" s="176"/>
      <c r="F345" s="176"/>
      <c r="G345" s="176"/>
      <c r="H345" s="176"/>
      <c r="I345" s="176"/>
      <c r="J345" s="176"/>
      <c r="K345" s="176"/>
      <c r="L345" s="176"/>
      <c r="M345" s="176"/>
      <c r="N345" s="240"/>
      <c r="O345" s="240"/>
      <c r="P345" s="240"/>
      <c r="Q345" s="176"/>
      <c r="R345" s="115"/>
      <c r="S345" s="115"/>
      <c r="T345" s="115"/>
      <c r="U345" s="115"/>
      <c r="V345" s="115"/>
      <c r="W345" s="115"/>
      <c r="X345" s="115"/>
      <c r="Y345" s="115"/>
      <c r="Z345" s="115"/>
      <c r="AA345" s="115"/>
      <c r="AB345" s="115"/>
      <c r="AC345" s="115"/>
    </row>
    <row r="346" spans="1:39" x14ac:dyDescent="0.2">
      <c r="A346" s="236"/>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c r="AA346" s="244"/>
      <c r="AB346" s="244"/>
      <c r="AC346" s="244"/>
      <c r="AD346" s="244"/>
      <c r="AE346" s="244"/>
      <c r="AF346" s="244"/>
      <c r="AG346" s="244"/>
      <c r="AH346" s="244"/>
      <c r="AI346" s="244"/>
      <c r="AJ346" s="244"/>
      <c r="AK346" s="244"/>
      <c r="AL346" s="244"/>
      <c r="AM346" s="244"/>
    </row>
    <row r="347" spans="1:39" x14ac:dyDescent="0.2">
      <c r="A347" s="236"/>
      <c r="B347" s="236"/>
      <c r="C347" s="236"/>
      <c r="D347" s="236"/>
      <c r="E347" s="236"/>
      <c r="F347" s="236"/>
      <c r="G347" s="236"/>
      <c r="H347" s="236"/>
      <c r="I347" s="236"/>
      <c r="J347" s="236"/>
      <c r="K347" s="236"/>
      <c r="L347" s="236"/>
      <c r="M347" s="236"/>
      <c r="N347" s="240"/>
      <c r="O347" s="240"/>
      <c r="P347" s="240"/>
      <c r="Q347" s="236"/>
      <c r="R347" s="115"/>
      <c r="S347" s="115"/>
      <c r="T347" s="115"/>
      <c r="U347" s="115"/>
      <c r="V347" s="115"/>
      <c r="W347" s="115"/>
      <c r="X347" s="115"/>
      <c r="Y347" s="115"/>
      <c r="Z347" s="115"/>
      <c r="AA347" s="115"/>
      <c r="AB347" s="115"/>
      <c r="AC347" s="115"/>
    </row>
    <row r="348" spans="1:39" x14ac:dyDescent="0.2">
      <c r="B348" s="106"/>
      <c r="C348" s="171"/>
      <c r="D348" s="106"/>
      <c r="E348" s="106"/>
      <c r="F348" s="171"/>
      <c r="G348" s="106"/>
      <c r="H348" s="106"/>
      <c r="I348" s="171"/>
      <c r="J348" s="106"/>
      <c r="K348" s="106"/>
      <c r="L348" s="106"/>
      <c r="M348" s="106"/>
      <c r="N348" s="239"/>
      <c r="O348" s="239"/>
      <c r="P348" s="239"/>
      <c r="Q348" s="106"/>
      <c r="R348" s="115"/>
      <c r="S348" s="115"/>
      <c r="T348" s="115"/>
      <c r="U348" s="115"/>
      <c r="V348" s="115"/>
      <c r="W348" s="115"/>
      <c r="X348" s="115"/>
      <c r="Y348" s="115"/>
      <c r="Z348" s="115"/>
      <c r="AA348" s="115"/>
      <c r="AB348" s="115"/>
      <c r="AC348" s="115"/>
    </row>
    <row r="349" spans="1:39" x14ac:dyDescent="0.2">
      <c r="B349" s="106"/>
      <c r="C349" s="171"/>
      <c r="D349" s="106"/>
      <c r="E349" s="106"/>
      <c r="F349" s="171"/>
      <c r="G349" s="106"/>
      <c r="H349" s="106"/>
      <c r="I349" s="171"/>
      <c r="J349" s="106"/>
      <c r="K349" s="106"/>
      <c r="L349" s="106"/>
      <c r="M349" s="106"/>
      <c r="N349" s="239"/>
      <c r="O349" s="239"/>
      <c r="P349" s="239"/>
      <c r="Q349" s="106"/>
      <c r="R349" s="115"/>
      <c r="S349" s="115"/>
      <c r="T349" s="115"/>
      <c r="U349" s="115"/>
      <c r="V349" s="115"/>
      <c r="W349" s="115"/>
      <c r="X349" s="115"/>
      <c r="Y349" s="115"/>
      <c r="Z349" s="115"/>
      <c r="AA349" s="115"/>
      <c r="AB349" s="115"/>
      <c r="AC349" s="115"/>
    </row>
    <row r="350" spans="1:39" x14ac:dyDescent="0.2">
      <c r="B350" s="106"/>
      <c r="C350" s="171"/>
      <c r="D350" s="106"/>
      <c r="E350" s="106"/>
      <c r="F350" s="171"/>
      <c r="G350" s="106"/>
      <c r="H350" s="106"/>
      <c r="I350" s="171"/>
      <c r="J350" s="106"/>
      <c r="K350" s="106"/>
      <c r="L350" s="106"/>
      <c r="M350" s="106"/>
      <c r="N350" s="239"/>
      <c r="O350" s="239"/>
      <c r="P350" s="239"/>
      <c r="Q350" s="106"/>
      <c r="R350" s="115"/>
      <c r="S350" s="115"/>
      <c r="T350" s="115"/>
      <c r="U350" s="115"/>
      <c r="V350" s="115"/>
      <c r="W350" s="115"/>
      <c r="X350" s="115"/>
      <c r="Y350" s="115"/>
      <c r="Z350" s="115"/>
      <c r="AA350" s="115"/>
      <c r="AB350" s="115"/>
      <c r="AC350" s="115"/>
    </row>
    <row r="351" spans="1:39" x14ac:dyDescent="0.2">
      <c r="B351" s="115"/>
      <c r="C351" s="115"/>
      <c r="D351" s="115"/>
      <c r="E351" s="115"/>
      <c r="F351" s="115"/>
      <c r="G351" s="115"/>
      <c r="H351" s="115"/>
      <c r="I351" s="115"/>
      <c r="J351" s="115"/>
      <c r="K351" s="115"/>
      <c r="L351" s="115"/>
      <c r="M351" s="115"/>
      <c r="N351" s="241"/>
      <c r="O351" s="241"/>
      <c r="P351" s="241"/>
      <c r="Q351" s="115"/>
      <c r="R351" s="115"/>
      <c r="S351" s="115"/>
      <c r="T351" s="115"/>
      <c r="U351" s="115"/>
      <c r="V351" s="115"/>
      <c r="W351" s="115"/>
      <c r="X351" s="115"/>
      <c r="Y351" s="115"/>
      <c r="Z351" s="115"/>
      <c r="AA351" s="115"/>
      <c r="AB351" s="115"/>
      <c r="AC351" s="115"/>
    </row>
    <row r="352" spans="1:39" x14ac:dyDescent="0.2">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c r="AB352" s="115"/>
      <c r="AC352" s="115"/>
    </row>
    <row r="353" spans="2:29" x14ac:dyDescent="0.2">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c r="AB353" s="115"/>
      <c r="AC353" s="115"/>
    </row>
    <row r="354" spans="2:29" x14ac:dyDescent="0.2">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c r="AB354" s="115"/>
      <c r="AC354" s="115"/>
    </row>
    <row r="355" spans="2:29" x14ac:dyDescent="0.2">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c r="AB355" s="115"/>
      <c r="AC355" s="115"/>
    </row>
    <row r="356" spans="2:29" x14ac:dyDescent="0.2">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c r="AB356" s="115"/>
      <c r="AC356" s="115"/>
    </row>
    <row r="357" spans="2:29" x14ac:dyDescent="0.2">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c r="AB357" s="115"/>
      <c r="AC357" s="115"/>
    </row>
    <row r="358" spans="2:29" x14ac:dyDescent="0.2">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c r="AB358" s="115"/>
      <c r="AC358" s="115"/>
    </row>
    <row r="359" spans="2:29" x14ac:dyDescent="0.2">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c r="AA359" s="115"/>
      <c r="AB359" s="115"/>
      <c r="AC359" s="115"/>
    </row>
    <row r="360" spans="2:29" x14ac:dyDescent="0.2">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c r="AA360" s="115"/>
      <c r="AB360" s="115"/>
      <c r="AC360" s="115"/>
    </row>
    <row r="361" spans="2:29" x14ac:dyDescent="0.2">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c r="AB361" s="115"/>
      <c r="AC361" s="115"/>
    </row>
    <row r="362" spans="2:29" x14ac:dyDescent="0.2">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c r="AB362" s="115"/>
      <c r="AC362" s="115"/>
    </row>
    <row r="363" spans="2:29" x14ac:dyDescent="0.2">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c r="AB363" s="115"/>
      <c r="AC363" s="115"/>
    </row>
    <row r="364" spans="2:29" x14ac:dyDescent="0.2">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c r="AB364" s="115"/>
      <c r="AC364" s="115"/>
    </row>
    <row r="365" spans="2:29" x14ac:dyDescent="0.2">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c r="AB365" s="115"/>
      <c r="AC365" s="115"/>
    </row>
    <row r="366" spans="2:29" x14ac:dyDescent="0.2">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c r="AB366" s="115"/>
      <c r="AC366" s="115"/>
    </row>
    <row r="367" spans="2:29" x14ac:dyDescent="0.2">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c r="AB367" s="115"/>
      <c r="AC367" s="115"/>
    </row>
    <row r="368" spans="2:29" x14ac:dyDescent="0.2">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c r="AB368" s="115"/>
      <c r="AC368" s="115"/>
    </row>
    <row r="369" spans="2:29" x14ac:dyDescent="0.2">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c r="AB369" s="115"/>
      <c r="AC369" s="115"/>
    </row>
    <row r="370" spans="2:29" x14ac:dyDescent="0.2">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c r="AB370" s="115"/>
      <c r="AC370" s="115"/>
    </row>
    <row r="371" spans="2:29" x14ac:dyDescent="0.2">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c r="AB371" s="115"/>
      <c r="AC371" s="115"/>
    </row>
    <row r="372" spans="2:29" x14ac:dyDescent="0.2">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c r="AB372" s="115"/>
      <c r="AC372" s="115"/>
    </row>
    <row r="373" spans="2:29" x14ac:dyDescent="0.2">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c r="AB373" s="115"/>
      <c r="AC373" s="115"/>
    </row>
    <row r="374" spans="2:29" x14ac:dyDescent="0.2">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c r="AB374" s="115"/>
      <c r="AC374" s="115"/>
    </row>
    <row r="375" spans="2:29" x14ac:dyDescent="0.2">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c r="AB375" s="115"/>
      <c r="AC375" s="115"/>
    </row>
    <row r="376" spans="2:29" x14ac:dyDescent="0.2">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c r="AB376" s="115"/>
      <c r="AC376" s="115"/>
    </row>
    <row r="377" spans="2:29" x14ac:dyDescent="0.2">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c r="AB377" s="115"/>
      <c r="AC377" s="115"/>
    </row>
    <row r="378" spans="2:29" x14ac:dyDescent="0.2">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c r="AB378" s="115"/>
      <c r="AC378" s="115"/>
    </row>
    <row r="379" spans="2:29" x14ac:dyDescent="0.2">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c r="AB379" s="115"/>
      <c r="AC379" s="115"/>
    </row>
    <row r="380" spans="2:29" x14ac:dyDescent="0.2">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c r="AB380" s="115"/>
      <c r="AC380" s="115"/>
    </row>
    <row r="381" spans="2:29" x14ac:dyDescent="0.2">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c r="AB381" s="115"/>
      <c r="AC381" s="115"/>
    </row>
    <row r="382" spans="2:29" x14ac:dyDescent="0.2">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c r="AB382" s="115"/>
      <c r="AC382" s="115"/>
    </row>
    <row r="383" spans="2:29" x14ac:dyDescent="0.2">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c r="AB383" s="115"/>
      <c r="AC383" s="115"/>
    </row>
    <row r="384" spans="2:29" x14ac:dyDescent="0.2">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c r="AB384" s="115"/>
      <c r="AC384" s="115"/>
    </row>
    <row r="385" spans="2:29" x14ac:dyDescent="0.2">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c r="AA385" s="115"/>
      <c r="AB385" s="115"/>
      <c r="AC385" s="115"/>
    </row>
    <row r="386" spans="2:29" x14ac:dyDescent="0.2">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c r="AA386" s="115"/>
      <c r="AB386" s="115"/>
      <c r="AC386" s="115"/>
    </row>
    <row r="387" spans="2:29" x14ac:dyDescent="0.2">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c r="AA387" s="115"/>
      <c r="AB387" s="115"/>
      <c r="AC387" s="115"/>
    </row>
    <row r="388" spans="2:29" x14ac:dyDescent="0.2">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c r="AB388" s="115"/>
      <c r="AC388" s="115"/>
    </row>
    <row r="389" spans="2:29" x14ac:dyDescent="0.2">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c r="AB389" s="115"/>
      <c r="AC389" s="115"/>
    </row>
    <row r="390" spans="2:29" x14ac:dyDescent="0.2">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5"/>
      <c r="AC390" s="115"/>
    </row>
    <row r="391" spans="2:29" x14ac:dyDescent="0.2">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c r="AB391" s="115"/>
      <c r="AC391" s="115"/>
    </row>
    <row r="392" spans="2:29" x14ac:dyDescent="0.2">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c r="AA392" s="115"/>
      <c r="AB392" s="115"/>
      <c r="AC392" s="115"/>
    </row>
    <row r="393" spans="2:29" x14ac:dyDescent="0.2">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c r="AB393" s="115"/>
      <c r="AC393" s="115"/>
    </row>
    <row r="394" spans="2:29" x14ac:dyDescent="0.2">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c r="AA394" s="115"/>
      <c r="AB394" s="115"/>
      <c r="AC394" s="115"/>
    </row>
    <row r="395" spans="2:29" x14ac:dyDescent="0.2">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c r="AA395" s="115"/>
      <c r="AB395" s="115"/>
      <c r="AC395" s="115"/>
    </row>
    <row r="396" spans="2:29" x14ac:dyDescent="0.2">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row>
    <row r="397" spans="2:29" x14ac:dyDescent="0.2">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c r="AA397" s="115"/>
      <c r="AB397" s="115"/>
      <c r="AC397" s="115"/>
    </row>
    <row r="398" spans="2:29" x14ac:dyDescent="0.2">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c r="AA398" s="115"/>
      <c r="AB398" s="115"/>
      <c r="AC398" s="115"/>
    </row>
    <row r="399" spans="2:29" x14ac:dyDescent="0.2">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c r="AA399" s="115"/>
      <c r="AB399" s="115"/>
      <c r="AC399" s="115"/>
    </row>
    <row r="400" spans="2:29" x14ac:dyDescent="0.2">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c r="AB400" s="115"/>
      <c r="AC400" s="115"/>
    </row>
    <row r="401" spans="2:29" x14ac:dyDescent="0.2">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c r="AB401" s="115"/>
      <c r="AC401" s="115"/>
    </row>
    <row r="402" spans="2:29" x14ac:dyDescent="0.2">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c r="AB402" s="115"/>
      <c r="AC402" s="115"/>
    </row>
    <row r="403" spans="2:29" x14ac:dyDescent="0.2">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c r="AA403" s="115"/>
      <c r="AB403" s="115"/>
      <c r="AC403" s="115"/>
    </row>
    <row r="404" spans="2:29" x14ac:dyDescent="0.2">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c r="AB404" s="115"/>
      <c r="AC404" s="115"/>
    </row>
    <row r="405" spans="2:29" x14ac:dyDescent="0.2">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c r="AA405" s="115"/>
      <c r="AB405" s="115"/>
      <c r="AC405" s="115"/>
    </row>
    <row r="406" spans="2:29" x14ac:dyDescent="0.2">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c r="AA406" s="115"/>
      <c r="AB406" s="115"/>
      <c r="AC406" s="115"/>
    </row>
    <row r="407" spans="2:29" x14ac:dyDescent="0.2">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c r="AA407" s="115"/>
      <c r="AB407" s="115"/>
      <c r="AC407" s="115"/>
    </row>
    <row r="408" spans="2:29" x14ac:dyDescent="0.2">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c r="AB408" s="115"/>
      <c r="AC408" s="115"/>
    </row>
    <row r="409" spans="2:29" x14ac:dyDescent="0.2">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c r="AB409" s="115"/>
      <c r="AC409" s="115"/>
    </row>
    <row r="410" spans="2:29" x14ac:dyDescent="0.2">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c r="AB410" s="115"/>
      <c r="AC410" s="115"/>
    </row>
    <row r="411" spans="2:29" x14ac:dyDescent="0.2">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c r="AA411" s="115"/>
      <c r="AB411" s="115"/>
      <c r="AC411" s="115"/>
    </row>
    <row r="412" spans="2:29" x14ac:dyDescent="0.2">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15"/>
    </row>
    <row r="413" spans="2:29" x14ac:dyDescent="0.2">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c r="AA413" s="115"/>
      <c r="AB413" s="115"/>
      <c r="AC413" s="115"/>
    </row>
    <row r="414" spans="2:29" x14ac:dyDescent="0.2">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15"/>
    </row>
    <row r="415" spans="2:29" x14ac:dyDescent="0.2">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c r="AA415" s="115"/>
      <c r="AB415" s="115"/>
      <c r="AC415" s="115"/>
    </row>
    <row r="416" spans="2:29" x14ac:dyDescent="0.2">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c r="AB416" s="115"/>
      <c r="AC416" s="115"/>
    </row>
    <row r="417" spans="2:29" x14ac:dyDescent="0.2">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c r="AB417" s="115"/>
      <c r="AC417" s="115"/>
    </row>
    <row r="418" spans="2:29" x14ac:dyDescent="0.2">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c r="AB418" s="115"/>
      <c r="AC418" s="115"/>
    </row>
    <row r="419" spans="2:29" x14ac:dyDescent="0.2">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c r="AB419" s="115"/>
      <c r="AC419" s="115"/>
    </row>
    <row r="420" spans="2:29" x14ac:dyDescent="0.2">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c r="AA420" s="115"/>
      <c r="AB420" s="115"/>
      <c r="AC420" s="115"/>
    </row>
    <row r="421" spans="2:29" x14ac:dyDescent="0.2">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c r="AA421" s="115"/>
      <c r="AB421" s="115"/>
      <c r="AC421" s="115"/>
    </row>
    <row r="422" spans="2:29" x14ac:dyDescent="0.2">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c r="AA422" s="115"/>
      <c r="AB422" s="115"/>
      <c r="AC422" s="115"/>
    </row>
    <row r="423" spans="2:29" x14ac:dyDescent="0.2">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row>
    <row r="424" spans="2:29" x14ac:dyDescent="0.2">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c r="AB424" s="115"/>
      <c r="AC424" s="115"/>
    </row>
    <row r="425" spans="2:29" x14ac:dyDescent="0.2">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c r="AB425" s="115"/>
      <c r="AC425" s="115"/>
    </row>
    <row r="426" spans="2:29" x14ac:dyDescent="0.2">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c r="AA426" s="115"/>
      <c r="AB426" s="115"/>
      <c r="AC426" s="115"/>
    </row>
    <row r="427" spans="2:29" x14ac:dyDescent="0.2">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c r="AA427" s="115"/>
      <c r="AB427" s="115"/>
      <c r="AC427" s="115"/>
    </row>
    <row r="428" spans="2:29" x14ac:dyDescent="0.2">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c r="AA428" s="115"/>
      <c r="AB428" s="115"/>
      <c r="AC428" s="115"/>
    </row>
    <row r="429" spans="2:29" x14ac:dyDescent="0.2">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c r="AB429" s="115"/>
      <c r="AC429" s="115"/>
    </row>
    <row r="430" spans="2:29" x14ac:dyDescent="0.2">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c r="AA430" s="115"/>
      <c r="AB430" s="115"/>
      <c r="AC430" s="115"/>
    </row>
    <row r="431" spans="2:29" x14ac:dyDescent="0.2">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c r="AA431" s="115"/>
      <c r="AB431" s="115"/>
      <c r="AC431" s="115"/>
    </row>
    <row r="432" spans="2:29" x14ac:dyDescent="0.2">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c r="AA432" s="115"/>
      <c r="AB432" s="115"/>
      <c r="AC432" s="115"/>
    </row>
    <row r="433" spans="2:29" x14ac:dyDescent="0.2">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c r="AB433" s="115"/>
      <c r="AC433" s="115"/>
    </row>
    <row r="434" spans="2:29" x14ac:dyDescent="0.2">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c r="AA434" s="115"/>
      <c r="AB434" s="115"/>
      <c r="AC434" s="115"/>
    </row>
    <row r="435" spans="2:29" x14ac:dyDescent="0.2">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c r="AA435" s="115"/>
      <c r="AB435" s="115"/>
      <c r="AC435" s="115"/>
    </row>
    <row r="436" spans="2:29" x14ac:dyDescent="0.2">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c r="AA436" s="115"/>
      <c r="AB436" s="115"/>
      <c r="AC436" s="115"/>
    </row>
    <row r="437" spans="2:29" x14ac:dyDescent="0.2">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c r="AB437" s="115"/>
      <c r="AC437" s="115"/>
    </row>
    <row r="438" spans="2:29" x14ac:dyDescent="0.2">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c r="AA438" s="115"/>
      <c r="AB438" s="115"/>
      <c r="AC438" s="115"/>
    </row>
    <row r="439" spans="2:29" x14ac:dyDescent="0.2">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c r="AA439" s="115"/>
      <c r="AB439" s="115"/>
      <c r="AC439" s="115"/>
    </row>
    <row r="440" spans="2:29" x14ac:dyDescent="0.2">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c r="AA440" s="115"/>
      <c r="AB440" s="115"/>
      <c r="AC440" s="115"/>
    </row>
    <row r="441" spans="2:29" x14ac:dyDescent="0.2">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c r="AA441" s="115"/>
      <c r="AB441" s="115"/>
      <c r="AC441" s="115"/>
    </row>
    <row r="442" spans="2:29" x14ac:dyDescent="0.2">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c r="AA442" s="115"/>
      <c r="AB442" s="115"/>
      <c r="AC442" s="115"/>
    </row>
    <row r="443" spans="2:29" x14ac:dyDescent="0.2">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c r="AA443" s="115"/>
      <c r="AB443" s="115"/>
      <c r="AC443" s="115"/>
    </row>
    <row r="444" spans="2:29" x14ac:dyDescent="0.2">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c r="AA444" s="115"/>
      <c r="AB444" s="115"/>
      <c r="AC444" s="115"/>
    </row>
    <row r="445" spans="2:29" x14ac:dyDescent="0.2">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c r="AA445" s="115"/>
      <c r="AB445" s="115"/>
      <c r="AC445" s="115"/>
    </row>
    <row r="446" spans="2:29" x14ac:dyDescent="0.2">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c r="AA446" s="115"/>
      <c r="AB446" s="115"/>
      <c r="AC446" s="115"/>
    </row>
    <row r="447" spans="2:29" x14ac:dyDescent="0.2">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c r="AA447" s="115"/>
      <c r="AB447" s="115"/>
      <c r="AC447" s="115"/>
    </row>
    <row r="448" spans="2:29" x14ac:dyDescent="0.2">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c r="AA448" s="115"/>
      <c r="AB448" s="115"/>
      <c r="AC448" s="115"/>
    </row>
    <row r="449" spans="2:29" x14ac:dyDescent="0.2">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c r="AA449" s="115"/>
      <c r="AB449" s="115"/>
      <c r="AC449" s="115"/>
    </row>
    <row r="450" spans="2:29" x14ac:dyDescent="0.2">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c r="AA450" s="115"/>
      <c r="AB450" s="115"/>
      <c r="AC450" s="115"/>
    </row>
    <row r="451" spans="2:29" x14ac:dyDescent="0.2">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c r="AA451" s="115"/>
      <c r="AB451" s="115"/>
      <c r="AC451" s="115"/>
    </row>
    <row r="452" spans="2:29" x14ac:dyDescent="0.2">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row>
    <row r="453" spans="2:29" x14ac:dyDescent="0.2">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c r="AA453" s="115"/>
      <c r="AB453" s="115"/>
      <c r="AC453" s="115"/>
    </row>
    <row r="454" spans="2:29" x14ac:dyDescent="0.2">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c r="AB454" s="115"/>
      <c r="AC454" s="115"/>
    </row>
    <row r="455" spans="2:29" x14ac:dyDescent="0.2">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c r="AA455" s="115"/>
      <c r="AB455" s="115"/>
      <c r="AC455" s="115"/>
    </row>
    <row r="456" spans="2:29" x14ac:dyDescent="0.2">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c r="AA456" s="115"/>
      <c r="AB456" s="115"/>
      <c r="AC456" s="115"/>
    </row>
    <row r="457" spans="2:29" x14ac:dyDescent="0.2">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c r="AA457" s="115"/>
      <c r="AB457" s="115"/>
      <c r="AC457" s="115"/>
    </row>
    <row r="458" spans="2:29" x14ac:dyDescent="0.2">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c r="AA458" s="115"/>
      <c r="AB458" s="115"/>
      <c r="AC458" s="115"/>
    </row>
    <row r="459" spans="2:29" x14ac:dyDescent="0.2">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c r="AA459" s="115"/>
      <c r="AB459" s="115"/>
      <c r="AC459" s="115"/>
    </row>
    <row r="460" spans="2:29" x14ac:dyDescent="0.2">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c r="AB460" s="115"/>
      <c r="AC460" s="115"/>
    </row>
    <row r="461" spans="2:29" x14ac:dyDescent="0.2">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c r="AA461" s="115"/>
      <c r="AB461" s="115"/>
      <c r="AC461" s="115"/>
    </row>
    <row r="462" spans="2:29" x14ac:dyDescent="0.2">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c r="AA462" s="115"/>
      <c r="AB462" s="115"/>
      <c r="AC462" s="115"/>
    </row>
    <row r="463" spans="2:29" x14ac:dyDescent="0.2">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c r="AB463" s="115"/>
      <c r="AC463" s="115"/>
    </row>
    <row r="464" spans="2:29" x14ac:dyDescent="0.2">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c r="AA464" s="115"/>
      <c r="AB464" s="115"/>
      <c r="AC464" s="115"/>
    </row>
    <row r="465" spans="2:29" x14ac:dyDescent="0.2">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c r="AA465" s="115"/>
      <c r="AB465" s="115"/>
      <c r="AC465" s="115"/>
    </row>
    <row r="466" spans="2:29" x14ac:dyDescent="0.2">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c r="AA466" s="115"/>
      <c r="AB466" s="115"/>
      <c r="AC466" s="115"/>
    </row>
    <row r="467" spans="2:29" x14ac:dyDescent="0.2">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c r="AB467" s="115"/>
      <c r="AC467" s="115"/>
    </row>
    <row r="468" spans="2:29" x14ac:dyDescent="0.2">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c r="AA468" s="115"/>
      <c r="AB468" s="115"/>
      <c r="AC468" s="115"/>
    </row>
    <row r="469" spans="2:29" x14ac:dyDescent="0.2">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c r="AA469" s="115"/>
      <c r="AB469" s="115"/>
      <c r="AC469" s="115"/>
    </row>
    <row r="470" spans="2:29" x14ac:dyDescent="0.2">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c r="AA470" s="115"/>
      <c r="AB470" s="115"/>
      <c r="AC470" s="115"/>
    </row>
    <row r="471" spans="2:29" x14ac:dyDescent="0.2">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c r="AB471" s="115"/>
      <c r="AC471" s="115"/>
    </row>
    <row r="472" spans="2:29" x14ac:dyDescent="0.2">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c r="AA472" s="115"/>
      <c r="AB472" s="115"/>
      <c r="AC472" s="115"/>
    </row>
    <row r="473" spans="2:29" x14ac:dyDescent="0.2">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c r="AA473" s="115"/>
      <c r="AB473" s="115"/>
      <c r="AC473" s="115"/>
    </row>
    <row r="474" spans="2:29" x14ac:dyDescent="0.2">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c r="AB474" s="115"/>
      <c r="AC474" s="115"/>
    </row>
    <row r="475" spans="2:29" x14ac:dyDescent="0.2">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c r="AA475" s="115"/>
      <c r="AB475" s="115"/>
      <c r="AC475" s="115"/>
    </row>
    <row r="476" spans="2:29" x14ac:dyDescent="0.2">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c r="AA476" s="115"/>
      <c r="AB476" s="115"/>
      <c r="AC476" s="115"/>
    </row>
    <row r="477" spans="2:29" x14ac:dyDescent="0.2">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c r="AA477" s="115"/>
      <c r="AB477" s="115"/>
      <c r="AC477" s="115"/>
    </row>
    <row r="478" spans="2:29" x14ac:dyDescent="0.2">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c r="AA478" s="115"/>
      <c r="AB478" s="115"/>
      <c r="AC478" s="115"/>
    </row>
    <row r="479" spans="2:29" x14ac:dyDescent="0.2">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c r="AA479" s="115"/>
      <c r="AB479" s="115"/>
      <c r="AC479" s="115"/>
    </row>
    <row r="480" spans="2:29" x14ac:dyDescent="0.2">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c r="AA480" s="115"/>
      <c r="AB480" s="115"/>
      <c r="AC480" s="115"/>
    </row>
    <row r="481" spans="2:29" x14ac:dyDescent="0.2">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c r="AA481" s="115"/>
      <c r="AB481" s="115"/>
      <c r="AC481" s="115"/>
    </row>
    <row r="482" spans="2:29" x14ac:dyDescent="0.2">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c r="AA482" s="115"/>
      <c r="AB482" s="115"/>
      <c r="AC482" s="115"/>
    </row>
    <row r="483" spans="2:29" x14ac:dyDescent="0.2">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c r="AA483" s="115"/>
      <c r="AB483" s="115"/>
      <c r="AC483" s="115"/>
    </row>
    <row r="484" spans="2:29" x14ac:dyDescent="0.2">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c r="AA484" s="115"/>
      <c r="AB484" s="115"/>
      <c r="AC484" s="115"/>
    </row>
    <row r="485" spans="2:29" x14ac:dyDescent="0.2">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c r="AA485" s="115"/>
      <c r="AB485" s="115"/>
      <c r="AC485" s="115"/>
    </row>
    <row r="486" spans="2:29" x14ac:dyDescent="0.2">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c r="AA486" s="115"/>
      <c r="AB486" s="115"/>
      <c r="AC486" s="115"/>
    </row>
    <row r="487" spans="2:29" x14ac:dyDescent="0.2">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c r="AA487" s="115"/>
      <c r="AB487" s="115"/>
      <c r="AC487" s="115"/>
    </row>
    <row r="488" spans="2:29" x14ac:dyDescent="0.2">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c r="AA488" s="115"/>
      <c r="AB488" s="115"/>
      <c r="AC488" s="115"/>
    </row>
    <row r="489" spans="2:29" x14ac:dyDescent="0.2">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c r="AA489" s="115"/>
      <c r="AB489" s="115"/>
      <c r="AC489" s="115"/>
    </row>
    <row r="490" spans="2:29" x14ac:dyDescent="0.2">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c r="AA490" s="115"/>
      <c r="AB490" s="115"/>
      <c r="AC490" s="115"/>
    </row>
    <row r="491" spans="2:29" x14ac:dyDescent="0.2">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c r="AA491" s="115"/>
      <c r="AB491" s="115"/>
      <c r="AC491" s="115"/>
    </row>
    <row r="492" spans="2:29" x14ac:dyDescent="0.2">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c r="AA492" s="115"/>
      <c r="AB492" s="115"/>
      <c r="AC492" s="115"/>
    </row>
    <row r="493" spans="2:29" x14ac:dyDescent="0.2">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c r="AA493" s="115"/>
      <c r="AB493" s="115"/>
      <c r="AC493" s="115"/>
    </row>
    <row r="494" spans="2:29" x14ac:dyDescent="0.2">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c r="AA494" s="115"/>
      <c r="AB494" s="115"/>
      <c r="AC494" s="115"/>
    </row>
    <row r="495" spans="2:29" x14ac:dyDescent="0.2">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c r="AB495" s="115"/>
      <c r="AC495" s="115"/>
    </row>
    <row r="496" spans="2:29" x14ac:dyDescent="0.2">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c r="AB496" s="115"/>
      <c r="AC496" s="115"/>
    </row>
    <row r="497" spans="2:29" x14ac:dyDescent="0.2">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c r="AB497" s="115"/>
      <c r="AC497" s="115"/>
    </row>
    <row r="498" spans="2:29" x14ac:dyDescent="0.2">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c r="AA498" s="115"/>
      <c r="AB498" s="115"/>
      <c r="AC498" s="115"/>
    </row>
    <row r="499" spans="2:29" x14ac:dyDescent="0.2">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c r="AA499" s="115"/>
      <c r="AB499" s="115"/>
      <c r="AC499" s="115"/>
    </row>
    <row r="500" spans="2:29" x14ac:dyDescent="0.2">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c r="AA500" s="115"/>
      <c r="AB500" s="115"/>
      <c r="AC500" s="115"/>
    </row>
    <row r="501" spans="2:29" x14ac:dyDescent="0.2">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c r="AA501" s="115"/>
      <c r="AB501" s="115"/>
      <c r="AC501" s="115"/>
    </row>
    <row r="502" spans="2:29" x14ac:dyDescent="0.2">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c r="AA502" s="115"/>
      <c r="AB502" s="115"/>
      <c r="AC502" s="115"/>
    </row>
    <row r="503" spans="2:29" x14ac:dyDescent="0.2">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c r="AA503" s="115"/>
      <c r="AB503" s="115"/>
      <c r="AC503" s="115"/>
    </row>
    <row r="504" spans="2:29" x14ac:dyDescent="0.2">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c r="AA504" s="115"/>
      <c r="AB504" s="115"/>
      <c r="AC504" s="115"/>
    </row>
    <row r="505" spans="2:29" x14ac:dyDescent="0.2">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c r="AA505" s="115"/>
      <c r="AB505" s="115"/>
      <c r="AC505" s="115"/>
    </row>
    <row r="506" spans="2:29" x14ac:dyDescent="0.2">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c r="AA506" s="115"/>
      <c r="AB506" s="115"/>
      <c r="AC506" s="115"/>
    </row>
    <row r="507" spans="2:29" x14ac:dyDescent="0.2">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c r="AA507" s="115"/>
      <c r="AB507" s="115"/>
      <c r="AC507" s="115"/>
    </row>
    <row r="508" spans="2:29" x14ac:dyDescent="0.2">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c r="AA508" s="115"/>
      <c r="AB508" s="115"/>
      <c r="AC508" s="115"/>
    </row>
    <row r="509" spans="2:29" x14ac:dyDescent="0.2">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c r="AA509" s="115"/>
      <c r="AB509" s="115"/>
      <c r="AC509" s="115"/>
    </row>
    <row r="510" spans="2:29" x14ac:dyDescent="0.2">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c r="AB510" s="115"/>
      <c r="AC510" s="115"/>
    </row>
    <row r="511" spans="2:29" x14ac:dyDescent="0.2">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c r="AA511" s="115"/>
      <c r="AB511" s="115"/>
      <c r="AC511" s="115"/>
    </row>
    <row r="512" spans="2:29" x14ac:dyDescent="0.2">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c r="AA512" s="115"/>
      <c r="AB512" s="115"/>
      <c r="AC512" s="115"/>
    </row>
    <row r="513" spans="2:29" x14ac:dyDescent="0.2">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c r="AB513" s="115"/>
      <c r="AC513" s="115"/>
    </row>
    <row r="514" spans="2:29" x14ac:dyDescent="0.2">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c r="AA514" s="115"/>
      <c r="AB514" s="115"/>
      <c r="AC514" s="115"/>
    </row>
    <row r="515" spans="2:29" x14ac:dyDescent="0.2">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c r="AA515" s="115"/>
      <c r="AB515" s="115"/>
      <c r="AC515" s="115"/>
    </row>
    <row r="516" spans="2:29" x14ac:dyDescent="0.2">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c r="AA516" s="115"/>
      <c r="AB516" s="115"/>
      <c r="AC516" s="115"/>
    </row>
    <row r="517" spans="2:29" x14ac:dyDescent="0.2">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c r="AA517" s="115"/>
      <c r="AB517" s="115"/>
      <c r="AC517" s="115"/>
    </row>
    <row r="518" spans="2:29" x14ac:dyDescent="0.2">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5"/>
      <c r="AC518" s="115"/>
    </row>
    <row r="519" spans="2:29" x14ac:dyDescent="0.2">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c r="AA519" s="115"/>
      <c r="AB519" s="115"/>
      <c r="AC519" s="115"/>
    </row>
    <row r="520" spans="2:29" x14ac:dyDescent="0.2">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c r="AA520" s="115"/>
      <c r="AB520" s="115"/>
      <c r="AC520" s="115"/>
    </row>
    <row r="521" spans="2:29" x14ac:dyDescent="0.2">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c r="AA521" s="115"/>
      <c r="AB521" s="115"/>
      <c r="AC521" s="115"/>
    </row>
    <row r="522" spans="2:29" x14ac:dyDescent="0.2">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c r="AA522" s="115"/>
      <c r="AB522" s="115"/>
      <c r="AC522" s="115"/>
    </row>
    <row r="523" spans="2:29" x14ac:dyDescent="0.2">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c r="AA523" s="115"/>
      <c r="AB523" s="115"/>
      <c r="AC523" s="115"/>
    </row>
    <row r="524" spans="2:29" x14ac:dyDescent="0.2">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c r="AB524" s="115"/>
      <c r="AC524" s="115"/>
    </row>
    <row r="525" spans="2:29" x14ac:dyDescent="0.2">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c r="AA525" s="115"/>
      <c r="AB525" s="115"/>
      <c r="AC525" s="115"/>
    </row>
    <row r="526" spans="2:29" x14ac:dyDescent="0.2">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c r="AA526" s="115"/>
      <c r="AB526" s="115"/>
      <c r="AC526" s="115"/>
    </row>
    <row r="527" spans="2:29" x14ac:dyDescent="0.2">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c r="AA527" s="115"/>
      <c r="AB527" s="115"/>
      <c r="AC527" s="115"/>
    </row>
    <row r="528" spans="2:29" x14ac:dyDescent="0.2">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c r="AA528" s="115"/>
      <c r="AB528" s="115"/>
      <c r="AC528" s="115"/>
    </row>
    <row r="529" spans="2:29" x14ac:dyDescent="0.2">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c r="AB529" s="115"/>
      <c r="AC529" s="115"/>
    </row>
    <row r="530" spans="2:29" x14ac:dyDescent="0.2">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c r="AA530" s="115"/>
      <c r="AB530" s="115"/>
      <c r="AC530" s="115"/>
    </row>
    <row r="531" spans="2:29" x14ac:dyDescent="0.2">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c r="AA531" s="115"/>
      <c r="AB531" s="115"/>
      <c r="AC531" s="115"/>
    </row>
    <row r="532" spans="2:29" x14ac:dyDescent="0.2">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c r="AA532" s="115"/>
      <c r="AB532" s="115"/>
      <c r="AC532" s="115"/>
    </row>
    <row r="533" spans="2:29" x14ac:dyDescent="0.2">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c r="AA533" s="115"/>
      <c r="AB533" s="115"/>
      <c r="AC533" s="115"/>
    </row>
    <row r="534" spans="2:29" x14ac:dyDescent="0.2">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c r="AA534" s="115"/>
      <c r="AB534" s="115"/>
      <c r="AC534" s="115"/>
    </row>
    <row r="535" spans="2:29" x14ac:dyDescent="0.2">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c r="AA535" s="115"/>
      <c r="AB535" s="115"/>
      <c r="AC535" s="115"/>
    </row>
    <row r="536" spans="2:29" x14ac:dyDescent="0.2">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c r="AA536" s="115"/>
      <c r="AB536" s="115"/>
      <c r="AC536" s="115"/>
    </row>
    <row r="537" spans="2:29" x14ac:dyDescent="0.2">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c r="AA537" s="115"/>
      <c r="AB537" s="115"/>
      <c r="AC537" s="115"/>
    </row>
    <row r="538" spans="2:29" x14ac:dyDescent="0.2">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c r="AA538" s="115"/>
      <c r="AB538" s="115"/>
      <c r="AC538" s="115"/>
    </row>
    <row r="539" spans="2:29" x14ac:dyDescent="0.2">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c r="AA539" s="115"/>
      <c r="AB539" s="115"/>
      <c r="AC539" s="115"/>
    </row>
    <row r="540" spans="2:29" x14ac:dyDescent="0.2">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c r="AA540" s="115"/>
      <c r="AB540" s="115"/>
      <c r="AC540" s="115"/>
    </row>
    <row r="541" spans="2:29" x14ac:dyDescent="0.2">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c r="AA541" s="115"/>
      <c r="AB541" s="115"/>
      <c r="AC541" s="115"/>
    </row>
    <row r="542" spans="2:29" x14ac:dyDescent="0.2">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c r="AA542" s="115"/>
      <c r="AB542" s="115"/>
      <c r="AC542" s="115"/>
    </row>
    <row r="543" spans="2:29" x14ac:dyDescent="0.2">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c r="AA543" s="115"/>
      <c r="AB543" s="115"/>
      <c r="AC543" s="115"/>
    </row>
    <row r="544" spans="2:29" x14ac:dyDescent="0.2">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c r="AA544" s="115"/>
      <c r="AB544" s="115"/>
      <c r="AC544" s="115"/>
    </row>
    <row r="545" spans="2:29" x14ac:dyDescent="0.2">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c r="AA545" s="115"/>
      <c r="AB545" s="115"/>
      <c r="AC545" s="115"/>
    </row>
    <row r="546" spans="2:29" x14ac:dyDescent="0.2">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c r="AA546" s="115"/>
      <c r="AB546" s="115"/>
      <c r="AC546" s="115"/>
    </row>
    <row r="547" spans="2:29" x14ac:dyDescent="0.2">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c r="AA547" s="115"/>
      <c r="AB547" s="115"/>
      <c r="AC547" s="115"/>
    </row>
    <row r="548" spans="2:29" x14ac:dyDescent="0.2">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c r="AA548" s="115"/>
      <c r="AB548" s="115"/>
      <c r="AC548" s="115"/>
    </row>
    <row r="549" spans="2:29" x14ac:dyDescent="0.2">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c r="AA549" s="115"/>
      <c r="AB549" s="115"/>
      <c r="AC549" s="115"/>
    </row>
    <row r="550" spans="2:29" x14ac:dyDescent="0.2">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c r="AB550" s="115"/>
      <c r="AC550" s="115"/>
    </row>
    <row r="551" spans="2:29" x14ac:dyDescent="0.2">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c r="AA551" s="115"/>
      <c r="AB551" s="115"/>
      <c r="AC551" s="115"/>
    </row>
    <row r="552" spans="2:29" x14ac:dyDescent="0.2">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c r="AA552" s="115"/>
      <c r="AB552" s="115"/>
      <c r="AC552" s="115"/>
    </row>
    <row r="553" spans="2:29" x14ac:dyDescent="0.2">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c r="AA553" s="115"/>
      <c r="AB553" s="115"/>
      <c r="AC553" s="115"/>
    </row>
    <row r="554" spans="2:29" x14ac:dyDescent="0.2">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c r="AA554" s="115"/>
      <c r="AB554" s="115"/>
      <c r="AC554" s="115"/>
    </row>
    <row r="555" spans="2:29" x14ac:dyDescent="0.2">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c r="AB555" s="115"/>
      <c r="AC555" s="115"/>
    </row>
    <row r="556" spans="2:29" x14ac:dyDescent="0.2">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c r="AA556" s="115"/>
      <c r="AB556" s="115"/>
      <c r="AC556" s="115"/>
    </row>
    <row r="557" spans="2:29" x14ac:dyDescent="0.2">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row>
    <row r="558" spans="2:29" x14ac:dyDescent="0.2">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c r="AA558" s="115"/>
      <c r="AB558" s="115"/>
      <c r="AC558" s="115"/>
    </row>
    <row r="559" spans="2:29" x14ac:dyDescent="0.2">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c r="AA559" s="115"/>
      <c r="AB559" s="115"/>
      <c r="AC559" s="115"/>
    </row>
    <row r="560" spans="2:29" x14ac:dyDescent="0.2">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c r="AA560" s="115"/>
      <c r="AB560" s="115"/>
      <c r="AC560" s="115"/>
    </row>
    <row r="561" spans="2:29" x14ac:dyDescent="0.2">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c r="AA561" s="115"/>
      <c r="AB561" s="115"/>
      <c r="AC561" s="115"/>
    </row>
    <row r="562" spans="2:29" x14ac:dyDescent="0.2">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c r="AA562" s="115"/>
      <c r="AB562" s="115"/>
      <c r="AC562" s="115"/>
    </row>
    <row r="563" spans="2:29" x14ac:dyDescent="0.2">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c r="AA563" s="115"/>
      <c r="AB563" s="115"/>
      <c r="AC563" s="115"/>
    </row>
    <row r="564" spans="2:29" x14ac:dyDescent="0.2">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c r="AA564" s="115"/>
      <c r="AB564" s="115"/>
      <c r="AC564" s="115"/>
    </row>
    <row r="565" spans="2:29" x14ac:dyDescent="0.2">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c r="AA565" s="115"/>
      <c r="AB565" s="115"/>
      <c r="AC565" s="115"/>
    </row>
    <row r="566" spans="2:29" x14ac:dyDescent="0.2">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c r="AA566" s="115"/>
      <c r="AB566" s="115"/>
      <c r="AC566" s="115"/>
    </row>
    <row r="567" spans="2:29" x14ac:dyDescent="0.2">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c r="AA567" s="115"/>
      <c r="AB567" s="115"/>
      <c r="AC567" s="115"/>
    </row>
    <row r="568" spans="2:29" x14ac:dyDescent="0.2">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c r="AA568" s="115"/>
      <c r="AB568" s="115"/>
      <c r="AC568" s="115"/>
    </row>
    <row r="569" spans="2:29" x14ac:dyDescent="0.2">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c r="AA569" s="115"/>
      <c r="AB569" s="115"/>
      <c r="AC569" s="115"/>
    </row>
    <row r="570" spans="2:29" x14ac:dyDescent="0.2">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c r="AA570" s="115"/>
      <c r="AB570" s="115"/>
      <c r="AC570" s="115"/>
    </row>
    <row r="571" spans="2:29" x14ac:dyDescent="0.2">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c r="AA571" s="115"/>
      <c r="AB571" s="115"/>
      <c r="AC571" s="115"/>
    </row>
    <row r="572" spans="2:29" x14ac:dyDescent="0.2">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c r="AB572" s="115"/>
      <c r="AC572" s="115"/>
    </row>
    <row r="573" spans="2:29" x14ac:dyDescent="0.2">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c r="AB573" s="115"/>
      <c r="AC573" s="115"/>
    </row>
    <row r="574" spans="2:29" x14ac:dyDescent="0.2">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c r="AA574" s="115"/>
      <c r="AB574" s="115"/>
      <c r="AC574" s="115"/>
    </row>
    <row r="575" spans="2:29" x14ac:dyDescent="0.2">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c r="AA575" s="115"/>
      <c r="AB575" s="115"/>
      <c r="AC575" s="115"/>
    </row>
    <row r="576" spans="2:29" x14ac:dyDescent="0.2">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c r="AA576" s="115"/>
      <c r="AB576" s="115"/>
      <c r="AC576" s="115"/>
    </row>
    <row r="577" spans="2:29" x14ac:dyDescent="0.2">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c r="AA577" s="115"/>
      <c r="AB577" s="115"/>
      <c r="AC577" s="115"/>
    </row>
    <row r="578" spans="2:29" x14ac:dyDescent="0.2">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c r="AA578" s="115"/>
      <c r="AB578" s="115"/>
      <c r="AC578" s="115"/>
    </row>
    <row r="579" spans="2:29" x14ac:dyDescent="0.2">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c r="AA579" s="115"/>
      <c r="AB579" s="115"/>
      <c r="AC579" s="115"/>
    </row>
    <row r="580" spans="2:29" x14ac:dyDescent="0.2">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c r="AA580" s="115"/>
      <c r="AB580" s="115"/>
      <c r="AC580" s="115"/>
    </row>
    <row r="581" spans="2:29" x14ac:dyDescent="0.2">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c r="AA581" s="115"/>
      <c r="AB581" s="115"/>
      <c r="AC581" s="115"/>
    </row>
    <row r="582" spans="2:29" x14ac:dyDescent="0.2">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c r="AB582" s="115"/>
      <c r="AC582" s="115"/>
    </row>
    <row r="583" spans="2:29" x14ac:dyDescent="0.2">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c r="AA583" s="115"/>
      <c r="AB583" s="115"/>
      <c r="AC583" s="115"/>
    </row>
    <row r="584" spans="2:29" x14ac:dyDescent="0.2">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c r="AA584" s="115"/>
      <c r="AB584" s="115"/>
      <c r="AC584" s="115"/>
    </row>
    <row r="585" spans="2:29" x14ac:dyDescent="0.2">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c r="AA585" s="115"/>
      <c r="AB585" s="115"/>
      <c r="AC585" s="115"/>
    </row>
    <row r="586" spans="2:29" x14ac:dyDescent="0.2">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c r="AA586" s="115"/>
      <c r="AB586" s="115"/>
      <c r="AC586" s="115"/>
    </row>
    <row r="587" spans="2:29" x14ac:dyDescent="0.2">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c r="AB587" s="115"/>
      <c r="AC587" s="115"/>
    </row>
    <row r="588" spans="2:29" x14ac:dyDescent="0.2">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c r="AB588" s="115"/>
      <c r="AC588" s="115"/>
    </row>
    <row r="589" spans="2:29" x14ac:dyDescent="0.2">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c r="AB589" s="115"/>
      <c r="AC589" s="115"/>
    </row>
    <row r="590" spans="2:29" x14ac:dyDescent="0.2">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c r="AB590" s="115"/>
      <c r="AC590" s="115"/>
    </row>
    <row r="591" spans="2:29" x14ac:dyDescent="0.2">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c r="AA591" s="115"/>
      <c r="AB591" s="115"/>
      <c r="AC591" s="115"/>
    </row>
    <row r="592" spans="2:29" x14ac:dyDescent="0.2">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c r="AA592" s="115"/>
      <c r="AB592" s="115"/>
      <c r="AC592" s="115"/>
    </row>
    <row r="593" spans="2:29" x14ac:dyDescent="0.2">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c r="AA593" s="115"/>
      <c r="AB593" s="115"/>
      <c r="AC593" s="115"/>
    </row>
    <row r="594" spans="2:29" x14ac:dyDescent="0.2">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c r="AB594" s="115"/>
      <c r="AC594" s="115"/>
    </row>
    <row r="595" spans="2:29" x14ac:dyDescent="0.2">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c r="AB595" s="115"/>
      <c r="AC595" s="115"/>
    </row>
    <row r="596" spans="2:29" x14ac:dyDescent="0.2">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c r="AA596" s="115"/>
      <c r="AB596" s="115"/>
      <c r="AC596" s="115"/>
    </row>
    <row r="597" spans="2:29" x14ac:dyDescent="0.2">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c r="AA597" s="115"/>
      <c r="AB597" s="115"/>
      <c r="AC597" s="115"/>
    </row>
    <row r="598" spans="2:29" x14ac:dyDescent="0.2">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c r="AA598" s="115"/>
      <c r="AB598" s="115"/>
      <c r="AC598" s="115"/>
    </row>
    <row r="599" spans="2:29" x14ac:dyDescent="0.2">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c r="AB599" s="115"/>
      <c r="AC599" s="115"/>
    </row>
    <row r="600" spans="2:29" x14ac:dyDescent="0.2">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c r="AB600" s="115"/>
      <c r="AC600" s="115"/>
    </row>
    <row r="601" spans="2:29" x14ac:dyDescent="0.2">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c r="AB601" s="115"/>
      <c r="AC601" s="115"/>
    </row>
    <row r="602" spans="2:29" x14ac:dyDescent="0.2">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c r="AA602" s="115"/>
      <c r="AB602" s="115"/>
      <c r="AC602" s="115"/>
    </row>
    <row r="603" spans="2:29" x14ac:dyDescent="0.2">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c r="AA603" s="115"/>
      <c r="AB603" s="115"/>
      <c r="AC603" s="115"/>
    </row>
    <row r="604" spans="2:29" x14ac:dyDescent="0.2">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c r="AA604" s="115"/>
      <c r="AB604" s="115"/>
      <c r="AC604" s="115"/>
    </row>
    <row r="605" spans="2:29" x14ac:dyDescent="0.2">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c r="AA605" s="115"/>
      <c r="AB605" s="115"/>
      <c r="AC605" s="115"/>
    </row>
    <row r="606" spans="2:29" x14ac:dyDescent="0.2">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c r="AA606" s="115"/>
      <c r="AB606" s="115"/>
      <c r="AC606" s="115"/>
    </row>
    <row r="607" spans="2:29" x14ac:dyDescent="0.2">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c r="AA607" s="115"/>
      <c r="AB607" s="115"/>
      <c r="AC607" s="115"/>
    </row>
    <row r="608" spans="2:29" x14ac:dyDescent="0.2">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c r="AA608" s="115"/>
      <c r="AB608" s="115"/>
      <c r="AC608" s="115"/>
    </row>
    <row r="609" spans="2:29" x14ac:dyDescent="0.2">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c r="AB609" s="115"/>
      <c r="AC609" s="115"/>
    </row>
    <row r="610" spans="2:29" x14ac:dyDescent="0.2">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c r="AA610" s="115"/>
      <c r="AB610" s="115"/>
      <c r="AC610" s="115"/>
    </row>
    <row r="611" spans="2:29" x14ac:dyDescent="0.2">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c r="AA611" s="115"/>
      <c r="AB611" s="115"/>
      <c r="AC611" s="115"/>
    </row>
    <row r="612" spans="2:29" x14ac:dyDescent="0.2">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c r="AA612" s="115"/>
      <c r="AB612" s="115"/>
      <c r="AC612" s="115"/>
    </row>
    <row r="613" spans="2:29" x14ac:dyDescent="0.2">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c r="AA613" s="115"/>
      <c r="AB613" s="115"/>
      <c r="AC613" s="115"/>
    </row>
    <row r="614" spans="2:29" x14ac:dyDescent="0.2">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c r="AA614" s="115"/>
      <c r="AB614" s="115"/>
      <c r="AC614" s="115"/>
    </row>
    <row r="615" spans="2:29" x14ac:dyDescent="0.2">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c r="AA615" s="115"/>
      <c r="AB615" s="115"/>
      <c r="AC615" s="115"/>
    </row>
    <row r="616" spans="2:29" x14ac:dyDescent="0.2">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c r="AA616" s="115"/>
      <c r="AB616" s="115"/>
      <c r="AC616" s="115"/>
    </row>
    <row r="617" spans="2:29" x14ac:dyDescent="0.2">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c r="AA617" s="115"/>
      <c r="AB617" s="115"/>
      <c r="AC617" s="115"/>
    </row>
    <row r="618" spans="2:29" x14ac:dyDescent="0.2">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c r="AA618" s="115"/>
      <c r="AB618" s="115"/>
      <c r="AC618" s="115"/>
    </row>
    <row r="619" spans="2:29" x14ac:dyDescent="0.2">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c r="AA619" s="115"/>
      <c r="AB619" s="115"/>
      <c r="AC619" s="115"/>
    </row>
    <row r="620" spans="2:29" x14ac:dyDescent="0.2">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c r="AA620" s="115"/>
      <c r="AB620" s="115"/>
      <c r="AC620" s="115"/>
    </row>
    <row r="621" spans="2:29" x14ac:dyDescent="0.2">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c r="AA621" s="115"/>
      <c r="AB621" s="115"/>
      <c r="AC621" s="115"/>
    </row>
    <row r="622" spans="2:29" x14ac:dyDescent="0.2">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c r="AA622" s="115"/>
      <c r="AB622" s="115"/>
      <c r="AC622" s="115"/>
    </row>
    <row r="623" spans="2:29" x14ac:dyDescent="0.2">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c r="AA623" s="115"/>
      <c r="AB623" s="115"/>
      <c r="AC623" s="115"/>
    </row>
    <row r="624" spans="2:29" x14ac:dyDescent="0.2">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c r="AA624" s="115"/>
      <c r="AB624" s="115"/>
      <c r="AC624" s="115"/>
    </row>
    <row r="625" spans="2:29" x14ac:dyDescent="0.2">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c r="AA625" s="115"/>
      <c r="AB625" s="115"/>
      <c r="AC625" s="115"/>
    </row>
    <row r="626" spans="2:29" x14ac:dyDescent="0.2">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c r="AA626" s="115"/>
      <c r="AB626" s="115"/>
      <c r="AC626" s="115"/>
    </row>
    <row r="627" spans="2:29" x14ac:dyDescent="0.2">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c r="AA627" s="115"/>
      <c r="AB627" s="115"/>
      <c r="AC627" s="115"/>
    </row>
    <row r="628" spans="2:29" x14ac:dyDescent="0.2">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c r="AA628" s="115"/>
      <c r="AB628" s="115"/>
      <c r="AC628" s="115"/>
    </row>
    <row r="629" spans="2:29" x14ac:dyDescent="0.2">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c r="AA629" s="115"/>
      <c r="AB629" s="115"/>
      <c r="AC629" s="115"/>
    </row>
    <row r="630" spans="2:29" x14ac:dyDescent="0.2">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c r="AA630" s="115"/>
      <c r="AB630" s="115"/>
      <c r="AC630" s="115"/>
    </row>
    <row r="631" spans="2:29" x14ac:dyDescent="0.2">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c r="AA631" s="115"/>
      <c r="AB631" s="115"/>
      <c r="AC631" s="115"/>
    </row>
    <row r="632" spans="2:29" x14ac:dyDescent="0.2">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c r="AA632" s="115"/>
      <c r="AB632" s="115"/>
      <c r="AC632" s="115"/>
    </row>
    <row r="633" spans="2:29" x14ac:dyDescent="0.2">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c r="AA633" s="115"/>
      <c r="AB633" s="115"/>
      <c r="AC633" s="115"/>
    </row>
    <row r="634" spans="2:29" x14ac:dyDescent="0.2">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c r="AA634" s="115"/>
      <c r="AB634" s="115"/>
      <c r="AC634" s="115"/>
    </row>
    <row r="635" spans="2:29" x14ac:dyDescent="0.2">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c r="AA635" s="115"/>
      <c r="AB635" s="115"/>
      <c r="AC635" s="115"/>
    </row>
    <row r="636" spans="2:29" x14ac:dyDescent="0.2">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c r="AB636" s="115"/>
      <c r="AC636" s="115"/>
    </row>
    <row r="637" spans="2:29" x14ac:dyDescent="0.2">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c r="AA637" s="115"/>
      <c r="AB637" s="115"/>
      <c r="AC637" s="115"/>
    </row>
    <row r="638" spans="2:29" x14ac:dyDescent="0.2">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row>
    <row r="639" spans="2:29" x14ac:dyDescent="0.2">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c r="AA639" s="115"/>
      <c r="AB639" s="115"/>
      <c r="AC639" s="115"/>
    </row>
    <row r="640" spans="2:29" x14ac:dyDescent="0.2">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c r="AA640" s="115"/>
      <c r="AB640" s="115"/>
      <c r="AC640" s="115"/>
    </row>
    <row r="641" spans="2:29" x14ac:dyDescent="0.2">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c r="AA641" s="115"/>
      <c r="AB641" s="115"/>
      <c r="AC641" s="115"/>
    </row>
    <row r="642" spans="2:29" x14ac:dyDescent="0.2">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c r="AA642" s="115"/>
      <c r="AB642" s="115"/>
      <c r="AC642" s="115"/>
    </row>
    <row r="643" spans="2:29" x14ac:dyDescent="0.2">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c r="AA643" s="115"/>
      <c r="AB643" s="115"/>
      <c r="AC643" s="115"/>
    </row>
    <row r="644" spans="2:29" x14ac:dyDescent="0.2">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c r="AA644" s="115"/>
      <c r="AB644" s="115"/>
      <c r="AC644" s="115"/>
    </row>
    <row r="645" spans="2:29" x14ac:dyDescent="0.2">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c r="AA645" s="115"/>
      <c r="AB645" s="115"/>
      <c r="AC645" s="115"/>
    </row>
    <row r="646" spans="2:29" x14ac:dyDescent="0.2">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c r="AB646" s="115"/>
      <c r="AC646" s="115"/>
    </row>
    <row r="647" spans="2:29" x14ac:dyDescent="0.2">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c r="AA647" s="115"/>
      <c r="AB647" s="115"/>
      <c r="AC647" s="115"/>
    </row>
    <row r="648" spans="2:29" x14ac:dyDescent="0.2">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c r="AA648" s="115"/>
      <c r="AB648" s="115"/>
      <c r="AC648" s="115"/>
    </row>
    <row r="649" spans="2:29" x14ac:dyDescent="0.2">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c r="AA649" s="115"/>
      <c r="AB649" s="115"/>
      <c r="AC649" s="115"/>
    </row>
    <row r="650" spans="2:29" x14ac:dyDescent="0.2">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c r="AA650" s="115"/>
      <c r="AB650" s="115"/>
      <c r="AC650" s="115"/>
    </row>
    <row r="651" spans="2:29" x14ac:dyDescent="0.2">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c r="AA651" s="115"/>
      <c r="AB651" s="115"/>
      <c r="AC651" s="115"/>
    </row>
    <row r="652" spans="2:29" x14ac:dyDescent="0.2">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c r="AA652" s="115"/>
      <c r="AB652" s="115"/>
      <c r="AC652" s="115"/>
    </row>
    <row r="653" spans="2:29" x14ac:dyDescent="0.2">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c r="AB653" s="115"/>
      <c r="AC653" s="115"/>
    </row>
    <row r="654" spans="2:29" x14ac:dyDescent="0.2">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c r="AA654" s="115"/>
      <c r="AB654" s="115"/>
      <c r="AC654" s="115"/>
    </row>
    <row r="655" spans="2:29" x14ac:dyDescent="0.2">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c r="AA655" s="115"/>
      <c r="AB655" s="115"/>
      <c r="AC655" s="115"/>
    </row>
    <row r="656" spans="2:29" x14ac:dyDescent="0.2">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c r="AA656" s="115"/>
      <c r="AB656" s="115"/>
      <c r="AC656" s="115"/>
    </row>
    <row r="657" spans="2:29" x14ac:dyDescent="0.2">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c r="AB657" s="115"/>
      <c r="AC657" s="115"/>
    </row>
    <row r="658" spans="2:29" x14ac:dyDescent="0.2">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c r="AB658" s="115"/>
      <c r="AC658" s="115"/>
    </row>
    <row r="659" spans="2:29" x14ac:dyDescent="0.2">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c r="AB659" s="115"/>
      <c r="AC659" s="115"/>
    </row>
    <row r="660" spans="2:29" x14ac:dyDescent="0.2">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c r="AA660" s="115"/>
      <c r="AB660" s="115"/>
      <c r="AC660" s="115"/>
    </row>
    <row r="661" spans="2:29" x14ac:dyDescent="0.2">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c r="AA661" s="115"/>
      <c r="AB661" s="115"/>
      <c r="AC661" s="115"/>
    </row>
    <row r="662" spans="2:29" x14ac:dyDescent="0.2">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c r="AA662" s="115"/>
      <c r="AB662" s="115"/>
      <c r="AC662" s="115"/>
    </row>
    <row r="663" spans="2:29" x14ac:dyDescent="0.2">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c r="AB663" s="115"/>
      <c r="AC663" s="115"/>
    </row>
  </sheetData>
  <mergeCells count="2">
    <mergeCell ref="K9:M10"/>
    <mergeCell ref="N9:P10"/>
  </mergeCells>
  <phoneticPr fontId="32" type="noConversion"/>
  <conditionalFormatting sqref="AD335:AM336 AD338:AM338 AD340:AL341">
    <cfRule type="cellIs" dxfId="0" priority="11" stopIfTrue="1" operator="lessThan">
      <formula>0</formula>
    </cfRule>
  </conditionalFormatting>
  <hyperlinks>
    <hyperlink ref="M3" location="Índice!A1" display="Volver al Indice" xr:uid="{00000000-0004-0000-0500-000000000000}"/>
    <hyperlink ref="AH3" location="Índice!A1" display="Volver al Indice" xr:uid="{00000000-0004-0000-0500-000001000000}"/>
    <hyperlink ref="R4" location="Índice!A1" display="Volver al Indice" xr:uid="{00000000-0004-0000-0500-000002000000}"/>
    <hyperlink ref="AM4" location="Índice!A1" display="Volver al Indice" xr:uid="{00000000-0004-0000-0500-000003000000}"/>
    <hyperlink ref="A104" location="Comentarios!A66" display="Comentarios!A66" xr:uid="{00000000-0004-0000-0500-000004000000}"/>
    <hyperlink ref="A132" location="Comentarios!A94" display="Comentarios!A94" xr:uid="{00000000-0004-0000-0500-000005000000}"/>
    <hyperlink ref="A133" location="Comentarios!A95" display="Ene-2009 (6)" xr:uid="{00000000-0004-0000-0500-000006000000}"/>
    <hyperlink ref="A134" location="Comentarios!A96" display="Feb-2009 (6)" xr:uid="{00000000-0004-0000-0500-000007000000}"/>
    <hyperlink ref="A135" location="Comentarios!A98" display="Comentarios!A98" xr:uid="{00000000-0004-0000-0500-000008000000}"/>
    <hyperlink ref="A136" location="Comentarios!A100" display="Abr-2009 (7)" xr:uid="{00000000-0004-0000-0500-000009000000}"/>
    <hyperlink ref="A137" location="Comentarios!A101" display="May-2009 (7)" xr:uid="{00000000-0004-0000-0500-00000A000000}"/>
    <hyperlink ref="A138" location="Comentarios!A99" display="Jun-2009 (8)" xr:uid="{00000000-0004-0000-0500-00000B000000}"/>
    <hyperlink ref="A139" location="Comentarios!A100" display="Jul-2009 (8)" xr:uid="{00000000-0004-0000-0500-00000C000000}"/>
    <hyperlink ref="A125" location="Comentarios!A87" display="Comentarios!A87" xr:uid="{00000000-0004-0000-0500-00000D000000}"/>
    <hyperlink ref="A140" location="Comentarios!A100" display="Jul-2009 (8)" xr:uid="{00000000-0004-0000-0500-00000E000000}"/>
    <hyperlink ref="A141" location="Comentarios!A100" display="Jul-2009 (8)" xr:uid="{00000000-0004-0000-0500-00000F000000}"/>
    <hyperlink ref="A143" location="Comentarios!A100" display="Jul-2009 (8)" xr:uid="{00000000-0004-0000-0500-000010000000}"/>
    <hyperlink ref="A142" location="Comentarios!A102" display="Comentarios!A102" xr:uid="{00000000-0004-0000-0500-000011000000}"/>
    <hyperlink ref="A144" location="Comentarios!A103" display="Comentarios!A103" xr:uid="{00000000-0004-0000-0500-000012000000}"/>
    <hyperlink ref="A158" location="feb_11" display="feb_11" xr:uid="{00000000-0004-0000-0500-000013000000}"/>
    <hyperlink ref="A253" location="Comentarios!A1" display="Comentarios!A1" xr:uid="{00000000-0004-0000-0500-000014000000}"/>
    <hyperlink ref="A259" location="Comentarios!A117" display="Comentarios!A117" xr:uid="{00000000-0004-0000-0500-000015000000}"/>
    <hyperlink ref="A294" location="Comentarios!A121" display="Comentarios!A121" xr:uid="{00000000-0004-0000-0500-000016000000}"/>
    <hyperlink ref="A295" location="Comentarios!A123" display="Comentarios!A123" xr:uid="{00000000-0004-0000-0500-000017000000}"/>
    <hyperlink ref="A296" location="Comentarios!A124" display="Comentarios!A124" xr:uid="{00000000-0004-0000-0500-000018000000}"/>
    <hyperlink ref="A297" location="Comentarios!A125" display="Comentarios!A125" xr:uid="{00000000-0004-0000-0500-000019000000}"/>
    <hyperlink ref="A298" location="Comentarios!A126" display="Comentarios!A126" xr:uid="{00000000-0004-0000-0500-00001A000000}"/>
    <hyperlink ref="A300" location="Comentarios!A128" display="Comentarios!A128" xr:uid="{00000000-0004-0000-0500-00001B000000}"/>
    <hyperlink ref="A299" location="Comentarios!A127" display="Comentarios!A127" xr:uid="{00000000-0004-0000-0500-00001C000000}"/>
    <hyperlink ref="A301" location="Comentarios!A129" display="Comentarios!A129" xr:uid="{00000000-0004-0000-0500-00001D000000}"/>
    <hyperlink ref="A302" location="Comentarios!A130" display="Comentarios!A130" xr:uid="{00000000-0004-0000-0500-00001E000000}"/>
    <hyperlink ref="A303" location="Comentarios!A131" display="Comentarios!A131" xr:uid="{00000000-0004-0000-0500-00001F000000}"/>
    <hyperlink ref="A304" location="Comentarios!A132" display="Comentarios!A132" xr:uid="{00000000-0004-0000-0500-000020000000}"/>
    <hyperlink ref="A305" location="Comentarios!A131" display="Comentarios!A131" xr:uid="{00000000-0004-0000-0500-000021000000}"/>
    <hyperlink ref="A307" location="Comentarios!A131" display="Comentarios!A131" xr:uid="{00000000-0004-0000-0500-000022000000}"/>
    <hyperlink ref="A306" location="Comentarios!A132" display="Comentarios!A132" xr:uid="{00000000-0004-0000-0500-000023000000}"/>
    <hyperlink ref="A308" location="Comentarios!A132" display="Comentarios!A132" xr:uid="{00000000-0004-0000-0500-000024000000}"/>
    <hyperlink ref="A309" location="Comentarios!A131" display="Comentarios!A131" xr:uid="{00000000-0004-0000-0500-000025000000}"/>
    <hyperlink ref="A310" location="Comentarios!A131" display="Comentarios!A131" xr:uid="{00000000-0004-0000-0500-000026000000}"/>
    <hyperlink ref="A311" location="Comentarios!A131" display="Comentarios!A131" xr:uid="{00000000-0004-0000-0500-000027000000}"/>
    <hyperlink ref="A312" location="Comentarios!A131" display="Comentarios!A131" xr:uid="{00000000-0004-0000-0500-000028000000}"/>
    <hyperlink ref="A313" location="Comentarios!A131" display="Comentarios!A131" xr:uid="{00000000-0004-0000-0500-000029000000}"/>
    <hyperlink ref="A314" location="Comentarios!A131" display="Comentarios!A131" xr:uid="{00000000-0004-0000-0500-00002A000000}"/>
    <hyperlink ref="A315" location="Comentarios!A131" display="Comentarios!A131" xr:uid="{00000000-0004-0000-0500-00002B000000}"/>
    <hyperlink ref="A317" location="Comentarios!A131" display="Comentarios!A131" xr:uid="{00000000-0004-0000-0500-00002C000000}"/>
    <hyperlink ref="A316" location="Comentarios!A131" display="Comentarios!A131" xr:uid="{00000000-0004-0000-0500-00002D000000}"/>
    <hyperlink ref="A318" location="Comentarios!A131" display="Comentarios!A131" xr:uid="{00000000-0004-0000-0500-00002E000000}"/>
    <hyperlink ref="A319" location="Comentarios!A131" display="Comentarios!A131" xr:uid="{00000000-0004-0000-0500-00002F000000}"/>
    <hyperlink ref="A320" location="Comentarios!A131" display="Comentarios!A131" xr:uid="{00000000-0004-0000-0500-000030000000}"/>
    <hyperlink ref="A322" location="Comentarios!A131" display="Comentarios!A131" xr:uid="{00000000-0004-0000-0500-000031000000}"/>
    <hyperlink ref="A321" location="Comentarios!A131" display="Comentarios!A131" xr:uid="{00000000-0004-0000-0500-000032000000}"/>
    <hyperlink ref="A324" location="Comentarios!A131" display="Comentarios!A131" xr:uid="{00000000-0004-0000-0500-000033000000}"/>
    <hyperlink ref="A323" location="Comentarios!A131" display="Comentarios!A131" xr:uid="{00000000-0004-0000-0500-000034000000}"/>
    <hyperlink ref="A325" location="Comentarios!A131" display="Comentarios!A131" xr:uid="{00000000-0004-0000-0500-000035000000}"/>
    <hyperlink ref="A326" location="Comentarios!A131" display="Comentarios!A131" xr:uid="{00000000-0004-0000-0500-000036000000}"/>
    <hyperlink ref="A327" location="Comentarios!A131" display="Comentarios!A131" xr:uid="{00000000-0004-0000-0500-000037000000}"/>
    <hyperlink ref="A328" location="Comentarios!A131" display="Comentarios!A131" xr:uid="{00000000-0004-0000-0500-000038000000}"/>
    <hyperlink ref="A329" location="Comentarios!A131" display="Comentarios!A131" xr:uid="{00000000-0004-0000-0500-000039000000}"/>
    <hyperlink ref="A330" location="Comentarios!A131" display="Comentarios!A131" xr:uid="{00000000-0004-0000-0500-00003A000000}"/>
    <hyperlink ref="A331" location="Comentarios!A131" display="Comentarios!A131" xr:uid="{00000000-0004-0000-0500-00003B000000}"/>
    <hyperlink ref="A332" location="Comentarios!A131" display="Comentarios!A131" xr:uid="{00000000-0004-0000-0500-00003C000000}"/>
    <hyperlink ref="A333" location="Comentarios!A131" display="Comentarios!A131" xr:uid="{00000000-0004-0000-0500-00003D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60"/>
  <sheetViews>
    <sheetView zoomScale="90" zoomScaleNormal="90" workbookViewId="0">
      <pane xSplit="1" ySplit="11" topLeftCell="B319" activePane="bottomRight" state="frozen"/>
      <selection activeCell="A333" sqref="A333:XFD333"/>
      <selection pane="topRight" activeCell="A333" sqref="A333:XFD333"/>
      <selection pane="bottomLeft" activeCell="A333" sqref="A333:XFD333"/>
      <selection pane="bottomRight" activeCell="J333" sqref="J333"/>
    </sheetView>
  </sheetViews>
  <sheetFormatPr defaultColWidth="8.88671875" defaultRowHeight="15" x14ac:dyDescent="0.2"/>
  <cols>
    <col min="1" max="1" width="9.33203125" customWidth="1"/>
    <col min="2" max="9" width="8.77734375" customWidth="1"/>
    <col min="10" max="10" width="9.77734375" customWidth="1"/>
    <col min="11" max="18" width="8.77734375" customWidth="1"/>
    <col min="19" max="19" width="2.77734375" customWidth="1"/>
    <col min="20" max="28" width="8.77734375" customWidth="1"/>
    <col min="29" max="29" width="10.6640625" customWidth="1"/>
    <col min="30" max="38" width="8.77734375" customWidth="1"/>
    <col min="39" max="39" width="11.554687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41" ht="23.25" x14ac:dyDescent="0.3">
      <c r="A4" s="7"/>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21" x14ac:dyDescent="0.25">
      <c r="A5" s="7"/>
      <c r="B5" s="16" t="s">
        <v>149</v>
      </c>
      <c r="C5" s="7"/>
      <c r="D5" s="7"/>
      <c r="E5" s="7"/>
      <c r="F5" s="7"/>
      <c r="G5" s="7"/>
      <c r="H5" s="7"/>
      <c r="I5" s="7"/>
      <c r="J5" s="7"/>
      <c r="K5" s="7"/>
      <c r="L5" s="9"/>
      <c r="M5" s="9"/>
      <c r="N5" s="9"/>
      <c r="O5" s="9"/>
      <c r="P5" s="9"/>
      <c r="Q5" s="9"/>
      <c r="R5" s="9"/>
      <c r="S5" s="50"/>
      <c r="T5" s="16" t="s">
        <v>148</v>
      </c>
      <c r="U5" s="7"/>
      <c r="V5" s="7"/>
      <c r="W5" s="7"/>
      <c r="X5" s="7"/>
      <c r="Y5" s="7"/>
      <c r="Z5" s="7"/>
      <c r="AA5" s="7"/>
      <c r="AB5" s="7"/>
      <c r="AC5" s="7"/>
      <c r="AD5" s="7"/>
      <c r="AE5" s="7"/>
      <c r="AF5" s="7"/>
      <c r="AG5" s="9"/>
      <c r="AH5" s="9"/>
      <c r="AI5" s="9"/>
      <c r="AJ5" s="9"/>
      <c r="AK5" s="9"/>
      <c r="AL5" s="9"/>
      <c r="AM5" s="9"/>
    </row>
    <row r="6" spans="1:41"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7">
        <v>36130</v>
      </c>
      <c r="B12" s="23"/>
      <c r="C12" s="23"/>
      <c r="D12" s="41"/>
      <c r="E12" s="23"/>
      <c r="F12" s="23"/>
      <c r="G12" s="41"/>
      <c r="H12" s="42"/>
      <c r="I12" s="43"/>
      <c r="J12" s="41"/>
      <c r="K12" s="40"/>
      <c r="L12" s="40"/>
      <c r="M12" s="44"/>
      <c r="N12" s="40"/>
      <c r="O12" s="40"/>
      <c r="P12" s="40"/>
      <c r="Q12" s="122"/>
      <c r="R12" s="123"/>
      <c r="S12" s="87"/>
      <c r="T12" s="45"/>
      <c r="U12" s="40"/>
      <c r="V12" s="44"/>
      <c r="W12" s="40"/>
      <c r="X12" s="40"/>
      <c r="Y12" s="44"/>
      <c r="Z12" s="40"/>
      <c r="AA12" s="40"/>
      <c r="AB12" s="40"/>
      <c r="AC12" s="123"/>
      <c r="AD12" s="191"/>
      <c r="AE12" s="192"/>
      <c r="AF12" s="193"/>
      <c r="AG12" s="192"/>
      <c r="AH12" s="192"/>
      <c r="AI12" s="193"/>
      <c r="AJ12" s="192"/>
      <c r="AK12" s="192"/>
      <c r="AL12" s="192"/>
      <c r="AM12" s="194"/>
      <c r="AO12" s="143"/>
    </row>
    <row r="13" spans="1:41" x14ac:dyDescent="0.2">
      <c r="A13" s="48">
        <v>36161</v>
      </c>
      <c r="B13" s="23"/>
      <c r="C13" s="23"/>
      <c r="D13" s="41"/>
      <c r="E13" s="23"/>
      <c r="F13" s="23"/>
      <c r="G13" s="41"/>
      <c r="H13" s="42"/>
      <c r="I13" s="43"/>
      <c r="J13" s="41"/>
      <c r="K13" s="40"/>
      <c r="L13" s="40"/>
      <c r="M13" s="44"/>
      <c r="N13" s="40"/>
      <c r="O13" s="40"/>
      <c r="P13" s="40"/>
      <c r="Q13" s="122"/>
      <c r="R13" s="123"/>
      <c r="S13" s="87"/>
      <c r="T13" s="45"/>
      <c r="U13" s="40"/>
      <c r="V13" s="44"/>
      <c r="W13" s="40"/>
      <c r="X13" s="40"/>
      <c r="Y13" s="44"/>
      <c r="Z13" s="40"/>
      <c r="AA13" s="40"/>
      <c r="AB13" s="40"/>
      <c r="AC13" s="123"/>
      <c r="AD13" s="191"/>
      <c r="AE13" s="192"/>
      <c r="AF13" s="193"/>
      <c r="AG13" s="192"/>
      <c r="AH13" s="192"/>
      <c r="AI13" s="193"/>
      <c r="AJ13" s="192"/>
      <c r="AK13" s="192"/>
      <c r="AL13" s="192"/>
      <c r="AM13" s="194"/>
      <c r="AO13" s="143"/>
    </row>
    <row r="14" spans="1:41" x14ac:dyDescent="0.2">
      <c r="A14" s="48">
        <v>36192</v>
      </c>
      <c r="B14" s="23"/>
      <c r="C14" s="23"/>
      <c r="D14" s="41"/>
      <c r="E14" s="23"/>
      <c r="F14" s="23"/>
      <c r="G14" s="41"/>
      <c r="H14" s="42"/>
      <c r="I14" s="43"/>
      <c r="J14" s="41"/>
      <c r="K14" s="40"/>
      <c r="L14" s="40"/>
      <c r="M14" s="44"/>
      <c r="N14" s="40"/>
      <c r="O14" s="40"/>
      <c r="P14" s="40"/>
      <c r="Q14" s="122"/>
      <c r="R14" s="123"/>
      <c r="S14" s="87"/>
      <c r="T14" s="45"/>
      <c r="U14" s="40"/>
      <c r="V14" s="44"/>
      <c r="W14" s="40"/>
      <c r="X14" s="40"/>
      <c r="Y14" s="44"/>
      <c r="Z14" s="40"/>
      <c r="AA14" s="40"/>
      <c r="AB14" s="40"/>
      <c r="AC14" s="123"/>
      <c r="AD14" s="191"/>
      <c r="AE14" s="192"/>
      <c r="AF14" s="193"/>
      <c r="AG14" s="192"/>
      <c r="AH14" s="192"/>
      <c r="AI14" s="193"/>
      <c r="AJ14" s="192"/>
      <c r="AK14" s="192"/>
      <c r="AL14" s="192"/>
      <c r="AM14" s="194"/>
      <c r="AO14" s="143"/>
    </row>
    <row r="15" spans="1:41" x14ac:dyDescent="0.2">
      <c r="A15" s="48">
        <v>36220</v>
      </c>
      <c r="B15" s="23"/>
      <c r="C15" s="23"/>
      <c r="D15" s="41"/>
      <c r="E15" s="23"/>
      <c r="F15" s="23"/>
      <c r="G15" s="41"/>
      <c r="H15" s="42"/>
      <c r="I15" s="43"/>
      <c r="J15" s="41"/>
      <c r="K15" s="40"/>
      <c r="L15" s="40"/>
      <c r="M15" s="44"/>
      <c r="N15" s="40"/>
      <c r="O15" s="40"/>
      <c r="P15" s="40"/>
      <c r="Q15" s="122"/>
      <c r="R15" s="123"/>
      <c r="S15" s="87"/>
      <c r="T15" s="45"/>
      <c r="U15" s="40"/>
      <c r="V15" s="44"/>
      <c r="W15" s="40"/>
      <c r="X15" s="40"/>
      <c r="Y15" s="44"/>
      <c r="Z15" s="40"/>
      <c r="AA15" s="40"/>
      <c r="AB15" s="40"/>
      <c r="AC15" s="123"/>
      <c r="AD15" s="191"/>
      <c r="AE15" s="192"/>
      <c r="AF15" s="193"/>
      <c r="AG15" s="192"/>
      <c r="AH15" s="192"/>
      <c r="AI15" s="193"/>
      <c r="AJ15" s="192"/>
      <c r="AK15" s="192"/>
      <c r="AL15" s="192"/>
      <c r="AM15" s="194"/>
      <c r="AO15" s="143"/>
    </row>
    <row r="16" spans="1:41" x14ac:dyDescent="0.2">
      <c r="A16" s="46">
        <v>36251</v>
      </c>
      <c r="B16" s="23"/>
      <c r="C16" s="23"/>
      <c r="D16" s="41"/>
      <c r="E16" s="23"/>
      <c r="F16" s="23"/>
      <c r="G16" s="41"/>
      <c r="H16" s="42"/>
      <c r="I16" s="43"/>
      <c r="J16" s="41"/>
      <c r="K16" s="40"/>
      <c r="L16" s="40"/>
      <c r="M16" s="44"/>
      <c r="N16" s="40"/>
      <c r="O16" s="40"/>
      <c r="P16" s="40"/>
      <c r="Q16" s="122"/>
      <c r="R16" s="123"/>
      <c r="S16" s="87"/>
      <c r="T16" s="45"/>
      <c r="U16" s="40"/>
      <c r="V16" s="44"/>
      <c r="W16" s="40"/>
      <c r="X16" s="40"/>
      <c r="Y16" s="44"/>
      <c r="Z16" s="40"/>
      <c r="AA16" s="40"/>
      <c r="AB16" s="40"/>
      <c r="AC16" s="123"/>
      <c r="AD16" s="191"/>
      <c r="AE16" s="192"/>
      <c r="AF16" s="193"/>
      <c r="AG16" s="192"/>
      <c r="AH16" s="192"/>
      <c r="AI16" s="193"/>
      <c r="AJ16" s="192"/>
      <c r="AK16" s="192"/>
      <c r="AL16" s="192"/>
      <c r="AM16" s="194"/>
      <c r="AO16" s="143"/>
    </row>
    <row r="17" spans="1:41" x14ac:dyDescent="0.2">
      <c r="A17" s="46">
        <v>36281</v>
      </c>
      <c r="B17" s="23"/>
      <c r="C17" s="23"/>
      <c r="D17" s="41"/>
      <c r="E17" s="23"/>
      <c r="F17" s="23"/>
      <c r="G17" s="41"/>
      <c r="H17" s="42"/>
      <c r="I17" s="43"/>
      <c r="J17" s="41"/>
      <c r="K17" s="40"/>
      <c r="L17" s="40"/>
      <c r="M17" s="44"/>
      <c r="N17" s="40"/>
      <c r="O17" s="40"/>
      <c r="P17" s="40"/>
      <c r="Q17" s="122"/>
      <c r="R17" s="123"/>
      <c r="S17" s="87"/>
      <c r="T17" s="45"/>
      <c r="U17" s="40"/>
      <c r="V17" s="44"/>
      <c r="W17" s="40"/>
      <c r="X17" s="40"/>
      <c r="Y17" s="44"/>
      <c r="Z17" s="40"/>
      <c r="AA17" s="40"/>
      <c r="AB17" s="40"/>
      <c r="AC17" s="123"/>
      <c r="AD17" s="191"/>
      <c r="AE17" s="192"/>
      <c r="AF17" s="193"/>
      <c r="AG17" s="192"/>
      <c r="AH17" s="192"/>
      <c r="AI17" s="193"/>
      <c r="AJ17" s="192"/>
      <c r="AK17" s="192"/>
      <c r="AL17" s="192"/>
      <c r="AM17" s="194"/>
      <c r="AO17" s="143"/>
    </row>
    <row r="18" spans="1:41" x14ac:dyDescent="0.2">
      <c r="A18" s="46">
        <v>36312</v>
      </c>
      <c r="B18" s="23"/>
      <c r="C18" s="23"/>
      <c r="D18" s="41"/>
      <c r="E18" s="23"/>
      <c r="F18" s="23"/>
      <c r="G18" s="41"/>
      <c r="H18" s="42"/>
      <c r="I18" s="43"/>
      <c r="J18" s="41"/>
      <c r="K18" s="40"/>
      <c r="L18" s="40"/>
      <c r="M18" s="44"/>
      <c r="N18" s="40"/>
      <c r="O18" s="40"/>
      <c r="P18" s="40"/>
      <c r="Q18" s="122"/>
      <c r="R18" s="123"/>
      <c r="S18" s="87"/>
      <c r="T18" s="45"/>
      <c r="U18" s="40"/>
      <c r="V18" s="44"/>
      <c r="W18" s="40"/>
      <c r="X18" s="40"/>
      <c r="Y18" s="44"/>
      <c r="Z18" s="40"/>
      <c r="AA18" s="40"/>
      <c r="AB18" s="40"/>
      <c r="AC18" s="123"/>
      <c r="AD18" s="191"/>
      <c r="AE18" s="192"/>
      <c r="AF18" s="193"/>
      <c r="AG18" s="192"/>
      <c r="AH18" s="192"/>
      <c r="AI18" s="193"/>
      <c r="AJ18" s="192"/>
      <c r="AK18" s="192"/>
      <c r="AL18" s="192"/>
      <c r="AM18" s="194"/>
      <c r="AO18" s="143"/>
    </row>
    <row r="19" spans="1:41" x14ac:dyDescent="0.2">
      <c r="A19" s="46">
        <v>36342</v>
      </c>
      <c r="B19" s="23"/>
      <c r="C19" s="23"/>
      <c r="D19" s="41"/>
      <c r="E19" s="23"/>
      <c r="F19" s="23"/>
      <c r="G19" s="41"/>
      <c r="H19" s="42"/>
      <c r="I19" s="43"/>
      <c r="J19" s="41"/>
      <c r="K19" s="40"/>
      <c r="L19" s="40"/>
      <c r="M19" s="44"/>
      <c r="N19" s="40"/>
      <c r="O19" s="40"/>
      <c r="P19" s="40"/>
      <c r="Q19" s="122"/>
      <c r="R19" s="123"/>
      <c r="S19" s="87"/>
      <c r="T19" s="45"/>
      <c r="U19" s="40"/>
      <c r="V19" s="44"/>
      <c r="W19" s="40"/>
      <c r="X19" s="40"/>
      <c r="Y19" s="44"/>
      <c r="Z19" s="40"/>
      <c r="AA19" s="40"/>
      <c r="AB19" s="40"/>
      <c r="AC19" s="123"/>
      <c r="AD19" s="191"/>
      <c r="AE19" s="192"/>
      <c r="AF19" s="193"/>
      <c r="AG19" s="192"/>
      <c r="AH19" s="192"/>
      <c r="AI19" s="193"/>
      <c r="AJ19" s="192"/>
      <c r="AK19" s="192"/>
      <c r="AL19" s="192"/>
      <c r="AM19" s="194"/>
      <c r="AO19" s="143"/>
    </row>
    <row r="20" spans="1:41" x14ac:dyDescent="0.2">
      <c r="A20" s="46">
        <v>36373</v>
      </c>
      <c r="B20" s="23"/>
      <c r="C20" s="23"/>
      <c r="D20" s="41"/>
      <c r="E20" s="23"/>
      <c r="F20" s="23"/>
      <c r="G20" s="41"/>
      <c r="H20" s="42"/>
      <c r="I20" s="43"/>
      <c r="J20" s="41"/>
      <c r="K20" s="40"/>
      <c r="L20" s="40"/>
      <c r="M20" s="44"/>
      <c r="N20" s="40"/>
      <c r="O20" s="40"/>
      <c r="P20" s="40"/>
      <c r="Q20" s="122"/>
      <c r="R20" s="123"/>
      <c r="S20" s="87"/>
      <c r="T20" s="45"/>
      <c r="U20" s="40"/>
      <c r="V20" s="44"/>
      <c r="W20" s="40"/>
      <c r="X20" s="40"/>
      <c r="Y20" s="44"/>
      <c r="Z20" s="40"/>
      <c r="AA20" s="40"/>
      <c r="AB20" s="40"/>
      <c r="AC20" s="123"/>
      <c r="AD20" s="191"/>
      <c r="AE20" s="192"/>
      <c r="AF20" s="193"/>
      <c r="AG20" s="192"/>
      <c r="AH20" s="192"/>
      <c r="AI20" s="193"/>
      <c r="AJ20" s="192"/>
      <c r="AK20" s="192"/>
      <c r="AL20" s="192"/>
      <c r="AM20" s="194"/>
      <c r="AO20" s="143"/>
    </row>
    <row r="21" spans="1:41" x14ac:dyDescent="0.2">
      <c r="A21" s="46">
        <v>36404</v>
      </c>
      <c r="B21" s="23"/>
      <c r="C21" s="23"/>
      <c r="D21" s="41"/>
      <c r="E21" s="23"/>
      <c r="F21" s="23"/>
      <c r="G21" s="41"/>
      <c r="H21" s="42"/>
      <c r="I21" s="43"/>
      <c r="J21" s="41"/>
      <c r="K21" s="40"/>
      <c r="L21" s="40"/>
      <c r="M21" s="44"/>
      <c r="N21" s="40"/>
      <c r="O21" s="40"/>
      <c r="P21" s="40"/>
      <c r="Q21" s="122"/>
      <c r="R21" s="123"/>
      <c r="S21" s="87"/>
      <c r="T21" s="45"/>
      <c r="U21" s="40"/>
      <c r="V21" s="44"/>
      <c r="W21" s="40"/>
      <c r="X21" s="40"/>
      <c r="Y21" s="44"/>
      <c r="Z21" s="40"/>
      <c r="AA21" s="40"/>
      <c r="AB21" s="40"/>
      <c r="AC21" s="123"/>
      <c r="AD21" s="191"/>
      <c r="AE21" s="192"/>
      <c r="AF21" s="193"/>
      <c r="AG21" s="192"/>
      <c r="AH21" s="192"/>
      <c r="AI21" s="193"/>
      <c r="AJ21" s="192"/>
      <c r="AK21" s="192"/>
      <c r="AL21" s="192"/>
      <c r="AM21" s="194"/>
      <c r="AO21" s="143"/>
    </row>
    <row r="22" spans="1:41" x14ac:dyDescent="0.2">
      <c r="A22" s="46">
        <v>36434</v>
      </c>
      <c r="B22" s="23"/>
      <c r="C22" s="23"/>
      <c r="D22" s="41"/>
      <c r="E22" s="23"/>
      <c r="F22" s="23"/>
      <c r="G22" s="41"/>
      <c r="H22" s="42"/>
      <c r="I22" s="43"/>
      <c r="J22" s="41"/>
      <c r="K22" s="40"/>
      <c r="L22" s="40"/>
      <c r="M22" s="44"/>
      <c r="N22" s="40"/>
      <c r="O22" s="40"/>
      <c r="P22" s="40"/>
      <c r="Q22" s="122"/>
      <c r="R22" s="123"/>
      <c r="S22" s="87"/>
      <c r="T22" s="45"/>
      <c r="U22" s="40"/>
      <c r="V22" s="44"/>
      <c r="W22" s="40"/>
      <c r="X22" s="40"/>
      <c r="Y22" s="44"/>
      <c r="Z22" s="40"/>
      <c r="AA22" s="40"/>
      <c r="AB22" s="40"/>
      <c r="AC22" s="123"/>
      <c r="AD22" s="191"/>
      <c r="AE22" s="192"/>
      <c r="AF22" s="193"/>
      <c r="AG22" s="192"/>
      <c r="AH22" s="192"/>
      <c r="AI22" s="193"/>
      <c r="AJ22" s="192"/>
      <c r="AK22" s="192"/>
      <c r="AL22" s="192"/>
      <c r="AM22" s="194"/>
      <c r="AO22" s="143"/>
    </row>
    <row r="23" spans="1:41" x14ac:dyDescent="0.2">
      <c r="A23" s="46">
        <v>36465</v>
      </c>
      <c r="B23" s="23"/>
      <c r="C23" s="23"/>
      <c r="D23" s="41"/>
      <c r="E23" s="23"/>
      <c r="F23" s="23"/>
      <c r="G23" s="41"/>
      <c r="H23" s="42"/>
      <c r="I23" s="43"/>
      <c r="J23" s="41"/>
      <c r="K23" s="40"/>
      <c r="L23" s="40"/>
      <c r="M23" s="44"/>
      <c r="N23" s="40"/>
      <c r="O23" s="40"/>
      <c r="P23" s="40"/>
      <c r="Q23" s="122"/>
      <c r="R23" s="123"/>
      <c r="S23" s="87"/>
      <c r="T23" s="45"/>
      <c r="U23" s="40"/>
      <c r="V23" s="44"/>
      <c r="W23" s="40"/>
      <c r="X23" s="40"/>
      <c r="Y23" s="44"/>
      <c r="Z23" s="40"/>
      <c r="AA23" s="40"/>
      <c r="AB23" s="40"/>
      <c r="AC23" s="123"/>
      <c r="AD23" s="191"/>
      <c r="AE23" s="192"/>
      <c r="AF23" s="193"/>
      <c r="AG23" s="192"/>
      <c r="AH23" s="192"/>
      <c r="AI23" s="193"/>
      <c r="AJ23" s="192"/>
      <c r="AK23" s="192"/>
      <c r="AL23" s="192"/>
      <c r="AM23" s="194"/>
      <c r="AO23" s="143"/>
    </row>
    <row r="24" spans="1:41" x14ac:dyDescent="0.2">
      <c r="A24" s="46">
        <v>36495</v>
      </c>
      <c r="B24" s="23"/>
      <c r="C24" s="23"/>
      <c r="D24" s="41"/>
      <c r="E24" s="23"/>
      <c r="F24" s="23"/>
      <c r="G24" s="41"/>
      <c r="H24" s="42"/>
      <c r="I24" s="43"/>
      <c r="J24" s="41"/>
      <c r="K24" s="40"/>
      <c r="L24" s="40"/>
      <c r="M24" s="44"/>
      <c r="N24" s="40"/>
      <c r="O24" s="40"/>
      <c r="P24" s="40"/>
      <c r="Q24" s="122"/>
      <c r="R24" s="123"/>
      <c r="S24" s="87"/>
      <c r="T24" s="45"/>
      <c r="U24" s="40"/>
      <c r="V24" s="44"/>
      <c r="W24" s="40"/>
      <c r="X24" s="40"/>
      <c r="Y24" s="44"/>
      <c r="Z24" s="40"/>
      <c r="AA24" s="40"/>
      <c r="AB24" s="40"/>
      <c r="AC24" s="123"/>
      <c r="AD24" s="191"/>
      <c r="AE24" s="192"/>
      <c r="AF24" s="193"/>
      <c r="AG24" s="192"/>
      <c r="AH24" s="192"/>
      <c r="AI24" s="193"/>
      <c r="AJ24" s="192"/>
      <c r="AK24" s="192"/>
      <c r="AL24" s="192"/>
      <c r="AM24" s="194"/>
      <c r="AO24" s="178"/>
    </row>
    <row r="25" spans="1:41" x14ac:dyDescent="0.2">
      <c r="A25" s="46">
        <v>36526</v>
      </c>
      <c r="B25" s="23"/>
      <c r="C25" s="23"/>
      <c r="D25" s="41"/>
      <c r="E25" s="23"/>
      <c r="F25" s="23"/>
      <c r="G25" s="41"/>
      <c r="H25" s="42"/>
      <c r="I25" s="43"/>
      <c r="J25" s="41"/>
      <c r="K25" s="40"/>
      <c r="L25" s="40"/>
      <c r="M25" s="44"/>
      <c r="N25" s="40"/>
      <c r="O25" s="40"/>
      <c r="P25" s="40"/>
      <c r="Q25" s="122"/>
      <c r="R25" s="123"/>
      <c r="S25" s="87"/>
      <c r="T25" s="45"/>
      <c r="U25" s="40"/>
      <c r="V25" s="44"/>
      <c r="W25" s="40"/>
      <c r="X25" s="40"/>
      <c r="Y25" s="44"/>
      <c r="Z25" s="40"/>
      <c r="AA25" s="40"/>
      <c r="AB25" s="40"/>
      <c r="AC25" s="123"/>
      <c r="AD25" s="191"/>
      <c r="AE25" s="192"/>
      <c r="AF25" s="193"/>
      <c r="AG25" s="192"/>
      <c r="AH25" s="192"/>
      <c r="AI25" s="193"/>
      <c r="AJ25" s="192"/>
      <c r="AK25" s="192"/>
      <c r="AL25" s="192"/>
      <c r="AM25" s="194"/>
      <c r="AO25" s="178"/>
    </row>
    <row r="26" spans="1:41" x14ac:dyDescent="0.2">
      <c r="A26" s="46">
        <v>36557</v>
      </c>
      <c r="B26" s="23"/>
      <c r="C26" s="23"/>
      <c r="D26" s="41"/>
      <c r="E26" s="23"/>
      <c r="F26" s="23"/>
      <c r="G26" s="41"/>
      <c r="H26" s="42"/>
      <c r="I26" s="43"/>
      <c r="J26" s="41"/>
      <c r="K26" s="40"/>
      <c r="L26" s="40"/>
      <c r="M26" s="44"/>
      <c r="N26" s="40"/>
      <c r="O26" s="40"/>
      <c r="P26" s="40"/>
      <c r="Q26" s="122"/>
      <c r="R26" s="123"/>
      <c r="S26" s="87"/>
      <c r="T26" s="45"/>
      <c r="U26" s="40"/>
      <c r="V26" s="44"/>
      <c r="W26" s="40"/>
      <c r="X26" s="40"/>
      <c r="Y26" s="44"/>
      <c r="Z26" s="40"/>
      <c r="AA26" s="40"/>
      <c r="AB26" s="40"/>
      <c r="AC26" s="123"/>
      <c r="AD26" s="191"/>
      <c r="AE26" s="192"/>
      <c r="AF26" s="193"/>
      <c r="AG26" s="192"/>
      <c r="AH26" s="192"/>
      <c r="AI26" s="193"/>
      <c r="AJ26" s="192"/>
      <c r="AK26" s="192"/>
      <c r="AL26" s="192"/>
      <c r="AM26" s="194"/>
      <c r="AO26" s="178"/>
    </row>
    <row r="27" spans="1:41" x14ac:dyDescent="0.2">
      <c r="A27" s="46">
        <v>36586</v>
      </c>
      <c r="B27" s="23"/>
      <c r="C27" s="23"/>
      <c r="D27" s="41"/>
      <c r="E27" s="23"/>
      <c r="F27" s="23"/>
      <c r="G27" s="41"/>
      <c r="H27" s="42"/>
      <c r="I27" s="43"/>
      <c r="J27" s="41"/>
      <c r="K27" s="40"/>
      <c r="L27" s="40"/>
      <c r="M27" s="44"/>
      <c r="N27" s="40"/>
      <c r="O27" s="40"/>
      <c r="P27" s="40"/>
      <c r="Q27" s="122"/>
      <c r="R27" s="123"/>
      <c r="S27" s="87"/>
      <c r="T27" s="45"/>
      <c r="U27" s="40"/>
      <c r="V27" s="44"/>
      <c r="W27" s="40"/>
      <c r="X27" s="40"/>
      <c r="Y27" s="44"/>
      <c r="Z27" s="40"/>
      <c r="AA27" s="40"/>
      <c r="AB27" s="40"/>
      <c r="AC27" s="123"/>
      <c r="AD27" s="191"/>
      <c r="AE27" s="192"/>
      <c r="AF27" s="193"/>
      <c r="AG27" s="192"/>
      <c r="AH27" s="192"/>
      <c r="AI27" s="193"/>
      <c r="AJ27" s="192"/>
      <c r="AK27" s="192"/>
      <c r="AL27" s="192"/>
      <c r="AM27" s="194"/>
      <c r="AO27" s="178"/>
    </row>
    <row r="28" spans="1:41" x14ac:dyDescent="0.2">
      <c r="A28" s="46">
        <v>36617</v>
      </c>
      <c r="B28" s="23"/>
      <c r="C28" s="23"/>
      <c r="D28" s="41"/>
      <c r="E28" s="23"/>
      <c r="F28" s="23"/>
      <c r="G28" s="41"/>
      <c r="H28" s="42"/>
      <c r="I28" s="43"/>
      <c r="J28" s="41"/>
      <c r="K28" s="40"/>
      <c r="L28" s="40"/>
      <c r="M28" s="44"/>
      <c r="N28" s="40"/>
      <c r="O28" s="40"/>
      <c r="P28" s="40"/>
      <c r="Q28" s="122"/>
      <c r="R28" s="123"/>
      <c r="S28" s="87"/>
      <c r="T28" s="45"/>
      <c r="U28" s="40"/>
      <c r="V28" s="44"/>
      <c r="W28" s="40"/>
      <c r="X28" s="40"/>
      <c r="Y28" s="44"/>
      <c r="Z28" s="40"/>
      <c r="AA28" s="40"/>
      <c r="AB28" s="40"/>
      <c r="AC28" s="123"/>
      <c r="AD28" s="191"/>
      <c r="AE28" s="192"/>
      <c r="AF28" s="193"/>
      <c r="AG28" s="192"/>
      <c r="AH28" s="192"/>
      <c r="AI28" s="193"/>
      <c r="AJ28" s="192"/>
      <c r="AK28" s="192"/>
      <c r="AL28" s="192"/>
      <c r="AM28" s="194"/>
      <c r="AO28" s="178"/>
    </row>
    <row r="29" spans="1:41" x14ac:dyDescent="0.2">
      <c r="A29" s="48">
        <v>36647</v>
      </c>
      <c r="B29" s="23"/>
      <c r="C29" s="23"/>
      <c r="D29" s="41"/>
      <c r="E29" s="23"/>
      <c r="F29" s="23"/>
      <c r="G29" s="41"/>
      <c r="H29" s="42"/>
      <c r="I29" s="43"/>
      <c r="J29" s="41"/>
      <c r="K29" s="40"/>
      <c r="L29" s="40"/>
      <c r="M29" s="44"/>
      <c r="N29" s="40"/>
      <c r="O29" s="40"/>
      <c r="P29" s="40"/>
      <c r="Q29" s="122"/>
      <c r="R29" s="123"/>
      <c r="S29" s="87"/>
      <c r="T29" s="45"/>
      <c r="U29" s="40"/>
      <c r="V29" s="44"/>
      <c r="W29" s="40"/>
      <c r="X29" s="40"/>
      <c r="Y29" s="44"/>
      <c r="Z29" s="40"/>
      <c r="AA29" s="40"/>
      <c r="AB29" s="40"/>
      <c r="AC29" s="123"/>
      <c r="AD29" s="191"/>
      <c r="AE29" s="192"/>
      <c r="AF29" s="193"/>
      <c r="AG29" s="192"/>
      <c r="AH29" s="192"/>
      <c r="AI29" s="193"/>
      <c r="AJ29" s="192"/>
      <c r="AK29" s="192"/>
      <c r="AL29" s="192"/>
      <c r="AM29" s="194"/>
      <c r="AO29" s="178"/>
    </row>
    <row r="30" spans="1:41" x14ac:dyDescent="0.2">
      <c r="A30" s="46">
        <v>36678</v>
      </c>
      <c r="B30" s="23"/>
      <c r="C30" s="23"/>
      <c r="D30" s="41"/>
      <c r="E30" s="23"/>
      <c r="F30" s="23"/>
      <c r="G30" s="41"/>
      <c r="H30" s="42"/>
      <c r="I30" s="43"/>
      <c r="J30" s="41"/>
      <c r="K30" s="40"/>
      <c r="L30" s="40"/>
      <c r="M30" s="44"/>
      <c r="N30" s="40"/>
      <c r="O30" s="40"/>
      <c r="P30" s="40"/>
      <c r="Q30" s="122"/>
      <c r="R30" s="123"/>
      <c r="S30" s="87"/>
      <c r="T30" s="45"/>
      <c r="U30" s="40"/>
      <c r="V30" s="44"/>
      <c r="W30" s="40"/>
      <c r="X30" s="40"/>
      <c r="Y30" s="44"/>
      <c r="Z30" s="40"/>
      <c r="AA30" s="40"/>
      <c r="AB30" s="40"/>
      <c r="AC30" s="123"/>
      <c r="AD30" s="191"/>
      <c r="AE30" s="192"/>
      <c r="AF30" s="193"/>
      <c r="AG30" s="192"/>
      <c r="AH30" s="192"/>
      <c r="AI30" s="193"/>
      <c r="AJ30" s="192"/>
      <c r="AK30" s="192"/>
      <c r="AL30" s="192"/>
      <c r="AM30" s="194"/>
      <c r="AO30" s="178"/>
    </row>
    <row r="31" spans="1:41" x14ac:dyDescent="0.2">
      <c r="A31" s="46">
        <v>36708</v>
      </c>
      <c r="B31" s="23"/>
      <c r="C31" s="23"/>
      <c r="D31" s="41"/>
      <c r="E31" s="23"/>
      <c r="F31" s="23"/>
      <c r="G31" s="41"/>
      <c r="H31" s="42"/>
      <c r="I31" s="43"/>
      <c r="J31" s="41"/>
      <c r="K31" s="40"/>
      <c r="L31" s="40"/>
      <c r="M31" s="44"/>
      <c r="N31" s="40"/>
      <c r="O31" s="40"/>
      <c r="P31" s="40"/>
      <c r="Q31" s="122"/>
      <c r="R31" s="123"/>
      <c r="S31" s="87"/>
      <c r="T31" s="45"/>
      <c r="U31" s="40"/>
      <c r="V31" s="44"/>
      <c r="W31" s="40"/>
      <c r="X31" s="40"/>
      <c r="Y31" s="44"/>
      <c r="Z31" s="40"/>
      <c r="AA31" s="40"/>
      <c r="AB31" s="40"/>
      <c r="AC31" s="123"/>
      <c r="AD31" s="191"/>
      <c r="AE31" s="192"/>
      <c r="AF31" s="193"/>
      <c r="AG31" s="192"/>
      <c r="AH31" s="192"/>
      <c r="AI31" s="193"/>
      <c r="AJ31" s="192"/>
      <c r="AK31" s="192"/>
      <c r="AL31" s="192"/>
      <c r="AM31" s="194"/>
      <c r="AO31" s="178"/>
    </row>
    <row r="32" spans="1:41" x14ac:dyDescent="0.2">
      <c r="A32" s="46">
        <v>36739</v>
      </c>
      <c r="B32" s="23"/>
      <c r="C32" s="23"/>
      <c r="D32" s="41"/>
      <c r="E32" s="23"/>
      <c r="F32" s="23"/>
      <c r="G32" s="41"/>
      <c r="H32" s="42"/>
      <c r="I32" s="43"/>
      <c r="J32" s="41"/>
      <c r="K32" s="40"/>
      <c r="L32" s="40"/>
      <c r="M32" s="44"/>
      <c r="N32" s="40"/>
      <c r="O32" s="40"/>
      <c r="P32" s="40"/>
      <c r="Q32" s="122"/>
      <c r="R32" s="123"/>
      <c r="S32" s="87"/>
      <c r="T32" s="45"/>
      <c r="U32" s="40"/>
      <c r="V32" s="44"/>
      <c r="W32" s="40"/>
      <c r="X32" s="40"/>
      <c r="Y32" s="44"/>
      <c r="Z32" s="40"/>
      <c r="AA32" s="40"/>
      <c r="AB32" s="40"/>
      <c r="AC32" s="123"/>
      <c r="AD32" s="191"/>
      <c r="AE32" s="192"/>
      <c r="AF32" s="193"/>
      <c r="AG32" s="192"/>
      <c r="AH32" s="192"/>
      <c r="AI32" s="193"/>
      <c r="AJ32" s="192"/>
      <c r="AK32" s="192"/>
      <c r="AL32" s="192"/>
      <c r="AM32" s="194"/>
      <c r="AO32" s="178"/>
    </row>
    <row r="33" spans="1:41" x14ac:dyDescent="0.2">
      <c r="A33" s="46">
        <v>36770</v>
      </c>
      <c r="B33" s="23"/>
      <c r="C33" s="23"/>
      <c r="D33" s="41"/>
      <c r="E33" s="23"/>
      <c r="F33" s="23"/>
      <c r="G33" s="41"/>
      <c r="H33" s="42"/>
      <c r="I33" s="43"/>
      <c r="J33" s="41"/>
      <c r="K33" s="40"/>
      <c r="L33" s="40"/>
      <c r="M33" s="44"/>
      <c r="N33" s="40"/>
      <c r="O33" s="40"/>
      <c r="P33" s="40"/>
      <c r="Q33" s="122"/>
      <c r="R33" s="123"/>
      <c r="S33" s="87"/>
      <c r="T33" s="45"/>
      <c r="U33" s="40"/>
      <c r="V33" s="44"/>
      <c r="W33" s="40"/>
      <c r="X33" s="40"/>
      <c r="Y33" s="44"/>
      <c r="Z33" s="40"/>
      <c r="AA33" s="40"/>
      <c r="AB33" s="40"/>
      <c r="AC33" s="123"/>
      <c r="AD33" s="191"/>
      <c r="AE33" s="192"/>
      <c r="AF33" s="193"/>
      <c r="AG33" s="192"/>
      <c r="AH33" s="192"/>
      <c r="AI33" s="193"/>
      <c r="AJ33" s="192"/>
      <c r="AK33" s="192"/>
      <c r="AL33" s="192"/>
      <c r="AM33" s="194"/>
      <c r="AO33" s="178"/>
    </row>
    <row r="34" spans="1:41" x14ac:dyDescent="0.2">
      <c r="A34" s="46">
        <v>36800</v>
      </c>
      <c r="B34" s="23"/>
      <c r="C34" s="23"/>
      <c r="D34" s="41"/>
      <c r="E34" s="23"/>
      <c r="F34" s="23"/>
      <c r="G34" s="41"/>
      <c r="H34" s="42"/>
      <c r="I34" s="43"/>
      <c r="J34" s="41"/>
      <c r="K34" s="40"/>
      <c r="L34" s="40"/>
      <c r="M34" s="44"/>
      <c r="N34" s="40"/>
      <c r="O34" s="40"/>
      <c r="P34" s="40"/>
      <c r="Q34" s="122"/>
      <c r="R34" s="123"/>
      <c r="S34" s="87"/>
      <c r="T34" s="45"/>
      <c r="U34" s="40"/>
      <c r="V34" s="44"/>
      <c r="W34" s="40"/>
      <c r="X34" s="40"/>
      <c r="Y34" s="44"/>
      <c r="Z34" s="40"/>
      <c r="AA34" s="40"/>
      <c r="AB34" s="40"/>
      <c r="AC34" s="123"/>
      <c r="AD34" s="191"/>
      <c r="AE34" s="192"/>
      <c r="AF34" s="193"/>
      <c r="AG34" s="192"/>
      <c r="AH34" s="192"/>
      <c r="AI34" s="193"/>
      <c r="AJ34" s="192"/>
      <c r="AK34" s="192"/>
      <c r="AL34" s="192"/>
      <c r="AM34" s="194"/>
      <c r="AO34" s="178"/>
    </row>
    <row r="35" spans="1:41" x14ac:dyDescent="0.2">
      <c r="A35" s="46">
        <v>36831</v>
      </c>
      <c r="B35" s="23"/>
      <c r="C35" s="23"/>
      <c r="D35" s="41"/>
      <c r="E35" s="23"/>
      <c r="F35" s="23"/>
      <c r="G35" s="41"/>
      <c r="H35" s="42"/>
      <c r="I35" s="43"/>
      <c r="J35" s="41"/>
      <c r="K35" s="40"/>
      <c r="L35" s="40"/>
      <c r="M35" s="44"/>
      <c r="N35" s="40"/>
      <c r="O35" s="40"/>
      <c r="P35" s="40"/>
      <c r="Q35" s="122"/>
      <c r="R35" s="123"/>
      <c r="S35" s="87"/>
      <c r="T35" s="45"/>
      <c r="U35" s="40"/>
      <c r="V35" s="44"/>
      <c r="W35" s="40"/>
      <c r="X35" s="40"/>
      <c r="Y35" s="44"/>
      <c r="Z35" s="40"/>
      <c r="AA35" s="40"/>
      <c r="AB35" s="40"/>
      <c r="AC35" s="123"/>
      <c r="AD35" s="191"/>
      <c r="AE35" s="192"/>
      <c r="AF35" s="193"/>
      <c r="AG35" s="192"/>
      <c r="AH35" s="192"/>
      <c r="AI35" s="193"/>
      <c r="AJ35" s="192"/>
      <c r="AK35" s="192"/>
      <c r="AL35" s="192"/>
      <c r="AM35" s="194"/>
      <c r="AO35" s="178"/>
    </row>
    <row r="36" spans="1:41" x14ac:dyDescent="0.2">
      <c r="A36" s="46">
        <v>36861</v>
      </c>
      <c r="B36" s="23"/>
      <c r="C36" s="23"/>
      <c r="D36" s="41"/>
      <c r="E36" s="23"/>
      <c r="F36" s="23"/>
      <c r="G36" s="41"/>
      <c r="H36" s="42"/>
      <c r="I36" s="43"/>
      <c r="J36" s="41"/>
      <c r="K36" s="40"/>
      <c r="L36" s="40"/>
      <c r="M36" s="44"/>
      <c r="N36" s="40"/>
      <c r="O36" s="40"/>
      <c r="P36" s="40"/>
      <c r="Q36" s="122"/>
      <c r="R36" s="123"/>
      <c r="S36" s="87"/>
      <c r="T36" s="45"/>
      <c r="U36" s="40"/>
      <c r="V36" s="44"/>
      <c r="W36" s="40"/>
      <c r="X36" s="40"/>
      <c r="Y36" s="44"/>
      <c r="Z36" s="40"/>
      <c r="AA36" s="40"/>
      <c r="AB36" s="40"/>
      <c r="AC36" s="123"/>
      <c r="AD36" s="191"/>
      <c r="AE36" s="192"/>
      <c r="AF36" s="193"/>
      <c r="AG36" s="192"/>
      <c r="AH36" s="192"/>
      <c r="AI36" s="193"/>
      <c r="AJ36" s="192"/>
      <c r="AK36" s="192"/>
      <c r="AL36" s="192"/>
      <c r="AM36" s="194"/>
      <c r="AO36" s="178"/>
    </row>
    <row r="37" spans="1:41" x14ac:dyDescent="0.2">
      <c r="A37" s="46">
        <v>36892</v>
      </c>
      <c r="B37" s="23"/>
      <c r="C37" s="23"/>
      <c r="D37" s="41"/>
      <c r="E37" s="23"/>
      <c r="F37" s="23"/>
      <c r="G37" s="41"/>
      <c r="H37" s="42"/>
      <c r="I37" s="43"/>
      <c r="J37" s="41"/>
      <c r="K37" s="40"/>
      <c r="L37" s="40"/>
      <c r="M37" s="44"/>
      <c r="N37" s="40"/>
      <c r="O37" s="40"/>
      <c r="P37" s="40"/>
      <c r="Q37" s="122"/>
      <c r="R37" s="123"/>
      <c r="S37" s="87"/>
      <c r="T37" s="45"/>
      <c r="U37" s="40"/>
      <c r="V37" s="44"/>
      <c r="W37" s="40"/>
      <c r="X37" s="40"/>
      <c r="Y37" s="44"/>
      <c r="Z37" s="40"/>
      <c r="AA37" s="40"/>
      <c r="AB37" s="40"/>
      <c r="AC37" s="123"/>
      <c r="AD37" s="191"/>
      <c r="AE37" s="192"/>
      <c r="AF37" s="193"/>
      <c r="AG37" s="192"/>
      <c r="AH37" s="192"/>
      <c r="AI37" s="193"/>
      <c r="AJ37" s="192"/>
      <c r="AK37" s="192"/>
      <c r="AL37" s="192"/>
      <c r="AM37" s="194"/>
      <c r="AO37" s="178"/>
    </row>
    <row r="38" spans="1:41" x14ac:dyDescent="0.2">
      <c r="A38" s="46">
        <v>36923</v>
      </c>
      <c r="B38" s="23"/>
      <c r="C38" s="23"/>
      <c r="D38" s="41"/>
      <c r="E38" s="23"/>
      <c r="F38" s="23"/>
      <c r="G38" s="41"/>
      <c r="H38" s="42"/>
      <c r="I38" s="43"/>
      <c r="J38" s="41"/>
      <c r="K38" s="40"/>
      <c r="L38" s="40"/>
      <c r="M38" s="44"/>
      <c r="N38" s="40"/>
      <c r="O38" s="40"/>
      <c r="P38" s="40"/>
      <c r="Q38" s="122"/>
      <c r="R38" s="123"/>
      <c r="S38" s="87"/>
      <c r="T38" s="45"/>
      <c r="U38" s="40"/>
      <c r="V38" s="44"/>
      <c r="W38" s="40"/>
      <c r="X38" s="40"/>
      <c r="Y38" s="44"/>
      <c r="Z38" s="40"/>
      <c r="AA38" s="40"/>
      <c r="AB38" s="40"/>
      <c r="AC38" s="123"/>
      <c r="AD38" s="191"/>
      <c r="AE38" s="192"/>
      <c r="AF38" s="193"/>
      <c r="AG38" s="192"/>
      <c r="AH38" s="192"/>
      <c r="AI38" s="193"/>
      <c r="AJ38" s="192"/>
      <c r="AK38" s="192"/>
      <c r="AL38" s="192"/>
      <c r="AM38" s="194"/>
      <c r="AO38" s="178"/>
    </row>
    <row r="39" spans="1:41" x14ac:dyDescent="0.2">
      <c r="A39" s="46">
        <v>36951</v>
      </c>
      <c r="B39" s="23"/>
      <c r="C39" s="23"/>
      <c r="D39" s="41"/>
      <c r="E39" s="23"/>
      <c r="F39" s="23"/>
      <c r="G39" s="41"/>
      <c r="H39" s="42"/>
      <c r="I39" s="43"/>
      <c r="J39" s="41"/>
      <c r="K39" s="40"/>
      <c r="L39" s="40"/>
      <c r="M39" s="44"/>
      <c r="N39" s="40"/>
      <c r="O39" s="40"/>
      <c r="P39" s="40"/>
      <c r="Q39" s="122"/>
      <c r="R39" s="123"/>
      <c r="S39" s="87"/>
      <c r="T39" s="45"/>
      <c r="U39" s="40"/>
      <c r="V39" s="44"/>
      <c r="W39" s="40"/>
      <c r="X39" s="40"/>
      <c r="Y39" s="44"/>
      <c r="Z39" s="40"/>
      <c r="AA39" s="40"/>
      <c r="AB39" s="40"/>
      <c r="AC39" s="123"/>
      <c r="AD39" s="191"/>
      <c r="AE39" s="192"/>
      <c r="AF39" s="193"/>
      <c r="AG39" s="192"/>
      <c r="AH39" s="192"/>
      <c r="AI39" s="193"/>
      <c r="AJ39" s="192"/>
      <c r="AK39" s="192"/>
      <c r="AL39" s="192"/>
      <c r="AM39" s="194"/>
      <c r="AO39" s="178"/>
    </row>
    <row r="40" spans="1:41" x14ac:dyDescent="0.2">
      <c r="A40" s="46">
        <v>36982</v>
      </c>
      <c r="B40" s="23"/>
      <c r="C40" s="23"/>
      <c r="D40" s="41"/>
      <c r="E40" s="23"/>
      <c r="F40" s="23"/>
      <c r="G40" s="41"/>
      <c r="H40" s="42"/>
      <c r="I40" s="43"/>
      <c r="J40" s="41"/>
      <c r="K40" s="40"/>
      <c r="L40" s="40"/>
      <c r="M40" s="44"/>
      <c r="N40" s="40"/>
      <c r="O40" s="40"/>
      <c r="P40" s="40"/>
      <c r="Q40" s="122"/>
      <c r="R40" s="123"/>
      <c r="S40" s="87"/>
      <c r="T40" s="45"/>
      <c r="U40" s="40"/>
      <c r="V40" s="44"/>
      <c r="W40" s="40"/>
      <c r="X40" s="40"/>
      <c r="Y40" s="44"/>
      <c r="Z40" s="40"/>
      <c r="AA40" s="40"/>
      <c r="AB40" s="40"/>
      <c r="AC40" s="123"/>
      <c r="AD40" s="191"/>
      <c r="AE40" s="192"/>
      <c r="AF40" s="193"/>
      <c r="AG40" s="192"/>
      <c r="AH40" s="192"/>
      <c r="AI40" s="193"/>
      <c r="AJ40" s="192"/>
      <c r="AK40" s="192"/>
      <c r="AL40" s="192"/>
      <c r="AM40" s="194"/>
      <c r="AO40" s="178"/>
    </row>
    <row r="41" spans="1:41" x14ac:dyDescent="0.2">
      <c r="A41" s="46">
        <v>37012</v>
      </c>
      <c r="B41" s="23"/>
      <c r="C41" s="23"/>
      <c r="D41" s="41"/>
      <c r="E41" s="23"/>
      <c r="F41" s="23"/>
      <c r="G41" s="41"/>
      <c r="H41" s="42"/>
      <c r="I41" s="43"/>
      <c r="J41" s="41"/>
      <c r="K41" s="40"/>
      <c r="L41" s="40"/>
      <c r="M41" s="44"/>
      <c r="N41" s="40"/>
      <c r="O41" s="40"/>
      <c r="P41" s="40"/>
      <c r="Q41" s="122"/>
      <c r="R41" s="123"/>
      <c r="S41" s="87"/>
      <c r="T41" s="45"/>
      <c r="U41" s="40"/>
      <c r="V41" s="44"/>
      <c r="W41" s="40"/>
      <c r="X41" s="40"/>
      <c r="Y41" s="44"/>
      <c r="Z41" s="40"/>
      <c r="AA41" s="40"/>
      <c r="AB41" s="40"/>
      <c r="AC41" s="123"/>
      <c r="AD41" s="191"/>
      <c r="AE41" s="192"/>
      <c r="AF41" s="193"/>
      <c r="AG41" s="192"/>
      <c r="AH41" s="192"/>
      <c r="AI41" s="193"/>
      <c r="AJ41" s="192"/>
      <c r="AK41" s="192"/>
      <c r="AL41" s="192"/>
      <c r="AM41" s="194"/>
      <c r="AO41" s="178"/>
    </row>
    <row r="42" spans="1:41" x14ac:dyDescent="0.2">
      <c r="A42" s="46">
        <v>37043</v>
      </c>
      <c r="B42" s="23"/>
      <c r="C42" s="23"/>
      <c r="D42" s="41"/>
      <c r="E42" s="23"/>
      <c r="F42" s="23"/>
      <c r="G42" s="41"/>
      <c r="H42" s="42"/>
      <c r="I42" s="43"/>
      <c r="J42" s="41"/>
      <c r="K42" s="40"/>
      <c r="L42" s="40"/>
      <c r="M42" s="44"/>
      <c r="N42" s="40"/>
      <c r="O42" s="40"/>
      <c r="P42" s="40"/>
      <c r="Q42" s="122"/>
      <c r="R42" s="123"/>
      <c r="S42" s="87"/>
      <c r="T42" s="45"/>
      <c r="U42" s="40"/>
      <c r="V42" s="44"/>
      <c r="W42" s="40"/>
      <c r="X42" s="40"/>
      <c r="Y42" s="44"/>
      <c r="Z42" s="40"/>
      <c r="AA42" s="40"/>
      <c r="AB42" s="40"/>
      <c r="AC42" s="123"/>
      <c r="AD42" s="191"/>
      <c r="AE42" s="192"/>
      <c r="AF42" s="193"/>
      <c r="AG42" s="192"/>
      <c r="AH42" s="192"/>
      <c r="AI42" s="193"/>
      <c r="AJ42" s="192"/>
      <c r="AK42" s="192"/>
      <c r="AL42" s="192"/>
      <c r="AM42" s="194"/>
      <c r="AO42" s="178"/>
    </row>
    <row r="43" spans="1:41" x14ac:dyDescent="0.2">
      <c r="A43" s="48">
        <v>37073</v>
      </c>
      <c r="B43" s="23"/>
      <c r="C43" s="23"/>
      <c r="D43" s="41"/>
      <c r="E43" s="23"/>
      <c r="F43" s="23"/>
      <c r="G43" s="41"/>
      <c r="H43" s="42"/>
      <c r="I43" s="43"/>
      <c r="J43" s="41"/>
      <c r="K43" s="40"/>
      <c r="L43" s="40"/>
      <c r="M43" s="44"/>
      <c r="N43" s="40"/>
      <c r="O43" s="40"/>
      <c r="P43" s="40"/>
      <c r="Q43" s="122"/>
      <c r="R43" s="123"/>
      <c r="S43" s="87"/>
      <c r="T43" s="45"/>
      <c r="U43" s="40"/>
      <c r="V43" s="44"/>
      <c r="W43" s="40"/>
      <c r="X43" s="40"/>
      <c r="Y43" s="44"/>
      <c r="Z43" s="40"/>
      <c r="AA43" s="40"/>
      <c r="AB43" s="40"/>
      <c r="AC43" s="123"/>
      <c r="AD43" s="191"/>
      <c r="AE43" s="192"/>
      <c r="AF43" s="193"/>
      <c r="AG43" s="192"/>
      <c r="AH43" s="192"/>
      <c r="AI43" s="193"/>
      <c r="AJ43" s="192"/>
      <c r="AK43" s="192"/>
      <c r="AL43" s="192"/>
      <c r="AM43" s="194"/>
      <c r="AO43" s="178"/>
    </row>
    <row r="44" spans="1:41" x14ac:dyDescent="0.2">
      <c r="A44" s="46">
        <v>37104</v>
      </c>
      <c r="B44" s="23"/>
      <c r="C44" s="23"/>
      <c r="D44" s="41"/>
      <c r="E44" s="23"/>
      <c r="F44" s="23"/>
      <c r="G44" s="41"/>
      <c r="H44" s="42"/>
      <c r="I44" s="43"/>
      <c r="J44" s="41"/>
      <c r="K44" s="40"/>
      <c r="L44" s="40"/>
      <c r="M44" s="44"/>
      <c r="N44" s="40"/>
      <c r="O44" s="40"/>
      <c r="P44" s="40"/>
      <c r="Q44" s="122"/>
      <c r="R44" s="123"/>
      <c r="S44" s="87"/>
      <c r="T44" s="45"/>
      <c r="U44" s="40"/>
      <c r="V44" s="44"/>
      <c r="W44" s="40"/>
      <c r="X44" s="40"/>
      <c r="Y44" s="44"/>
      <c r="Z44" s="40"/>
      <c r="AA44" s="40"/>
      <c r="AB44" s="40"/>
      <c r="AC44" s="123"/>
      <c r="AD44" s="191"/>
      <c r="AE44" s="192"/>
      <c r="AF44" s="193"/>
      <c r="AG44" s="192"/>
      <c r="AH44" s="192"/>
      <c r="AI44" s="193"/>
      <c r="AJ44" s="192"/>
      <c r="AK44" s="192"/>
      <c r="AL44" s="192"/>
      <c r="AM44" s="194"/>
      <c r="AO44" s="178"/>
    </row>
    <row r="45" spans="1:41" x14ac:dyDescent="0.2">
      <c r="A45" s="46">
        <v>37135</v>
      </c>
      <c r="B45" s="23"/>
      <c r="C45" s="23"/>
      <c r="D45" s="41"/>
      <c r="E45" s="23"/>
      <c r="F45" s="23"/>
      <c r="G45" s="41"/>
      <c r="H45" s="42"/>
      <c r="I45" s="43"/>
      <c r="J45" s="41"/>
      <c r="K45" s="40"/>
      <c r="L45" s="40"/>
      <c r="M45" s="44"/>
      <c r="N45" s="40"/>
      <c r="O45" s="40"/>
      <c r="P45" s="40"/>
      <c r="Q45" s="122"/>
      <c r="R45" s="123"/>
      <c r="S45" s="87"/>
      <c r="T45" s="45"/>
      <c r="U45" s="40"/>
      <c r="V45" s="44"/>
      <c r="W45" s="40"/>
      <c r="X45" s="40"/>
      <c r="Y45" s="44"/>
      <c r="Z45" s="40"/>
      <c r="AA45" s="40"/>
      <c r="AB45" s="40"/>
      <c r="AC45" s="123"/>
      <c r="AD45" s="191"/>
      <c r="AE45" s="192"/>
      <c r="AF45" s="193"/>
      <c r="AG45" s="192"/>
      <c r="AH45" s="192"/>
      <c r="AI45" s="193"/>
      <c r="AJ45" s="192"/>
      <c r="AK45" s="192"/>
      <c r="AL45" s="192"/>
      <c r="AM45" s="194"/>
      <c r="AO45" s="178"/>
    </row>
    <row r="46" spans="1:41" x14ac:dyDescent="0.2">
      <c r="A46" s="46">
        <v>37165</v>
      </c>
      <c r="B46" s="23"/>
      <c r="C46" s="23"/>
      <c r="D46" s="41"/>
      <c r="E46" s="23"/>
      <c r="F46" s="23"/>
      <c r="G46" s="41"/>
      <c r="H46" s="42"/>
      <c r="I46" s="43"/>
      <c r="J46" s="41"/>
      <c r="K46" s="40"/>
      <c r="L46" s="40"/>
      <c r="M46" s="44"/>
      <c r="N46" s="40"/>
      <c r="O46" s="40"/>
      <c r="P46" s="40"/>
      <c r="Q46" s="122"/>
      <c r="R46" s="123"/>
      <c r="S46" s="87"/>
      <c r="T46" s="45"/>
      <c r="U46" s="40"/>
      <c r="V46" s="44"/>
      <c r="W46" s="40"/>
      <c r="X46" s="40"/>
      <c r="Y46" s="44"/>
      <c r="Z46" s="40"/>
      <c r="AA46" s="40"/>
      <c r="AB46" s="40"/>
      <c r="AC46" s="123"/>
      <c r="AD46" s="191"/>
      <c r="AE46" s="192"/>
      <c r="AF46" s="193"/>
      <c r="AG46" s="192"/>
      <c r="AH46" s="192"/>
      <c r="AI46" s="193"/>
      <c r="AJ46" s="192"/>
      <c r="AK46" s="192"/>
      <c r="AL46" s="192"/>
      <c r="AM46" s="194"/>
      <c r="AO46" s="178"/>
    </row>
    <row r="47" spans="1:41" x14ac:dyDescent="0.2">
      <c r="A47" s="46">
        <v>37196</v>
      </c>
      <c r="B47" s="23"/>
      <c r="C47" s="23"/>
      <c r="D47" s="41"/>
      <c r="E47" s="23"/>
      <c r="F47" s="23"/>
      <c r="G47" s="41"/>
      <c r="H47" s="42"/>
      <c r="I47" s="43"/>
      <c r="J47" s="41"/>
      <c r="K47" s="40"/>
      <c r="L47" s="40"/>
      <c r="M47" s="44"/>
      <c r="N47" s="40"/>
      <c r="O47" s="40"/>
      <c r="P47" s="40"/>
      <c r="Q47" s="122"/>
      <c r="R47" s="123"/>
      <c r="S47" s="87"/>
      <c r="T47" s="45"/>
      <c r="U47" s="40"/>
      <c r="V47" s="44"/>
      <c r="W47" s="40"/>
      <c r="X47" s="40"/>
      <c r="Y47" s="44"/>
      <c r="Z47" s="40"/>
      <c r="AA47" s="40"/>
      <c r="AB47" s="40"/>
      <c r="AC47" s="123"/>
      <c r="AD47" s="191"/>
      <c r="AE47" s="192"/>
      <c r="AF47" s="193"/>
      <c r="AG47" s="192"/>
      <c r="AH47" s="192"/>
      <c r="AI47" s="193"/>
      <c r="AJ47" s="192"/>
      <c r="AK47" s="192"/>
      <c r="AL47" s="192"/>
      <c r="AM47" s="194"/>
      <c r="AO47" s="178"/>
    </row>
    <row r="48" spans="1:41" x14ac:dyDescent="0.2">
      <c r="A48" s="46">
        <v>37226</v>
      </c>
      <c r="B48" s="23"/>
      <c r="C48" s="23"/>
      <c r="D48" s="41"/>
      <c r="E48" s="23"/>
      <c r="F48" s="23"/>
      <c r="G48" s="41"/>
      <c r="H48" s="42"/>
      <c r="I48" s="43"/>
      <c r="J48" s="41"/>
      <c r="K48" s="40"/>
      <c r="L48" s="40"/>
      <c r="M48" s="44"/>
      <c r="N48" s="40"/>
      <c r="O48" s="40"/>
      <c r="P48" s="40"/>
      <c r="Q48" s="122"/>
      <c r="R48" s="123"/>
      <c r="S48" s="87"/>
      <c r="T48" s="45"/>
      <c r="U48" s="40"/>
      <c r="V48" s="44"/>
      <c r="W48" s="40"/>
      <c r="X48" s="40"/>
      <c r="Y48" s="44"/>
      <c r="Z48" s="40"/>
      <c r="AA48" s="40"/>
      <c r="AB48" s="40"/>
      <c r="AC48" s="123"/>
      <c r="AD48" s="191"/>
      <c r="AE48" s="192"/>
      <c r="AF48" s="193"/>
      <c r="AG48" s="192"/>
      <c r="AH48" s="192"/>
      <c r="AI48" s="193"/>
      <c r="AJ48" s="192"/>
      <c r="AK48" s="192"/>
      <c r="AL48" s="192"/>
      <c r="AM48" s="194"/>
      <c r="AO48" s="178"/>
    </row>
    <row r="49" spans="1:41" x14ac:dyDescent="0.2">
      <c r="A49" s="46">
        <v>37257</v>
      </c>
      <c r="B49" s="23"/>
      <c r="C49" s="23"/>
      <c r="D49" s="41"/>
      <c r="E49" s="23"/>
      <c r="F49" s="23"/>
      <c r="G49" s="41"/>
      <c r="H49" s="42"/>
      <c r="I49" s="43"/>
      <c r="J49" s="41"/>
      <c r="K49" s="40"/>
      <c r="L49" s="40"/>
      <c r="M49" s="44"/>
      <c r="N49" s="40"/>
      <c r="O49" s="40"/>
      <c r="P49" s="40"/>
      <c r="Q49" s="122"/>
      <c r="R49" s="123"/>
      <c r="S49" s="87"/>
      <c r="T49" s="45"/>
      <c r="U49" s="40"/>
      <c r="V49" s="44"/>
      <c r="W49" s="40"/>
      <c r="X49" s="40"/>
      <c r="Y49" s="44"/>
      <c r="Z49" s="40"/>
      <c r="AA49" s="40"/>
      <c r="AB49" s="40"/>
      <c r="AC49" s="123"/>
      <c r="AD49" s="191"/>
      <c r="AE49" s="192"/>
      <c r="AF49" s="193"/>
      <c r="AG49" s="192"/>
      <c r="AH49" s="192"/>
      <c r="AI49" s="193"/>
      <c r="AJ49" s="192"/>
      <c r="AK49" s="192"/>
      <c r="AL49" s="192"/>
      <c r="AM49" s="194"/>
      <c r="AO49" s="178"/>
    </row>
    <row r="50" spans="1:41" x14ac:dyDescent="0.2">
      <c r="A50" s="46">
        <v>37288</v>
      </c>
      <c r="B50" s="23"/>
      <c r="C50" s="23"/>
      <c r="D50" s="41"/>
      <c r="E50" s="23"/>
      <c r="F50" s="23"/>
      <c r="G50" s="41"/>
      <c r="H50" s="42"/>
      <c r="I50" s="43"/>
      <c r="J50" s="41"/>
      <c r="K50" s="40"/>
      <c r="L50" s="40"/>
      <c r="M50" s="44"/>
      <c r="N50" s="40"/>
      <c r="O50" s="40"/>
      <c r="P50" s="40"/>
      <c r="Q50" s="122"/>
      <c r="R50" s="123"/>
      <c r="S50" s="87"/>
      <c r="T50" s="45"/>
      <c r="U50" s="40"/>
      <c r="V50" s="44"/>
      <c r="W50" s="40"/>
      <c r="X50" s="40"/>
      <c r="Y50" s="44"/>
      <c r="Z50" s="40"/>
      <c r="AA50" s="40"/>
      <c r="AB50" s="40"/>
      <c r="AC50" s="123"/>
      <c r="AD50" s="191"/>
      <c r="AE50" s="192"/>
      <c r="AF50" s="193"/>
      <c r="AG50" s="192"/>
      <c r="AH50" s="192"/>
      <c r="AI50" s="193"/>
      <c r="AJ50" s="192"/>
      <c r="AK50" s="192"/>
      <c r="AL50" s="192"/>
      <c r="AM50" s="194"/>
      <c r="AO50" s="178"/>
    </row>
    <row r="51" spans="1:41" x14ac:dyDescent="0.2">
      <c r="A51" s="46">
        <v>37316</v>
      </c>
      <c r="B51" s="23"/>
      <c r="C51" s="23"/>
      <c r="D51" s="41"/>
      <c r="E51" s="23"/>
      <c r="F51" s="23"/>
      <c r="G51" s="41"/>
      <c r="H51" s="42"/>
      <c r="I51" s="43"/>
      <c r="J51" s="41"/>
      <c r="K51" s="40"/>
      <c r="L51" s="40"/>
      <c r="M51" s="44"/>
      <c r="N51" s="40"/>
      <c r="O51" s="40"/>
      <c r="P51" s="40"/>
      <c r="Q51" s="122"/>
      <c r="R51" s="123"/>
      <c r="S51" s="87"/>
      <c r="T51" s="45"/>
      <c r="U51" s="40"/>
      <c r="V51" s="44"/>
      <c r="W51" s="40"/>
      <c r="X51" s="40"/>
      <c r="Y51" s="44"/>
      <c r="Z51" s="40"/>
      <c r="AA51" s="40"/>
      <c r="AB51" s="40"/>
      <c r="AC51" s="123"/>
      <c r="AD51" s="191"/>
      <c r="AE51" s="192"/>
      <c r="AF51" s="193"/>
      <c r="AG51" s="192"/>
      <c r="AH51" s="192"/>
      <c r="AI51" s="193"/>
      <c r="AJ51" s="192"/>
      <c r="AK51" s="192"/>
      <c r="AL51" s="192"/>
      <c r="AM51" s="194"/>
      <c r="AO51" s="178"/>
    </row>
    <row r="52" spans="1:41" x14ac:dyDescent="0.2">
      <c r="A52" s="46">
        <v>37347</v>
      </c>
      <c r="B52" s="23"/>
      <c r="C52" s="23"/>
      <c r="D52" s="41"/>
      <c r="E52" s="23"/>
      <c r="F52" s="23"/>
      <c r="G52" s="41"/>
      <c r="H52" s="42"/>
      <c r="I52" s="43"/>
      <c r="J52" s="41"/>
      <c r="K52" s="40"/>
      <c r="L52" s="40"/>
      <c r="M52" s="44"/>
      <c r="N52" s="40"/>
      <c r="O52" s="40"/>
      <c r="P52" s="40"/>
      <c r="Q52" s="122"/>
      <c r="R52" s="123"/>
      <c r="S52" s="87"/>
      <c r="T52" s="45"/>
      <c r="U52" s="40"/>
      <c r="V52" s="44"/>
      <c r="W52" s="40"/>
      <c r="X52" s="40"/>
      <c r="Y52" s="44"/>
      <c r="Z52" s="40"/>
      <c r="AA52" s="40"/>
      <c r="AB52" s="40"/>
      <c r="AC52" s="123"/>
      <c r="AD52" s="191"/>
      <c r="AE52" s="192"/>
      <c r="AF52" s="193"/>
      <c r="AG52" s="192"/>
      <c r="AH52" s="192"/>
      <c r="AI52" s="193"/>
      <c r="AJ52" s="192"/>
      <c r="AK52" s="192"/>
      <c r="AL52" s="192"/>
      <c r="AM52" s="194"/>
      <c r="AO52" s="178"/>
    </row>
    <row r="53" spans="1:41" x14ac:dyDescent="0.2">
      <c r="A53" s="46">
        <v>37377</v>
      </c>
      <c r="B53" s="23"/>
      <c r="C53" s="23"/>
      <c r="D53" s="41"/>
      <c r="E53" s="23"/>
      <c r="F53" s="23"/>
      <c r="G53" s="41"/>
      <c r="H53" s="42"/>
      <c r="I53" s="43"/>
      <c r="J53" s="41"/>
      <c r="K53" s="40"/>
      <c r="L53" s="40"/>
      <c r="M53" s="44"/>
      <c r="N53" s="40"/>
      <c r="O53" s="40"/>
      <c r="P53" s="40"/>
      <c r="Q53" s="122"/>
      <c r="R53" s="123"/>
      <c r="S53" s="87"/>
      <c r="T53" s="45"/>
      <c r="U53" s="40"/>
      <c r="V53" s="44"/>
      <c r="W53" s="40"/>
      <c r="X53" s="40"/>
      <c r="Y53" s="44"/>
      <c r="Z53" s="40"/>
      <c r="AA53" s="40"/>
      <c r="AB53" s="40"/>
      <c r="AC53" s="123"/>
      <c r="AD53" s="191"/>
      <c r="AE53" s="192"/>
      <c r="AF53" s="193"/>
      <c r="AG53" s="192"/>
      <c r="AH53" s="192"/>
      <c r="AI53" s="193"/>
      <c r="AJ53" s="192"/>
      <c r="AK53" s="192"/>
      <c r="AL53" s="192"/>
      <c r="AM53" s="194"/>
      <c r="AO53" s="178"/>
    </row>
    <row r="54" spans="1:41" x14ac:dyDescent="0.2">
      <c r="A54" s="46">
        <v>37408</v>
      </c>
      <c r="B54" s="23"/>
      <c r="C54" s="23"/>
      <c r="D54" s="41"/>
      <c r="E54" s="23"/>
      <c r="F54" s="23"/>
      <c r="G54" s="41"/>
      <c r="H54" s="42"/>
      <c r="I54" s="43"/>
      <c r="J54" s="41"/>
      <c r="K54" s="40"/>
      <c r="L54" s="40"/>
      <c r="M54" s="44"/>
      <c r="N54" s="40"/>
      <c r="O54" s="40"/>
      <c r="P54" s="40"/>
      <c r="Q54" s="122"/>
      <c r="R54" s="123"/>
      <c r="S54" s="87"/>
      <c r="T54" s="45"/>
      <c r="U54" s="40"/>
      <c r="V54" s="44"/>
      <c r="W54" s="40"/>
      <c r="X54" s="40"/>
      <c r="Y54" s="44"/>
      <c r="Z54" s="40"/>
      <c r="AA54" s="40"/>
      <c r="AB54" s="40"/>
      <c r="AC54" s="123"/>
      <c r="AD54" s="191"/>
      <c r="AE54" s="192"/>
      <c r="AF54" s="193"/>
      <c r="AG54" s="192"/>
      <c r="AH54" s="192"/>
      <c r="AI54" s="193"/>
      <c r="AJ54" s="192"/>
      <c r="AK54" s="192"/>
      <c r="AL54" s="192"/>
      <c r="AM54" s="194"/>
      <c r="AO54" s="178"/>
    </row>
    <row r="55" spans="1:41" x14ac:dyDescent="0.2">
      <c r="A55" s="46">
        <v>37438</v>
      </c>
      <c r="B55" s="23"/>
      <c r="C55" s="23"/>
      <c r="D55" s="41"/>
      <c r="E55" s="23"/>
      <c r="F55" s="23"/>
      <c r="G55" s="41"/>
      <c r="H55" s="42"/>
      <c r="I55" s="43"/>
      <c r="J55" s="41"/>
      <c r="K55" s="40"/>
      <c r="L55" s="40"/>
      <c r="M55" s="44"/>
      <c r="N55" s="40"/>
      <c r="O55" s="40"/>
      <c r="P55" s="40"/>
      <c r="Q55" s="122"/>
      <c r="R55" s="123"/>
      <c r="S55" s="87"/>
      <c r="T55" s="45"/>
      <c r="U55" s="40"/>
      <c r="V55" s="44"/>
      <c r="W55" s="40"/>
      <c r="X55" s="40"/>
      <c r="Y55" s="44"/>
      <c r="Z55" s="40"/>
      <c r="AA55" s="40"/>
      <c r="AB55" s="40"/>
      <c r="AC55" s="123"/>
      <c r="AD55" s="191"/>
      <c r="AE55" s="192"/>
      <c r="AF55" s="193"/>
      <c r="AG55" s="192"/>
      <c r="AH55" s="192"/>
      <c r="AI55" s="193"/>
      <c r="AJ55" s="192"/>
      <c r="AK55" s="192"/>
      <c r="AL55" s="192"/>
      <c r="AM55" s="194"/>
      <c r="AO55" s="178"/>
    </row>
    <row r="56" spans="1:41" x14ac:dyDescent="0.2">
      <c r="A56" s="46">
        <v>37469</v>
      </c>
      <c r="B56" s="23"/>
      <c r="C56" s="23"/>
      <c r="D56" s="41"/>
      <c r="E56" s="23"/>
      <c r="F56" s="23"/>
      <c r="G56" s="41"/>
      <c r="H56" s="42"/>
      <c r="I56" s="43"/>
      <c r="J56" s="41"/>
      <c r="K56" s="40"/>
      <c r="L56" s="40"/>
      <c r="M56" s="44"/>
      <c r="N56" s="40"/>
      <c r="O56" s="40"/>
      <c r="P56" s="40"/>
      <c r="Q56" s="122"/>
      <c r="R56" s="123"/>
      <c r="S56" s="87"/>
      <c r="T56" s="45"/>
      <c r="U56" s="40"/>
      <c r="V56" s="44"/>
      <c r="W56" s="40"/>
      <c r="X56" s="40"/>
      <c r="Y56" s="44"/>
      <c r="Z56" s="40"/>
      <c r="AA56" s="40"/>
      <c r="AB56" s="40"/>
      <c r="AC56" s="123"/>
      <c r="AD56" s="191"/>
      <c r="AE56" s="192"/>
      <c r="AF56" s="193"/>
      <c r="AG56" s="192"/>
      <c r="AH56" s="192"/>
      <c r="AI56" s="193"/>
      <c r="AJ56" s="192"/>
      <c r="AK56" s="192"/>
      <c r="AL56" s="192"/>
      <c r="AM56" s="194"/>
      <c r="AO56" s="178"/>
    </row>
    <row r="57" spans="1:41" x14ac:dyDescent="0.2">
      <c r="A57" s="46">
        <v>37500</v>
      </c>
      <c r="B57" s="23"/>
      <c r="C57" s="23"/>
      <c r="D57" s="41"/>
      <c r="E57" s="23"/>
      <c r="F57" s="23"/>
      <c r="G57" s="41"/>
      <c r="H57" s="42"/>
      <c r="I57" s="43"/>
      <c r="J57" s="41"/>
      <c r="K57" s="40"/>
      <c r="L57" s="40"/>
      <c r="M57" s="44"/>
      <c r="N57" s="40"/>
      <c r="O57" s="40"/>
      <c r="P57" s="40"/>
      <c r="Q57" s="122"/>
      <c r="R57" s="123"/>
      <c r="S57" s="87"/>
      <c r="T57" s="45"/>
      <c r="U57" s="40"/>
      <c r="V57" s="44"/>
      <c r="W57" s="40"/>
      <c r="X57" s="40"/>
      <c r="Y57" s="44"/>
      <c r="Z57" s="40"/>
      <c r="AA57" s="40"/>
      <c r="AB57" s="40"/>
      <c r="AC57" s="123"/>
      <c r="AD57" s="191"/>
      <c r="AE57" s="192"/>
      <c r="AF57" s="193"/>
      <c r="AG57" s="192"/>
      <c r="AH57" s="192"/>
      <c r="AI57" s="193"/>
      <c r="AJ57" s="192"/>
      <c r="AK57" s="192"/>
      <c r="AL57" s="192"/>
      <c r="AM57" s="194"/>
      <c r="AO57" s="178"/>
    </row>
    <row r="58" spans="1:41" x14ac:dyDescent="0.2">
      <c r="A58" s="46">
        <v>37530</v>
      </c>
      <c r="B58" s="23"/>
      <c r="C58" s="23"/>
      <c r="D58" s="41"/>
      <c r="E58" s="23"/>
      <c r="F58" s="23"/>
      <c r="G58" s="41"/>
      <c r="H58" s="42"/>
      <c r="I58" s="43"/>
      <c r="J58" s="41"/>
      <c r="K58" s="40"/>
      <c r="L58" s="40"/>
      <c r="M58" s="44"/>
      <c r="N58" s="40"/>
      <c r="O58" s="40"/>
      <c r="P58" s="40"/>
      <c r="Q58" s="122"/>
      <c r="R58" s="123"/>
      <c r="S58" s="87"/>
      <c r="T58" s="45"/>
      <c r="U58" s="40"/>
      <c r="V58" s="44"/>
      <c r="W58" s="40"/>
      <c r="X58" s="40"/>
      <c r="Y58" s="44"/>
      <c r="Z58" s="40"/>
      <c r="AA58" s="40"/>
      <c r="AB58" s="40"/>
      <c r="AC58" s="123"/>
      <c r="AD58" s="191"/>
      <c r="AE58" s="192"/>
      <c r="AF58" s="193"/>
      <c r="AG58" s="192"/>
      <c r="AH58" s="192"/>
      <c r="AI58" s="193"/>
      <c r="AJ58" s="192"/>
      <c r="AK58" s="192"/>
      <c r="AL58" s="192"/>
      <c r="AM58" s="194"/>
      <c r="AO58" s="178"/>
    </row>
    <row r="59" spans="1:41" x14ac:dyDescent="0.2">
      <c r="A59" s="46">
        <v>37561</v>
      </c>
      <c r="B59" s="23"/>
      <c r="C59" s="23"/>
      <c r="D59" s="41"/>
      <c r="E59" s="23"/>
      <c r="F59" s="23"/>
      <c r="G59" s="41"/>
      <c r="H59" s="42"/>
      <c r="I59" s="43"/>
      <c r="J59" s="41"/>
      <c r="K59" s="40"/>
      <c r="L59" s="40"/>
      <c r="M59" s="44"/>
      <c r="N59" s="40"/>
      <c r="O59" s="40"/>
      <c r="P59" s="40"/>
      <c r="Q59" s="122"/>
      <c r="R59" s="123"/>
      <c r="S59" s="87"/>
      <c r="T59" s="45"/>
      <c r="U59" s="40"/>
      <c r="V59" s="44"/>
      <c r="W59" s="40"/>
      <c r="X59" s="40"/>
      <c r="Y59" s="44"/>
      <c r="Z59" s="40"/>
      <c r="AA59" s="40"/>
      <c r="AB59" s="40"/>
      <c r="AC59" s="123"/>
      <c r="AD59" s="191"/>
      <c r="AE59" s="192"/>
      <c r="AF59" s="193"/>
      <c r="AG59" s="192"/>
      <c r="AH59" s="192"/>
      <c r="AI59" s="193"/>
      <c r="AJ59" s="192"/>
      <c r="AK59" s="192"/>
      <c r="AL59" s="192"/>
      <c r="AM59" s="194"/>
      <c r="AO59" s="178"/>
    </row>
    <row r="60" spans="1:41" x14ac:dyDescent="0.2">
      <c r="A60" s="46">
        <v>37591</v>
      </c>
      <c r="B60" s="23"/>
      <c r="C60" s="23"/>
      <c r="D60" s="41"/>
      <c r="E60" s="23"/>
      <c r="F60" s="23"/>
      <c r="G60" s="41"/>
      <c r="H60" s="42"/>
      <c r="I60" s="43"/>
      <c r="J60" s="41"/>
      <c r="K60" s="40"/>
      <c r="L60" s="40"/>
      <c r="M60" s="44"/>
      <c r="N60" s="40"/>
      <c r="O60" s="40"/>
      <c r="P60" s="40"/>
      <c r="Q60" s="122"/>
      <c r="R60" s="123"/>
      <c r="S60" s="87"/>
      <c r="T60" s="45"/>
      <c r="U60" s="40"/>
      <c r="V60" s="44"/>
      <c r="W60" s="40"/>
      <c r="X60" s="40"/>
      <c r="Y60" s="44"/>
      <c r="Z60" s="40"/>
      <c r="AA60" s="40"/>
      <c r="AB60" s="40"/>
      <c r="AC60" s="123"/>
      <c r="AD60" s="191"/>
      <c r="AE60" s="192"/>
      <c r="AF60" s="193"/>
      <c r="AG60" s="192"/>
      <c r="AH60" s="192"/>
      <c r="AI60" s="193"/>
      <c r="AJ60" s="192"/>
      <c r="AK60" s="192"/>
      <c r="AL60" s="192"/>
      <c r="AM60" s="194"/>
      <c r="AO60" s="178"/>
    </row>
    <row r="61" spans="1:41" x14ac:dyDescent="0.2">
      <c r="A61" s="46">
        <v>37622</v>
      </c>
      <c r="B61" s="23"/>
      <c r="C61" s="23"/>
      <c r="D61" s="41"/>
      <c r="E61" s="23"/>
      <c r="F61" s="23"/>
      <c r="G61" s="41"/>
      <c r="H61" s="42"/>
      <c r="I61" s="43"/>
      <c r="J61" s="41"/>
      <c r="K61" s="40"/>
      <c r="L61" s="40"/>
      <c r="M61" s="44"/>
      <c r="N61" s="40"/>
      <c r="O61" s="40"/>
      <c r="P61" s="40"/>
      <c r="Q61" s="122"/>
      <c r="R61" s="123"/>
      <c r="S61" s="87"/>
      <c r="T61" s="45"/>
      <c r="U61" s="40"/>
      <c r="V61" s="44"/>
      <c r="W61" s="40"/>
      <c r="X61" s="40"/>
      <c r="Y61" s="44"/>
      <c r="Z61" s="40"/>
      <c r="AA61" s="40"/>
      <c r="AB61" s="40"/>
      <c r="AC61" s="123"/>
      <c r="AD61" s="191"/>
      <c r="AE61" s="192"/>
      <c r="AF61" s="193"/>
      <c r="AG61" s="192"/>
      <c r="AH61" s="192"/>
      <c r="AI61" s="193"/>
      <c r="AJ61" s="192"/>
      <c r="AK61" s="192"/>
      <c r="AL61" s="192"/>
      <c r="AM61" s="194"/>
      <c r="AO61" s="178"/>
    </row>
    <row r="62" spans="1:41" x14ac:dyDescent="0.2">
      <c r="A62" s="46">
        <v>37653</v>
      </c>
      <c r="B62" s="23"/>
      <c r="C62" s="23"/>
      <c r="D62" s="41"/>
      <c r="E62" s="23"/>
      <c r="F62" s="23"/>
      <c r="G62" s="41"/>
      <c r="H62" s="42"/>
      <c r="I62" s="43"/>
      <c r="J62" s="41"/>
      <c r="K62" s="40"/>
      <c r="L62" s="40"/>
      <c r="M62" s="44"/>
      <c r="N62" s="40"/>
      <c r="O62" s="40"/>
      <c r="P62" s="40"/>
      <c r="Q62" s="122"/>
      <c r="R62" s="123"/>
      <c r="S62" s="87"/>
      <c r="T62" s="45"/>
      <c r="U62" s="40"/>
      <c r="V62" s="44"/>
      <c r="W62" s="40"/>
      <c r="X62" s="40"/>
      <c r="Y62" s="44"/>
      <c r="Z62" s="40"/>
      <c r="AA62" s="40"/>
      <c r="AB62" s="40"/>
      <c r="AC62" s="123"/>
      <c r="AD62" s="191"/>
      <c r="AE62" s="192"/>
      <c r="AF62" s="193"/>
      <c r="AG62" s="192"/>
      <c r="AH62" s="192"/>
      <c r="AI62" s="193"/>
      <c r="AJ62" s="192"/>
      <c r="AK62" s="192"/>
      <c r="AL62" s="192"/>
      <c r="AM62" s="194"/>
      <c r="AO62" s="178"/>
    </row>
    <row r="63" spans="1:41" x14ac:dyDescent="0.2">
      <c r="A63" s="46">
        <v>37681</v>
      </c>
      <c r="B63" s="23"/>
      <c r="C63" s="23"/>
      <c r="D63" s="41"/>
      <c r="E63" s="23"/>
      <c r="F63" s="23"/>
      <c r="G63" s="41"/>
      <c r="H63" s="42"/>
      <c r="I63" s="43"/>
      <c r="J63" s="41"/>
      <c r="K63" s="40"/>
      <c r="L63" s="40"/>
      <c r="M63" s="44"/>
      <c r="N63" s="40"/>
      <c r="O63" s="40"/>
      <c r="P63" s="40"/>
      <c r="Q63" s="122"/>
      <c r="R63" s="123"/>
      <c r="S63" s="87"/>
      <c r="T63" s="45"/>
      <c r="U63" s="40"/>
      <c r="V63" s="44"/>
      <c r="W63" s="40"/>
      <c r="X63" s="40"/>
      <c r="Y63" s="44"/>
      <c r="Z63" s="40"/>
      <c r="AA63" s="40"/>
      <c r="AB63" s="40"/>
      <c r="AC63" s="123"/>
      <c r="AD63" s="191"/>
      <c r="AE63" s="192"/>
      <c r="AF63" s="193"/>
      <c r="AG63" s="192"/>
      <c r="AH63" s="192"/>
      <c r="AI63" s="193"/>
      <c r="AJ63" s="192"/>
      <c r="AK63" s="192"/>
      <c r="AL63" s="192"/>
      <c r="AM63" s="194"/>
      <c r="AO63" s="178"/>
    </row>
    <row r="64" spans="1:41" x14ac:dyDescent="0.2">
      <c r="A64" s="46">
        <v>37712</v>
      </c>
      <c r="B64" s="23"/>
      <c r="C64" s="23"/>
      <c r="D64" s="41"/>
      <c r="E64" s="23"/>
      <c r="F64" s="23"/>
      <c r="G64" s="41"/>
      <c r="H64" s="42"/>
      <c r="I64" s="43"/>
      <c r="J64" s="41"/>
      <c r="K64" s="40"/>
      <c r="L64" s="40"/>
      <c r="M64" s="44"/>
      <c r="N64" s="40"/>
      <c r="O64" s="40"/>
      <c r="P64" s="40"/>
      <c r="Q64" s="122"/>
      <c r="R64" s="123"/>
      <c r="S64" s="87"/>
      <c r="T64" s="45"/>
      <c r="U64" s="40"/>
      <c r="V64" s="44"/>
      <c r="W64" s="40"/>
      <c r="X64" s="40"/>
      <c r="Y64" s="44"/>
      <c r="Z64" s="40"/>
      <c r="AA64" s="40"/>
      <c r="AB64" s="40"/>
      <c r="AC64" s="123"/>
      <c r="AD64" s="191"/>
      <c r="AE64" s="192"/>
      <c r="AF64" s="193"/>
      <c r="AG64" s="192"/>
      <c r="AH64" s="192"/>
      <c r="AI64" s="193"/>
      <c r="AJ64" s="192"/>
      <c r="AK64" s="192"/>
      <c r="AL64" s="192"/>
      <c r="AM64" s="194"/>
      <c r="AO64" s="178"/>
    </row>
    <row r="65" spans="1:41" x14ac:dyDescent="0.2">
      <c r="A65" s="46">
        <v>37742</v>
      </c>
      <c r="B65" s="23"/>
      <c r="C65" s="23"/>
      <c r="D65" s="41"/>
      <c r="E65" s="23"/>
      <c r="F65" s="23"/>
      <c r="G65" s="41"/>
      <c r="H65" s="42"/>
      <c r="I65" s="43"/>
      <c r="J65" s="41"/>
      <c r="K65" s="40"/>
      <c r="L65" s="40"/>
      <c r="M65" s="44"/>
      <c r="N65" s="40"/>
      <c r="O65" s="40"/>
      <c r="P65" s="40"/>
      <c r="Q65" s="122"/>
      <c r="R65" s="123"/>
      <c r="S65" s="87"/>
      <c r="T65" s="45"/>
      <c r="U65" s="40"/>
      <c r="V65" s="44"/>
      <c r="W65" s="40"/>
      <c r="X65" s="40"/>
      <c r="Y65" s="44"/>
      <c r="Z65" s="40"/>
      <c r="AA65" s="40"/>
      <c r="AB65" s="40"/>
      <c r="AC65" s="123"/>
      <c r="AD65" s="191"/>
      <c r="AE65" s="192"/>
      <c r="AF65" s="193"/>
      <c r="AG65" s="192"/>
      <c r="AH65" s="192"/>
      <c r="AI65" s="193"/>
      <c r="AJ65" s="192"/>
      <c r="AK65" s="192"/>
      <c r="AL65" s="192"/>
      <c r="AM65" s="194"/>
      <c r="AO65" s="178"/>
    </row>
    <row r="66" spans="1:41" x14ac:dyDescent="0.2">
      <c r="A66" s="46">
        <v>37773</v>
      </c>
      <c r="B66" s="23"/>
      <c r="C66" s="23"/>
      <c r="D66" s="41"/>
      <c r="E66" s="23"/>
      <c r="F66" s="23"/>
      <c r="G66" s="41"/>
      <c r="H66" s="42"/>
      <c r="I66" s="43"/>
      <c r="J66" s="41"/>
      <c r="K66" s="40"/>
      <c r="L66" s="40"/>
      <c r="M66" s="44"/>
      <c r="N66" s="40"/>
      <c r="O66" s="40"/>
      <c r="P66" s="40"/>
      <c r="Q66" s="122"/>
      <c r="R66" s="123"/>
      <c r="S66" s="87"/>
      <c r="T66" s="45"/>
      <c r="U66" s="40"/>
      <c r="V66" s="44"/>
      <c r="W66" s="40"/>
      <c r="X66" s="40"/>
      <c r="Y66" s="44"/>
      <c r="Z66" s="40"/>
      <c r="AA66" s="40"/>
      <c r="AB66" s="40"/>
      <c r="AC66" s="123"/>
      <c r="AD66" s="191"/>
      <c r="AE66" s="192"/>
      <c r="AF66" s="193"/>
      <c r="AG66" s="192"/>
      <c r="AH66" s="192"/>
      <c r="AI66" s="193"/>
      <c r="AJ66" s="192"/>
      <c r="AK66" s="192"/>
      <c r="AL66" s="192"/>
      <c r="AM66" s="194"/>
      <c r="AO66" s="178"/>
    </row>
    <row r="67" spans="1:41" x14ac:dyDescent="0.2">
      <c r="A67" s="46">
        <v>37803</v>
      </c>
      <c r="B67" s="23"/>
      <c r="C67" s="23"/>
      <c r="D67" s="41"/>
      <c r="E67" s="23"/>
      <c r="F67" s="23"/>
      <c r="G67" s="41"/>
      <c r="H67" s="42"/>
      <c r="I67" s="43"/>
      <c r="J67" s="41"/>
      <c r="K67" s="40"/>
      <c r="L67" s="40"/>
      <c r="M67" s="44"/>
      <c r="N67" s="40"/>
      <c r="O67" s="40"/>
      <c r="P67" s="40"/>
      <c r="Q67" s="122"/>
      <c r="R67" s="123"/>
      <c r="S67" s="87"/>
      <c r="T67" s="45"/>
      <c r="U67" s="40"/>
      <c r="V67" s="44"/>
      <c r="W67" s="40"/>
      <c r="X67" s="40"/>
      <c r="Y67" s="44"/>
      <c r="Z67" s="40"/>
      <c r="AA67" s="40"/>
      <c r="AB67" s="40"/>
      <c r="AC67" s="123"/>
      <c r="AD67" s="191"/>
      <c r="AE67" s="192"/>
      <c r="AF67" s="193"/>
      <c r="AG67" s="192"/>
      <c r="AH67" s="192"/>
      <c r="AI67" s="193"/>
      <c r="AJ67" s="192"/>
      <c r="AK67" s="192"/>
      <c r="AL67" s="192"/>
      <c r="AM67" s="194"/>
      <c r="AO67" s="178"/>
    </row>
    <row r="68" spans="1:41" x14ac:dyDescent="0.2">
      <c r="A68" s="46">
        <v>37834</v>
      </c>
      <c r="B68" s="23"/>
      <c r="C68" s="23"/>
      <c r="D68" s="41"/>
      <c r="E68" s="23"/>
      <c r="F68" s="23"/>
      <c r="G68" s="41"/>
      <c r="H68" s="42"/>
      <c r="I68" s="43"/>
      <c r="J68" s="41"/>
      <c r="K68" s="40"/>
      <c r="L68" s="40"/>
      <c r="M68" s="44"/>
      <c r="N68" s="40"/>
      <c r="O68" s="40"/>
      <c r="P68" s="40"/>
      <c r="Q68" s="122"/>
      <c r="R68" s="123"/>
      <c r="S68" s="87"/>
      <c r="T68" s="45"/>
      <c r="U68" s="40"/>
      <c r="V68" s="44"/>
      <c r="W68" s="40"/>
      <c r="X68" s="40"/>
      <c r="Y68" s="44"/>
      <c r="Z68" s="40"/>
      <c r="AA68" s="40"/>
      <c r="AB68" s="40"/>
      <c r="AC68" s="123"/>
      <c r="AD68" s="191"/>
      <c r="AE68" s="192"/>
      <c r="AF68" s="193"/>
      <c r="AG68" s="192"/>
      <c r="AH68" s="192"/>
      <c r="AI68" s="193"/>
      <c r="AJ68" s="192"/>
      <c r="AK68" s="192"/>
      <c r="AL68" s="192"/>
      <c r="AM68" s="194"/>
      <c r="AO68" s="178"/>
    </row>
    <row r="69" spans="1:41" x14ac:dyDescent="0.2">
      <c r="A69" s="46">
        <v>37865</v>
      </c>
      <c r="B69" s="23"/>
      <c r="C69" s="23"/>
      <c r="D69" s="41"/>
      <c r="E69" s="23"/>
      <c r="F69" s="23"/>
      <c r="G69" s="41"/>
      <c r="H69" s="42"/>
      <c r="I69" s="43"/>
      <c r="J69" s="41"/>
      <c r="K69" s="40"/>
      <c r="L69" s="40"/>
      <c r="M69" s="44"/>
      <c r="N69" s="40"/>
      <c r="O69" s="40"/>
      <c r="P69" s="40"/>
      <c r="Q69" s="122"/>
      <c r="R69" s="123"/>
      <c r="S69" s="87"/>
      <c r="T69" s="45"/>
      <c r="U69" s="40"/>
      <c r="V69" s="44"/>
      <c r="W69" s="40"/>
      <c r="X69" s="40"/>
      <c r="Y69" s="44"/>
      <c r="Z69" s="40"/>
      <c r="AA69" s="40"/>
      <c r="AB69" s="40"/>
      <c r="AC69" s="123"/>
      <c r="AD69" s="191"/>
      <c r="AE69" s="192"/>
      <c r="AF69" s="193"/>
      <c r="AG69" s="192"/>
      <c r="AH69" s="192"/>
      <c r="AI69" s="193"/>
      <c r="AJ69" s="192"/>
      <c r="AK69" s="192"/>
      <c r="AL69" s="192"/>
      <c r="AM69" s="194"/>
      <c r="AO69" s="178"/>
    </row>
    <row r="70" spans="1:41" x14ac:dyDescent="0.2">
      <c r="A70" s="46">
        <v>37895</v>
      </c>
      <c r="B70" s="23"/>
      <c r="C70" s="23"/>
      <c r="D70" s="41"/>
      <c r="E70" s="23"/>
      <c r="F70" s="23"/>
      <c r="G70" s="41"/>
      <c r="H70" s="42"/>
      <c r="I70" s="43"/>
      <c r="J70" s="41"/>
      <c r="K70" s="40"/>
      <c r="L70" s="40"/>
      <c r="M70" s="44"/>
      <c r="N70" s="40"/>
      <c r="O70" s="40"/>
      <c r="P70" s="40"/>
      <c r="Q70" s="122"/>
      <c r="R70" s="123"/>
      <c r="S70" s="87"/>
      <c r="T70" s="45"/>
      <c r="U70" s="40"/>
      <c r="V70" s="44"/>
      <c r="W70" s="40"/>
      <c r="X70" s="40"/>
      <c r="Y70" s="44"/>
      <c r="Z70" s="40"/>
      <c r="AA70" s="40"/>
      <c r="AB70" s="40"/>
      <c r="AC70" s="123"/>
      <c r="AD70" s="191"/>
      <c r="AE70" s="192"/>
      <c r="AF70" s="193"/>
      <c r="AG70" s="192"/>
      <c r="AH70" s="192"/>
      <c r="AI70" s="193"/>
      <c r="AJ70" s="192"/>
      <c r="AK70" s="192"/>
      <c r="AL70" s="192"/>
      <c r="AM70" s="194"/>
      <c r="AO70" s="178"/>
    </row>
    <row r="71" spans="1:41" x14ac:dyDescent="0.2">
      <c r="A71" s="46">
        <v>37926</v>
      </c>
      <c r="B71" s="23"/>
      <c r="C71" s="23"/>
      <c r="D71" s="41"/>
      <c r="E71" s="23"/>
      <c r="F71" s="23"/>
      <c r="G71" s="41"/>
      <c r="H71" s="42"/>
      <c r="I71" s="43"/>
      <c r="J71" s="41"/>
      <c r="K71" s="40"/>
      <c r="L71" s="40"/>
      <c r="M71" s="44"/>
      <c r="N71" s="40"/>
      <c r="O71" s="40"/>
      <c r="P71" s="40"/>
      <c r="Q71" s="122"/>
      <c r="R71" s="123"/>
      <c r="S71" s="87"/>
      <c r="T71" s="45"/>
      <c r="U71" s="40"/>
      <c r="V71" s="44"/>
      <c r="W71" s="40"/>
      <c r="X71" s="40"/>
      <c r="Y71" s="44"/>
      <c r="Z71" s="40"/>
      <c r="AA71" s="40"/>
      <c r="AB71" s="40"/>
      <c r="AC71" s="123"/>
      <c r="AD71" s="191"/>
      <c r="AE71" s="192"/>
      <c r="AF71" s="193"/>
      <c r="AG71" s="192"/>
      <c r="AH71" s="192"/>
      <c r="AI71" s="193"/>
      <c r="AJ71" s="192"/>
      <c r="AK71" s="192"/>
      <c r="AL71" s="192"/>
      <c r="AM71" s="194"/>
      <c r="AO71" s="178"/>
    </row>
    <row r="72" spans="1:41" x14ac:dyDescent="0.2">
      <c r="A72" s="46">
        <v>37956</v>
      </c>
      <c r="B72" s="23"/>
      <c r="C72" s="23"/>
      <c r="D72" s="41"/>
      <c r="E72" s="23"/>
      <c r="F72" s="23"/>
      <c r="G72" s="41"/>
      <c r="H72" s="42"/>
      <c r="I72" s="43"/>
      <c r="J72" s="41"/>
      <c r="K72" s="40"/>
      <c r="L72" s="40"/>
      <c r="M72" s="44"/>
      <c r="N72" s="40"/>
      <c r="O72" s="40"/>
      <c r="P72" s="40"/>
      <c r="Q72" s="122"/>
      <c r="R72" s="123"/>
      <c r="S72" s="87"/>
      <c r="T72" s="45"/>
      <c r="U72" s="40"/>
      <c r="V72" s="44"/>
      <c r="W72" s="40"/>
      <c r="X72" s="40"/>
      <c r="Y72" s="44"/>
      <c r="Z72" s="40"/>
      <c r="AA72" s="40"/>
      <c r="AB72" s="40"/>
      <c r="AC72" s="123"/>
      <c r="AD72" s="191"/>
      <c r="AE72" s="192"/>
      <c r="AF72" s="193"/>
      <c r="AG72" s="192"/>
      <c r="AH72" s="192"/>
      <c r="AI72" s="193"/>
      <c r="AJ72" s="192"/>
      <c r="AK72" s="192"/>
      <c r="AL72" s="192"/>
      <c r="AM72" s="194"/>
      <c r="AO72" s="178"/>
    </row>
    <row r="73" spans="1:41" x14ac:dyDescent="0.2">
      <c r="A73" s="46">
        <v>37987</v>
      </c>
      <c r="B73" s="23"/>
      <c r="C73" s="23"/>
      <c r="D73" s="41"/>
      <c r="E73" s="23"/>
      <c r="F73" s="23"/>
      <c r="G73" s="41"/>
      <c r="H73" s="42"/>
      <c r="I73" s="43"/>
      <c r="J73" s="41"/>
      <c r="K73" s="40"/>
      <c r="L73" s="40"/>
      <c r="M73" s="44"/>
      <c r="N73" s="40"/>
      <c r="O73" s="40"/>
      <c r="P73" s="40"/>
      <c r="Q73" s="122"/>
      <c r="R73" s="123"/>
      <c r="S73" s="87"/>
      <c r="T73" s="45"/>
      <c r="U73" s="40"/>
      <c r="V73" s="44"/>
      <c r="W73" s="40"/>
      <c r="X73" s="40"/>
      <c r="Y73" s="44"/>
      <c r="Z73" s="40"/>
      <c r="AA73" s="40"/>
      <c r="AB73" s="40"/>
      <c r="AC73" s="123"/>
      <c r="AD73" s="191"/>
      <c r="AE73" s="192"/>
      <c r="AF73" s="193"/>
      <c r="AG73" s="192"/>
      <c r="AH73" s="192"/>
      <c r="AI73" s="193"/>
      <c r="AJ73" s="192"/>
      <c r="AK73" s="192"/>
      <c r="AL73" s="192"/>
      <c r="AM73" s="194"/>
      <c r="AO73" s="178"/>
    </row>
    <row r="74" spans="1:41" x14ac:dyDescent="0.2">
      <c r="A74" s="46">
        <v>38018</v>
      </c>
      <c r="B74" s="23"/>
      <c r="C74" s="23"/>
      <c r="D74" s="41"/>
      <c r="E74" s="23"/>
      <c r="F74" s="23"/>
      <c r="G74" s="41"/>
      <c r="H74" s="42"/>
      <c r="I74" s="43"/>
      <c r="J74" s="41"/>
      <c r="K74" s="40"/>
      <c r="L74" s="40"/>
      <c r="M74" s="44"/>
      <c r="N74" s="40"/>
      <c r="O74" s="40"/>
      <c r="P74" s="40"/>
      <c r="Q74" s="122"/>
      <c r="R74" s="123"/>
      <c r="S74" s="87"/>
      <c r="T74" s="45"/>
      <c r="U74" s="40"/>
      <c r="V74" s="44"/>
      <c r="W74" s="40"/>
      <c r="X74" s="40"/>
      <c r="Y74" s="44"/>
      <c r="Z74" s="40"/>
      <c r="AA74" s="40"/>
      <c r="AB74" s="40"/>
      <c r="AC74" s="123"/>
      <c r="AD74" s="191"/>
      <c r="AE74" s="192"/>
      <c r="AF74" s="193"/>
      <c r="AG74" s="192"/>
      <c r="AH74" s="192"/>
      <c r="AI74" s="193"/>
      <c r="AJ74" s="192"/>
      <c r="AK74" s="192"/>
      <c r="AL74" s="192"/>
      <c r="AM74" s="194"/>
      <c r="AO74" s="178"/>
    </row>
    <row r="75" spans="1:41" x14ac:dyDescent="0.2">
      <c r="A75" s="46">
        <v>38047</v>
      </c>
      <c r="B75" s="23"/>
      <c r="C75" s="23"/>
      <c r="D75" s="41"/>
      <c r="E75" s="23"/>
      <c r="F75" s="23"/>
      <c r="G75" s="41"/>
      <c r="H75" s="42"/>
      <c r="I75" s="43"/>
      <c r="J75" s="41"/>
      <c r="K75" s="40"/>
      <c r="L75" s="40"/>
      <c r="M75" s="44"/>
      <c r="N75" s="40"/>
      <c r="O75" s="40"/>
      <c r="P75" s="40"/>
      <c r="Q75" s="122"/>
      <c r="R75" s="123"/>
      <c r="S75" s="87"/>
      <c r="T75" s="45"/>
      <c r="U75" s="40"/>
      <c r="V75" s="44"/>
      <c r="W75" s="40"/>
      <c r="X75" s="40"/>
      <c r="Y75" s="44"/>
      <c r="Z75" s="40"/>
      <c r="AA75" s="40"/>
      <c r="AB75" s="40"/>
      <c r="AC75" s="123"/>
      <c r="AD75" s="191"/>
      <c r="AE75" s="192"/>
      <c r="AF75" s="193"/>
      <c r="AG75" s="192"/>
      <c r="AH75" s="192"/>
      <c r="AI75" s="193"/>
      <c r="AJ75" s="192"/>
      <c r="AK75" s="192"/>
      <c r="AL75" s="192"/>
      <c r="AM75" s="194"/>
      <c r="AO75" s="178"/>
    </row>
    <row r="76" spans="1:41" x14ac:dyDescent="0.2">
      <c r="A76" s="46">
        <v>38078</v>
      </c>
      <c r="B76" s="23"/>
      <c r="C76" s="23"/>
      <c r="D76" s="41"/>
      <c r="E76" s="23"/>
      <c r="F76" s="23"/>
      <c r="G76" s="41"/>
      <c r="H76" s="42"/>
      <c r="I76" s="43"/>
      <c r="J76" s="41"/>
      <c r="K76" s="40"/>
      <c r="L76" s="40"/>
      <c r="M76" s="44"/>
      <c r="N76" s="40"/>
      <c r="O76" s="40"/>
      <c r="P76" s="40"/>
      <c r="Q76" s="122"/>
      <c r="R76" s="123"/>
      <c r="S76" s="87"/>
      <c r="T76" s="45"/>
      <c r="U76" s="40"/>
      <c r="V76" s="44"/>
      <c r="W76" s="40"/>
      <c r="X76" s="40"/>
      <c r="Y76" s="44"/>
      <c r="Z76" s="40"/>
      <c r="AA76" s="40"/>
      <c r="AB76" s="40"/>
      <c r="AC76" s="123"/>
      <c r="AD76" s="191"/>
      <c r="AE76" s="192"/>
      <c r="AF76" s="193"/>
      <c r="AG76" s="192"/>
      <c r="AH76" s="192"/>
      <c r="AI76" s="193"/>
      <c r="AJ76" s="192"/>
      <c r="AK76" s="192"/>
      <c r="AL76" s="192"/>
      <c r="AM76" s="194"/>
      <c r="AO76" s="178"/>
    </row>
    <row r="77" spans="1:41" x14ac:dyDescent="0.2">
      <c r="A77" s="46">
        <v>38108</v>
      </c>
      <c r="B77" s="23"/>
      <c r="C77" s="23"/>
      <c r="D77" s="41"/>
      <c r="E77" s="23"/>
      <c r="F77" s="23"/>
      <c r="G77" s="41"/>
      <c r="H77" s="42"/>
      <c r="I77" s="43"/>
      <c r="J77" s="41"/>
      <c r="K77" s="40"/>
      <c r="L77" s="40"/>
      <c r="M77" s="44"/>
      <c r="N77" s="40"/>
      <c r="O77" s="40"/>
      <c r="P77" s="40"/>
      <c r="Q77" s="122"/>
      <c r="R77" s="123"/>
      <c r="S77" s="87"/>
      <c r="T77" s="45"/>
      <c r="U77" s="40"/>
      <c r="V77" s="44"/>
      <c r="W77" s="40"/>
      <c r="X77" s="40"/>
      <c r="Y77" s="44"/>
      <c r="Z77" s="40"/>
      <c r="AA77" s="40"/>
      <c r="AB77" s="40"/>
      <c r="AC77" s="123"/>
      <c r="AD77" s="191"/>
      <c r="AE77" s="192"/>
      <c r="AF77" s="193"/>
      <c r="AG77" s="192"/>
      <c r="AH77" s="192"/>
      <c r="AI77" s="193"/>
      <c r="AJ77" s="192"/>
      <c r="AK77" s="192"/>
      <c r="AL77" s="192"/>
      <c r="AM77" s="194"/>
      <c r="AO77" s="178"/>
    </row>
    <row r="78" spans="1:41" x14ac:dyDescent="0.2">
      <c r="A78" s="46">
        <v>38139</v>
      </c>
      <c r="B78" s="23"/>
      <c r="C78" s="23"/>
      <c r="D78" s="41"/>
      <c r="E78" s="23"/>
      <c r="F78" s="23"/>
      <c r="G78" s="41"/>
      <c r="H78" s="42"/>
      <c r="I78" s="43"/>
      <c r="J78" s="41"/>
      <c r="K78" s="40"/>
      <c r="L78" s="40"/>
      <c r="M78" s="44"/>
      <c r="N78" s="40"/>
      <c r="O78" s="40"/>
      <c r="P78" s="40"/>
      <c r="Q78" s="122"/>
      <c r="R78" s="123"/>
      <c r="S78" s="87"/>
      <c r="T78" s="45"/>
      <c r="U78" s="40"/>
      <c r="V78" s="44"/>
      <c r="W78" s="40"/>
      <c r="X78" s="40"/>
      <c r="Y78" s="44"/>
      <c r="Z78" s="40"/>
      <c r="AA78" s="40"/>
      <c r="AB78" s="40"/>
      <c r="AC78" s="123"/>
      <c r="AD78" s="191"/>
      <c r="AE78" s="192"/>
      <c r="AF78" s="193"/>
      <c r="AG78" s="192"/>
      <c r="AH78" s="192"/>
      <c r="AI78" s="193"/>
      <c r="AJ78" s="192"/>
      <c r="AK78" s="192"/>
      <c r="AL78" s="192"/>
      <c r="AM78" s="194"/>
      <c r="AO78" s="178"/>
    </row>
    <row r="79" spans="1:41" x14ac:dyDescent="0.2">
      <c r="A79" s="46">
        <v>38169</v>
      </c>
      <c r="B79" s="23"/>
      <c r="C79" s="23"/>
      <c r="D79" s="41"/>
      <c r="E79" s="23"/>
      <c r="F79" s="23"/>
      <c r="G79" s="41"/>
      <c r="H79" s="42"/>
      <c r="I79" s="43"/>
      <c r="J79" s="41"/>
      <c r="K79" s="40"/>
      <c r="L79" s="40"/>
      <c r="M79" s="44"/>
      <c r="N79" s="40"/>
      <c r="O79" s="40"/>
      <c r="P79" s="40"/>
      <c r="Q79" s="122"/>
      <c r="R79" s="123"/>
      <c r="S79" s="87"/>
      <c r="T79" s="45"/>
      <c r="U79" s="40"/>
      <c r="V79" s="44"/>
      <c r="W79" s="40"/>
      <c r="X79" s="40"/>
      <c r="Y79" s="44"/>
      <c r="Z79" s="40"/>
      <c r="AA79" s="40"/>
      <c r="AB79" s="40"/>
      <c r="AC79" s="123"/>
      <c r="AD79" s="191"/>
      <c r="AE79" s="192"/>
      <c r="AF79" s="193"/>
      <c r="AG79" s="192"/>
      <c r="AH79" s="192"/>
      <c r="AI79" s="193"/>
      <c r="AJ79" s="192"/>
      <c r="AK79" s="192"/>
      <c r="AL79" s="192"/>
      <c r="AM79" s="194"/>
      <c r="AO79" s="178"/>
    </row>
    <row r="80" spans="1:41" x14ac:dyDescent="0.2">
      <c r="A80" s="46">
        <v>38200</v>
      </c>
      <c r="B80" s="23"/>
      <c r="C80" s="23"/>
      <c r="D80" s="41"/>
      <c r="E80" s="23"/>
      <c r="F80" s="23"/>
      <c r="G80" s="41"/>
      <c r="H80" s="42"/>
      <c r="I80" s="43"/>
      <c r="J80" s="41"/>
      <c r="K80" s="40"/>
      <c r="L80" s="40"/>
      <c r="M80" s="44"/>
      <c r="N80" s="40"/>
      <c r="O80" s="40"/>
      <c r="P80" s="40"/>
      <c r="Q80" s="122"/>
      <c r="R80" s="123"/>
      <c r="S80" s="87"/>
      <c r="T80" s="45"/>
      <c r="U80" s="40"/>
      <c r="V80" s="44"/>
      <c r="W80" s="40"/>
      <c r="X80" s="40"/>
      <c r="Y80" s="44"/>
      <c r="Z80" s="40"/>
      <c r="AA80" s="40"/>
      <c r="AB80" s="40"/>
      <c r="AC80" s="123"/>
      <c r="AD80" s="191"/>
      <c r="AE80" s="192"/>
      <c r="AF80" s="193"/>
      <c r="AG80" s="192"/>
      <c r="AH80" s="192"/>
      <c r="AI80" s="193"/>
      <c r="AJ80" s="192"/>
      <c r="AK80" s="192"/>
      <c r="AL80" s="192"/>
      <c r="AM80" s="194"/>
      <c r="AO80" s="178"/>
    </row>
    <row r="81" spans="1:41" x14ac:dyDescent="0.2">
      <c r="A81" s="46">
        <v>38231</v>
      </c>
      <c r="B81" s="23"/>
      <c r="C81" s="23"/>
      <c r="D81" s="41"/>
      <c r="E81" s="23"/>
      <c r="F81" s="23"/>
      <c r="G81" s="41"/>
      <c r="H81" s="42"/>
      <c r="I81" s="43"/>
      <c r="J81" s="41"/>
      <c r="K81" s="40"/>
      <c r="L81" s="40"/>
      <c r="M81" s="44"/>
      <c r="N81" s="40"/>
      <c r="O81" s="40"/>
      <c r="P81" s="40"/>
      <c r="Q81" s="122"/>
      <c r="R81" s="123"/>
      <c r="S81" s="87"/>
      <c r="T81" s="45"/>
      <c r="U81" s="40"/>
      <c r="V81" s="44"/>
      <c r="W81" s="40"/>
      <c r="X81" s="40"/>
      <c r="Y81" s="44"/>
      <c r="Z81" s="40"/>
      <c r="AA81" s="40"/>
      <c r="AB81" s="40"/>
      <c r="AC81" s="123"/>
      <c r="AD81" s="191"/>
      <c r="AE81" s="192"/>
      <c r="AF81" s="193"/>
      <c r="AG81" s="192"/>
      <c r="AH81" s="192"/>
      <c r="AI81" s="193"/>
      <c r="AJ81" s="192"/>
      <c r="AK81" s="192"/>
      <c r="AL81" s="192"/>
      <c r="AM81" s="194"/>
      <c r="AO81" s="178"/>
    </row>
    <row r="82" spans="1:41" x14ac:dyDescent="0.2">
      <c r="A82" s="46">
        <v>38261</v>
      </c>
      <c r="B82" s="23"/>
      <c r="C82" s="23"/>
      <c r="D82" s="41"/>
      <c r="E82" s="23"/>
      <c r="F82" s="23"/>
      <c r="G82" s="41"/>
      <c r="H82" s="42"/>
      <c r="I82" s="43"/>
      <c r="J82" s="41"/>
      <c r="K82" s="40"/>
      <c r="L82" s="40"/>
      <c r="M82" s="44"/>
      <c r="N82" s="40"/>
      <c r="O82" s="40"/>
      <c r="P82" s="40"/>
      <c r="Q82" s="122"/>
      <c r="R82" s="123"/>
      <c r="S82" s="87"/>
      <c r="T82" s="45"/>
      <c r="U82" s="40"/>
      <c r="V82" s="44"/>
      <c r="W82" s="40"/>
      <c r="X82" s="40"/>
      <c r="Y82" s="44"/>
      <c r="Z82" s="40"/>
      <c r="AA82" s="40"/>
      <c r="AB82" s="40"/>
      <c r="AC82" s="123"/>
      <c r="AD82" s="191"/>
      <c r="AE82" s="192"/>
      <c r="AF82" s="193"/>
      <c r="AG82" s="192"/>
      <c r="AH82" s="192"/>
      <c r="AI82" s="193"/>
      <c r="AJ82" s="192"/>
      <c r="AK82" s="192"/>
      <c r="AL82" s="192"/>
      <c r="AM82" s="194"/>
      <c r="AO82" s="178"/>
    </row>
    <row r="83" spans="1:41" x14ac:dyDescent="0.2">
      <c r="A83" s="46">
        <v>38292</v>
      </c>
      <c r="B83" s="23"/>
      <c r="C83" s="23"/>
      <c r="D83" s="41"/>
      <c r="E83" s="23"/>
      <c r="F83" s="23"/>
      <c r="G83" s="41"/>
      <c r="H83" s="42"/>
      <c r="I83" s="43"/>
      <c r="J83" s="41"/>
      <c r="K83" s="40"/>
      <c r="L83" s="40"/>
      <c r="M83" s="44"/>
      <c r="N83" s="40"/>
      <c r="O83" s="40"/>
      <c r="P83" s="40"/>
      <c r="Q83" s="122"/>
      <c r="R83" s="123"/>
      <c r="S83" s="87"/>
      <c r="T83" s="45"/>
      <c r="U83" s="40"/>
      <c r="V83" s="44"/>
      <c r="W83" s="40"/>
      <c r="X83" s="40"/>
      <c r="Y83" s="44"/>
      <c r="Z83" s="40"/>
      <c r="AA83" s="40"/>
      <c r="AB83" s="40"/>
      <c r="AC83" s="123"/>
      <c r="AD83" s="191"/>
      <c r="AE83" s="192"/>
      <c r="AF83" s="193"/>
      <c r="AG83" s="192"/>
      <c r="AH83" s="192"/>
      <c r="AI83" s="193"/>
      <c r="AJ83" s="192"/>
      <c r="AK83" s="192"/>
      <c r="AL83" s="192"/>
      <c r="AM83" s="194"/>
      <c r="AO83" s="178"/>
    </row>
    <row r="84" spans="1:41" x14ac:dyDescent="0.2">
      <c r="A84" s="46">
        <v>38322</v>
      </c>
      <c r="B84" s="23"/>
      <c r="C84" s="23"/>
      <c r="D84" s="41"/>
      <c r="E84" s="23"/>
      <c r="F84" s="23"/>
      <c r="G84" s="41"/>
      <c r="H84" s="42"/>
      <c r="I84" s="43"/>
      <c r="J84" s="41"/>
      <c r="K84" s="40"/>
      <c r="L84" s="40"/>
      <c r="M84" s="44"/>
      <c r="N84" s="40"/>
      <c r="O84" s="40"/>
      <c r="P84" s="40"/>
      <c r="Q84" s="122"/>
      <c r="R84" s="123"/>
      <c r="S84" s="87"/>
      <c r="T84" s="45"/>
      <c r="U84" s="40"/>
      <c r="V84" s="44"/>
      <c r="W84" s="40"/>
      <c r="X84" s="40"/>
      <c r="Y84" s="44"/>
      <c r="Z84" s="40"/>
      <c r="AA84" s="40"/>
      <c r="AB84" s="40"/>
      <c r="AC84" s="123"/>
      <c r="AD84" s="191"/>
      <c r="AE84" s="192"/>
      <c r="AF84" s="193"/>
      <c r="AG84" s="192"/>
      <c r="AH84" s="192"/>
      <c r="AI84" s="193"/>
      <c r="AJ84" s="192"/>
      <c r="AK84" s="192"/>
      <c r="AL84" s="192"/>
      <c r="AM84" s="194"/>
      <c r="AO84" s="178"/>
    </row>
    <row r="85" spans="1:41" x14ac:dyDescent="0.2">
      <c r="A85" s="46">
        <v>38353</v>
      </c>
      <c r="B85" s="23"/>
      <c r="C85" s="23"/>
      <c r="D85" s="41"/>
      <c r="E85" s="23"/>
      <c r="F85" s="23"/>
      <c r="G85" s="41"/>
      <c r="H85" s="42"/>
      <c r="I85" s="43"/>
      <c r="J85" s="41"/>
      <c r="K85" s="40"/>
      <c r="L85" s="40"/>
      <c r="M85" s="44"/>
      <c r="N85" s="40"/>
      <c r="O85" s="40"/>
      <c r="P85" s="40"/>
      <c r="Q85" s="122"/>
      <c r="R85" s="123"/>
      <c r="S85" s="87"/>
      <c r="T85" s="45"/>
      <c r="U85" s="40"/>
      <c r="V85" s="44"/>
      <c r="W85" s="40"/>
      <c r="X85" s="40"/>
      <c r="Y85" s="44"/>
      <c r="Z85" s="40"/>
      <c r="AA85" s="40"/>
      <c r="AB85" s="40"/>
      <c r="AC85" s="123"/>
      <c r="AD85" s="191"/>
      <c r="AE85" s="192"/>
      <c r="AF85" s="193"/>
      <c r="AG85" s="192"/>
      <c r="AH85" s="192"/>
      <c r="AI85" s="193"/>
      <c r="AJ85" s="192"/>
      <c r="AK85" s="192"/>
      <c r="AL85" s="192"/>
      <c r="AM85" s="194"/>
      <c r="AO85" s="179"/>
    </row>
    <row r="86" spans="1:41" x14ac:dyDescent="0.2">
      <c r="A86" s="46">
        <v>38384</v>
      </c>
      <c r="B86" s="23"/>
      <c r="C86" s="23"/>
      <c r="D86" s="41"/>
      <c r="E86" s="23"/>
      <c r="F86" s="23"/>
      <c r="G86" s="41"/>
      <c r="H86" s="42"/>
      <c r="I86" s="43"/>
      <c r="J86" s="41"/>
      <c r="K86" s="40"/>
      <c r="L86" s="40"/>
      <c r="M86" s="44"/>
      <c r="N86" s="40"/>
      <c r="O86" s="40"/>
      <c r="P86" s="40"/>
      <c r="Q86" s="122"/>
      <c r="R86" s="123"/>
      <c r="S86" s="87"/>
      <c r="T86" s="45"/>
      <c r="U86" s="40"/>
      <c r="V86" s="44"/>
      <c r="W86" s="40"/>
      <c r="X86" s="40"/>
      <c r="Y86" s="44"/>
      <c r="Z86" s="40"/>
      <c r="AA86" s="40"/>
      <c r="AB86" s="40"/>
      <c r="AC86" s="123"/>
      <c r="AD86" s="191"/>
      <c r="AE86" s="192"/>
      <c r="AF86" s="193"/>
      <c r="AG86" s="192"/>
      <c r="AH86" s="192"/>
      <c r="AI86" s="193"/>
      <c r="AJ86" s="192"/>
      <c r="AK86" s="192"/>
      <c r="AL86" s="192"/>
      <c r="AM86" s="194"/>
      <c r="AO86" s="179"/>
    </row>
    <row r="87" spans="1:41" x14ac:dyDescent="0.2">
      <c r="A87" s="46">
        <v>38412</v>
      </c>
      <c r="B87" s="23"/>
      <c r="C87" s="23"/>
      <c r="D87" s="41"/>
      <c r="E87" s="23"/>
      <c r="F87" s="23"/>
      <c r="G87" s="41"/>
      <c r="H87" s="42"/>
      <c r="I87" s="43"/>
      <c r="J87" s="41"/>
      <c r="K87" s="40"/>
      <c r="L87" s="40"/>
      <c r="M87" s="44"/>
      <c r="N87" s="40"/>
      <c r="O87" s="40"/>
      <c r="P87" s="40"/>
      <c r="Q87" s="122"/>
      <c r="R87" s="123"/>
      <c r="S87" s="87"/>
      <c r="T87" s="45"/>
      <c r="U87" s="40"/>
      <c r="V87" s="44"/>
      <c r="W87" s="40"/>
      <c r="X87" s="40"/>
      <c r="Y87" s="44"/>
      <c r="Z87" s="40"/>
      <c r="AA87" s="40"/>
      <c r="AB87" s="40"/>
      <c r="AC87" s="123"/>
      <c r="AD87" s="191"/>
      <c r="AE87" s="192"/>
      <c r="AF87" s="193"/>
      <c r="AG87" s="192"/>
      <c r="AH87" s="192"/>
      <c r="AI87" s="193"/>
      <c r="AJ87" s="192"/>
      <c r="AK87" s="192"/>
      <c r="AL87" s="192"/>
      <c r="AM87" s="194"/>
      <c r="AO87" s="179"/>
    </row>
    <row r="88" spans="1:41" x14ac:dyDescent="0.2">
      <c r="A88" s="46">
        <v>38443</v>
      </c>
      <c r="B88" s="23"/>
      <c r="C88" s="23"/>
      <c r="D88" s="41"/>
      <c r="E88" s="23"/>
      <c r="F88" s="23"/>
      <c r="G88" s="41"/>
      <c r="H88" s="42"/>
      <c r="I88" s="43"/>
      <c r="J88" s="41"/>
      <c r="K88" s="40"/>
      <c r="L88" s="40"/>
      <c r="M88" s="44"/>
      <c r="N88" s="40"/>
      <c r="O88" s="40"/>
      <c r="P88" s="40"/>
      <c r="Q88" s="122"/>
      <c r="R88" s="123"/>
      <c r="S88" s="87"/>
      <c r="T88" s="45"/>
      <c r="U88" s="40"/>
      <c r="V88" s="44"/>
      <c r="W88" s="40"/>
      <c r="X88" s="40"/>
      <c r="Y88" s="44"/>
      <c r="Z88" s="40"/>
      <c r="AA88" s="40"/>
      <c r="AB88" s="40"/>
      <c r="AC88" s="123"/>
      <c r="AD88" s="191"/>
      <c r="AE88" s="192"/>
      <c r="AF88" s="193"/>
      <c r="AG88" s="192"/>
      <c r="AH88" s="192"/>
      <c r="AI88" s="193"/>
      <c r="AJ88" s="192"/>
      <c r="AK88" s="192"/>
      <c r="AL88" s="192"/>
      <c r="AM88" s="194"/>
      <c r="AO88" s="179"/>
    </row>
    <row r="89" spans="1:41" x14ac:dyDescent="0.2">
      <c r="A89" s="46">
        <v>38473</v>
      </c>
      <c r="B89" s="23"/>
      <c r="C89" s="23"/>
      <c r="D89" s="41"/>
      <c r="E89" s="23"/>
      <c r="F89" s="23"/>
      <c r="G89" s="41"/>
      <c r="H89" s="42"/>
      <c r="I89" s="43"/>
      <c r="J89" s="41"/>
      <c r="K89" s="40"/>
      <c r="L89" s="40"/>
      <c r="M89" s="44"/>
      <c r="N89" s="40"/>
      <c r="O89" s="40"/>
      <c r="P89" s="40"/>
      <c r="Q89" s="122"/>
      <c r="R89" s="123"/>
      <c r="S89" s="87"/>
      <c r="T89" s="45"/>
      <c r="U89" s="40"/>
      <c r="V89" s="44"/>
      <c r="W89" s="40"/>
      <c r="X89" s="40"/>
      <c r="Y89" s="44"/>
      <c r="Z89" s="40"/>
      <c r="AA89" s="40"/>
      <c r="AB89" s="40"/>
      <c r="AC89" s="123"/>
      <c r="AD89" s="191"/>
      <c r="AE89" s="192"/>
      <c r="AF89" s="193"/>
      <c r="AG89" s="192"/>
      <c r="AH89" s="192"/>
      <c r="AI89" s="193"/>
      <c r="AJ89" s="192"/>
      <c r="AK89" s="192"/>
      <c r="AL89" s="192"/>
      <c r="AM89" s="194"/>
      <c r="AO89" s="179"/>
    </row>
    <row r="90" spans="1:41" x14ac:dyDescent="0.2">
      <c r="A90" s="46">
        <v>38504</v>
      </c>
      <c r="B90" s="23"/>
      <c r="C90" s="23"/>
      <c r="D90" s="41"/>
      <c r="E90" s="23"/>
      <c r="F90" s="23"/>
      <c r="G90" s="41"/>
      <c r="H90" s="42"/>
      <c r="I90" s="43"/>
      <c r="J90" s="41"/>
      <c r="K90" s="40"/>
      <c r="L90" s="40"/>
      <c r="M90" s="44"/>
      <c r="N90" s="40"/>
      <c r="O90" s="40"/>
      <c r="P90" s="40"/>
      <c r="Q90" s="122"/>
      <c r="R90" s="123"/>
      <c r="S90" s="87"/>
      <c r="T90" s="45"/>
      <c r="U90" s="40"/>
      <c r="V90" s="44"/>
      <c r="W90" s="40"/>
      <c r="X90" s="40"/>
      <c r="Y90" s="44"/>
      <c r="Z90" s="40"/>
      <c r="AA90" s="40"/>
      <c r="AB90" s="40"/>
      <c r="AC90" s="123"/>
      <c r="AD90" s="191"/>
      <c r="AE90" s="192"/>
      <c r="AF90" s="193"/>
      <c r="AG90" s="192"/>
      <c r="AH90" s="192"/>
      <c r="AI90" s="193"/>
      <c r="AJ90" s="192"/>
      <c r="AK90" s="192"/>
      <c r="AL90" s="192"/>
      <c r="AM90" s="194"/>
      <c r="AO90" s="179"/>
    </row>
    <row r="91" spans="1:41" x14ac:dyDescent="0.2">
      <c r="A91" s="46">
        <v>38534</v>
      </c>
      <c r="B91" s="23"/>
      <c r="C91" s="23"/>
      <c r="D91" s="41"/>
      <c r="E91" s="23"/>
      <c r="F91" s="23"/>
      <c r="G91" s="41"/>
      <c r="H91" s="42"/>
      <c r="I91" s="43"/>
      <c r="J91" s="41"/>
      <c r="K91" s="40"/>
      <c r="L91" s="40"/>
      <c r="M91" s="44"/>
      <c r="N91" s="40"/>
      <c r="O91" s="40"/>
      <c r="P91" s="40"/>
      <c r="Q91" s="122"/>
      <c r="R91" s="123"/>
      <c r="S91" s="87"/>
      <c r="T91" s="45"/>
      <c r="U91" s="40"/>
      <c r="V91" s="44"/>
      <c r="W91" s="40"/>
      <c r="X91" s="40"/>
      <c r="Y91" s="44"/>
      <c r="Z91" s="40"/>
      <c r="AA91" s="40"/>
      <c r="AB91" s="40"/>
      <c r="AC91" s="123"/>
      <c r="AD91" s="191"/>
      <c r="AE91" s="192"/>
      <c r="AF91" s="193"/>
      <c r="AG91" s="192"/>
      <c r="AH91" s="192"/>
      <c r="AI91" s="193"/>
      <c r="AJ91" s="192"/>
      <c r="AK91" s="192"/>
      <c r="AL91" s="192"/>
      <c r="AM91" s="194"/>
      <c r="AO91" s="179"/>
    </row>
    <row r="92" spans="1:41" x14ac:dyDescent="0.2">
      <c r="A92" s="46">
        <v>38565</v>
      </c>
      <c r="B92" s="23"/>
      <c r="C92" s="23"/>
      <c r="D92" s="41"/>
      <c r="E92" s="23"/>
      <c r="F92" s="23"/>
      <c r="G92" s="41"/>
      <c r="H92" s="42"/>
      <c r="I92" s="43"/>
      <c r="J92" s="41"/>
      <c r="K92" s="40"/>
      <c r="L92" s="40"/>
      <c r="M92" s="44"/>
      <c r="N92" s="40"/>
      <c r="O92" s="40"/>
      <c r="P92" s="40"/>
      <c r="Q92" s="122"/>
      <c r="R92" s="123"/>
      <c r="S92" s="87"/>
      <c r="T92" s="45"/>
      <c r="U92" s="40"/>
      <c r="V92" s="44"/>
      <c r="W92" s="40"/>
      <c r="X92" s="40"/>
      <c r="Y92" s="44"/>
      <c r="Z92" s="40"/>
      <c r="AA92" s="40"/>
      <c r="AB92" s="40"/>
      <c r="AC92" s="123"/>
      <c r="AD92" s="191"/>
      <c r="AE92" s="192"/>
      <c r="AF92" s="193"/>
      <c r="AG92" s="192"/>
      <c r="AH92" s="192"/>
      <c r="AI92" s="193"/>
      <c r="AJ92" s="192"/>
      <c r="AK92" s="192"/>
      <c r="AL92" s="192"/>
      <c r="AM92" s="194"/>
      <c r="AO92" s="179"/>
    </row>
    <row r="93" spans="1:41" x14ac:dyDescent="0.2">
      <c r="A93" s="46">
        <v>38596</v>
      </c>
      <c r="B93" s="23"/>
      <c r="C93" s="23"/>
      <c r="D93" s="41"/>
      <c r="E93" s="23"/>
      <c r="F93" s="23"/>
      <c r="G93" s="41"/>
      <c r="H93" s="42"/>
      <c r="I93" s="43"/>
      <c r="J93" s="41"/>
      <c r="K93" s="40"/>
      <c r="L93" s="40"/>
      <c r="M93" s="44"/>
      <c r="N93" s="40"/>
      <c r="O93" s="40"/>
      <c r="P93" s="40"/>
      <c r="Q93" s="122"/>
      <c r="R93" s="123"/>
      <c r="S93" s="87"/>
      <c r="T93" s="45"/>
      <c r="U93" s="40"/>
      <c r="V93" s="44"/>
      <c r="W93" s="40"/>
      <c r="X93" s="40"/>
      <c r="Y93" s="44"/>
      <c r="Z93" s="40"/>
      <c r="AA93" s="40"/>
      <c r="AB93" s="40"/>
      <c r="AC93" s="123"/>
      <c r="AD93" s="191"/>
      <c r="AE93" s="192"/>
      <c r="AF93" s="193"/>
      <c r="AG93" s="192"/>
      <c r="AH93" s="192"/>
      <c r="AI93" s="193"/>
      <c r="AJ93" s="192"/>
      <c r="AK93" s="192"/>
      <c r="AL93" s="192"/>
      <c r="AM93" s="194"/>
      <c r="AO93" s="179"/>
    </row>
    <row r="94" spans="1:41" x14ac:dyDescent="0.2">
      <c r="A94" s="46">
        <v>38626</v>
      </c>
      <c r="B94" s="23"/>
      <c r="C94" s="23"/>
      <c r="D94" s="41"/>
      <c r="E94" s="23"/>
      <c r="F94" s="23"/>
      <c r="G94" s="41"/>
      <c r="H94" s="42"/>
      <c r="I94" s="43"/>
      <c r="J94" s="41"/>
      <c r="K94" s="40"/>
      <c r="L94" s="40"/>
      <c r="M94" s="44"/>
      <c r="N94" s="40"/>
      <c r="O94" s="40"/>
      <c r="P94" s="40"/>
      <c r="Q94" s="122"/>
      <c r="R94" s="123"/>
      <c r="S94" s="87"/>
      <c r="T94" s="45"/>
      <c r="U94" s="40"/>
      <c r="V94" s="44"/>
      <c r="W94" s="40"/>
      <c r="X94" s="40"/>
      <c r="Y94" s="44"/>
      <c r="Z94" s="40"/>
      <c r="AA94" s="40"/>
      <c r="AB94" s="40"/>
      <c r="AC94" s="123"/>
      <c r="AD94" s="191"/>
      <c r="AE94" s="192"/>
      <c r="AF94" s="193"/>
      <c r="AG94" s="192"/>
      <c r="AH94" s="192"/>
      <c r="AI94" s="193"/>
      <c r="AJ94" s="192"/>
      <c r="AK94" s="192"/>
      <c r="AL94" s="192"/>
      <c r="AM94" s="194"/>
      <c r="AO94" s="179"/>
    </row>
    <row r="95" spans="1:41" x14ac:dyDescent="0.2">
      <c r="A95" s="46">
        <v>38657</v>
      </c>
      <c r="B95" s="23"/>
      <c r="C95" s="23"/>
      <c r="D95" s="41"/>
      <c r="E95" s="23"/>
      <c r="F95" s="23"/>
      <c r="G95" s="41"/>
      <c r="H95" s="42"/>
      <c r="I95" s="43"/>
      <c r="J95" s="41"/>
      <c r="K95" s="40"/>
      <c r="L95" s="40"/>
      <c r="M95" s="44"/>
      <c r="N95" s="40"/>
      <c r="O95" s="40"/>
      <c r="P95" s="40"/>
      <c r="Q95" s="122"/>
      <c r="R95" s="123"/>
      <c r="S95" s="87"/>
      <c r="T95" s="45"/>
      <c r="U95" s="40"/>
      <c r="V95" s="44"/>
      <c r="W95" s="40"/>
      <c r="X95" s="40"/>
      <c r="Y95" s="44"/>
      <c r="Z95" s="40"/>
      <c r="AA95" s="40"/>
      <c r="AB95" s="40"/>
      <c r="AC95" s="123"/>
      <c r="AD95" s="191"/>
      <c r="AE95" s="192"/>
      <c r="AF95" s="193"/>
      <c r="AG95" s="192"/>
      <c r="AH95" s="192"/>
      <c r="AI95" s="193"/>
      <c r="AJ95" s="192"/>
      <c r="AK95" s="192"/>
      <c r="AL95" s="192"/>
      <c r="AM95" s="194"/>
      <c r="AO95" s="179"/>
    </row>
    <row r="96" spans="1:41" x14ac:dyDescent="0.2">
      <c r="A96" s="46">
        <v>38687</v>
      </c>
      <c r="B96" s="23"/>
      <c r="C96" s="23"/>
      <c r="D96" s="41"/>
      <c r="E96" s="23"/>
      <c r="F96" s="23"/>
      <c r="G96" s="41"/>
      <c r="H96" s="42"/>
      <c r="I96" s="43"/>
      <c r="J96" s="41"/>
      <c r="K96" s="40"/>
      <c r="L96" s="40"/>
      <c r="M96" s="44"/>
      <c r="N96" s="40"/>
      <c r="O96" s="40"/>
      <c r="P96" s="40"/>
      <c r="Q96" s="122"/>
      <c r="R96" s="123"/>
      <c r="S96" s="87"/>
      <c r="T96" s="45"/>
      <c r="U96" s="40"/>
      <c r="V96" s="44"/>
      <c r="W96" s="40"/>
      <c r="X96" s="40"/>
      <c r="Y96" s="44"/>
      <c r="Z96" s="40"/>
      <c r="AA96" s="40"/>
      <c r="AB96" s="40"/>
      <c r="AC96" s="123"/>
      <c r="AD96" s="191"/>
      <c r="AE96" s="192"/>
      <c r="AF96" s="193"/>
      <c r="AG96" s="192"/>
      <c r="AH96" s="192"/>
      <c r="AI96" s="193"/>
      <c r="AJ96" s="192"/>
      <c r="AK96" s="192"/>
      <c r="AL96" s="192"/>
      <c r="AM96" s="194"/>
      <c r="AO96" s="179"/>
    </row>
    <row r="97" spans="1:41" x14ac:dyDescent="0.2">
      <c r="A97" s="46">
        <v>38718</v>
      </c>
      <c r="B97" s="23"/>
      <c r="C97" s="23"/>
      <c r="D97" s="41"/>
      <c r="E97" s="23"/>
      <c r="F97" s="23"/>
      <c r="G97" s="41"/>
      <c r="H97" s="42"/>
      <c r="I97" s="43"/>
      <c r="J97" s="41"/>
      <c r="K97" s="40"/>
      <c r="L97" s="40"/>
      <c r="M97" s="44"/>
      <c r="N97" s="40"/>
      <c r="O97" s="40"/>
      <c r="P97" s="40"/>
      <c r="Q97" s="122"/>
      <c r="R97" s="123"/>
      <c r="S97" s="87"/>
      <c r="T97" s="45"/>
      <c r="U97" s="40"/>
      <c r="V97" s="44"/>
      <c r="W97" s="40"/>
      <c r="X97" s="40"/>
      <c r="Y97" s="44"/>
      <c r="Z97" s="40"/>
      <c r="AA97" s="40"/>
      <c r="AB97" s="40"/>
      <c r="AC97" s="123"/>
      <c r="AD97" s="191"/>
      <c r="AE97" s="192"/>
      <c r="AF97" s="193"/>
      <c r="AG97" s="192"/>
      <c r="AH97" s="192"/>
      <c r="AI97" s="193"/>
      <c r="AJ97" s="192"/>
      <c r="AK97" s="192"/>
      <c r="AL97" s="192"/>
      <c r="AM97" s="194"/>
      <c r="AO97" s="179"/>
    </row>
    <row r="98" spans="1:41" x14ac:dyDescent="0.2">
      <c r="A98" s="46">
        <v>38749</v>
      </c>
      <c r="B98" s="23"/>
      <c r="C98" s="23"/>
      <c r="D98" s="41"/>
      <c r="E98" s="23"/>
      <c r="F98" s="23"/>
      <c r="G98" s="41"/>
      <c r="H98" s="42"/>
      <c r="I98" s="43"/>
      <c r="J98" s="41"/>
      <c r="K98" s="40"/>
      <c r="L98" s="40"/>
      <c r="M98" s="44"/>
      <c r="N98" s="40"/>
      <c r="O98" s="40"/>
      <c r="P98" s="40"/>
      <c r="Q98" s="122"/>
      <c r="R98" s="123"/>
      <c r="S98" s="87"/>
      <c r="T98" s="45"/>
      <c r="U98" s="40"/>
      <c r="V98" s="44"/>
      <c r="W98" s="40"/>
      <c r="X98" s="40"/>
      <c r="Y98" s="44"/>
      <c r="Z98" s="40"/>
      <c r="AA98" s="40"/>
      <c r="AB98" s="40"/>
      <c r="AC98" s="123"/>
      <c r="AD98" s="191"/>
      <c r="AE98" s="192"/>
      <c r="AF98" s="193"/>
      <c r="AG98" s="192"/>
      <c r="AH98" s="192"/>
      <c r="AI98" s="193"/>
      <c r="AJ98" s="192"/>
      <c r="AK98" s="192"/>
      <c r="AL98" s="192"/>
      <c r="AM98" s="194"/>
      <c r="AO98" s="179"/>
    </row>
    <row r="99" spans="1:41" x14ac:dyDescent="0.2">
      <c r="A99" s="46">
        <v>38777</v>
      </c>
      <c r="B99" s="23"/>
      <c r="C99" s="23"/>
      <c r="D99" s="41"/>
      <c r="E99" s="23"/>
      <c r="F99" s="23"/>
      <c r="G99" s="41"/>
      <c r="H99" s="42"/>
      <c r="I99" s="43"/>
      <c r="J99" s="41"/>
      <c r="K99" s="40"/>
      <c r="L99" s="40"/>
      <c r="M99" s="44"/>
      <c r="N99" s="40"/>
      <c r="O99" s="40"/>
      <c r="P99" s="40"/>
      <c r="Q99" s="122"/>
      <c r="R99" s="123"/>
      <c r="S99" s="87"/>
      <c r="T99" s="45"/>
      <c r="U99" s="40"/>
      <c r="V99" s="44"/>
      <c r="W99" s="40"/>
      <c r="X99" s="40"/>
      <c r="Y99" s="44"/>
      <c r="Z99" s="40"/>
      <c r="AA99" s="40"/>
      <c r="AB99" s="40"/>
      <c r="AC99" s="123"/>
      <c r="AD99" s="191"/>
      <c r="AE99" s="192"/>
      <c r="AF99" s="193"/>
      <c r="AG99" s="192"/>
      <c r="AH99" s="192"/>
      <c r="AI99" s="193"/>
      <c r="AJ99" s="192"/>
      <c r="AK99" s="192"/>
      <c r="AL99" s="192"/>
      <c r="AM99" s="194"/>
      <c r="AO99" s="179"/>
    </row>
    <row r="100" spans="1:41" x14ac:dyDescent="0.2">
      <c r="A100" s="46">
        <v>38808</v>
      </c>
      <c r="B100" s="23"/>
      <c r="C100" s="23"/>
      <c r="D100" s="41"/>
      <c r="E100" s="23"/>
      <c r="F100" s="23"/>
      <c r="G100" s="41"/>
      <c r="H100" s="42"/>
      <c r="I100" s="43"/>
      <c r="J100" s="41"/>
      <c r="K100" s="40"/>
      <c r="L100" s="40"/>
      <c r="M100" s="44"/>
      <c r="N100" s="40"/>
      <c r="O100" s="40"/>
      <c r="P100" s="40"/>
      <c r="Q100" s="122"/>
      <c r="R100" s="123"/>
      <c r="S100" s="87"/>
      <c r="T100" s="45"/>
      <c r="U100" s="40"/>
      <c r="V100" s="44"/>
      <c r="W100" s="40"/>
      <c r="X100" s="40"/>
      <c r="Y100" s="44"/>
      <c r="Z100" s="40"/>
      <c r="AA100" s="40"/>
      <c r="AB100" s="40"/>
      <c r="AC100" s="123"/>
      <c r="AD100" s="191"/>
      <c r="AE100" s="192"/>
      <c r="AF100" s="193"/>
      <c r="AG100" s="192"/>
      <c r="AH100" s="192"/>
      <c r="AI100" s="193"/>
      <c r="AJ100" s="192"/>
      <c r="AK100" s="192"/>
      <c r="AL100" s="192"/>
      <c r="AM100" s="194"/>
      <c r="AO100" s="179"/>
    </row>
    <row r="101" spans="1:41" x14ac:dyDescent="0.2">
      <c r="A101" s="46">
        <v>38838</v>
      </c>
      <c r="B101" s="23"/>
      <c r="C101" s="23"/>
      <c r="D101" s="41"/>
      <c r="E101" s="23"/>
      <c r="F101" s="23"/>
      <c r="G101" s="41"/>
      <c r="H101" s="42"/>
      <c r="I101" s="43"/>
      <c r="J101" s="41"/>
      <c r="K101" s="40"/>
      <c r="L101" s="40"/>
      <c r="M101" s="44"/>
      <c r="N101" s="40"/>
      <c r="O101" s="40"/>
      <c r="P101" s="40"/>
      <c r="Q101" s="122"/>
      <c r="R101" s="123"/>
      <c r="S101" s="87"/>
      <c r="T101" s="45"/>
      <c r="U101" s="40"/>
      <c r="V101" s="44"/>
      <c r="W101" s="40"/>
      <c r="X101" s="40"/>
      <c r="Y101" s="44"/>
      <c r="Z101" s="40"/>
      <c r="AA101" s="40"/>
      <c r="AB101" s="40"/>
      <c r="AC101" s="123"/>
      <c r="AD101" s="191"/>
      <c r="AE101" s="192"/>
      <c r="AF101" s="193"/>
      <c r="AG101" s="192"/>
      <c r="AH101" s="192"/>
      <c r="AI101" s="193"/>
      <c r="AJ101" s="192"/>
      <c r="AK101" s="192"/>
      <c r="AL101" s="192"/>
      <c r="AM101" s="194"/>
      <c r="AO101" s="179"/>
    </row>
    <row r="102" spans="1:41" x14ac:dyDescent="0.2">
      <c r="A102" s="46">
        <v>38869</v>
      </c>
      <c r="B102" s="23"/>
      <c r="C102" s="23"/>
      <c r="D102" s="41"/>
      <c r="E102" s="23"/>
      <c r="F102" s="23"/>
      <c r="G102" s="41"/>
      <c r="H102" s="42"/>
      <c r="I102" s="43"/>
      <c r="J102" s="41"/>
      <c r="K102" s="40"/>
      <c r="L102" s="40"/>
      <c r="M102" s="44"/>
      <c r="N102" s="40"/>
      <c r="O102" s="40"/>
      <c r="P102" s="40"/>
      <c r="Q102" s="122"/>
      <c r="R102" s="123"/>
      <c r="S102" s="87"/>
      <c r="T102" s="45"/>
      <c r="U102" s="40"/>
      <c r="V102" s="44"/>
      <c r="W102" s="40"/>
      <c r="X102" s="40"/>
      <c r="Y102" s="44"/>
      <c r="Z102" s="40"/>
      <c r="AA102" s="40"/>
      <c r="AB102" s="40"/>
      <c r="AC102" s="123"/>
      <c r="AD102" s="191"/>
      <c r="AE102" s="192"/>
      <c r="AF102" s="193"/>
      <c r="AG102" s="192"/>
      <c r="AH102" s="192"/>
      <c r="AI102" s="193"/>
      <c r="AJ102" s="192"/>
      <c r="AK102" s="192"/>
      <c r="AL102" s="192"/>
      <c r="AM102" s="194"/>
      <c r="AO102" s="179"/>
    </row>
    <row r="103" spans="1:41" x14ac:dyDescent="0.2">
      <c r="A103" s="46">
        <v>38899</v>
      </c>
      <c r="B103" s="23"/>
      <c r="C103" s="23"/>
      <c r="D103" s="41"/>
      <c r="E103" s="23"/>
      <c r="F103" s="23"/>
      <c r="G103" s="41"/>
      <c r="H103" s="42"/>
      <c r="I103" s="43"/>
      <c r="J103" s="41"/>
      <c r="K103" s="40"/>
      <c r="L103" s="40"/>
      <c r="M103" s="44"/>
      <c r="N103" s="40"/>
      <c r="O103" s="40"/>
      <c r="P103" s="40"/>
      <c r="Q103" s="122"/>
      <c r="R103" s="123"/>
      <c r="S103" s="87"/>
      <c r="T103" s="45"/>
      <c r="U103" s="40"/>
      <c r="V103" s="44"/>
      <c r="W103" s="40"/>
      <c r="X103" s="40"/>
      <c r="Y103" s="44"/>
      <c r="Z103" s="40"/>
      <c r="AA103" s="40"/>
      <c r="AB103" s="40"/>
      <c r="AC103" s="123"/>
      <c r="AD103" s="191"/>
      <c r="AE103" s="192"/>
      <c r="AF103" s="193"/>
      <c r="AG103" s="192"/>
      <c r="AH103" s="192"/>
      <c r="AI103" s="193"/>
      <c r="AJ103" s="192"/>
      <c r="AK103" s="192"/>
      <c r="AL103" s="192"/>
      <c r="AM103" s="194"/>
      <c r="AO103" s="179"/>
    </row>
    <row r="104" spans="1:41" x14ac:dyDescent="0.2">
      <c r="A104" s="46">
        <v>38930</v>
      </c>
      <c r="B104" s="23"/>
      <c r="C104" s="23"/>
      <c r="D104" s="41"/>
      <c r="E104" s="23"/>
      <c r="F104" s="23"/>
      <c r="G104" s="41"/>
      <c r="H104" s="42"/>
      <c r="I104" s="43"/>
      <c r="J104" s="41"/>
      <c r="K104" s="40"/>
      <c r="L104" s="40"/>
      <c r="M104" s="44"/>
      <c r="N104" s="40"/>
      <c r="O104" s="40"/>
      <c r="P104" s="40"/>
      <c r="Q104" s="122"/>
      <c r="R104" s="123"/>
      <c r="S104" s="87"/>
      <c r="T104" s="45"/>
      <c r="U104" s="40"/>
      <c r="V104" s="44"/>
      <c r="W104" s="40"/>
      <c r="X104" s="40"/>
      <c r="Y104" s="44"/>
      <c r="Z104" s="40"/>
      <c r="AA104" s="40"/>
      <c r="AB104" s="40"/>
      <c r="AC104" s="123"/>
      <c r="AD104" s="191"/>
      <c r="AE104" s="192"/>
      <c r="AF104" s="193"/>
      <c r="AG104" s="192"/>
      <c r="AH104" s="192"/>
      <c r="AI104" s="193"/>
      <c r="AJ104" s="192"/>
      <c r="AK104" s="192"/>
      <c r="AL104" s="192"/>
      <c r="AM104" s="194"/>
      <c r="AO104" s="179"/>
    </row>
    <row r="105" spans="1:41" x14ac:dyDescent="0.2">
      <c r="A105" s="46">
        <v>38962</v>
      </c>
      <c r="B105" s="23"/>
      <c r="C105" s="23"/>
      <c r="D105" s="41"/>
      <c r="E105" s="23"/>
      <c r="F105" s="23"/>
      <c r="G105" s="41"/>
      <c r="H105" s="42"/>
      <c r="I105" s="43"/>
      <c r="J105" s="41"/>
      <c r="K105" s="40"/>
      <c r="L105" s="40"/>
      <c r="M105" s="44"/>
      <c r="N105" s="40"/>
      <c r="O105" s="40"/>
      <c r="P105" s="40"/>
      <c r="Q105" s="122"/>
      <c r="R105" s="123"/>
      <c r="S105" s="87"/>
      <c r="T105" s="45"/>
      <c r="U105" s="40"/>
      <c r="V105" s="44"/>
      <c r="W105" s="40"/>
      <c r="X105" s="40"/>
      <c r="Y105" s="44"/>
      <c r="Z105" s="40"/>
      <c r="AA105" s="40"/>
      <c r="AB105" s="40"/>
      <c r="AC105" s="123"/>
      <c r="AD105" s="191"/>
      <c r="AE105" s="192"/>
      <c r="AF105" s="193"/>
      <c r="AG105" s="192"/>
      <c r="AH105" s="192"/>
      <c r="AI105" s="193"/>
      <c r="AJ105" s="192"/>
      <c r="AK105" s="192"/>
      <c r="AL105" s="192"/>
      <c r="AM105" s="194"/>
      <c r="AO105" s="179"/>
    </row>
    <row r="106" spans="1:41" x14ac:dyDescent="0.2">
      <c r="A106" s="46">
        <v>38991</v>
      </c>
      <c r="B106" s="23"/>
      <c r="C106" s="23"/>
      <c r="D106" s="41"/>
      <c r="E106" s="23"/>
      <c r="F106" s="23"/>
      <c r="G106" s="41"/>
      <c r="H106" s="42"/>
      <c r="I106" s="43"/>
      <c r="J106" s="41"/>
      <c r="K106" s="40"/>
      <c r="L106" s="40"/>
      <c r="M106" s="44"/>
      <c r="N106" s="40"/>
      <c r="O106" s="40"/>
      <c r="P106" s="40"/>
      <c r="Q106" s="122"/>
      <c r="R106" s="123"/>
      <c r="S106" s="87"/>
      <c r="T106" s="45"/>
      <c r="U106" s="40"/>
      <c r="V106" s="44"/>
      <c r="W106" s="40"/>
      <c r="X106" s="40"/>
      <c r="Y106" s="44"/>
      <c r="Z106" s="40"/>
      <c r="AA106" s="40"/>
      <c r="AB106" s="40"/>
      <c r="AC106" s="123"/>
      <c r="AD106" s="191"/>
      <c r="AE106" s="192"/>
      <c r="AF106" s="193"/>
      <c r="AG106" s="192"/>
      <c r="AH106" s="192"/>
      <c r="AI106" s="193"/>
      <c r="AJ106" s="192"/>
      <c r="AK106" s="192"/>
      <c r="AL106" s="192"/>
      <c r="AM106" s="194"/>
      <c r="AO106" s="179"/>
    </row>
    <row r="107" spans="1:41" x14ac:dyDescent="0.2">
      <c r="A107" s="46">
        <v>39022</v>
      </c>
      <c r="B107" s="23"/>
      <c r="C107" s="23"/>
      <c r="D107" s="41"/>
      <c r="E107" s="23"/>
      <c r="F107" s="23"/>
      <c r="G107" s="41"/>
      <c r="H107" s="42"/>
      <c r="I107" s="43"/>
      <c r="J107" s="41"/>
      <c r="K107" s="40"/>
      <c r="L107" s="40"/>
      <c r="M107" s="44"/>
      <c r="N107" s="40"/>
      <c r="O107" s="40"/>
      <c r="P107" s="40"/>
      <c r="Q107" s="122"/>
      <c r="R107" s="123"/>
      <c r="S107" s="87"/>
      <c r="T107" s="45"/>
      <c r="U107" s="40"/>
      <c r="V107" s="44"/>
      <c r="W107" s="40"/>
      <c r="X107" s="40"/>
      <c r="Y107" s="44"/>
      <c r="Z107" s="40"/>
      <c r="AA107" s="40"/>
      <c r="AB107" s="40"/>
      <c r="AC107" s="123"/>
      <c r="AD107" s="191"/>
      <c r="AE107" s="192"/>
      <c r="AF107" s="193"/>
      <c r="AG107" s="192"/>
      <c r="AH107" s="192"/>
      <c r="AI107" s="193"/>
      <c r="AJ107" s="192"/>
      <c r="AK107" s="192"/>
      <c r="AL107" s="192"/>
      <c r="AM107" s="194"/>
      <c r="AO107" s="179"/>
    </row>
    <row r="108" spans="1:41" x14ac:dyDescent="0.2">
      <c r="A108" s="46">
        <v>39052</v>
      </c>
      <c r="B108" s="23"/>
      <c r="C108" s="23"/>
      <c r="D108" s="41"/>
      <c r="E108" s="23"/>
      <c r="F108" s="23"/>
      <c r="G108" s="41"/>
      <c r="H108" s="42"/>
      <c r="I108" s="43"/>
      <c r="J108" s="41"/>
      <c r="K108" s="40"/>
      <c r="L108" s="40"/>
      <c r="M108" s="44"/>
      <c r="N108" s="40"/>
      <c r="O108" s="40"/>
      <c r="P108" s="40"/>
      <c r="Q108" s="122"/>
      <c r="R108" s="123"/>
      <c r="S108" s="87"/>
      <c r="T108" s="45"/>
      <c r="U108" s="40"/>
      <c r="V108" s="44"/>
      <c r="W108" s="40"/>
      <c r="X108" s="40"/>
      <c r="Y108" s="44"/>
      <c r="Z108" s="40"/>
      <c r="AA108" s="40"/>
      <c r="AB108" s="40"/>
      <c r="AC108" s="123"/>
      <c r="AD108" s="191"/>
      <c r="AE108" s="192"/>
      <c r="AF108" s="193"/>
      <c r="AG108" s="192"/>
      <c r="AH108" s="192"/>
      <c r="AI108" s="193"/>
      <c r="AJ108" s="192"/>
      <c r="AK108" s="192"/>
      <c r="AL108" s="192"/>
      <c r="AM108" s="194"/>
      <c r="AO108" s="179"/>
    </row>
    <row r="109" spans="1:41" x14ac:dyDescent="0.2">
      <c r="A109" s="46">
        <v>39083</v>
      </c>
      <c r="B109" s="23"/>
      <c r="C109" s="23"/>
      <c r="D109" s="41"/>
      <c r="E109" s="23"/>
      <c r="F109" s="23"/>
      <c r="G109" s="41"/>
      <c r="H109" s="42"/>
      <c r="I109" s="43"/>
      <c r="J109" s="41"/>
      <c r="K109" s="40"/>
      <c r="L109" s="40"/>
      <c r="M109" s="44"/>
      <c r="N109" s="40"/>
      <c r="O109" s="40"/>
      <c r="P109" s="40"/>
      <c r="Q109" s="122"/>
      <c r="R109" s="123"/>
      <c r="S109" s="87"/>
      <c r="T109" s="45"/>
      <c r="U109" s="40"/>
      <c r="V109" s="44"/>
      <c r="W109" s="40"/>
      <c r="X109" s="40"/>
      <c r="Y109" s="44"/>
      <c r="Z109" s="40"/>
      <c r="AA109" s="40"/>
      <c r="AB109" s="40"/>
      <c r="AC109" s="123"/>
      <c r="AD109" s="191"/>
      <c r="AE109" s="192"/>
      <c r="AF109" s="193"/>
      <c r="AG109" s="192"/>
      <c r="AH109" s="192"/>
      <c r="AI109" s="193"/>
      <c r="AJ109" s="192"/>
      <c r="AK109" s="192"/>
      <c r="AL109" s="192"/>
      <c r="AM109" s="194"/>
      <c r="AO109" s="179"/>
    </row>
    <row r="110" spans="1:41" x14ac:dyDescent="0.2">
      <c r="A110" s="46">
        <v>39114</v>
      </c>
      <c r="B110" s="23"/>
      <c r="C110" s="23"/>
      <c r="D110" s="41"/>
      <c r="E110" s="23"/>
      <c r="F110" s="23"/>
      <c r="G110" s="41"/>
      <c r="H110" s="42"/>
      <c r="I110" s="43"/>
      <c r="J110" s="41"/>
      <c r="K110" s="40"/>
      <c r="L110" s="40"/>
      <c r="M110" s="44"/>
      <c r="N110" s="40"/>
      <c r="O110" s="40"/>
      <c r="P110" s="40"/>
      <c r="Q110" s="122"/>
      <c r="R110" s="123"/>
      <c r="S110" s="87"/>
      <c r="T110" s="45"/>
      <c r="U110" s="40"/>
      <c r="V110" s="44"/>
      <c r="W110" s="40"/>
      <c r="X110" s="40"/>
      <c r="Y110" s="44"/>
      <c r="Z110" s="40"/>
      <c r="AA110" s="40"/>
      <c r="AB110" s="40"/>
      <c r="AC110" s="123"/>
      <c r="AD110" s="191"/>
      <c r="AE110" s="192"/>
      <c r="AF110" s="193"/>
      <c r="AG110" s="192"/>
      <c r="AH110" s="192"/>
      <c r="AI110" s="193"/>
      <c r="AJ110" s="192"/>
      <c r="AK110" s="192"/>
      <c r="AL110" s="192"/>
      <c r="AM110" s="194"/>
      <c r="AO110" s="179"/>
    </row>
    <row r="111" spans="1:41" x14ac:dyDescent="0.2">
      <c r="A111" s="46">
        <v>39142</v>
      </c>
      <c r="B111" s="23"/>
      <c r="C111" s="23"/>
      <c r="D111" s="41"/>
      <c r="E111" s="23"/>
      <c r="F111" s="23"/>
      <c r="G111" s="41"/>
      <c r="H111" s="42"/>
      <c r="I111" s="43"/>
      <c r="J111" s="41"/>
      <c r="K111" s="40"/>
      <c r="L111" s="40"/>
      <c r="M111" s="44"/>
      <c r="N111" s="40"/>
      <c r="O111" s="40"/>
      <c r="P111" s="40"/>
      <c r="Q111" s="122"/>
      <c r="R111" s="123"/>
      <c r="S111" s="87"/>
      <c r="T111" s="45"/>
      <c r="U111" s="40"/>
      <c r="V111" s="44"/>
      <c r="W111" s="40"/>
      <c r="X111" s="40"/>
      <c r="Y111" s="44"/>
      <c r="Z111" s="40"/>
      <c r="AA111" s="40"/>
      <c r="AB111" s="40"/>
      <c r="AC111" s="123"/>
      <c r="AD111" s="191"/>
      <c r="AE111" s="192"/>
      <c r="AF111" s="193"/>
      <c r="AG111" s="192"/>
      <c r="AH111" s="192"/>
      <c r="AI111" s="193"/>
      <c r="AJ111" s="192"/>
      <c r="AK111" s="192"/>
      <c r="AL111" s="192"/>
      <c r="AM111" s="194"/>
      <c r="AO111" s="179"/>
    </row>
    <row r="112" spans="1:41" x14ac:dyDescent="0.2">
      <c r="A112" s="46">
        <v>39173</v>
      </c>
      <c r="B112" s="23"/>
      <c r="C112" s="23"/>
      <c r="D112" s="41"/>
      <c r="E112" s="23"/>
      <c r="F112" s="23"/>
      <c r="G112" s="41"/>
      <c r="H112" s="42"/>
      <c r="I112" s="43"/>
      <c r="J112" s="41"/>
      <c r="K112" s="40"/>
      <c r="L112" s="40"/>
      <c r="M112" s="44"/>
      <c r="N112" s="40"/>
      <c r="O112" s="40"/>
      <c r="P112" s="40"/>
      <c r="Q112" s="122"/>
      <c r="R112" s="123"/>
      <c r="S112" s="87"/>
      <c r="T112" s="45"/>
      <c r="U112" s="40"/>
      <c r="V112" s="44"/>
      <c r="W112" s="40"/>
      <c r="X112" s="40"/>
      <c r="Y112" s="44"/>
      <c r="Z112" s="40"/>
      <c r="AA112" s="40"/>
      <c r="AB112" s="40"/>
      <c r="AC112" s="123"/>
      <c r="AD112" s="191"/>
      <c r="AE112" s="192"/>
      <c r="AF112" s="193"/>
      <c r="AG112" s="192"/>
      <c r="AH112" s="192"/>
      <c r="AI112" s="193"/>
      <c r="AJ112" s="192"/>
      <c r="AK112" s="192"/>
      <c r="AL112" s="192"/>
      <c r="AM112" s="194"/>
      <c r="AO112" s="179"/>
    </row>
    <row r="113" spans="1:41" x14ac:dyDescent="0.2">
      <c r="A113" s="46">
        <v>39203</v>
      </c>
      <c r="B113" s="23"/>
      <c r="C113" s="23"/>
      <c r="D113" s="41"/>
      <c r="E113" s="23"/>
      <c r="F113" s="23"/>
      <c r="G113" s="41"/>
      <c r="H113" s="42"/>
      <c r="I113" s="43"/>
      <c r="J113" s="41"/>
      <c r="K113" s="40"/>
      <c r="L113" s="40"/>
      <c r="M113" s="44"/>
      <c r="N113" s="40"/>
      <c r="O113" s="40"/>
      <c r="P113" s="40"/>
      <c r="Q113" s="122"/>
      <c r="R113" s="123"/>
      <c r="S113" s="87"/>
      <c r="T113" s="45"/>
      <c r="U113" s="40"/>
      <c r="V113" s="44"/>
      <c r="W113" s="40"/>
      <c r="X113" s="40"/>
      <c r="Y113" s="44"/>
      <c r="Z113" s="40"/>
      <c r="AA113" s="40"/>
      <c r="AB113" s="40"/>
      <c r="AC113" s="123"/>
      <c r="AD113" s="191"/>
      <c r="AE113" s="192"/>
      <c r="AF113" s="193"/>
      <c r="AG113" s="192"/>
      <c r="AH113" s="192"/>
      <c r="AI113" s="193"/>
      <c r="AJ113" s="192"/>
      <c r="AK113" s="192"/>
      <c r="AL113" s="192"/>
      <c r="AM113" s="194"/>
      <c r="AO113" s="179"/>
    </row>
    <row r="114" spans="1:41" x14ac:dyDescent="0.2">
      <c r="A114" s="46">
        <v>39234</v>
      </c>
      <c r="B114" s="23"/>
      <c r="C114" s="23"/>
      <c r="D114" s="41"/>
      <c r="E114" s="23"/>
      <c r="F114" s="23"/>
      <c r="G114" s="41"/>
      <c r="H114" s="42"/>
      <c r="I114" s="43"/>
      <c r="J114" s="41"/>
      <c r="K114" s="40"/>
      <c r="L114" s="40"/>
      <c r="M114" s="44"/>
      <c r="N114" s="40"/>
      <c r="O114" s="40"/>
      <c r="P114" s="40"/>
      <c r="Q114" s="122"/>
      <c r="R114" s="123"/>
      <c r="S114" s="87"/>
      <c r="T114" s="45"/>
      <c r="U114" s="40"/>
      <c r="V114" s="44"/>
      <c r="W114" s="40"/>
      <c r="X114" s="40"/>
      <c r="Y114" s="44"/>
      <c r="Z114" s="40"/>
      <c r="AA114" s="40"/>
      <c r="AB114" s="40"/>
      <c r="AC114" s="123"/>
      <c r="AD114" s="191"/>
      <c r="AE114" s="192"/>
      <c r="AF114" s="193"/>
      <c r="AG114" s="192"/>
      <c r="AH114" s="192"/>
      <c r="AI114" s="193"/>
      <c r="AJ114" s="192"/>
      <c r="AK114" s="192"/>
      <c r="AL114" s="192"/>
      <c r="AM114" s="194"/>
      <c r="AO114" s="179"/>
    </row>
    <row r="115" spans="1:41" x14ac:dyDescent="0.2">
      <c r="A115" s="46">
        <v>39264</v>
      </c>
      <c r="B115" s="23"/>
      <c r="C115" s="23"/>
      <c r="D115" s="41"/>
      <c r="E115" s="23"/>
      <c r="F115" s="23"/>
      <c r="G115" s="41"/>
      <c r="H115" s="42"/>
      <c r="I115" s="43"/>
      <c r="J115" s="41"/>
      <c r="K115" s="40"/>
      <c r="L115" s="40"/>
      <c r="M115" s="44"/>
      <c r="N115" s="40"/>
      <c r="O115" s="40"/>
      <c r="P115" s="40"/>
      <c r="Q115" s="122"/>
      <c r="R115" s="123"/>
      <c r="S115" s="87"/>
      <c r="T115" s="45"/>
      <c r="U115" s="40"/>
      <c r="V115" s="44"/>
      <c r="W115" s="40"/>
      <c r="X115" s="40"/>
      <c r="Y115" s="44"/>
      <c r="Z115" s="40"/>
      <c r="AA115" s="40"/>
      <c r="AB115" s="40"/>
      <c r="AC115" s="123"/>
      <c r="AD115" s="191"/>
      <c r="AE115" s="192"/>
      <c r="AF115" s="193"/>
      <c r="AG115" s="192"/>
      <c r="AH115" s="192"/>
      <c r="AI115" s="193"/>
      <c r="AJ115" s="192"/>
      <c r="AK115" s="192"/>
      <c r="AL115" s="192"/>
      <c r="AM115" s="194"/>
      <c r="AO115" s="179"/>
    </row>
    <row r="116" spans="1:41" x14ac:dyDescent="0.2">
      <c r="A116" s="46">
        <v>39295</v>
      </c>
      <c r="B116" s="23"/>
      <c r="C116" s="23"/>
      <c r="D116" s="41"/>
      <c r="E116" s="23"/>
      <c r="F116" s="23"/>
      <c r="G116" s="41"/>
      <c r="H116" s="42"/>
      <c r="I116" s="43"/>
      <c r="J116" s="41"/>
      <c r="K116" s="40"/>
      <c r="L116" s="40"/>
      <c r="M116" s="44"/>
      <c r="N116" s="40"/>
      <c r="O116" s="40"/>
      <c r="P116" s="40"/>
      <c r="Q116" s="122"/>
      <c r="R116" s="123"/>
      <c r="S116" s="87"/>
      <c r="T116" s="45"/>
      <c r="U116" s="40"/>
      <c r="V116" s="44"/>
      <c r="W116" s="40"/>
      <c r="X116" s="40"/>
      <c r="Y116" s="44"/>
      <c r="Z116" s="40"/>
      <c r="AA116" s="40"/>
      <c r="AB116" s="40"/>
      <c r="AC116" s="123"/>
      <c r="AD116" s="191"/>
      <c r="AE116" s="192"/>
      <c r="AF116" s="193"/>
      <c r="AG116" s="192"/>
      <c r="AH116" s="192"/>
      <c r="AI116" s="193"/>
      <c r="AJ116" s="192"/>
      <c r="AK116" s="192"/>
      <c r="AL116" s="192"/>
      <c r="AM116" s="194"/>
      <c r="AO116" s="179"/>
    </row>
    <row r="117" spans="1:41" x14ac:dyDescent="0.2">
      <c r="A117" s="46">
        <v>39326</v>
      </c>
      <c r="B117" s="23"/>
      <c r="C117" s="23"/>
      <c r="D117" s="41"/>
      <c r="E117" s="23"/>
      <c r="F117" s="23"/>
      <c r="G117" s="41"/>
      <c r="H117" s="42"/>
      <c r="I117" s="43"/>
      <c r="J117" s="41"/>
      <c r="K117" s="40"/>
      <c r="L117" s="40"/>
      <c r="M117" s="44"/>
      <c r="N117" s="40"/>
      <c r="O117" s="40"/>
      <c r="P117" s="40"/>
      <c r="Q117" s="122"/>
      <c r="R117" s="123"/>
      <c r="S117" s="87"/>
      <c r="T117" s="45"/>
      <c r="U117" s="40"/>
      <c r="V117" s="44"/>
      <c r="W117" s="40"/>
      <c r="X117" s="40"/>
      <c r="Y117" s="44"/>
      <c r="Z117" s="40"/>
      <c r="AA117" s="40"/>
      <c r="AB117" s="40"/>
      <c r="AC117" s="123"/>
      <c r="AD117" s="191"/>
      <c r="AE117" s="192"/>
      <c r="AF117" s="193"/>
      <c r="AG117" s="192"/>
      <c r="AH117" s="192"/>
      <c r="AI117" s="193"/>
      <c r="AJ117" s="192"/>
      <c r="AK117" s="192"/>
      <c r="AL117" s="192"/>
      <c r="AM117" s="194"/>
      <c r="AO117" s="179"/>
    </row>
    <row r="118" spans="1:41" x14ac:dyDescent="0.2">
      <c r="A118" s="46">
        <v>39356</v>
      </c>
      <c r="B118" s="23"/>
      <c r="C118" s="23"/>
      <c r="D118" s="41"/>
      <c r="E118" s="23"/>
      <c r="F118" s="23"/>
      <c r="G118" s="41"/>
      <c r="H118" s="42"/>
      <c r="I118" s="43"/>
      <c r="J118" s="41"/>
      <c r="K118" s="40"/>
      <c r="L118" s="40"/>
      <c r="M118" s="44"/>
      <c r="N118" s="40"/>
      <c r="O118" s="40"/>
      <c r="P118" s="40"/>
      <c r="Q118" s="122"/>
      <c r="R118" s="123"/>
      <c r="S118" s="87"/>
      <c r="T118" s="45"/>
      <c r="U118" s="40"/>
      <c r="V118" s="44"/>
      <c r="W118" s="40"/>
      <c r="X118" s="40"/>
      <c r="Y118" s="44"/>
      <c r="Z118" s="40"/>
      <c r="AA118" s="40"/>
      <c r="AB118" s="40"/>
      <c r="AC118" s="123"/>
      <c r="AD118" s="191"/>
      <c r="AE118" s="192"/>
      <c r="AF118" s="193"/>
      <c r="AG118" s="192"/>
      <c r="AH118" s="192"/>
      <c r="AI118" s="193"/>
      <c r="AJ118" s="192"/>
      <c r="AK118" s="192"/>
      <c r="AL118" s="192"/>
      <c r="AM118" s="194"/>
      <c r="AO118" s="179"/>
    </row>
    <row r="119" spans="1:41" x14ac:dyDescent="0.2">
      <c r="A119" s="46">
        <v>39387</v>
      </c>
      <c r="B119" s="23"/>
      <c r="C119" s="23"/>
      <c r="D119" s="41"/>
      <c r="E119" s="23"/>
      <c r="F119" s="23"/>
      <c r="G119" s="41"/>
      <c r="H119" s="42"/>
      <c r="I119" s="43"/>
      <c r="J119" s="41"/>
      <c r="K119" s="40"/>
      <c r="L119" s="40"/>
      <c r="M119" s="44"/>
      <c r="N119" s="40"/>
      <c r="O119" s="40"/>
      <c r="P119" s="40"/>
      <c r="Q119" s="122"/>
      <c r="R119" s="123"/>
      <c r="S119" s="87"/>
      <c r="T119" s="45"/>
      <c r="U119" s="40"/>
      <c r="V119" s="44"/>
      <c r="W119" s="40"/>
      <c r="X119" s="40"/>
      <c r="Y119" s="44"/>
      <c r="Z119" s="40"/>
      <c r="AA119" s="40"/>
      <c r="AB119" s="40"/>
      <c r="AC119" s="123"/>
      <c r="AD119" s="191"/>
      <c r="AE119" s="192"/>
      <c r="AF119" s="193"/>
      <c r="AG119" s="192"/>
      <c r="AH119" s="192"/>
      <c r="AI119" s="193"/>
      <c r="AJ119" s="192"/>
      <c r="AK119" s="192"/>
      <c r="AL119" s="192"/>
      <c r="AM119" s="194"/>
      <c r="AO119" s="179"/>
    </row>
    <row r="120" spans="1:41" x14ac:dyDescent="0.2">
      <c r="A120" s="46">
        <v>39417</v>
      </c>
      <c r="B120" s="23"/>
      <c r="C120" s="23"/>
      <c r="D120" s="41"/>
      <c r="E120" s="23"/>
      <c r="F120" s="23"/>
      <c r="G120" s="41"/>
      <c r="H120" s="42"/>
      <c r="I120" s="43"/>
      <c r="J120" s="41"/>
      <c r="K120" s="40"/>
      <c r="L120" s="40"/>
      <c r="M120" s="44"/>
      <c r="N120" s="40"/>
      <c r="O120" s="40"/>
      <c r="P120" s="40"/>
      <c r="Q120" s="122"/>
      <c r="R120" s="123"/>
      <c r="S120" s="87"/>
      <c r="T120" s="45"/>
      <c r="U120" s="40"/>
      <c r="V120" s="44"/>
      <c r="W120" s="40"/>
      <c r="X120" s="40"/>
      <c r="Y120" s="44"/>
      <c r="Z120" s="40"/>
      <c r="AA120" s="40"/>
      <c r="AB120" s="40"/>
      <c r="AC120" s="123"/>
      <c r="AD120" s="191"/>
      <c r="AE120" s="192"/>
      <c r="AF120" s="193"/>
      <c r="AG120" s="192"/>
      <c r="AH120" s="192"/>
      <c r="AI120" s="193"/>
      <c r="AJ120" s="192"/>
      <c r="AK120" s="192"/>
      <c r="AL120" s="192"/>
      <c r="AM120" s="194"/>
      <c r="AO120" s="179"/>
    </row>
    <row r="121" spans="1:41" x14ac:dyDescent="0.2">
      <c r="A121" s="46">
        <v>39448</v>
      </c>
      <c r="B121" s="23"/>
      <c r="C121" s="23"/>
      <c r="D121" s="41"/>
      <c r="E121" s="23"/>
      <c r="F121" s="23"/>
      <c r="G121" s="41"/>
      <c r="H121" s="42"/>
      <c r="I121" s="43"/>
      <c r="J121" s="41"/>
      <c r="K121" s="40"/>
      <c r="L121" s="40"/>
      <c r="M121" s="44"/>
      <c r="N121" s="40"/>
      <c r="O121" s="40"/>
      <c r="P121" s="40"/>
      <c r="Q121" s="122"/>
      <c r="R121" s="123"/>
      <c r="S121" s="87"/>
      <c r="T121" s="45"/>
      <c r="U121" s="40"/>
      <c r="V121" s="44"/>
      <c r="W121" s="40"/>
      <c r="X121" s="40"/>
      <c r="Y121" s="44"/>
      <c r="Z121" s="40"/>
      <c r="AA121" s="40"/>
      <c r="AB121" s="40"/>
      <c r="AC121" s="123"/>
      <c r="AD121" s="191"/>
      <c r="AE121" s="192"/>
      <c r="AF121" s="193"/>
      <c r="AG121" s="192"/>
      <c r="AH121" s="192"/>
      <c r="AI121" s="193"/>
      <c r="AJ121" s="192"/>
      <c r="AK121" s="192"/>
      <c r="AL121" s="192"/>
      <c r="AM121" s="194"/>
      <c r="AO121" s="179"/>
    </row>
    <row r="122" spans="1:41" x14ac:dyDescent="0.2">
      <c r="A122" s="46">
        <v>39480</v>
      </c>
      <c r="B122" s="23"/>
      <c r="C122" s="23"/>
      <c r="D122" s="41"/>
      <c r="E122" s="23"/>
      <c r="F122" s="23"/>
      <c r="G122" s="41"/>
      <c r="H122" s="42"/>
      <c r="I122" s="43"/>
      <c r="J122" s="41"/>
      <c r="K122" s="40"/>
      <c r="L122" s="40"/>
      <c r="M122" s="44"/>
      <c r="N122" s="40"/>
      <c r="O122" s="40"/>
      <c r="P122" s="40"/>
      <c r="Q122" s="122"/>
      <c r="R122" s="123"/>
      <c r="S122" s="87"/>
      <c r="T122" s="45"/>
      <c r="U122" s="40"/>
      <c r="V122" s="44"/>
      <c r="W122" s="40"/>
      <c r="X122" s="40"/>
      <c r="Y122" s="44"/>
      <c r="Z122" s="40"/>
      <c r="AA122" s="40"/>
      <c r="AB122" s="40"/>
      <c r="AC122" s="123"/>
      <c r="AD122" s="191"/>
      <c r="AE122" s="192"/>
      <c r="AF122" s="193"/>
      <c r="AG122" s="192"/>
      <c r="AH122" s="192"/>
      <c r="AI122" s="193"/>
      <c r="AJ122" s="192"/>
      <c r="AK122" s="192"/>
      <c r="AL122" s="192"/>
      <c r="AM122" s="194"/>
      <c r="AO122" s="179"/>
    </row>
    <row r="123" spans="1:41" x14ac:dyDescent="0.2">
      <c r="A123" s="46">
        <v>39508</v>
      </c>
      <c r="B123" s="23"/>
      <c r="C123" s="23"/>
      <c r="D123" s="41"/>
      <c r="E123" s="23"/>
      <c r="F123" s="23"/>
      <c r="G123" s="41"/>
      <c r="H123" s="42"/>
      <c r="I123" s="43"/>
      <c r="J123" s="41"/>
      <c r="K123" s="40"/>
      <c r="L123" s="40"/>
      <c r="M123" s="44"/>
      <c r="N123" s="40"/>
      <c r="O123" s="40"/>
      <c r="P123" s="40"/>
      <c r="Q123" s="122"/>
      <c r="R123" s="123"/>
      <c r="S123" s="87"/>
      <c r="T123" s="45"/>
      <c r="U123" s="40"/>
      <c r="V123" s="44"/>
      <c r="W123" s="40"/>
      <c r="X123" s="40"/>
      <c r="Y123" s="44"/>
      <c r="Z123" s="40"/>
      <c r="AA123" s="40"/>
      <c r="AB123" s="40"/>
      <c r="AC123" s="123"/>
      <c r="AD123" s="191"/>
      <c r="AE123" s="192"/>
      <c r="AF123" s="193"/>
      <c r="AG123" s="192"/>
      <c r="AH123" s="192"/>
      <c r="AI123" s="193"/>
      <c r="AJ123" s="192"/>
      <c r="AK123" s="192"/>
      <c r="AL123" s="192"/>
      <c r="AM123" s="194"/>
      <c r="AO123" s="179"/>
    </row>
    <row r="124" spans="1:41" x14ac:dyDescent="0.2">
      <c r="A124" s="46">
        <v>39539</v>
      </c>
      <c r="B124" s="23"/>
      <c r="C124" s="23"/>
      <c r="D124" s="41"/>
      <c r="E124" s="23"/>
      <c r="F124" s="23"/>
      <c r="G124" s="41"/>
      <c r="H124" s="42"/>
      <c r="I124" s="43"/>
      <c r="J124" s="41"/>
      <c r="K124" s="40"/>
      <c r="L124" s="40"/>
      <c r="M124" s="44"/>
      <c r="N124" s="40"/>
      <c r="O124" s="40"/>
      <c r="P124" s="40"/>
      <c r="Q124" s="122"/>
      <c r="R124" s="123"/>
      <c r="S124" s="87"/>
      <c r="T124" s="45"/>
      <c r="U124" s="40"/>
      <c r="V124" s="44"/>
      <c r="W124" s="40"/>
      <c r="X124" s="40"/>
      <c r="Y124" s="44"/>
      <c r="Z124" s="40"/>
      <c r="AA124" s="40"/>
      <c r="AB124" s="40"/>
      <c r="AC124" s="123"/>
      <c r="AD124" s="191"/>
      <c r="AE124" s="192"/>
      <c r="AF124" s="193"/>
      <c r="AG124" s="192"/>
      <c r="AH124" s="192"/>
      <c r="AI124" s="193"/>
      <c r="AJ124" s="192"/>
      <c r="AK124" s="192"/>
      <c r="AL124" s="192"/>
      <c r="AM124" s="194"/>
      <c r="AO124" s="179"/>
    </row>
    <row r="125" spans="1:41" x14ac:dyDescent="0.2">
      <c r="A125" s="46">
        <v>39569</v>
      </c>
      <c r="B125" s="23"/>
      <c r="C125" s="23"/>
      <c r="D125" s="41"/>
      <c r="E125" s="23"/>
      <c r="F125" s="23"/>
      <c r="G125" s="41"/>
      <c r="H125" s="42"/>
      <c r="I125" s="43"/>
      <c r="J125" s="41"/>
      <c r="K125" s="40"/>
      <c r="L125" s="40"/>
      <c r="M125" s="44"/>
      <c r="N125" s="40"/>
      <c r="O125" s="40"/>
      <c r="P125" s="40"/>
      <c r="Q125" s="122"/>
      <c r="R125" s="123"/>
      <c r="S125" s="87"/>
      <c r="T125" s="45"/>
      <c r="U125" s="40"/>
      <c r="V125" s="44"/>
      <c r="W125" s="40"/>
      <c r="X125" s="40"/>
      <c r="Y125" s="44"/>
      <c r="Z125" s="40"/>
      <c r="AA125" s="40"/>
      <c r="AB125" s="40"/>
      <c r="AC125" s="123"/>
      <c r="AD125" s="191"/>
      <c r="AE125" s="192"/>
      <c r="AF125" s="193"/>
      <c r="AG125" s="192"/>
      <c r="AH125" s="192"/>
      <c r="AI125" s="193"/>
      <c r="AJ125" s="192"/>
      <c r="AK125" s="192"/>
      <c r="AL125" s="192"/>
      <c r="AM125" s="194"/>
      <c r="AO125" s="179"/>
    </row>
    <row r="126" spans="1:41" x14ac:dyDescent="0.2">
      <c r="A126" s="46">
        <v>39600</v>
      </c>
      <c r="B126" s="23"/>
      <c r="C126" s="23"/>
      <c r="D126" s="41"/>
      <c r="E126" s="23"/>
      <c r="F126" s="23"/>
      <c r="G126" s="41"/>
      <c r="H126" s="42"/>
      <c r="I126" s="43"/>
      <c r="J126" s="41"/>
      <c r="K126" s="40"/>
      <c r="L126" s="40"/>
      <c r="M126" s="44"/>
      <c r="N126" s="40"/>
      <c r="O126" s="40"/>
      <c r="P126" s="40"/>
      <c r="Q126" s="122"/>
      <c r="R126" s="123"/>
      <c r="S126" s="87"/>
      <c r="T126" s="45"/>
      <c r="U126" s="40"/>
      <c r="V126" s="44"/>
      <c r="W126" s="40"/>
      <c r="X126" s="40"/>
      <c r="Y126" s="44"/>
      <c r="Z126" s="40"/>
      <c r="AA126" s="40"/>
      <c r="AB126" s="40"/>
      <c r="AC126" s="123"/>
      <c r="AD126" s="191"/>
      <c r="AE126" s="192"/>
      <c r="AF126" s="193"/>
      <c r="AG126" s="192"/>
      <c r="AH126" s="192"/>
      <c r="AI126" s="193"/>
      <c r="AJ126" s="192"/>
      <c r="AK126" s="192"/>
      <c r="AL126" s="192"/>
      <c r="AM126" s="194"/>
      <c r="AO126" s="179"/>
    </row>
    <row r="127" spans="1:41" x14ac:dyDescent="0.2">
      <c r="A127" s="46">
        <v>39630</v>
      </c>
      <c r="B127" s="23"/>
      <c r="C127" s="23"/>
      <c r="D127" s="41"/>
      <c r="E127" s="23"/>
      <c r="F127" s="23"/>
      <c r="G127" s="41"/>
      <c r="H127" s="42"/>
      <c r="I127" s="43"/>
      <c r="J127" s="41"/>
      <c r="K127" s="40"/>
      <c r="L127" s="40"/>
      <c r="M127" s="44"/>
      <c r="N127" s="40"/>
      <c r="O127" s="40"/>
      <c r="P127" s="40"/>
      <c r="Q127" s="122"/>
      <c r="R127" s="123"/>
      <c r="S127" s="87"/>
      <c r="T127" s="45"/>
      <c r="U127" s="40"/>
      <c r="V127" s="44"/>
      <c r="W127" s="40"/>
      <c r="X127" s="40"/>
      <c r="Y127" s="44"/>
      <c r="Z127" s="40"/>
      <c r="AA127" s="40"/>
      <c r="AB127" s="40"/>
      <c r="AC127" s="123"/>
      <c r="AD127" s="191"/>
      <c r="AE127" s="192"/>
      <c r="AF127" s="193"/>
      <c r="AG127" s="192"/>
      <c r="AH127" s="192"/>
      <c r="AI127" s="193"/>
      <c r="AJ127" s="192"/>
      <c r="AK127" s="192"/>
      <c r="AL127" s="192"/>
      <c r="AM127" s="194"/>
      <c r="AO127" s="179"/>
    </row>
    <row r="128" spans="1:41" x14ac:dyDescent="0.2">
      <c r="A128" s="46">
        <v>39661</v>
      </c>
      <c r="B128" s="23"/>
      <c r="C128" s="23"/>
      <c r="D128" s="41"/>
      <c r="E128" s="23"/>
      <c r="F128" s="23"/>
      <c r="G128" s="41"/>
      <c r="H128" s="42"/>
      <c r="I128" s="43"/>
      <c r="J128" s="41"/>
      <c r="K128" s="40"/>
      <c r="L128" s="40"/>
      <c r="M128" s="44"/>
      <c r="N128" s="40"/>
      <c r="O128" s="40"/>
      <c r="P128" s="40"/>
      <c r="Q128" s="122"/>
      <c r="R128" s="123"/>
      <c r="S128" s="87"/>
      <c r="T128" s="45"/>
      <c r="U128" s="40"/>
      <c r="V128" s="44"/>
      <c r="W128" s="40"/>
      <c r="X128" s="40"/>
      <c r="Y128" s="44"/>
      <c r="Z128" s="40"/>
      <c r="AA128" s="40"/>
      <c r="AB128" s="40"/>
      <c r="AC128" s="123"/>
      <c r="AD128" s="191"/>
      <c r="AE128" s="192"/>
      <c r="AF128" s="193"/>
      <c r="AG128" s="192"/>
      <c r="AH128" s="192"/>
      <c r="AI128" s="193"/>
      <c r="AJ128" s="192"/>
      <c r="AK128" s="192"/>
      <c r="AL128" s="192"/>
      <c r="AM128" s="194"/>
      <c r="AO128" s="179"/>
    </row>
    <row r="129" spans="1:41" x14ac:dyDescent="0.2">
      <c r="A129" s="46">
        <v>39692</v>
      </c>
      <c r="B129" s="23"/>
      <c r="C129" s="23"/>
      <c r="D129" s="41"/>
      <c r="E129" s="23"/>
      <c r="F129" s="23"/>
      <c r="G129" s="41"/>
      <c r="H129" s="42"/>
      <c r="I129" s="43"/>
      <c r="J129" s="41"/>
      <c r="K129" s="40"/>
      <c r="L129" s="40"/>
      <c r="M129" s="44"/>
      <c r="N129" s="40"/>
      <c r="O129" s="40"/>
      <c r="P129" s="40"/>
      <c r="Q129" s="122"/>
      <c r="R129" s="123"/>
      <c r="S129" s="87"/>
      <c r="T129" s="45"/>
      <c r="U129" s="40"/>
      <c r="V129" s="44"/>
      <c r="W129" s="40"/>
      <c r="X129" s="40"/>
      <c r="Y129" s="44"/>
      <c r="Z129" s="40"/>
      <c r="AA129" s="40"/>
      <c r="AB129" s="40"/>
      <c r="AC129" s="123"/>
      <c r="AD129" s="191"/>
      <c r="AE129" s="192"/>
      <c r="AF129" s="193"/>
      <c r="AG129" s="192"/>
      <c r="AH129" s="192"/>
      <c r="AI129" s="193"/>
      <c r="AJ129" s="192"/>
      <c r="AK129" s="192"/>
      <c r="AL129" s="192"/>
      <c r="AM129" s="194"/>
      <c r="AO129" s="179"/>
    </row>
    <row r="130" spans="1:41" x14ac:dyDescent="0.2">
      <c r="A130" s="46">
        <v>39722</v>
      </c>
      <c r="B130" s="23"/>
      <c r="C130" s="23"/>
      <c r="D130" s="41"/>
      <c r="E130" s="23"/>
      <c r="F130" s="23"/>
      <c r="G130" s="41"/>
      <c r="H130" s="42"/>
      <c r="I130" s="43"/>
      <c r="J130" s="41"/>
      <c r="K130" s="40"/>
      <c r="L130" s="40"/>
      <c r="M130" s="44"/>
      <c r="N130" s="40"/>
      <c r="O130" s="40"/>
      <c r="P130" s="40"/>
      <c r="Q130" s="122"/>
      <c r="R130" s="123"/>
      <c r="S130" s="87"/>
      <c r="T130" s="45"/>
      <c r="U130" s="40"/>
      <c r="V130" s="44"/>
      <c r="W130" s="40"/>
      <c r="X130" s="40"/>
      <c r="Y130" s="44"/>
      <c r="Z130" s="40"/>
      <c r="AA130" s="40"/>
      <c r="AB130" s="40"/>
      <c r="AC130" s="123"/>
      <c r="AD130" s="191"/>
      <c r="AE130" s="192"/>
      <c r="AF130" s="193"/>
      <c r="AG130" s="192"/>
      <c r="AH130" s="192"/>
      <c r="AI130" s="193"/>
      <c r="AJ130" s="192"/>
      <c r="AK130" s="192"/>
      <c r="AL130" s="192"/>
      <c r="AM130" s="194"/>
      <c r="AO130" s="179"/>
    </row>
    <row r="131" spans="1:41" x14ac:dyDescent="0.2">
      <c r="A131" s="46">
        <v>39753</v>
      </c>
      <c r="B131" s="23"/>
      <c r="C131" s="23"/>
      <c r="D131" s="41"/>
      <c r="E131" s="23"/>
      <c r="F131" s="23"/>
      <c r="G131" s="41"/>
      <c r="H131" s="42"/>
      <c r="I131" s="43"/>
      <c r="J131" s="41"/>
      <c r="K131" s="40"/>
      <c r="L131" s="40"/>
      <c r="M131" s="44"/>
      <c r="N131" s="40"/>
      <c r="O131" s="40"/>
      <c r="P131" s="40"/>
      <c r="Q131" s="122"/>
      <c r="R131" s="123"/>
      <c r="S131" s="87"/>
      <c r="T131" s="45"/>
      <c r="U131" s="40"/>
      <c r="V131" s="44"/>
      <c r="W131" s="40"/>
      <c r="X131" s="40"/>
      <c r="Y131" s="44"/>
      <c r="Z131" s="40"/>
      <c r="AA131" s="40"/>
      <c r="AB131" s="40"/>
      <c r="AC131" s="123"/>
      <c r="AD131" s="191"/>
      <c r="AE131" s="192"/>
      <c r="AF131" s="193"/>
      <c r="AG131" s="192"/>
      <c r="AH131" s="192"/>
      <c r="AI131" s="193"/>
      <c r="AJ131" s="192"/>
      <c r="AK131" s="192"/>
      <c r="AL131" s="192"/>
      <c r="AM131" s="194"/>
      <c r="AO131" s="179"/>
    </row>
    <row r="132" spans="1:41" x14ac:dyDescent="0.2">
      <c r="A132" s="46">
        <v>39783</v>
      </c>
      <c r="B132" s="23"/>
      <c r="C132" s="23"/>
      <c r="D132" s="41"/>
      <c r="E132" s="23"/>
      <c r="F132" s="23"/>
      <c r="G132" s="41"/>
      <c r="H132" s="42"/>
      <c r="I132" s="43"/>
      <c r="J132" s="41"/>
      <c r="K132" s="40"/>
      <c r="L132" s="40"/>
      <c r="M132" s="44"/>
      <c r="N132" s="40"/>
      <c r="O132" s="40"/>
      <c r="P132" s="40"/>
      <c r="Q132" s="122"/>
      <c r="R132" s="123"/>
      <c r="S132" s="87"/>
      <c r="T132" s="45"/>
      <c r="U132" s="40"/>
      <c r="V132" s="44"/>
      <c r="W132" s="40"/>
      <c r="X132" s="40"/>
      <c r="Y132" s="44"/>
      <c r="Z132" s="40"/>
      <c r="AA132" s="40"/>
      <c r="AB132" s="40"/>
      <c r="AC132" s="123"/>
      <c r="AD132" s="191"/>
      <c r="AE132" s="192"/>
      <c r="AF132" s="193"/>
      <c r="AG132" s="192"/>
      <c r="AH132" s="192"/>
      <c r="AI132" s="193"/>
      <c r="AJ132" s="192"/>
      <c r="AK132" s="192"/>
      <c r="AL132" s="192"/>
      <c r="AM132" s="194"/>
      <c r="AO132" s="179"/>
    </row>
    <row r="133" spans="1:41" x14ac:dyDescent="0.2">
      <c r="A133" s="46">
        <v>39814</v>
      </c>
      <c r="B133" s="23"/>
      <c r="C133" s="23"/>
      <c r="D133" s="41"/>
      <c r="E133" s="23"/>
      <c r="F133" s="23"/>
      <c r="G133" s="41"/>
      <c r="H133" s="42"/>
      <c r="I133" s="43"/>
      <c r="J133" s="41"/>
      <c r="K133" s="40"/>
      <c r="L133" s="40"/>
      <c r="M133" s="44"/>
      <c r="N133" s="40"/>
      <c r="O133" s="40"/>
      <c r="P133" s="40"/>
      <c r="Q133" s="122"/>
      <c r="R133" s="123"/>
      <c r="S133" s="87"/>
      <c r="T133" s="45"/>
      <c r="U133" s="40"/>
      <c r="V133" s="44"/>
      <c r="W133" s="40"/>
      <c r="X133" s="40"/>
      <c r="Y133" s="44"/>
      <c r="Z133" s="40"/>
      <c r="AA133" s="40"/>
      <c r="AB133" s="40"/>
      <c r="AC133" s="123"/>
      <c r="AD133" s="191"/>
      <c r="AE133" s="192"/>
      <c r="AF133" s="193"/>
      <c r="AG133" s="192"/>
      <c r="AH133" s="192"/>
      <c r="AI133" s="193"/>
      <c r="AJ133" s="192"/>
      <c r="AK133" s="192"/>
      <c r="AL133" s="192"/>
      <c r="AM133" s="194"/>
      <c r="AO133" s="179"/>
    </row>
    <row r="134" spans="1:41" x14ac:dyDescent="0.2">
      <c r="A134" s="46">
        <v>39845</v>
      </c>
      <c r="B134" s="23"/>
      <c r="C134" s="23"/>
      <c r="D134" s="41"/>
      <c r="E134" s="23"/>
      <c r="F134" s="23"/>
      <c r="G134" s="41"/>
      <c r="H134" s="42"/>
      <c r="I134" s="43"/>
      <c r="J134" s="41"/>
      <c r="K134" s="40"/>
      <c r="L134" s="40"/>
      <c r="M134" s="44"/>
      <c r="N134" s="40"/>
      <c r="O134" s="40"/>
      <c r="P134" s="40"/>
      <c r="Q134" s="122"/>
      <c r="R134" s="123"/>
      <c r="S134" s="87"/>
      <c r="T134" s="45"/>
      <c r="U134" s="40"/>
      <c r="V134" s="44"/>
      <c r="W134" s="40"/>
      <c r="X134" s="40"/>
      <c r="Y134" s="44"/>
      <c r="Z134" s="40"/>
      <c r="AA134" s="40"/>
      <c r="AB134" s="40"/>
      <c r="AC134" s="123"/>
      <c r="AD134" s="191"/>
      <c r="AE134" s="192"/>
      <c r="AF134" s="193"/>
      <c r="AG134" s="192"/>
      <c r="AH134" s="192"/>
      <c r="AI134" s="193"/>
      <c r="AJ134" s="192"/>
      <c r="AK134" s="192"/>
      <c r="AL134" s="192"/>
      <c r="AM134" s="194"/>
      <c r="AO134" s="179"/>
    </row>
    <row r="135" spans="1:41" x14ac:dyDescent="0.2">
      <c r="A135" s="46">
        <v>39873</v>
      </c>
      <c r="B135" s="23"/>
      <c r="C135" s="23"/>
      <c r="D135" s="41"/>
      <c r="E135" s="23"/>
      <c r="F135" s="23"/>
      <c r="G135" s="41"/>
      <c r="H135" s="42"/>
      <c r="I135" s="43"/>
      <c r="J135" s="41"/>
      <c r="K135" s="40"/>
      <c r="L135" s="40"/>
      <c r="M135" s="44"/>
      <c r="N135" s="40"/>
      <c r="O135" s="40"/>
      <c r="P135" s="40"/>
      <c r="Q135" s="122"/>
      <c r="R135" s="123"/>
      <c r="S135" s="87"/>
      <c r="T135" s="45"/>
      <c r="U135" s="40"/>
      <c r="V135" s="44"/>
      <c r="W135" s="40"/>
      <c r="X135" s="40"/>
      <c r="Y135" s="44"/>
      <c r="Z135" s="40"/>
      <c r="AA135" s="40"/>
      <c r="AB135" s="40"/>
      <c r="AC135" s="123"/>
      <c r="AD135" s="191"/>
      <c r="AE135" s="192"/>
      <c r="AF135" s="193"/>
      <c r="AG135" s="192"/>
      <c r="AH135" s="192"/>
      <c r="AI135" s="193"/>
      <c r="AJ135" s="192"/>
      <c r="AK135" s="192"/>
      <c r="AL135" s="192"/>
      <c r="AM135" s="194"/>
      <c r="AO135" s="179"/>
    </row>
    <row r="136" spans="1:41" x14ac:dyDescent="0.2">
      <c r="A136" s="46">
        <v>39904</v>
      </c>
      <c r="B136" s="23"/>
      <c r="C136" s="23"/>
      <c r="D136" s="41"/>
      <c r="E136" s="23"/>
      <c r="F136" s="23"/>
      <c r="G136" s="41"/>
      <c r="H136" s="42"/>
      <c r="I136" s="43"/>
      <c r="J136" s="41"/>
      <c r="K136" s="40"/>
      <c r="L136" s="40"/>
      <c r="M136" s="44"/>
      <c r="N136" s="40"/>
      <c r="O136" s="40"/>
      <c r="P136" s="40"/>
      <c r="Q136" s="122"/>
      <c r="R136" s="123"/>
      <c r="S136" s="87"/>
      <c r="T136" s="45"/>
      <c r="U136" s="40"/>
      <c r="V136" s="44"/>
      <c r="W136" s="40"/>
      <c r="X136" s="40"/>
      <c r="Y136" s="44"/>
      <c r="Z136" s="40"/>
      <c r="AA136" s="40"/>
      <c r="AB136" s="40"/>
      <c r="AC136" s="123"/>
      <c r="AD136" s="191"/>
      <c r="AE136" s="192"/>
      <c r="AF136" s="193"/>
      <c r="AG136" s="192"/>
      <c r="AH136" s="192"/>
      <c r="AI136" s="193"/>
      <c r="AJ136" s="192"/>
      <c r="AK136" s="192"/>
      <c r="AL136" s="192"/>
      <c r="AM136" s="194"/>
      <c r="AO136" s="179"/>
    </row>
    <row r="137" spans="1:41" x14ac:dyDescent="0.2">
      <c r="A137" s="46">
        <v>39934</v>
      </c>
      <c r="B137" s="23"/>
      <c r="C137" s="23"/>
      <c r="D137" s="41"/>
      <c r="E137" s="23"/>
      <c r="F137" s="23"/>
      <c r="G137" s="41"/>
      <c r="H137" s="42"/>
      <c r="I137" s="43"/>
      <c r="J137" s="41"/>
      <c r="K137" s="40"/>
      <c r="L137" s="40"/>
      <c r="M137" s="44"/>
      <c r="N137" s="40"/>
      <c r="O137" s="40"/>
      <c r="P137" s="40"/>
      <c r="Q137" s="122"/>
      <c r="R137" s="123"/>
      <c r="S137" s="87"/>
      <c r="T137" s="45"/>
      <c r="U137" s="40"/>
      <c r="V137" s="44"/>
      <c r="W137" s="40"/>
      <c r="X137" s="40"/>
      <c r="Y137" s="44"/>
      <c r="Z137" s="40"/>
      <c r="AA137" s="40"/>
      <c r="AB137" s="40"/>
      <c r="AC137" s="123"/>
      <c r="AD137" s="191"/>
      <c r="AE137" s="192"/>
      <c r="AF137" s="193"/>
      <c r="AG137" s="192"/>
      <c r="AH137" s="192"/>
      <c r="AI137" s="193"/>
      <c r="AJ137" s="192"/>
      <c r="AK137" s="192"/>
      <c r="AL137" s="192"/>
      <c r="AM137" s="194"/>
      <c r="AO137" s="179"/>
    </row>
    <row r="138" spans="1:41" x14ac:dyDescent="0.2">
      <c r="A138" s="46">
        <v>39965</v>
      </c>
      <c r="B138" s="23"/>
      <c r="C138" s="23"/>
      <c r="D138" s="41"/>
      <c r="E138" s="23"/>
      <c r="F138" s="23"/>
      <c r="G138" s="41"/>
      <c r="H138" s="42"/>
      <c r="I138" s="43"/>
      <c r="J138" s="41"/>
      <c r="K138" s="40"/>
      <c r="L138" s="40"/>
      <c r="M138" s="44"/>
      <c r="N138" s="40"/>
      <c r="O138" s="40"/>
      <c r="P138" s="40"/>
      <c r="Q138" s="122"/>
      <c r="R138" s="123"/>
      <c r="S138" s="87"/>
      <c r="T138" s="45"/>
      <c r="U138" s="40"/>
      <c r="V138" s="44"/>
      <c r="W138" s="40"/>
      <c r="X138" s="40"/>
      <c r="Y138" s="44"/>
      <c r="Z138" s="40"/>
      <c r="AA138" s="40"/>
      <c r="AB138" s="40"/>
      <c r="AC138" s="123"/>
      <c r="AD138" s="191"/>
      <c r="AE138" s="192"/>
      <c r="AF138" s="193"/>
      <c r="AG138" s="192"/>
      <c r="AH138" s="192"/>
      <c r="AI138" s="193"/>
      <c r="AJ138" s="192"/>
      <c r="AK138" s="192"/>
      <c r="AL138" s="192"/>
      <c r="AM138" s="194"/>
      <c r="AO138" s="179"/>
    </row>
    <row r="139" spans="1:41" x14ac:dyDescent="0.2">
      <c r="A139" s="46">
        <v>39995</v>
      </c>
      <c r="B139" s="23"/>
      <c r="C139" s="23"/>
      <c r="D139" s="41"/>
      <c r="E139" s="23"/>
      <c r="F139" s="23"/>
      <c r="G139" s="41"/>
      <c r="H139" s="42"/>
      <c r="I139" s="43"/>
      <c r="J139" s="41"/>
      <c r="K139" s="40"/>
      <c r="L139" s="40"/>
      <c r="M139" s="44"/>
      <c r="N139" s="40"/>
      <c r="O139" s="40"/>
      <c r="P139" s="40"/>
      <c r="Q139" s="122"/>
      <c r="R139" s="123"/>
      <c r="S139" s="87"/>
      <c r="T139" s="45"/>
      <c r="U139" s="40"/>
      <c r="V139" s="44"/>
      <c r="W139" s="40"/>
      <c r="X139" s="40"/>
      <c r="Y139" s="44"/>
      <c r="Z139" s="40"/>
      <c r="AA139" s="40"/>
      <c r="AB139" s="40"/>
      <c r="AC139" s="123"/>
      <c r="AD139" s="191"/>
      <c r="AE139" s="192"/>
      <c r="AF139" s="193"/>
      <c r="AG139" s="192"/>
      <c r="AH139" s="192"/>
      <c r="AI139" s="193"/>
      <c r="AJ139" s="192"/>
      <c r="AK139" s="192"/>
      <c r="AL139" s="192"/>
      <c r="AM139" s="194"/>
      <c r="AO139" s="179"/>
    </row>
    <row r="140" spans="1:41" x14ac:dyDescent="0.2">
      <c r="A140" s="46">
        <v>40026</v>
      </c>
      <c r="B140" s="23"/>
      <c r="C140" s="23"/>
      <c r="D140" s="41"/>
      <c r="E140" s="23"/>
      <c r="F140" s="23"/>
      <c r="G140" s="41"/>
      <c r="H140" s="42"/>
      <c r="I140" s="43"/>
      <c r="J140" s="41"/>
      <c r="K140" s="40"/>
      <c r="L140" s="40"/>
      <c r="M140" s="44"/>
      <c r="N140" s="40"/>
      <c r="O140" s="40"/>
      <c r="P140" s="40"/>
      <c r="Q140" s="122"/>
      <c r="R140" s="123"/>
      <c r="S140" s="87"/>
      <c r="T140" s="45"/>
      <c r="U140" s="40"/>
      <c r="V140" s="44"/>
      <c r="W140" s="40"/>
      <c r="X140" s="40"/>
      <c r="Y140" s="44"/>
      <c r="Z140" s="40"/>
      <c r="AA140" s="40"/>
      <c r="AB140" s="40"/>
      <c r="AC140" s="123"/>
      <c r="AD140" s="191"/>
      <c r="AE140" s="192"/>
      <c r="AF140" s="193"/>
      <c r="AG140" s="192"/>
      <c r="AH140" s="192"/>
      <c r="AI140" s="193"/>
      <c r="AJ140" s="192"/>
      <c r="AK140" s="192"/>
      <c r="AL140" s="192"/>
      <c r="AM140" s="194"/>
      <c r="AO140" s="179"/>
    </row>
    <row r="141" spans="1:41" x14ac:dyDescent="0.2">
      <c r="A141" s="46">
        <v>40057</v>
      </c>
      <c r="B141" s="23"/>
      <c r="C141" s="23"/>
      <c r="D141" s="41"/>
      <c r="E141" s="23"/>
      <c r="F141" s="23"/>
      <c r="G141" s="41"/>
      <c r="H141" s="42"/>
      <c r="I141" s="43"/>
      <c r="J141" s="41"/>
      <c r="K141" s="40"/>
      <c r="L141" s="40"/>
      <c r="M141" s="44"/>
      <c r="N141" s="40"/>
      <c r="O141" s="40"/>
      <c r="P141" s="40"/>
      <c r="Q141" s="122"/>
      <c r="R141" s="123"/>
      <c r="S141" s="87"/>
      <c r="T141" s="45"/>
      <c r="U141" s="40"/>
      <c r="V141" s="44"/>
      <c r="W141" s="40"/>
      <c r="X141" s="40"/>
      <c r="Y141" s="44"/>
      <c r="Z141" s="40"/>
      <c r="AA141" s="40"/>
      <c r="AB141" s="40"/>
      <c r="AC141" s="123"/>
      <c r="AD141" s="191"/>
      <c r="AE141" s="192"/>
      <c r="AF141" s="193"/>
      <c r="AG141" s="192"/>
      <c r="AH141" s="192"/>
      <c r="AI141" s="193"/>
      <c r="AJ141" s="192"/>
      <c r="AK141" s="192"/>
      <c r="AL141" s="192"/>
      <c r="AM141" s="194"/>
      <c r="AO141" s="179"/>
    </row>
    <row r="142" spans="1:41" x14ac:dyDescent="0.2">
      <c r="A142" s="46">
        <v>40087</v>
      </c>
      <c r="B142" s="23"/>
      <c r="C142" s="23"/>
      <c r="D142" s="41"/>
      <c r="E142" s="23"/>
      <c r="F142" s="23"/>
      <c r="G142" s="41"/>
      <c r="H142" s="42"/>
      <c r="I142" s="43"/>
      <c r="J142" s="41"/>
      <c r="K142" s="40"/>
      <c r="L142" s="40"/>
      <c r="M142" s="44"/>
      <c r="N142" s="40"/>
      <c r="O142" s="40"/>
      <c r="P142" s="40"/>
      <c r="Q142" s="122"/>
      <c r="R142" s="123"/>
      <c r="S142" s="87"/>
      <c r="T142" s="45"/>
      <c r="U142" s="40"/>
      <c r="V142" s="44"/>
      <c r="W142" s="40"/>
      <c r="X142" s="40"/>
      <c r="Y142" s="44"/>
      <c r="Z142" s="40"/>
      <c r="AA142" s="40"/>
      <c r="AB142" s="40"/>
      <c r="AC142" s="123"/>
      <c r="AD142" s="191"/>
      <c r="AE142" s="192"/>
      <c r="AF142" s="193"/>
      <c r="AG142" s="192"/>
      <c r="AH142" s="192"/>
      <c r="AI142" s="193"/>
      <c r="AJ142" s="192"/>
      <c r="AK142" s="192"/>
      <c r="AL142" s="192"/>
      <c r="AM142" s="194"/>
      <c r="AO142" s="179"/>
    </row>
    <row r="143" spans="1:41" x14ac:dyDescent="0.2">
      <c r="A143" s="46">
        <v>40118</v>
      </c>
      <c r="B143" s="23"/>
      <c r="C143" s="23"/>
      <c r="D143" s="41"/>
      <c r="E143" s="23"/>
      <c r="F143" s="23"/>
      <c r="G143" s="41"/>
      <c r="H143" s="42"/>
      <c r="I143" s="43"/>
      <c r="J143" s="41"/>
      <c r="K143" s="40"/>
      <c r="L143" s="40"/>
      <c r="M143" s="44"/>
      <c r="N143" s="40"/>
      <c r="O143" s="40"/>
      <c r="P143" s="40"/>
      <c r="Q143" s="122"/>
      <c r="R143" s="123"/>
      <c r="S143" s="87"/>
      <c r="T143" s="45"/>
      <c r="U143" s="40"/>
      <c r="V143" s="44"/>
      <c r="W143" s="40"/>
      <c r="X143" s="40"/>
      <c r="Y143" s="44"/>
      <c r="Z143" s="40"/>
      <c r="AA143" s="40"/>
      <c r="AB143" s="40"/>
      <c r="AC143" s="123"/>
      <c r="AD143" s="191"/>
      <c r="AE143" s="192"/>
      <c r="AF143" s="193"/>
      <c r="AG143" s="192"/>
      <c r="AH143" s="192"/>
      <c r="AI143" s="193"/>
      <c r="AJ143" s="192"/>
      <c r="AK143" s="192"/>
      <c r="AL143" s="192"/>
      <c r="AM143" s="194"/>
      <c r="AO143" s="179"/>
    </row>
    <row r="144" spans="1:41" x14ac:dyDescent="0.2">
      <c r="A144" s="46">
        <v>40148</v>
      </c>
      <c r="B144" s="23"/>
      <c r="C144" s="23"/>
      <c r="D144" s="41"/>
      <c r="E144" s="23"/>
      <c r="F144" s="23"/>
      <c r="G144" s="41"/>
      <c r="H144" s="42"/>
      <c r="I144" s="43"/>
      <c r="J144" s="41"/>
      <c r="K144" s="40"/>
      <c r="L144" s="40"/>
      <c r="M144" s="44"/>
      <c r="N144" s="40"/>
      <c r="O144" s="40"/>
      <c r="P144" s="40"/>
      <c r="Q144" s="122"/>
      <c r="R144" s="123"/>
      <c r="S144" s="87"/>
      <c r="T144" s="45"/>
      <c r="U144" s="40"/>
      <c r="V144" s="44"/>
      <c r="W144" s="40"/>
      <c r="X144" s="40"/>
      <c r="Y144" s="44"/>
      <c r="Z144" s="40"/>
      <c r="AA144" s="40"/>
      <c r="AB144" s="40"/>
      <c r="AC144" s="123"/>
      <c r="AD144" s="191"/>
      <c r="AE144" s="192"/>
      <c r="AF144" s="193"/>
      <c r="AG144" s="192"/>
      <c r="AH144" s="192"/>
      <c r="AI144" s="193"/>
      <c r="AJ144" s="192"/>
      <c r="AK144" s="192"/>
      <c r="AL144" s="192"/>
      <c r="AM144" s="194"/>
      <c r="AO144" s="179"/>
    </row>
    <row r="145" spans="1:41" x14ac:dyDescent="0.2">
      <c r="A145" s="46">
        <v>40179</v>
      </c>
      <c r="B145" s="23"/>
      <c r="C145" s="23"/>
      <c r="D145" s="41"/>
      <c r="E145" s="23"/>
      <c r="F145" s="23"/>
      <c r="G145" s="41"/>
      <c r="H145" s="42"/>
      <c r="I145" s="43"/>
      <c r="J145" s="41"/>
      <c r="K145" s="40"/>
      <c r="L145" s="40"/>
      <c r="M145" s="44"/>
      <c r="N145" s="40"/>
      <c r="O145" s="40"/>
      <c r="P145" s="40"/>
      <c r="Q145" s="122"/>
      <c r="R145" s="123"/>
      <c r="S145" s="87"/>
      <c r="T145" s="45"/>
      <c r="U145" s="40"/>
      <c r="V145" s="44"/>
      <c r="W145" s="40"/>
      <c r="X145" s="40"/>
      <c r="Y145" s="44"/>
      <c r="Z145" s="40"/>
      <c r="AA145" s="40"/>
      <c r="AB145" s="40"/>
      <c r="AC145" s="123"/>
      <c r="AD145" s="191"/>
      <c r="AE145" s="192"/>
      <c r="AF145" s="193"/>
      <c r="AG145" s="192"/>
      <c r="AH145" s="192"/>
      <c r="AI145" s="193"/>
      <c r="AJ145" s="192"/>
      <c r="AK145" s="192"/>
      <c r="AL145" s="192"/>
      <c r="AM145" s="194"/>
      <c r="AO145" s="179"/>
    </row>
    <row r="146" spans="1:41" x14ac:dyDescent="0.2">
      <c r="A146" s="46">
        <v>40210</v>
      </c>
      <c r="B146" s="23"/>
      <c r="C146" s="23"/>
      <c r="D146" s="41"/>
      <c r="E146" s="23"/>
      <c r="F146" s="23"/>
      <c r="G146" s="41"/>
      <c r="H146" s="42"/>
      <c r="I146" s="43"/>
      <c r="J146" s="41"/>
      <c r="K146" s="40"/>
      <c r="L146" s="40"/>
      <c r="M146" s="44"/>
      <c r="N146" s="40"/>
      <c r="O146" s="40"/>
      <c r="P146" s="40"/>
      <c r="Q146" s="122"/>
      <c r="R146" s="123"/>
      <c r="S146" s="87"/>
      <c r="T146" s="45"/>
      <c r="U146" s="40"/>
      <c r="V146" s="44"/>
      <c r="W146" s="40"/>
      <c r="X146" s="40"/>
      <c r="Y146" s="44"/>
      <c r="Z146" s="40"/>
      <c r="AA146" s="40"/>
      <c r="AB146" s="40"/>
      <c r="AC146" s="123"/>
      <c r="AD146" s="191"/>
      <c r="AE146" s="192"/>
      <c r="AF146" s="193"/>
      <c r="AG146" s="192"/>
      <c r="AH146" s="192"/>
      <c r="AI146" s="193"/>
      <c r="AJ146" s="192"/>
      <c r="AK146" s="192"/>
      <c r="AL146" s="192"/>
      <c r="AM146" s="194"/>
      <c r="AO146" s="179"/>
    </row>
    <row r="147" spans="1:41" x14ac:dyDescent="0.2">
      <c r="A147" s="46">
        <v>40238</v>
      </c>
      <c r="B147" s="23"/>
      <c r="C147" s="23"/>
      <c r="D147" s="41"/>
      <c r="E147" s="23"/>
      <c r="F147" s="23"/>
      <c r="G147" s="41"/>
      <c r="H147" s="42"/>
      <c r="I147" s="43"/>
      <c r="J147" s="41"/>
      <c r="K147" s="40"/>
      <c r="L147" s="40"/>
      <c r="M147" s="44"/>
      <c r="N147" s="40"/>
      <c r="O147" s="40"/>
      <c r="P147" s="40"/>
      <c r="Q147" s="122"/>
      <c r="R147" s="123"/>
      <c r="S147" s="87"/>
      <c r="T147" s="45"/>
      <c r="U147" s="40"/>
      <c r="V147" s="44"/>
      <c r="W147" s="40"/>
      <c r="X147" s="40"/>
      <c r="Y147" s="44"/>
      <c r="Z147" s="40"/>
      <c r="AA147" s="40"/>
      <c r="AB147" s="40"/>
      <c r="AC147" s="123"/>
      <c r="AD147" s="191"/>
      <c r="AE147" s="192"/>
      <c r="AF147" s="193"/>
      <c r="AG147" s="192"/>
      <c r="AH147" s="192"/>
      <c r="AI147" s="193"/>
      <c r="AJ147" s="192"/>
      <c r="AK147" s="192"/>
      <c r="AL147" s="192"/>
      <c r="AM147" s="194"/>
      <c r="AO147" s="179"/>
    </row>
    <row r="148" spans="1:41" x14ac:dyDescent="0.2">
      <c r="A148" s="46">
        <v>40269</v>
      </c>
      <c r="B148" s="23"/>
      <c r="C148" s="23"/>
      <c r="D148" s="41"/>
      <c r="E148" s="23"/>
      <c r="F148" s="23"/>
      <c r="G148" s="41"/>
      <c r="H148" s="42"/>
      <c r="I148" s="43"/>
      <c r="J148" s="41"/>
      <c r="K148" s="40"/>
      <c r="L148" s="40"/>
      <c r="M148" s="44"/>
      <c r="N148" s="40"/>
      <c r="O148" s="40"/>
      <c r="P148" s="40"/>
      <c r="Q148" s="122"/>
      <c r="R148" s="123"/>
      <c r="S148" s="87"/>
      <c r="T148" s="45"/>
      <c r="U148" s="40"/>
      <c r="V148" s="44"/>
      <c r="W148" s="40"/>
      <c r="X148" s="40"/>
      <c r="Y148" s="44"/>
      <c r="Z148" s="40"/>
      <c r="AA148" s="40"/>
      <c r="AB148" s="40"/>
      <c r="AC148" s="123"/>
      <c r="AD148" s="191"/>
      <c r="AE148" s="192"/>
      <c r="AF148" s="193"/>
      <c r="AG148" s="192"/>
      <c r="AH148" s="192"/>
      <c r="AI148" s="193"/>
      <c r="AJ148" s="192"/>
      <c r="AK148" s="192"/>
      <c r="AL148" s="192"/>
      <c r="AM148" s="194"/>
      <c r="AO148" s="179"/>
    </row>
    <row r="149" spans="1:41" x14ac:dyDescent="0.2">
      <c r="A149" s="46">
        <v>40299</v>
      </c>
      <c r="B149" s="23"/>
      <c r="C149" s="23"/>
      <c r="D149" s="41"/>
      <c r="E149" s="23"/>
      <c r="F149" s="23"/>
      <c r="G149" s="41"/>
      <c r="H149" s="42"/>
      <c r="I149" s="43"/>
      <c r="J149" s="41"/>
      <c r="K149" s="40"/>
      <c r="L149" s="40"/>
      <c r="M149" s="44"/>
      <c r="N149" s="40"/>
      <c r="O149" s="40"/>
      <c r="P149" s="40"/>
      <c r="Q149" s="122"/>
      <c r="R149" s="123"/>
      <c r="S149" s="87"/>
      <c r="T149" s="45"/>
      <c r="U149" s="40"/>
      <c r="V149" s="44"/>
      <c r="W149" s="40"/>
      <c r="X149" s="40"/>
      <c r="Y149" s="44"/>
      <c r="Z149" s="40"/>
      <c r="AA149" s="40"/>
      <c r="AB149" s="40"/>
      <c r="AC149" s="123"/>
      <c r="AD149" s="191"/>
      <c r="AE149" s="192"/>
      <c r="AF149" s="193"/>
      <c r="AG149" s="192"/>
      <c r="AH149" s="192"/>
      <c r="AI149" s="193"/>
      <c r="AJ149" s="192"/>
      <c r="AK149" s="192"/>
      <c r="AL149" s="192"/>
      <c r="AM149" s="194"/>
      <c r="AO149" s="179"/>
    </row>
    <row r="150" spans="1:41" x14ac:dyDescent="0.2">
      <c r="A150" s="46">
        <v>40330</v>
      </c>
      <c r="B150" s="23"/>
      <c r="C150" s="23"/>
      <c r="D150" s="41"/>
      <c r="E150" s="23"/>
      <c r="F150" s="23"/>
      <c r="G150" s="41"/>
      <c r="H150" s="42"/>
      <c r="I150" s="43"/>
      <c r="J150" s="41"/>
      <c r="K150" s="40"/>
      <c r="L150" s="40"/>
      <c r="M150" s="44"/>
      <c r="N150" s="40"/>
      <c r="O150" s="40"/>
      <c r="P150" s="40"/>
      <c r="Q150" s="122"/>
      <c r="R150" s="123"/>
      <c r="S150" s="87"/>
      <c r="T150" s="45"/>
      <c r="U150" s="40"/>
      <c r="V150" s="44"/>
      <c r="W150" s="40"/>
      <c r="X150" s="40"/>
      <c r="Y150" s="44"/>
      <c r="Z150" s="40"/>
      <c r="AA150" s="40"/>
      <c r="AB150" s="40"/>
      <c r="AC150" s="123"/>
      <c r="AD150" s="191"/>
      <c r="AE150" s="192"/>
      <c r="AF150" s="193"/>
      <c r="AG150" s="192"/>
      <c r="AH150" s="192"/>
      <c r="AI150" s="193"/>
      <c r="AJ150" s="192"/>
      <c r="AK150" s="192"/>
      <c r="AL150" s="192"/>
      <c r="AM150" s="194"/>
      <c r="AO150" s="179"/>
    </row>
    <row r="151" spans="1:41" x14ac:dyDescent="0.2">
      <c r="A151" s="46">
        <v>40360</v>
      </c>
      <c r="B151" s="23"/>
      <c r="C151" s="23"/>
      <c r="D151" s="118"/>
      <c r="E151" s="23"/>
      <c r="F151" s="23"/>
      <c r="G151" s="118"/>
      <c r="H151" s="42"/>
      <c r="I151" s="43"/>
      <c r="J151" s="118"/>
      <c r="K151" s="40"/>
      <c r="L151" s="40"/>
      <c r="M151" s="118"/>
      <c r="N151" s="40"/>
      <c r="O151" s="40"/>
      <c r="P151" s="118"/>
      <c r="Q151" s="122"/>
      <c r="R151" s="123"/>
      <c r="S151" s="87"/>
      <c r="T151" s="45"/>
      <c r="U151" s="40"/>
      <c r="V151" s="118"/>
      <c r="W151" s="40"/>
      <c r="X151" s="40"/>
      <c r="Y151" s="118"/>
      <c r="Z151" s="40"/>
      <c r="AA151" s="40"/>
      <c r="AB151" s="118"/>
      <c r="AC151" s="123"/>
      <c r="AD151" s="191"/>
      <c r="AE151" s="192"/>
      <c r="AF151" s="190"/>
      <c r="AG151" s="192"/>
      <c r="AH151" s="192"/>
      <c r="AI151" s="190"/>
      <c r="AJ151" s="192"/>
      <c r="AK151" s="192"/>
      <c r="AL151" s="190"/>
      <c r="AM151" s="194"/>
      <c r="AO151" s="179"/>
    </row>
    <row r="152" spans="1:41" x14ac:dyDescent="0.2">
      <c r="A152" s="46">
        <v>40392</v>
      </c>
      <c r="B152" s="23"/>
      <c r="C152" s="23"/>
      <c r="D152" s="118"/>
      <c r="E152" s="23"/>
      <c r="F152" s="23"/>
      <c r="G152" s="118"/>
      <c r="H152" s="23"/>
      <c r="I152" s="23"/>
      <c r="J152" s="118"/>
      <c r="K152" s="23"/>
      <c r="L152" s="23"/>
      <c r="M152" s="118"/>
      <c r="N152" s="23"/>
      <c r="O152" s="23"/>
      <c r="P152" s="118"/>
      <c r="Q152" s="122"/>
      <c r="R152" s="123"/>
      <c r="S152" s="40"/>
      <c r="T152" s="24"/>
      <c r="U152" s="23"/>
      <c r="V152" s="118"/>
      <c r="W152" s="23"/>
      <c r="X152" s="23"/>
      <c r="Y152" s="118"/>
      <c r="Z152" s="23"/>
      <c r="AA152" s="23"/>
      <c r="AB152" s="118"/>
      <c r="AC152" s="123"/>
      <c r="AD152" s="187"/>
      <c r="AE152" s="187"/>
      <c r="AF152" s="190"/>
      <c r="AG152" s="187"/>
      <c r="AH152" s="187"/>
      <c r="AI152" s="190"/>
      <c r="AJ152" s="187"/>
      <c r="AK152" s="187"/>
      <c r="AL152" s="190"/>
      <c r="AM152" s="194"/>
      <c r="AN152" s="115"/>
      <c r="AO152" s="179"/>
    </row>
    <row r="153" spans="1:41" x14ac:dyDescent="0.2">
      <c r="A153" s="46">
        <v>40423</v>
      </c>
      <c r="B153" s="23"/>
      <c r="C153" s="23"/>
      <c r="D153" s="118"/>
      <c r="E153" s="23"/>
      <c r="F153" s="23"/>
      <c r="G153" s="118"/>
      <c r="H153" s="23"/>
      <c r="I153" s="23"/>
      <c r="J153" s="118"/>
      <c r="K153" s="23"/>
      <c r="L153" s="23"/>
      <c r="M153" s="118"/>
      <c r="N153" s="23"/>
      <c r="O153" s="23"/>
      <c r="P153" s="118"/>
      <c r="Q153" s="122"/>
      <c r="R153" s="123"/>
      <c r="S153" s="40"/>
      <c r="T153" s="24"/>
      <c r="U153" s="23"/>
      <c r="V153" s="118"/>
      <c r="W153" s="23"/>
      <c r="X153" s="23"/>
      <c r="Y153" s="118"/>
      <c r="Z153" s="23"/>
      <c r="AA153" s="23"/>
      <c r="AB153" s="118"/>
      <c r="AC153" s="123"/>
      <c r="AD153" s="187"/>
      <c r="AE153" s="187"/>
      <c r="AF153" s="190"/>
      <c r="AG153" s="187"/>
      <c r="AH153" s="187"/>
      <c r="AI153" s="190"/>
      <c r="AJ153" s="187"/>
      <c r="AK153" s="187"/>
      <c r="AL153" s="190"/>
      <c r="AM153" s="194"/>
      <c r="AN153" s="115"/>
      <c r="AO153" s="179"/>
    </row>
    <row r="154" spans="1:41" x14ac:dyDescent="0.2">
      <c r="A154" s="46">
        <v>40453</v>
      </c>
      <c r="B154" s="23"/>
      <c r="C154" s="23"/>
      <c r="D154" s="118"/>
      <c r="E154" s="23"/>
      <c r="F154" s="23"/>
      <c r="G154" s="118"/>
      <c r="H154" s="23"/>
      <c r="I154" s="23"/>
      <c r="J154" s="118"/>
      <c r="K154" s="23"/>
      <c r="L154" s="23"/>
      <c r="M154" s="118"/>
      <c r="N154" s="23"/>
      <c r="O154" s="23"/>
      <c r="P154" s="118"/>
      <c r="Q154" s="122"/>
      <c r="R154" s="123"/>
      <c r="S154" s="40"/>
      <c r="T154" s="24"/>
      <c r="U154" s="23"/>
      <c r="V154" s="118"/>
      <c r="W154" s="23"/>
      <c r="X154" s="23"/>
      <c r="Y154" s="118"/>
      <c r="Z154" s="23"/>
      <c r="AA154" s="23"/>
      <c r="AB154" s="118"/>
      <c r="AC154" s="123"/>
      <c r="AD154" s="187"/>
      <c r="AE154" s="187"/>
      <c r="AF154" s="190"/>
      <c r="AG154" s="187"/>
      <c r="AH154" s="187"/>
      <c r="AI154" s="190"/>
      <c r="AJ154" s="187"/>
      <c r="AK154" s="187"/>
      <c r="AL154" s="190"/>
      <c r="AM154" s="194"/>
      <c r="AN154" s="115"/>
      <c r="AO154" s="179"/>
    </row>
    <row r="155" spans="1:41" x14ac:dyDescent="0.2">
      <c r="A155" s="46">
        <v>40484</v>
      </c>
      <c r="B155" s="23"/>
      <c r="C155" s="23"/>
      <c r="D155" s="118"/>
      <c r="E155" s="23"/>
      <c r="F155" s="23"/>
      <c r="G155" s="118"/>
      <c r="H155" s="23"/>
      <c r="I155" s="23"/>
      <c r="J155" s="118"/>
      <c r="K155" s="23"/>
      <c r="L155" s="23"/>
      <c r="M155" s="118"/>
      <c r="N155" s="23"/>
      <c r="O155" s="23"/>
      <c r="P155" s="118"/>
      <c r="Q155" s="122"/>
      <c r="R155" s="123"/>
      <c r="S155" s="40"/>
      <c r="T155" s="24"/>
      <c r="U155" s="23"/>
      <c r="V155" s="118"/>
      <c r="W155" s="23"/>
      <c r="X155" s="23"/>
      <c r="Y155" s="118"/>
      <c r="Z155" s="23"/>
      <c r="AA155" s="23"/>
      <c r="AB155" s="118"/>
      <c r="AC155" s="123"/>
      <c r="AD155" s="187"/>
      <c r="AE155" s="187"/>
      <c r="AF155" s="190"/>
      <c r="AG155" s="187"/>
      <c r="AH155" s="187"/>
      <c r="AI155" s="190"/>
      <c r="AJ155" s="187"/>
      <c r="AK155" s="187"/>
      <c r="AL155" s="190"/>
      <c r="AM155" s="194"/>
      <c r="AN155" s="115"/>
      <c r="AO155" s="179"/>
    </row>
    <row r="156" spans="1:41" x14ac:dyDescent="0.2">
      <c r="A156" s="46">
        <v>40513</v>
      </c>
      <c r="B156" s="23"/>
      <c r="C156" s="23"/>
      <c r="D156" s="118"/>
      <c r="E156" s="23"/>
      <c r="F156" s="23"/>
      <c r="G156" s="118"/>
      <c r="H156" s="23"/>
      <c r="I156" s="23"/>
      <c r="J156" s="118"/>
      <c r="K156" s="23"/>
      <c r="L156" s="23"/>
      <c r="M156" s="118"/>
      <c r="N156" s="23"/>
      <c r="O156" s="23"/>
      <c r="P156" s="118"/>
      <c r="Q156" s="122"/>
      <c r="R156" s="123"/>
      <c r="S156" s="40"/>
      <c r="T156" s="24"/>
      <c r="U156" s="23"/>
      <c r="V156" s="118"/>
      <c r="W156" s="23"/>
      <c r="X156" s="23"/>
      <c r="Y156" s="118"/>
      <c r="Z156" s="23"/>
      <c r="AA156" s="23"/>
      <c r="AB156" s="118"/>
      <c r="AC156" s="123"/>
      <c r="AD156" s="187"/>
      <c r="AE156" s="187"/>
      <c r="AF156" s="190"/>
      <c r="AG156" s="187"/>
      <c r="AH156" s="187"/>
      <c r="AI156" s="190"/>
      <c r="AJ156" s="187"/>
      <c r="AK156" s="187"/>
      <c r="AL156" s="190"/>
      <c r="AM156" s="194"/>
      <c r="AN156" s="115"/>
      <c r="AO156" s="179"/>
    </row>
    <row r="157" spans="1:41" x14ac:dyDescent="0.2">
      <c r="A157" s="46">
        <v>40544</v>
      </c>
      <c r="B157" s="23"/>
      <c r="C157" s="23"/>
      <c r="D157" s="118"/>
      <c r="E157" s="23"/>
      <c r="F157" s="23"/>
      <c r="G157" s="118"/>
      <c r="H157" s="23"/>
      <c r="I157" s="23"/>
      <c r="J157" s="118"/>
      <c r="K157" s="23"/>
      <c r="L157" s="23"/>
      <c r="M157" s="118"/>
      <c r="N157" s="23"/>
      <c r="O157" s="23"/>
      <c r="P157" s="118"/>
      <c r="Q157" s="122"/>
      <c r="R157" s="123"/>
      <c r="S157" s="40"/>
      <c r="T157" s="24"/>
      <c r="U157" s="23"/>
      <c r="V157" s="118"/>
      <c r="W157" s="23"/>
      <c r="X157" s="23"/>
      <c r="Y157" s="118"/>
      <c r="Z157" s="23"/>
      <c r="AA157" s="23"/>
      <c r="AB157" s="118"/>
      <c r="AC157" s="123"/>
      <c r="AD157" s="187"/>
      <c r="AE157" s="187"/>
      <c r="AF157" s="190"/>
      <c r="AG157" s="187"/>
      <c r="AH157" s="187"/>
      <c r="AI157" s="190"/>
      <c r="AJ157" s="187"/>
      <c r="AK157" s="187"/>
      <c r="AL157" s="190"/>
      <c r="AM157" s="194"/>
      <c r="AN157" s="115"/>
      <c r="AO157" s="179"/>
    </row>
    <row r="158" spans="1:41" x14ac:dyDescent="0.2">
      <c r="A158" s="46">
        <v>40575</v>
      </c>
      <c r="B158" s="23"/>
      <c r="C158" s="23"/>
      <c r="D158" s="118"/>
      <c r="E158" s="23"/>
      <c r="F158" s="23"/>
      <c r="G158" s="118"/>
      <c r="H158" s="23"/>
      <c r="I158" s="23"/>
      <c r="J158" s="118"/>
      <c r="K158" s="23"/>
      <c r="L158" s="23"/>
      <c r="M158" s="118"/>
      <c r="N158" s="23"/>
      <c r="O158" s="23"/>
      <c r="P158" s="118"/>
      <c r="Q158" s="122"/>
      <c r="R158" s="123"/>
      <c r="S158" s="40"/>
      <c r="T158" s="24"/>
      <c r="U158" s="23"/>
      <c r="V158" s="118"/>
      <c r="W158" s="23"/>
      <c r="X158" s="23"/>
      <c r="Y158" s="118"/>
      <c r="Z158" s="23"/>
      <c r="AA158" s="23"/>
      <c r="AB158" s="118"/>
      <c r="AC158" s="123"/>
      <c r="AD158" s="187"/>
      <c r="AE158" s="187"/>
      <c r="AF158" s="190"/>
      <c r="AG158" s="187"/>
      <c r="AH158" s="187"/>
      <c r="AI158" s="190"/>
      <c r="AJ158" s="187"/>
      <c r="AK158" s="187"/>
      <c r="AL158" s="190"/>
      <c r="AM158" s="194"/>
      <c r="AN158" s="115"/>
      <c r="AO158" s="179"/>
    </row>
    <row r="159" spans="1:41" x14ac:dyDescent="0.2">
      <c r="A159" s="46">
        <v>40603</v>
      </c>
      <c r="B159" s="23"/>
      <c r="C159" s="23"/>
      <c r="D159" s="118"/>
      <c r="E159" s="23"/>
      <c r="F159" s="23"/>
      <c r="G159" s="118"/>
      <c r="H159" s="23"/>
      <c r="I159" s="23"/>
      <c r="J159" s="118"/>
      <c r="K159" s="23"/>
      <c r="L159" s="23"/>
      <c r="M159" s="118"/>
      <c r="N159" s="23"/>
      <c r="O159" s="23"/>
      <c r="P159" s="118"/>
      <c r="Q159" s="122"/>
      <c r="R159" s="123"/>
      <c r="S159" s="40"/>
      <c r="T159" s="24"/>
      <c r="U159" s="23"/>
      <c r="V159" s="118"/>
      <c r="W159" s="23"/>
      <c r="X159" s="23"/>
      <c r="Y159" s="118"/>
      <c r="Z159" s="23"/>
      <c r="AA159" s="23"/>
      <c r="AB159" s="118"/>
      <c r="AC159" s="123"/>
      <c r="AD159" s="187"/>
      <c r="AE159" s="187"/>
      <c r="AF159" s="190"/>
      <c r="AG159" s="187"/>
      <c r="AH159" s="187"/>
      <c r="AI159" s="190"/>
      <c r="AJ159" s="187"/>
      <c r="AK159" s="187"/>
      <c r="AL159" s="190"/>
      <c r="AM159" s="194"/>
      <c r="AN159" s="115"/>
      <c r="AO159" s="179"/>
    </row>
    <row r="160" spans="1:41" x14ac:dyDescent="0.2">
      <c r="A160" s="46">
        <v>40634</v>
      </c>
      <c r="B160" s="23"/>
      <c r="C160" s="23"/>
      <c r="D160" s="118"/>
      <c r="E160" s="23"/>
      <c r="F160" s="23"/>
      <c r="G160" s="118"/>
      <c r="H160" s="23"/>
      <c r="I160" s="23"/>
      <c r="J160" s="118"/>
      <c r="K160" s="23"/>
      <c r="L160" s="23"/>
      <c r="M160" s="118"/>
      <c r="N160" s="23"/>
      <c r="O160" s="23"/>
      <c r="P160" s="118"/>
      <c r="Q160" s="122"/>
      <c r="R160" s="123"/>
      <c r="S160" s="40"/>
      <c r="T160" s="24"/>
      <c r="U160" s="23"/>
      <c r="V160" s="118"/>
      <c r="W160" s="23"/>
      <c r="X160" s="23"/>
      <c r="Y160" s="118"/>
      <c r="Z160" s="23"/>
      <c r="AA160" s="23"/>
      <c r="AB160" s="118"/>
      <c r="AC160" s="123"/>
      <c r="AD160" s="187"/>
      <c r="AE160" s="187"/>
      <c r="AF160" s="190"/>
      <c r="AG160" s="187"/>
      <c r="AH160" s="187"/>
      <c r="AI160" s="190"/>
      <c r="AJ160" s="187"/>
      <c r="AK160" s="187"/>
      <c r="AL160" s="190"/>
      <c r="AM160" s="194"/>
      <c r="AN160" s="115"/>
      <c r="AO160" s="179"/>
    </row>
    <row r="161" spans="1:41" x14ac:dyDescent="0.2">
      <c r="A161" s="46">
        <v>40664</v>
      </c>
      <c r="B161" s="23"/>
      <c r="C161" s="23"/>
      <c r="D161" s="118"/>
      <c r="E161" s="23"/>
      <c r="F161" s="23"/>
      <c r="G161" s="118"/>
      <c r="H161" s="23"/>
      <c r="I161" s="23"/>
      <c r="J161" s="118"/>
      <c r="K161" s="23"/>
      <c r="L161" s="23"/>
      <c r="M161" s="118"/>
      <c r="N161" s="23"/>
      <c r="O161" s="23"/>
      <c r="P161" s="118"/>
      <c r="Q161" s="122"/>
      <c r="R161" s="123"/>
      <c r="S161" s="40"/>
      <c r="T161" s="24"/>
      <c r="U161" s="23"/>
      <c r="V161" s="118"/>
      <c r="W161" s="23"/>
      <c r="X161" s="23"/>
      <c r="Y161" s="118"/>
      <c r="Z161" s="23"/>
      <c r="AA161" s="23"/>
      <c r="AB161" s="118"/>
      <c r="AC161" s="123"/>
      <c r="AD161" s="187"/>
      <c r="AE161" s="187"/>
      <c r="AF161" s="190"/>
      <c r="AG161" s="187"/>
      <c r="AH161" s="187"/>
      <c r="AI161" s="190"/>
      <c r="AJ161" s="187"/>
      <c r="AK161" s="187"/>
      <c r="AL161" s="190"/>
      <c r="AM161" s="194"/>
      <c r="AN161" s="115"/>
      <c r="AO161" s="179"/>
    </row>
    <row r="162" spans="1:41" x14ac:dyDescent="0.2">
      <c r="A162" s="46">
        <v>40695</v>
      </c>
      <c r="B162" s="23"/>
      <c r="C162" s="23"/>
      <c r="D162" s="118"/>
      <c r="E162" s="23"/>
      <c r="F162" s="23"/>
      <c r="G162" s="118"/>
      <c r="H162" s="23"/>
      <c r="I162" s="23"/>
      <c r="J162" s="118"/>
      <c r="K162" s="23"/>
      <c r="L162" s="23"/>
      <c r="M162" s="118"/>
      <c r="N162" s="23"/>
      <c r="O162" s="23"/>
      <c r="P162" s="118"/>
      <c r="Q162" s="122"/>
      <c r="R162" s="123"/>
      <c r="S162" s="40"/>
      <c r="T162" s="24"/>
      <c r="U162" s="23"/>
      <c r="V162" s="118"/>
      <c r="W162" s="23"/>
      <c r="X162" s="23"/>
      <c r="Y162" s="118"/>
      <c r="Z162" s="23"/>
      <c r="AA162" s="23"/>
      <c r="AB162" s="118"/>
      <c r="AC162" s="123"/>
      <c r="AD162" s="187"/>
      <c r="AE162" s="187"/>
      <c r="AF162" s="190"/>
      <c r="AG162" s="187"/>
      <c r="AH162" s="187"/>
      <c r="AI162" s="190"/>
      <c r="AJ162" s="187"/>
      <c r="AK162" s="187"/>
      <c r="AL162" s="190"/>
      <c r="AM162" s="194"/>
      <c r="AN162" s="115"/>
      <c r="AO162" s="179"/>
    </row>
    <row r="163" spans="1:41" x14ac:dyDescent="0.2">
      <c r="A163" s="46">
        <v>40725</v>
      </c>
      <c r="B163" s="23"/>
      <c r="C163" s="23"/>
      <c r="D163" s="118"/>
      <c r="E163" s="23"/>
      <c r="F163" s="23"/>
      <c r="G163" s="118"/>
      <c r="H163" s="23"/>
      <c r="I163" s="23"/>
      <c r="J163" s="118"/>
      <c r="K163" s="23"/>
      <c r="L163" s="23"/>
      <c r="M163" s="118"/>
      <c r="N163" s="23"/>
      <c r="O163" s="23"/>
      <c r="P163" s="118"/>
      <c r="Q163" s="122"/>
      <c r="R163" s="123"/>
      <c r="S163" s="40"/>
      <c r="T163" s="24"/>
      <c r="U163" s="23"/>
      <c r="V163" s="118"/>
      <c r="W163" s="23"/>
      <c r="X163" s="23"/>
      <c r="Y163" s="118"/>
      <c r="Z163" s="23"/>
      <c r="AA163" s="23"/>
      <c r="AB163" s="118"/>
      <c r="AC163" s="123"/>
      <c r="AD163" s="187"/>
      <c r="AE163" s="187"/>
      <c r="AF163" s="190"/>
      <c r="AG163" s="187"/>
      <c r="AH163" s="187"/>
      <c r="AI163" s="190"/>
      <c r="AJ163" s="187"/>
      <c r="AK163" s="187"/>
      <c r="AL163" s="190"/>
      <c r="AM163" s="194"/>
      <c r="AN163" s="115"/>
      <c r="AO163" s="179"/>
    </row>
    <row r="164" spans="1:41" x14ac:dyDescent="0.2">
      <c r="A164" s="46">
        <v>40756</v>
      </c>
      <c r="B164" s="23"/>
      <c r="C164" s="23"/>
      <c r="D164" s="118"/>
      <c r="E164" s="23"/>
      <c r="F164" s="23"/>
      <c r="G164" s="118"/>
      <c r="H164" s="23"/>
      <c r="I164" s="23"/>
      <c r="J164" s="118"/>
      <c r="K164" s="23"/>
      <c r="L164" s="23"/>
      <c r="M164" s="118"/>
      <c r="N164" s="23"/>
      <c r="O164" s="23"/>
      <c r="P164" s="118"/>
      <c r="Q164" s="122"/>
      <c r="R164" s="123"/>
      <c r="S164" s="40"/>
      <c r="T164" s="24"/>
      <c r="U164" s="23"/>
      <c r="V164" s="118"/>
      <c r="W164" s="23"/>
      <c r="X164" s="23"/>
      <c r="Y164" s="118"/>
      <c r="Z164" s="23"/>
      <c r="AA164" s="23"/>
      <c r="AB164" s="118"/>
      <c r="AC164" s="123"/>
      <c r="AD164" s="187"/>
      <c r="AE164" s="187"/>
      <c r="AF164" s="190"/>
      <c r="AG164" s="187"/>
      <c r="AH164" s="187"/>
      <c r="AI164" s="190"/>
      <c r="AJ164" s="187"/>
      <c r="AK164" s="187"/>
      <c r="AL164" s="190"/>
      <c r="AM164" s="194"/>
      <c r="AN164" s="115"/>
      <c r="AO164" s="179"/>
    </row>
    <row r="165" spans="1:41" x14ac:dyDescent="0.2">
      <c r="A165" s="46">
        <v>40787</v>
      </c>
      <c r="B165" s="23"/>
      <c r="C165" s="23"/>
      <c r="D165" s="118"/>
      <c r="E165" s="23"/>
      <c r="F165" s="23"/>
      <c r="G165" s="118"/>
      <c r="H165" s="23"/>
      <c r="I165" s="23"/>
      <c r="J165" s="118"/>
      <c r="K165" s="23"/>
      <c r="L165" s="23"/>
      <c r="M165" s="118"/>
      <c r="N165" s="23"/>
      <c r="O165" s="23"/>
      <c r="P165" s="118"/>
      <c r="Q165" s="122"/>
      <c r="R165" s="123"/>
      <c r="S165" s="40"/>
      <c r="T165" s="24"/>
      <c r="U165" s="23"/>
      <c r="V165" s="118"/>
      <c r="W165" s="23"/>
      <c r="X165" s="23"/>
      <c r="Y165" s="118"/>
      <c r="Z165" s="23"/>
      <c r="AA165" s="23"/>
      <c r="AB165" s="118"/>
      <c r="AC165" s="123"/>
      <c r="AD165" s="187"/>
      <c r="AE165" s="187"/>
      <c r="AF165" s="190"/>
      <c r="AG165" s="187"/>
      <c r="AH165" s="187"/>
      <c r="AI165" s="190"/>
      <c r="AJ165" s="187"/>
      <c r="AK165" s="187"/>
      <c r="AL165" s="190"/>
      <c r="AM165" s="194"/>
      <c r="AN165" s="115"/>
      <c r="AO165" s="179"/>
    </row>
    <row r="166" spans="1:41" x14ac:dyDescent="0.2">
      <c r="A166" s="46">
        <v>40818</v>
      </c>
      <c r="B166" s="23"/>
      <c r="C166" s="23"/>
      <c r="D166" s="118"/>
      <c r="E166" s="23"/>
      <c r="F166" s="23"/>
      <c r="G166" s="118"/>
      <c r="H166" s="23"/>
      <c r="I166" s="23"/>
      <c r="J166" s="118"/>
      <c r="K166" s="23"/>
      <c r="L166" s="23"/>
      <c r="M166" s="118"/>
      <c r="N166" s="23"/>
      <c r="O166" s="23"/>
      <c r="P166" s="118"/>
      <c r="Q166" s="122"/>
      <c r="R166" s="123"/>
      <c r="S166" s="40"/>
      <c r="T166" s="24"/>
      <c r="U166" s="23"/>
      <c r="V166" s="118"/>
      <c r="W166" s="23"/>
      <c r="X166" s="23"/>
      <c r="Y166" s="118"/>
      <c r="Z166" s="23"/>
      <c r="AA166" s="23"/>
      <c r="AB166" s="118"/>
      <c r="AC166" s="123"/>
      <c r="AD166" s="187"/>
      <c r="AE166" s="187"/>
      <c r="AF166" s="190"/>
      <c r="AG166" s="187"/>
      <c r="AH166" s="187"/>
      <c r="AI166" s="190"/>
      <c r="AJ166" s="187"/>
      <c r="AK166" s="187"/>
      <c r="AL166" s="190"/>
      <c r="AM166" s="194"/>
      <c r="AN166" s="115"/>
      <c r="AO166" s="179"/>
    </row>
    <row r="167" spans="1:41" x14ac:dyDescent="0.2">
      <c r="A167" s="46">
        <v>40848</v>
      </c>
      <c r="B167" s="23"/>
      <c r="C167" s="23"/>
      <c r="D167" s="118"/>
      <c r="E167" s="23"/>
      <c r="F167" s="23"/>
      <c r="G167" s="118"/>
      <c r="H167" s="23"/>
      <c r="I167" s="23"/>
      <c r="J167" s="118"/>
      <c r="K167" s="23"/>
      <c r="L167" s="23"/>
      <c r="M167" s="118"/>
      <c r="N167" s="23"/>
      <c r="O167" s="23"/>
      <c r="P167" s="118"/>
      <c r="Q167" s="122"/>
      <c r="R167" s="123"/>
      <c r="S167" s="40"/>
      <c r="T167" s="24"/>
      <c r="U167" s="23"/>
      <c r="V167" s="118"/>
      <c r="W167" s="23"/>
      <c r="X167" s="23"/>
      <c r="Y167" s="118"/>
      <c r="Z167" s="23"/>
      <c r="AA167" s="23"/>
      <c r="AB167" s="118"/>
      <c r="AC167" s="123"/>
      <c r="AD167" s="187"/>
      <c r="AE167" s="187"/>
      <c r="AF167" s="190"/>
      <c r="AG167" s="187"/>
      <c r="AH167" s="187"/>
      <c r="AI167" s="190"/>
      <c r="AJ167" s="187"/>
      <c r="AK167" s="187"/>
      <c r="AL167" s="190"/>
      <c r="AM167" s="194"/>
      <c r="AN167" s="115"/>
      <c r="AO167" s="179"/>
    </row>
    <row r="168" spans="1:41" x14ac:dyDescent="0.2">
      <c r="A168" s="46">
        <v>40878</v>
      </c>
      <c r="B168" s="23"/>
      <c r="C168" s="23"/>
      <c r="D168" s="118"/>
      <c r="E168" s="23"/>
      <c r="F168" s="23"/>
      <c r="G168" s="118"/>
      <c r="H168" s="23"/>
      <c r="I168" s="23"/>
      <c r="J168" s="118"/>
      <c r="K168" s="23"/>
      <c r="L168" s="23"/>
      <c r="M168" s="118"/>
      <c r="N168" s="23"/>
      <c r="O168" s="23"/>
      <c r="P168" s="118"/>
      <c r="Q168" s="122"/>
      <c r="R168" s="123"/>
      <c r="S168" s="40"/>
      <c r="T168" s="24"/>
      <c r="U168" s="23"/>
      <c r="V168" s="118"/>
      <c r="W168" s="23"/>
      <c r="X168" s="23"/>
      <c r="Y168" s="118"/>
      <c r="Z168" s="23"/>
      <c r="AA168" s="23"/>
      <c r="AB168" s="118"/>
      <c r="AC168" s="123"/>
      <c r="AD168" s="187"/>
      <c r="AE168" s="187"/>
      <c r="AF168" s="190"/>
      <c r="AG168" s="187"/>
      <c r="AH168" s="187"/>
      <c r="AI168" s="190"/>
      <c r="AJ168" s="187"/>
      <c r="AK168" s="187"/>
      <c r="AL168" s="190"/>
      <c r="AM168" s="194"/>
      <c r="AN168" s="115"/>
      <c r="AO168" s="179"/>
    </row>
    <row r="169" spans="1:41" x14ac:dyDescent="0.2">
      <c r="A169" s="46">
        <v>40909</v>
      </c>
      <c r="B169" s="23"/>
      <c r="C169" s="23"/>
      <c r="D169" s="118"/>
      <c r="E169" s="23"/>
      <c r="F169" s="23"/>
      <c r="G169" s="118"/>
      <c r="H169" s="23"/>
      <c r="I169" s="23"/>
      <c r="J169" s="118"/>
      <c r="K169" s="23"/>
      <c r="L169" s="23"/>
      <c r="M169" s="118"/>
      <c r="N169" s="23"/>
      <c r="O169" s="23"/>
      <c r="P169" s="118"/>
      <c r="Q169" s="122"/>
      <c r="R169" s="123"/>
      <c r="S169" s="40"/>
      <c r="T169" s="24"/>
      <c r="U169" s="23"/>
      <c r="V169" s="118"/>
      <c r="W169" s="23"/>
      <c r="X169" s="23"/>
      <c r="Y169" s="118"/>
      <c r="Z169" s="23"/>
      <c r="AA169" s="23"/>
      <c r="AB169" s="118"/>
      <c r="AC169" s="123"/>
      <c r="AD169" s="187"/>
      <c r="AE169" s="187"/>
      <c r="AF169" s="190"/>
      <c r="AG169" s="187"/>
      <c r="AH169" s="187"/>
      <c r="AI169" s="190"/>
      <c r="AJ169" s="187"/>
      <c r="AK169" s="187"/>
      <c r="AL169" s="190"/>
      <c r="AM169" s="194"/>
      <c r="AN169" s="115"/>
      <c r="AO169" s="179"/>
    </row>
    <row r="170" spans="1:41" x14ac:dyDescent="0.2">
      <c r="A170" s="46">
        <v>40940</v>
      </c>
      <c r="B170" s="23"/>
      <c r="C170" s="23"/>
      <c r="D170" s="118"/>
      <c r="E170" s="23"/>
      <c r="F170" s="23"/>
      <c r="G170" s="118"/>
      <c r="H170" s="23"/>
      <c r="I170" s="23"/>
      <c r="J170" s="118"/>
      <c r="K170" s="23"/>
      <c r="L170" s="23"/>
      <c r="M170" s="118"/>
      <c r="N170" s="23"/>
      <c r="O170" s="23"/>
      <c r="P170" s="118"/>
      <c r="Q170" s="122"/>
      <c r="R170" s="123"/>
      <c r="S170" s="40"/>
      <c r="T170" s="24"/>
      <c r="U170" s="23"/>
      <c r="V170" s="118"/>
      <c r="W170" s="23"/>
      <c r="X170" s="23"/>
      <c r="Y170" s="118"/>
      <c r="Z170" s="23"/>
      <c r="AA170" s="23"/>
      <c r="AB170" s="118"/>
      <c r="AC170" s="123"/>
      <c r="AD170" s="187"/>
      <c r="AE170" s="187"/>
      <c r="AF170" s="190"/>
      <c r="AG170" s="187"/>
      <c r="AH170" s="187"/>
      <c r="AI170" s="190"/>
      <c r="AJ170" s="187"/>
      <c r="AK170" s="187"/>
      <c r="AL170" s="190"/>
      <c r="AM170" s="194"/>
      <c r="AN170" s="115"/>
      <c r="AO170" s="179"/>
    </row>
    <row r="171" spans="1:41" x14ac:dyDescent="0.2">
      <c r="A171" s="46">
        <v>40969</v>
      </c>
      <c r="B171" s="23"/>
      <c r="C171" s="23"/>
      <c r="D171" s="118"/>
      <c r="E171" s="23"/>
      <c r="F171" s="23"/>
      <c r="G171" s="118"/>
      <c r="H171" s="23"/>
      <c r="I171" s="23"/>
      <c r="J171" s="118"/>
      <c r="K171" s="23"/>
      <c r="L171" s="23"/>
      <c r="M171" s="118"/>
      <c r="N171" s="23"/>
      <c r="O171" s="23"/>
      <c r="P171" s="118"/>
      <c r="Q171" s="122"/>
      <c r="R171" s="123"/>
      <c r="S171" s="40"/>
      <c r="T171" s="24"/>
      <c r="U171" s="23"/>
      <c r="V171" s="118"/>
      <c r="W171" s="23"/>
      <c r="X171" s="23"/>
      <c r="Y171" s="118"/>
      <c r="Z171" s="23"/>
      <c r="AA171" s="23"/>
      <c r="AB171" s="118"/>
      <c r="AC171" s="123"/>
      <c r="AD171" s="187"/>
      <c r="AE171" s="187"/>
      <c r="AF171" s="190"/>
      <c r="AG171" s="187"/>
      <c r="AH171" s="187"/>
      <c r="AI171" s="190"/>
      <c r="AJ171" s="187"/>
      <c r="AK171" s="187"/>
      <c r="AL171" s="190"/>
      <c r="AM171" s="194"/>
      <c r="AN171" s="115"/>
      <c r="AO171" s="179"/>
    </row>
    <row r="172" spans="1:41" x14ac:dyDescent="0.2">
      <c r="A172" s="46">
        <v>41000</v>
      </c>
      <c r="B172" s="23"/>
      <c r="C172" s="23"/>
      <c r="D172" s="118"/>
      <c r="E172" s="23"/>
      <c r="F172" s="23"/>
      <c r="G172" s="118"/>
      <c r="H172" s="23"/>
      <c r="I172" s="23"/>
      <c r="J172" s="118"/>
      <c r="K172" s="23"/>
      <c r="L172" s="23"/>
      <c r="M172" s="118"/>
      <c r="N172" s="23"/>
      <c r="O172" s="23"/>
      <c r="P172" s="118"/>
      <c r="Q172" s="122"/>
      <c r="R172" s="123"/>
      <c r="S172" s="40"/>
      <c r="T172" s="24"/>
      <c r="U172" s="23"/>
      <c r="V172" s="118"/>
      <c r="W172" s="23"/>
      <c r="X172" s="23"/>
      <c r="Y172" s="118"/>
      <c r="Z172" s="23"/>
      <c r="AA172" s="23"/>
      <c r="AB172" s="118"/>
      <c r="AC172" s="123"/>
      <c r="AD172" s="187"/>
      <c r="AE172" s="187"/>
      <c r="AF172" s="190"/>
      <c r="AG172" s="187"/>
      <c r="AH172" s="187"/>
      <c r="AI172" s="190"/>
      <c r="AJ172" s="187"/>
      <c r="AK172" s="187"/>
      <c r="AL172" s="190"/>
      <c r="AM172" s="194"/>
      <c r="AN172" s="115"/>
      <c r="AO172" s="179"/>
    </row>
    <row r="173" spans="1:41" x14ac:dyDescent="0.2">
      <c r="A173" s="46">
        <v>41030</v>
      </c>
      <c r="B173" s="23"/>
      <c r="C173" s="23"/>
      <c r="D173" s="118"/>
      <c r="E173" s="23"/>
      <c r="F173" s="23"/>
      <c r="G173" s="118"/>
      <c r="H173" s="23"/>
      <c r="I173" s="23"/>
      <c r="J173" s="118"/>
      <c r="K173" s="23"/>
      <c r="L173" s="23"/>
      <c r="M173" s="118"/>
      <c r="N173" s="23"/>
      <c r="O173" s="23"/>
      <c r="P173" s="118"/>
      <c r="Q173" s="122"/>
      <c r="R173" s="123"/>
      <c r="S173" s="40"/>
      <c r="T173" s="24"/>
      <c r="U173" s="23"/>
      <c r="V173" s="118"/>
      <c r="W173" s="23"/>
      <c r="X173" s="23"/>
      <c r="Y173" s="118"/>
      <c r="Z173" s="23"/>
      <c r="AA173" s="23"/>
      <c r="AB173" s="118"/>
      <c r="AC173" s="123"/>
      <c r="AD173" s="187"/>
      <c r="AE173" s="187"/>
      <c r="AF173" s="190"/>
      <c r="AG173" s="187"/>
      <c r="AH173" s="187"/>
      <c r="AI173" s="190"/>
      <c r="AJ173" s="187"/>
      <c r="AK173" s="187"/>
      <c r="AL173" s="190"/>
      <c r="AM173" s="194"/>
      <c r="AN173" s="115"/>
      <c r="AO173" s="179"/>
    </row>
    <row r="174" spans="1:41" x14ac:dyDescent="0.2">
      <c r="A174" s="46">
        <v>41061</v>
      </c>
      <c r="B174" s="23"/>
      <c r="C174" s="23"/>
      <c r="D174" s="118"/>
      <c r="E174" s="23"/>
      <c r="F174" s="23"/>
      <c r="G174" s="118"/>
      <c r="H174" s="23"/>
      <c r="I174" s="23"/>
      <c r="J174" s="118"/>
      <c r="K174" s="23"/>
      <c r="L174" s="23"/>
      <c r="M174" s="118"/>
      <c r="N174" s="23"/>
      <c r="O174" s="23"/>
      <c r="P174" s="118"/>
      <c r="Q174" s="122"/>
      <c r="R174" s="123"/>
      <c r="S174" s="40"/>
      <c r="T174" s="24"/>
      <c r="U174" s="23"/>
      <c r="V174" s="118"/>
      <c r="W174" s="23"/>
      <c r="X174" s="23"/>
      <c r="Y174" s="118"/>
      <c r="Z174" s="23"/>
      <c r="AA174" s="23"/>
      <c r="AB174" s="118"/>
      <c r="AC174" s="123"/>
      <c r="AD174" s="187"/>
      <c r="AE174" s="187"/>
      <c r="AF174" s="190"/>
      <c r="AG174" s="187"/>
      <c r="AH174" s="187"/>
      <c r="AI174" s="190"/>
      <c r="AJ174" s="187"/>
      <c r="AK174" s="187"/>
      <c r="AL174" s="190"/>
      <c r="AM174" s="194"/>
      <c r="AN174" s="115"/>
      <c r="AO174" s="179"/>
    </row>
    <row r="175" spans="1:41" x14ac:dyDescent="0.2">
      <c r="A175" s="46">
        <v>41091</v>
      </c>
      <c r="B175" s="23"/>
      <c r="C175" s="23"/>
      <c r="D175" s="118"/>
      <c r="E175" s="23"/>
      <c r="F175" s="23"/>
      <c r="G175" s="118"/>
      <c r="H175" s="23"/>
      <c r="I175" s="23"/>
      <c r="J175" s="118"/>
      <c r="K175" s="23"/>
      <c r="L175" s="23"/>
      <c r="M175" s="118"/>
      <c r="N175" s="23"/>
      <c r="O175" s="23"/>
      <c r="P175" s="118"/>
      <c r="Q175" s="122"/>
      <c r="R175" s="123"/>
      <c r="S175" s="40"/>
      <c r="T175" s="24"/>
      <c r="U175" s="23"/>
      <c r="V175" s="118"/>
      <c r="W175" s="23"/>
      <c r="X175" s="23"/>
      <c r="Y175" s="118"/>
      <c r="Z175" s="23"/>
      <c r="AA175" s="23"/>
      <c r="AB175" s="118"/>
      <c r="AC175" s="123"/>
      <c r="AD175" s="187"/>
      <c r="AE175" s="187"/>
      <c r="AF175" s="190"/>
      <c r="AG175" s="187"/>
      <c r="AH175" s="187"/>
      <c r="AI175" s="190"/>
      <c r="AJ175" s="187"/>
      <c r="AK175" s="187"/>
      <c r="AL175" s="190"/>
      <c r="AM175" s="194"/>
      <c r="AN175" s="115"/>
      <c r="AO175" s="179"/>
    </row>
    <row r="176" spans="1:41" x14ac:dyDescent="0.2">
      <c r="A176" s="46">
        <v>41122</v>
      </c>
      <c r="B176" s="23"/>
      <c r="C176" s="23"/>
      <c r="D176" s="118"/>
      <c r="E176" s="23"/>
      <c r="F176" s="23"/>
      <c r="G176" s="118"/>
      <c r="H176" s="23"/>
      <c r="I176" s="23"/>
      <c r="J176" s="118"/>
      <c r="K176" s="23"/>
      <c r="L176" s="23"/>
      <c r="M176" s="118"/>
      <c r="N176" s="23"/>
      <c r="O176" s="23"/>
      <c r="P176" s="118"/>
      <c r="Q176" s="122"/>
      <c r="R176" s="123"/>
      <c r="S176" s="40"/>
      <c r="T176" s="24"/>
      <c r="U176" s="23"/>
      <c r="V176" s="118"/>
      <c r="W176" s="23"/>
      <c r="X176" s="23"/>
      <c r="Y176" s="118"/>
      <c r="Z176" s="23"/>
      <c r="AA176" s="23"/>
      <c r="AB176" s="118"/>
      <c r="AC176" s="123"/>
      <c r="AD176" s="187"/>
      <c r="AE176" s="187"/>
      <c r="AF176" s="190"/>
      <c r="AG176" s="187"/>
      <c r="AH176" s="187"/>
      <c r="AI176" s="190"/>
      <c r="AJ176" s="187"/>
      <c r="AK176" s="187"/>
      <c r="AL176" s="190"/>
      <c r="AM176" s="194"/>
      <c r="AN176" s="115"/>
      <c r="AO176" s="179"/>
    </row>
    <row r="177" spans="1:41" x14ac:dyDescent="0.2">
      <c r="A177" s="46">
        <v>41153</v>
      </c>
      <c r="B177" s="23"/>
      <c r="C177" s="23"/>
      <c r="D177" s="118"/>
      <c r="E177" s="23"/>
      <c r="F177" s="23"/>
      <c r="G177" s="118"/>
      <c r="H177" s="23"/>
      <c r="I177" s="23"/>
      <c r="J177" s="118"/>
      <c r="K177" s="23"/>
      <c r="L177" s="23"/>
      <c r="M177" s="118"/>
      <c r="N177" s="23"/>
      <c r="O177" s="23"/>
      <c r="P177" s="118"/>
      <c r="Q177" s="122"/>
      <c r="R177" s="123"/>
      <c r="S177" s="40"/>
      <c r="T177" s="24"/>
      <c r="U177" s="23"/>
      <c r="V177" s="118"/>
      <c r="W177" s="23"/>
      <c r="X177" s="23"/>
      <c r="Y177" s="118"/>
      <c r="Z177" s="23"/>
      <c r="AA177" s="23"/>
      <c r="AB177" s="118"/>
      <c r="AC177" s="123"/>
      <c r="AD177" s="187"/>
      <c r="AE177" s="187"/>
      <c r="AF177" s="190"/>
      <c r="AG177" s="187"/>
      <c r="AH177" s="187"/>
      <c r="AI177" s="190"/>
      <c r="AJ177" s="187"/>
      <c r="AK177" s="187"/>
      <c r="AL177" s="190"/>
      <c r="AM177" s="194"/>
      <c r="AN177" s="115"/>
      <c r="AO177" s="179"/>
    </row>
    <row r="178" spans="1:41" x14ac:dyDescent="0.2">
      <c r="A178" s="46">
        <v>41183</v>
      </c>
      <c r="B178" s="23"/>
      <c r="C178" s="23"/>
      <c r="D178" s="118"/>
      <c r="E178" s="23"/>
      <c r="F178" s="23"/>
      <c r="G178" s="118"/>
      <c r="H178" s="23"/>
      <c r="I178" s="23"/>
      <c r="J178" s="118"/>
      <c r="K178" s="23"/>
      <c r="L178" s="23"/>
      <c r="M178" s="118"/>
      <c r="N178" s="23"/>
      <c r="O178" s="23"/>
      <c r="P178" s="118"/>
      <c r="Q178" s="122"/>
      <c r="R178" s="123"/>
      <c r="S178" s="40"/>
      <c r="T178" s="24"/>
      <c r="U178" s="23"/>
      <c r="V178" s="118"/>
      <c r="W178" s="23"/>
      <c r="X178" s="23"/>
      <c r="Y178" s="118"/>
      <c r="Z178" s="23"/>
      <c r="AA178" s="23"/>
      <c r="AB178" s="118"/>
      <c r="AC178" s="123"/>
      <c r="AD178" s="187"/>
      <c r="AE178" s="187"/>
      <c r="AF178" s="190"/>
      <c r="AG178" s="187"/>
      <c r="AH178" s="187"/>
      <c r="AI178" s="190"/>
      <c r="AJ178" s="187"/>
      <c r="AK178" s="187"/>
      <c r="AL178" s="190"/>
      <c r="AM178" s="194"/>
      <c r="AN178" s="115"/>
      <c r="AO178" s="179"/>
    </row>
    <row r="179" spans="1:41" x14ac:dyDescent="0.2">
      <c r="A179" s="46">
        <v>41214</v>
      </c>
      <c r="B179" s="23"/>
      <c r="C179" s="23"/>
      <c r="D179" s="118"/>
      <c r="E179" s="23"/>
      <c r="F179" s="23"/>
      <c r="G179" s="118"/>
      <c r="H179" s="23"/>
      <c r="I179" s="23"/>
      <c r="J179" s="118"/>
      <c r="K179" s="23"/>
      <c r="L179" s="23"/>
      <c r="M179" s="118"/>
      <c r="N179" s="23"/>
      <c r="O179" s="23"/>
      <c r="P179" s="118"/>
      <c r="Q179" s="122"/>
      <c r="R179" s="123"/>
      <c r="S179" s="40"/>
      <c r="T179" s="24"/>
      <c r="U179" s="23"/>
      <c r="V179" s="118"/>
      <c r="W179" s="23"/>
      <c r="X179" s="23"/>
      <c r="Y179" s="118"/>
      <c r="Z179" s="23"/>
      <c r="AA179" s="23"/>
      <c r="AB179" s="118"/>
      <c r="AC179" s="123"/>
      <c r="AD179" s="187"/>
      <c r="AE179" s="187"/>
      <c r="AF179" s="190"/>
      <c r="AG179" s="187"/>
      <c r="AH179" s="187"/>
      <c r="AI179" s="190"/>
      <c r="AJ179" s="187"/>
      <c r="AK179" s="187"/>
      <c r="AL179" s="190"/>
      <c r="AM179" s="194"/>
      <c r="AN179" s="115"/>
      <c r="AO179" s="179"/>
    </row>
    <row r="180" spans="1:41" x14ac:dyDescent="0.2">
      <c r="A180" s="46">
        <v>41244</v>
      </c>
      <c r="B180" s="23"/>
      <c r="C180" s="23"/>
      <c r="D180" s="118"/>
      <c r="E180" s="23"/>
      <c r="F180" s="23"/>
      <c r="G180" s="118"/>
      <c r="H180" s="23"/>
      <c r="I180" s="23"/>
      <c r="J180" s="118"/>
      <c r="K180" s="23"/>
      <c r="L180" s="23"/>
      <c r="M180" s="118"/>
      <c r="N180" s="23"/>
      <c r="O180" s="23"/>
      <c r="P180" s="118"/>
      <c r="Q180" s="122"/>
      <c r="R180" s="123"/>
      <c r="S180" s="40"/>
      <c r="T180" s="24"/>
      <c r="U180" s="23"/>
      <c r="V180" s="118"/>
      <c r="W180" s="23"/>
      <c r="X180" s="23"/>
      <c r="Y180" s="118"/>
      <c r="Z180" s="23"/>
      <c r="AA180" s="23"/>
      <c r="AB180" s="118"/>
      <c r="AC180" s="123"/>
      <c r="AD180" s="187"/>
      <c r="AE180" s="187"/>
      <c r="AF180" s="190"/>
      <c r="AG180" s="187"/>
      <c r="AH180" s="187"/>
      <c r="AI180" s="190"/>
      <c r="AJ180" s="187"/>
      <c r="AK180" s="187"/>
      <c r="AL180" s="190"/>
      <c r="AM180" s="194"/>
      <c r="AN180" s="115"/>
      <c r="AO180" s="179"/>
    </row>
    <row r="181" spans="1:41" x14ac:dyDescent="0.2">
      <c r="A181" s="46">
        <v>41275</v>
      </c>
      <c r="B181" s="23"/>
      <c r="C181" s="23"/>
      <c r="D181" s="118"/>
      <c r="E181" s="23"/>
      <c r="F181" s="23"/>
      <c r="G181" s="118"/>
      <c r="H181" s="23"/>
      <c r="I181" s="23"/>
      <c r="J181" s="118"/>
      <c r="K181" s="23"/>
      <c r="L181" s="23"/>
      <c r="M181" s="118"/>
      <c r="N181" s="23"/>
      <c r="O181" s="23"/>
      <c r="P181" s="118"/>
      <c r="Q181" s="122"/>
      <c r="R181" s="123"/>
      <c r="S181" s="40"/>
      <c r="T181" s="24"/>
      <c r="U181" s="23"/>
      <c r="V181" s="118"/>
      <c r="W181" s="23"/>
      <c r="X181" s="23"/>
      <c r="Y181" s="118"/>
      <c r="Z181" s="23"/>
      <c r="AA181" s="23"/>
      <c r="AB181" s="118"/>
      <c r="AC181" s="123"/>
      <c r="AD181" s="187"/>
      <c r="AE181" s="187"/>
      <c r="AF181" s="190"/>
      <c r="AG181" s="187"/>
      <c r="AH181" s="187"/>
      <c r="AI181" s="190"/>
      <c r="AJ181" s="187"/>
      <c r="AK181" s="187"/>
      <c r="AL181" s="190"/>
      <c r="AM181" s="194"/>
      <c r="AN181" s="115"/>
      <c r="AO181" s="179"/>
    </row>
    <row r="182" spans="1:41" x14ac:dyDescent="0.2">
      <c r="A182" s="46">
        <v>41306</v>
      </c>
      <c r="B182" s="23"/>
      <c r="C182" s="23"/>
      <c r="D182" s="118"/>
      <c r="E182" s="23"/>
      <c r="F182" s="23"/>
      <c r="G182" s="118"/>
      <c r="H182" s="23"/>
      <c r="I182" s="23"/>
      <c r="J182" s="118"/>
      <c r="K182" s="23"/>
      <c r="L182" s="23"/>
      <c r="M182" s="118"/>
      <c r="N182" s="23"/>
      <c r="O182" s="23"/>
      <c r="P182" s="118"/>
      <c r="Q182" s="122"/>
      <c r="R182" s="123"/>
      <c r="S182" s="40"/>
      <c r="T182" s="24"/>
      <c r="U182" s="23"/>
      <c r="V182" s="118"/>
      <c r="W182" s="23"/>
      <c r="X182" s="23"/>
      <c r="Y182" s="118"/>
      <c r="Z182" s="23"/>
      <c r="AA182" s="23"/>
      <c r="AB182" s="118"/>
      <c r="AC182" s="123"/>
      <c r="AD182" s="187"/>
      <c r="AE182" s="187"/>
      <c r="AF182" s="190"/>
      <c r="AG182" s="187"/>
      <c r="AH182" s="187"/>
      <c r="AI182" s="190"/>
      <c r="AJ182" s="187"/>
      <c r="AK182" s="187"/>
      <c r="AL182" s="190"/>
      <c r="AM182" s="194"/>
      <c r="AN182" s="115"/>
      <c r="AO182" s="179"/>
    </row>
    <row r="183" spans="1:41" x14ac:dyDescent="0.2">
      <c r="A183" s="46">
        <v>41334</v>
      </c>
      <c r="B183" s="23"/>
      <c r="C183" s="23"/>
      <c r="D183" s="118"/>
      <c r="E183" s="23"/>
      <c r="F183" s="23"/>
      <c r="G183" s="118"/>
      <c r="H183" s="23"/>
      <c r="I183" s="23"/>
      <c r="J183" s="118"/>
      <c r="K183" s="23"/>
      <c r="L183" s="23"/>
      <c r="M183" s="118"/>
      <c r="N183" s="23"/>
      <c r="O183" s="23"/>
      <c r="P183" s="118"/>
      <c r="Q183" s="122"/>
      <c r="R183" s="123"/>
      <c r="S183" s="40"/>
      <c r="T183" s="24"/>
      <c r="U183" s="23"/>
      <c r="V183" s="118"/>
      <c r="W183" s="23"/>
      <c r="X183" s="23"/>
      <c r="Y183" s="118"/>
      <c r="Z183" s="23"/>
      <c r="AA183" s="23"/>
      <c r="AB183" s="118"/>
      <c r="AC183" s="123"/>
      <c r="AD183" s="187"/>
      <c r="AE183" s="187"/>
      <c r="AF183" s="190"/>
      <c r="AG183" s="187"/>
      <c r="AH183" s="187"/>
      <c r="AI183" s="190"/>
      <c r="AJ183" s="187"/>
      <c r="AK183" s="187"/>
      <c r="AL183" s="190"/>
      <c r="AM183" s="194"/>
      <c r="AN183" s="115"/>
      <c r="AO183" s="179"/>
    </row>
    <row r="184" spans="1:41" x14ac:dyDescent="0.2">
      <c r="A184" s="46">
        <v>41365</v>
      </c>
      <c r="B184" s="23"/>
      <c r="C184" s="23"/>
      <c r="D184" s="118"/>
      <c r="E184" s="23"/>
      <c r="F184" s="23"/>
      <c r="G184" s="118"/>
      <c r="H184" s="23"/>
      <c r="I184" s="23"/>
      <c r="J184" s="118"/>
      <c r="K184" s="23"/>
      <c r="L184" s="23"/>
      <c r="M184" s="118"/>
      <c r="N184" s="23"/>
      <c r="O184" s="23"/>
      <c r="P184" s="118"/>
      <c r="Q184" s="122"/>
      <c r="R184" s="123"/>
      <c r="S184" s="40"/>
      <c r="T184" s="24"/>
      <c r="U184" s="23"/>
      <c r="V184" s="118"/>
      <c r="W184" s="23"/>
      <c r="X184" s="23"/>
      <c r="Y184" s="118"/>
      <c r="Z184" s="23"/>
      <c r="AA184" s="23"/>
      <c r="AB184" s="118"/>
      <c r="AC184" s="123"/>
      <c r="AD184" s="187"/>
      <c r="AE184" s="187"/>
      <c r="AF184" s="190"/>
      <c r="AG184" s="187"/>
      <c r="AH184" s="187"/>
      <c r="AI184" s="190"/>
      <c r="AJ184" s="187"/>
      <c r="AK184" s="187"/>
      <c r="AL184" s="190"/>
      <c r="AM184" s="194"/>
      <c r="AN184" s="115"/>
      <c r="AO184" s="179"/>
    </row>
    <row r="185" spans="1:41" x14ac:dyDescent="0.2">
      <c r="A185" s="46">
        <v>41395</v>
      </c>
      <c r="B185" s="23"/>
      <c r="C185" s="23"/>
      <c r="D185" s="118"/>
      <c r="E185" s="23"/>
      <c r="F185" s="23"/>
      <c r="G185" s="118"/>
      <c r="H185" s="23"/>
      <c r="I185" s="23"/>
      <c r="J185" s="118"/>
      <c r="K185" s="23"/>
      <c r="L185" s="23"/>
      <c r="M185" s="118"/>
      <c r="N185" s="23"/>
      <c r="O185" s="23"/>
      <c r="P185" s="118"/>
      <c r="Q185" s="122"/>
      <c r="R185" s="123"/>
      <c r="S185" s="40"/>
      <c r="T185" s="24"/>
      <c r="U185" s="23"/>
      <c r="V185" s="118"/>
      <c r="W185" s="23"/>
      <c r="X185" s="23"/>
      <c r="Y185" s="118"/>
      <c r="Z185" s="23"/>
      <c r="AA185" s="23"/>
      <c r="AB185" s="118"/>
      <c r="AC185" s="123"/>
      <c r="AD185" s="187"/>
      <c r="AE185" s="187"/>
      <c r="AF185" s="190"/>
      <c r="AG185" s="187"/>
      <c r="AH185" s="187"/>
      <c r="AI185" s="190"/>
      <c r="AJ185" s="187"/>
      <c r="AK185" s="187"/>
      <c r="AL185" s="190"/>
      <c r="AM185" s="194"/>
      <c r="AN185" s="115"/>
      <c r="AO185" s="179"/>
    </row>
    <row r="186" spans="1:41" x14ac:dyDescent="0.2">
      <c r="A186" s="46">
        <v>41426</v>
      </c>
      <c r="B186" s="23"/>
      <c r="C186" s="23"/>
      <c r="D186" s="118"/>
      <c r="E186" s="23"/>
      <c r="F186" s="23"/>
      <c r="G186" s="118"/>
      <c r="H186" s="23"/>
      <c r="I186" s="23"/>
      <c r="J186" s="118"/>
      <c r="K186" s="23"/>
      <c r="L186" s="23"/>
      <c r="M186" s="118"/>
      <c r="N186" s="23"/>
      <c r="O186" s="23"/>
      <c r="P186" s="118"/>
      <c r="Q186" s="122"/>
      <c r="R186" s="123"/>
      <c r="S186" s="40"/>
      <c r="T186" s="24"/>
      <c r="U186" s="23"/>
      <c r="V186" s="118"/>
      <c r="W186" s="23"/>
      <c r="X186" s="23"/>
      <c r="Y186" s="118"/>
      <c r="Z186" s="23"/>
      <c r="AA186" s="23"/>
      <c r="AB186" s="118"/>
      <c r="AC186" s="123"/>
      <c r="AD186" s="187"/>
      <c r="AE186" s="187"/>
      <c r="AF186" s="190"/>
      <c r="AG186" s="187"/>
      <c r="AH186" s="187"/>
      <c r="AI186" s="190"/>
      <c r="AJ186" s="187"/>
      <c r="AK186" s="187"/>
      <c r="AL186" s="190"/>
      <c r="AM186" s="194"/>
      <c r="AN186" s="115"/>
      <c r="AO186" s="179"/>
    </row>
    <row r="187" spans="1:41" x14ac:dyDescent="0.2">
      <c r="A187" s="46">
        <v>41456</v>
      </c>
      <c r="B187" s="23"/>
      <c r="C187" s="23"/>
      <c r="D187" s="118"/>
      <c r="E187" s="23"/>
      <c r="F187" s="23"/>
      <c r="G187" s="118"/>
      <c r="H187" s="23"/>
      <c r="I187" s="23"/>
      <c r="J187" s="118"/>
      <c r="K187" s="23"/>
      <c r="L187" s="23"/>
      <c r="M187" s="118"/>
      <c r="N187" s="23"/>
      <c r="O187" s="23"/>
      <c r="P187" s="118"/>
      <c r="Q187" s="122"/>
      <c r="R187" s="123"/>
      <c r="S187" s="40"/>
      <c r="T187" s="24"/>
      <c r="U187" s="23"/>
      <c r="V187" s="118"/>
      <c r="W187" s="23"/>
      <c r="X187" s="23"/>
      <c r="Y187" s="118"/>
      <c r="Z187" s="23"/>
      <c r="AA187" s="23"/>
      <c r="AB187" s="118"/>
      <c r="AC187" s="123"/>
      <c r="AD187" s="187"/>
      <c r="AE187" s="187"/>
      <c r="AF187" s="190"/>
      <c r="AG187" s="187"/>
      <c r="AH187" s="187"/>
      <c r="AI187" s="190"/>
      <c r="AJ187" s="187"/>
      <c r="AK187" s="187"/>
      <c r="AL187" s="190"/>
      <c r="AM187" s="194"/>
      <c r="AN187" s="115"/>
      <c r="AO187" s="179"/>
    </row>
    <row r="188" spans="1:41" x14ac:dyDescent="0.2">
      <c r="A188" s="46">
        <v>41487</v>
      </c>
      <c r="B188" s="23"/>
      <c r="C188" s="23"/>
      <c r="D188" s="118"/>
      <c r="E188" s="23"/>
      <c r="F188" s="23"/>
      <c r="G188" s="118"/>
      <c r="H188" s="23"/>
      <c r="I188" s="23"/>
      <c r="J188" s="118"/>
      <c r="K188" s="23"/>
      <c r="L188" s="23"/>
      <c r="M188" s="118"/>
      <c r="N188" s="23"/>
      <c r="O188" s="23"/>
      <c r="P188" s="118"/>
      <c r="Q188" s="122"/>
      <c r="R188" s="123"/>
      <c r="S188" s="40"/>
      <c r="T188" s="24"/>
      <c r="U188" s="23"/>
      <c r="V188" s="118"/>
      <c r="W188" s="23"/>
      <c r="X188" s="23"/>
      <c r="Y188" s="118"/>
      <c r="Z188" s="23"/>
      <c r="AA188" s="23"/>
      <c r="AB188" s="118"/>
      <c r="AC188" s="123"/>
      <c r="AD188" s="187"/>
      <c r="AE188" s="187"/>
      <c r="AF188" s="190"/>
      <c r="AG188" s="187"/>
      <c r="AH188" s="187"/>
      <c r="AI188" s="190"/>
      <c r="AJ188" s="187"/>
      <c r="AK188" s="187"/>
      <c r="AL188" s="190"/>
      <c r="AM188" s="194"/>
      <c r="AN188" s="115"/>
      <c r="AO188" s="179"/>
    </row>
    <row r="189" spans="1:41" x14ac:dyDescent="0.2">
      <c r="A189" s="46">
        <v>41547</v>
      </c>
      <c r="B189" s="23"/>
      <c r="C189" s="23"/>
      <c r="D189" s="118"/>
      <c r="E189" s="23"/>
      <c r="F189" s="23"/>
      <c r="G189" s="118"/>
      <c r="H189" s="23"/>
      <c r="I189" s="23"/>
      <c r="J189" s="118"/>
      <c r="K189" s="23"/>
      <c r="L189" s="23"/>
      <c r="M189" s="118"/>
      <c r="N189" s="23"/>
      <c r="O189" s="23"/>
      <c r="P189" s="118"/>
      <c r="Q189" s="122"/>
      <c r="R189" s="123"/>
      <c r="S189" s="40"/>
      <c r="T189" s="24"/>
      <c r="U189" s="23"/>
      <c r="V189" s="118"/>
      <c r="W189" s="23"/>
      <c r="X189" s="23"/>
      <c r="Y189" s="118"/>
      <c r="Z189" s="23"/>
      <c r="AA189" s="23"/>
      <c r="AB189" s="118"/>
      <c r="AC189" s="123"/>
      <c r="AD189" s="187"/>
      <c r="AE189" s="187"/>
      <c r="AF189" s="190"/>
      <c r="AG189" s="187"/>
      <c r="AH189" s="187"/>
      <c r="AI189" s="190"/>
      <c r="AJ189" s="187"/>
      <c r="AK189" s="187"/>
      <c r="AL189" s="190"/>
      <c r="AM189" s="194"/>
      <c r="AN189" s="115"/>
      <c r="AO189" s="179"/>
    </row>
    <row r="190" spans="1:41" x14ac:dyDescent="0.2">
      <c r="A190" s="46">
        <v>41548</v>
      </c>
      <c r="B190" s="23"/>
      <c r="C190" s="23"/>
      <c r="D190" s="118"/>
      <c r="E190" s="23"/>
      <c r="F190" s="23"/>
      <c r="G190" s="118"/>
      <c r="H190" s="23"/>
      <c r="I190" s="23"/>
      <c r="J190" s="118"/>
      <c r="K190" s="23"/>
      <c r="L190" s="23"/>
      <c r="M190" s="118"/>
      <c r="N190" s="23"/>
      <c r="O190" s="23"/>
      <c r="P190" s="118"/>
      <c r="Q190" s="122"/>
      <c r="R190" s="123"/>
      <c r="S190" s="40"/>
      <c r="T190" s="24"/>
      <c r="U190" s="23"/>
      <c r="V190" s="118"/>
      <c r="W190" s="23"/>
      <c r="X190" s="23"/>
      <c r="Y190" s="118"/>
      <c r="Z190" s="23"/>
      <c r="AA190" s="23"/>
      <c r="AB190" s="118"/>
      <c r="AC190" s="123"/>
      <c r="AD190" s="187"/>
      <c r="AE190" s="187"/>
      <c r="AF190" s="190"/>
      <c r="AG190" s="187"/>
      <c r="AH190" s="187"/>
      <c r="AI190" s="190"/>
      <c r="AJ190" s="187"/>
      <c r="AK190" s="187"/>
      <c r="AL190" s="190"/>
      <c r="AM190" s="194"/>
      <c r="AN190" s="115"/>
      <c r="AO190" s="179"/>
    </row>
    <row r="191" spans="1:41" x14ac:dyDescent="0.2">
      <c r="A191" s="46">
        <v>41579</v>
      </c>
      <c r="B191" s="23"/>
      <c r="C191" s="23"/>
      <c r="D191" s="118"/>
      <c r="E191" s="23"/>
      <c r="F191" s="23"/>
      <c r="G191" s="118"/>
      <c r="H191" s="23"/>
      <c r="I191" s="23"/>
      <c r="J191" s="118"/>
      <c r="K191" s="23"/>
      <c r="L191" s="23"/>
      <c r="M191" s="118"/>
      <c r="N191" s="23"/>
      <c r="O191" s="23"/>
      <c r="P191" s="118"/>
      <c r="Q191" s="122"/>
      <c r="R191" s="123"/>
      <c r="S191" s="40"/>
      <c r="T191" s="24"/>
      <c r="U191" s="23"/>
      <c r="V191" s="118"/>
      <c r="W191" s="23"/>
      <c r="X191" s="23"/>
      <c r="Y191" s="118"/>
      <c r="Z191" s="23"/>
      <c r="AA191" s="23"/>
      <c r="AB191" s="118"/>
      <c r="AC191" s="123"/>
      <c r="AD191" s="187"/>
      <c r="AE191" s="187"/>
      <c r="AF191" s="190"/>
      <c r="AG191" s="187"/>
      <c r="AH191" s="187"/>
      <c r="AI191" s="190"/>
      <c r="AJ191" s="187"/>
      <c r="AK191" s="187"/>
      <c r="AL191" s="190"/>
      <c r="AM191" s="194"/>
      <c r="AN191" s="115"/>
      <c r="AO191" s="179"/>
    </row>
    <row r="192" spans="1:41" x14ac:dyDescent="0.2">
      <c r="A192" s="46">
        <v>41609</v>
      </c>
      <c r="B192" s="23"/>
      <c r="C192" s="23"/>
      <c r="D192" s="118"/>
      <c r="E192" s="23"/>
      <c r="F192" s="23"/>
      <c r="G192" s="118"/>
      <c r="H192" s="23"/>
      <c r="I192" s="23"/>
      <c r="J192" s="118"/>
      <c r="K192" s="23"/>
      <c r="L192" s="23"/>
      <c r="M192" s="118"/>
      <c r="N192" s="23"/>
      <c r="O192" s="23"/>
      <c r="P192" s="118"/>
      <c r="Q192" s="122"/>
      <c r="R192" s="123"/>
      <c r="S192" s="40"/>
      <c r="T192" s="24"/>
      <c r="U192" s="23"/>
      <c r="V192" s="118"/>
      <c r="W192" s="23"/>
      <c r="X192" s="23"/>
      <c r="Y192" s="118"/>
      <c r="Z192" s="23"/>
      <c r="AA192" s="23"/>
      <c r="AB192" s="118"/>
      <c r="AC192" s="123"/>
      <c r="AD192" s="187"/>
      <c r="AE192" s="187"/>
      <c r="AF192" s="190"/>
      <c r="AG192" s="187"/>
      <c r="AH192" s="187"/>
      <c r="AI192" s="190"/>
      <c r="AJ192" s="187"/>
      <c r="AK192" s="187"/>
      <c r="AL192" s="190"/>
      <c r="AM192" s="194"/>
      <c r="AN192" s="115"/>
      <c r="AO192" s="179"/>
    </row>
    <row r="193" spans="1:41" x14ac:dyDescent="0.2">
      <c r="A193" s="46">
        <v>41640</v>
      </c>
      <c r="B193" s="23"/>
      <c r="C193" s="23"/>
      <c r="D193" s="118"/>
      <c r="E193" s="23"/>
      <c r="F193" s="23"/>
      <c r="G193" s="118"/>
      <c r="H193" s="23"/>
      <c r="I193" s="23"/>
      <c r="J193" s="118"/>
      <c r="K193" s="23"/>
      <c r="L193" s="23"/>
      <c r="M193" s="118"/>
      <c r="N193" s="23"/>
      <c r="O193" s="23"/>
      <c r="P193" s="118"/>
      <c r="Q193" s="122"/>
      <c r="R193" s="123"/>
      <c r="S193" s="40"/>
      <c r="T193" s="24"/>
      <c r="U193" s="23"/>
      <c r="V193" s="118"/>
      <c r="W193" s="23"/>
      <c r="X193" s="23"/>
      <c r="Y193" s="118"/>
      <c r="Z193" s="23"/>
      <c r="AA193" s="23"/>
      <c r="AB193" s="118"/>
      <c r="AC193" s="123"/>
      <c r="AD193" s="187"/>
      <c r="AE193" s="187"/>
      <c r="AF193" s="190"/>
      <c r="AG193" s="187"/>
      <c r="AH193" s="187"/>
      <c r="AI193" s="190"/>
      <c r="AJ193" s="187"/>
      <c r="AK193" s="187"/>
      <c r="AL193" s="190"/>
      <c r="AM193" s="194"/>
      <c r="AN193" s="115"/>
      <c r="AO193" s="179"/>
    </row>
    <row r="194" spans="1:41" x14ac:dyDescent="0.2">
      <c r="A194" s="46">
        <v>41671</v>
      </c>
      <c r="B194" s="23"/>
      <c r="C194" s="23"/>
      <c r="D194" s="118"/>
      <c r="E194" s="23"/>
      <c r="F194" s="23"/>
      <c r="G194" s="118"/>
      <c r="H194" s="23"/>
      <c r="I194" s="23"/>
      <c r="J194" s="118"/>
      <c r="K194" s="23"/>
      <c r="L194" s="23"/>
      <c r="M194" s="118"/>
      <c r="N194" s="23"/>
      <c r="O194" s="23"/>
      <c r="P194" s="118"/>
      <c r="Q194" s="122"/>
      <c r="R194" s="123"/>
      <c r="S194" s="40"/>
      <c r="T194" s="24"/>
      <c r="U194" s="23"/>
      <c r="V194" s="118"/>
      <c r="W194" s="23"/>
      <c r="X194" s="23"/>
      <c r="Y194" s="118"/>
      <c r="Z194" s="23"/>
      <c r="AA194" s="23"/>
      <c r="AB194" s="118"/>
      <c r="AC194" s="123"/>
      <c r="AD194" s="187"/>
      <c r="AE194" s="187"/>
      <c r="AF194" s="190"/>
      <c r="AG194" s="187"/>
      <c r="AH194" s="187"/>
      <c r="AI194" s="190"/>
      <c r="AJ194" s="187"/>
      <c r="AK194" s="187"/>
      <c r="AL194" s="190"/>
      <c r="AM194" s="194"/>
      <c r="AN194" s="115"/>
      <c r="AO194" s="179"/>
    </row>
    <row r="195" spans="1:41" x14ac:dyDescent="0.2">
      <c r="A195" s="46">
        <v>41699</v>
      </c>
      <c r="B195" s="23"/>
      <c r="C195" s="23"/>
      <c r="D195" s="118"/>
      <c r="E195" s="23"/>
      <c r="F195" s="23"/>
      <c r="G195" s="118"/>
      <c r="H195" s="23"/>
      <c r="I195" s="23"/>
      <c r="J195" s="118"/>
      <c r="K195" s="23"/>
      <c r="L195" s="23"/>
      <c r="M195" s="118"/>
      <c r="N195" s="23"/>
      <c r="O195" s="23"/>
      <c r="P195" s="118"/>
      <c r="Q195" s="122"/>
      <c r="R195" s="123"/>
      <c r="S195" s="40"/>
      <c r="T195" s="24"/>
      <c r="U195" s="23"/>
      <c r="V195" s="118"/>
      <c r="W195" s="23"/>
      <c r="X195" s="23"/>
      <c r="Y195" s="118"/>
      <c r="Z195" s="23"/>
      <c r="AA195" s="23"/>
      <c r="AB195" s="118"/>
      <c r="AC195" s="123"/>
      <c r="AD195" s="187"/>
      <c r="AE195" s="187"/>
      <c r="AF195" s="190"/>
      <c r="AG195" s="187"/>
      <c r="AH195" s="187"/>
      <c r="AI195" s="190"/>
      <c r="AJ195" s="187"/>
      <c r="AK195" s="187"/>
      <c r="AL195" s="190"/>
      <c r="AM195" s="194"/>
      <c r="AN195" s="115"/>
      <c r="AO195" s="179"/>
    </row>
    <row r="196" spans="1:41" x14ac:dyDescent="0.2">
      <c r="A196" s="46">
        <v>41730</v>
      </c>
      <c r="B196" s="23"/>
      <c r="C196" s="23"/>
      <c r="D196" s="118"/>
      <c r="E196" s="23"/>
      <c r="F196" s="23"/>
      <c r="G196" s="118"/>
      <c r="H196" s="23"/>
      <c r="I196" s="23"/>
      <c r="J196" s="118"/>
      <c r="K196" s="23"/>
      <c r="L196" s="23"/>
      <c r="M196" s="118"/>
      <c r="N196" s="23"/>
      <c r="O196" s="23"/>
      <c r="P196" s="118"/>
      <c r="Q196" s="122"/>
      <c r="R196" s="123"/>
      <c r="S196" s="40"/>
      <c r="T196" s="24"/>
      <c r="U196" s="23"/>
      <c r="V196" s="118"/>
      <c r="W196" s="23"/>
      <c r="X196" s="23"/>
      <c r="Y196" s="118"/>
      <c r="Z196" s="23"/>
      <c r="AA196" s="23"/>
      <c r="AB196" s="118"/>
      <c r="AC196" s="123"/>
      <c r="AD196" s="187"/>
      <c r="AE196" s="187"/>
      <c r="AF196" s="190"/>
      <c r="AG196" s="187"/>
      <c r="AH196" s="187"/>
      <c r="AI196" s="190"/>
      <c r="AJ196" s="187"/>
      <c r="AK196" s="187"/>
      <c r="AL196" s="190"/>
      <c r="AM196" s="194"/>
      <c r="AN196" s="115"/>
      <c r="AO196" s="179"/>
    </row>
    <row r="197" spans="1:41" x14ac:dyDescent="0.2">
      <c r="A197" s="46">
        <v>41760</v>
      </c>
      <c r="B197" s="23"/>
      <c r="C197" s="23"/>
      <c r="D197" s="118"/>
      <c r="E197" s="23"/>
      <c r="F197" s="23"/>
      <c r="G197" s="118"/>
      <c r="H197" s="23"/>
      <c r="I197" s="23"/>
      <c r="J197" s="118"/>
      <c r="K197" s="23"/>
      <c r="L197" s="23"/>
      <c r="M197" s="118"/>
      <c r="N197" s="23"/>
      <c r="O197" s="23"/>
      <c r="P197" s="118"/>
      <c r="Q197" s="122"/>
      <c r="R197" s="123"/>
      <c r="S197" s="40"/>
      <c r="T197" s="24"/>
      <c r="U197" s="23"/>
      <c r="V197" s="118"/>
      <c r="W197" s="23"/>
      <c r="X197" s="23"/>
      <c r="Y197" s="118"/>
      <c r="Z197" s="23"/>
      <c r="AA197" s="23"/>
      <c r="AB197" s="118"/>
      <c r="AC197" s="123"/>
      <c r="AD197" s="187"/>
      <c r="AE197" s="187"/>
      <c r="AF197" s="190"/>
      <c r="AG197" s="187"/>
      <c r="AH197" s="187"/>
      <c r="AI197" s="190"/>
      <c r="AJ197" s="187"/>
      <c r="AK197" s="187"/>
      <c r="AL197" s="190"/>
      <c r="AM197" s="194"/>
      <c r="AN197" s="115"/>
      <c r="AO197" s="179"/>
    </row>
    <row r="198" spans="1:41" x14ac:dyDescent="0.2">
      <c r="A198" s="46">
        <v>41791</v>
      </c>
      <c r="B198" s="23"/>
      <c r="C198" s="23"/>
      <c r="D198" s="118"/>
      <c r="E198" s="23"/>
      <c r="F198" s="23"/>
      <c r="G198" s="118"/>
      <c r="H198" s="23"/>
      <c r="I198" s="23"/>
      <c r="J198" s="118"/>
      <c r="K198" s="23"/>
      <c r="L198" s="23"/>
      <c r="M198" s="118"/>
      <c r="N198" s="23"/>
      <c r="O198" s="23"/>
      <c r="P198" s="118"/>
      <c r="Q198" s="122"/>
      <c r="R198" s="123"/>
      <c r="S198" s="40"/>
      <c r="T198" s="24"/>
      <c r="U198" s="23"/>
      <c r="V198" s="118"/>
      <c r="W198" s="23"/>
      <c r="X198" s="23"/>
      <c r="Y198" s="118"/>
      <c r="Z198" s="23"/>
      <c r="AA198" s="23"/>
      <c r="AB198" s="118"/>
      <c r="AC198" s="123"/>
      <c r="AD198" s="187"/>
      <c r="AE198" s="187"/>
      <c r="AF198" s="190"/>
      <c r="AG198" s="187"/>
      <c r="AH198" s="187"/>
      <c r="AI198" s="190"/>
      <c r="AJ198" s="187"/>
      <c r="AK198" s="187"/>
      <c r="AL198" s="190"/>
      <c r="AM198" s="194"/>
      <c r="AN198" s="115"/>
      <c r="AO198" s="179"/>
    </row>
    <row r="199" spans="1:41" x14ac:dyDescent="0.2">
      <c r="A199" s="46">
        <v>41821</v>
      </c>
      <c r="B199" s="23"/>
      <c r="C199" s="23"/>
      <c r="D199" s="118"/>
      <c r="E199" s="23"/>
      <c r="F199" s="23"/>
      <c r="G199" s="118"/>
      <c r="H199" s="23"/>
      <c r="I199" s="23"/>
      <c r="J199" s="118"/>
      <c r="K199" s="23"/>
      <c r="L199" s="23"/>
      <c r="M199" s="118"/>
      <c r="N199" s="23"/>
      <c r="O199" s="23"/>
      <c r="P199" s="118"/>
      <c r="Q199" s="122"/>
      <c r="R199" s="123"/>
      <c r="S199" s="40"/>
      <c r="T199" s="24"/>
      <c r="U199" s="23"/>
      <c r="V199" s="118"/>
      <c r="W199" s="23"/>
      <c r="X199" s="23"/>
      <c r="Y199" s="118"/>
      <c r="Z199" s="23"/>
      <c r="AA199" s="23"/>
      <c r="AB199" s="118"/>
      <c r="AC199" s="123"/>
      <c r="AD199" s="187"/>
      <c r="AE199" s="187"/>
      <c r="AF199" s="190"/>
      <c r="AG199" s="187"/>
      <c r="AH199" s="187"/>
      <c r="AI199" s="190"/>
      <c r="AJ199" s="187"/>
      <c r="AK199" s="187"/>
      <c r="AL199" s="190"/>
      <c r="AM199" s="194"/>
      <c r="AN199" s="115"/>
      <c r="AO199" s="179"/>
    </row>
    <row r="200" spans="1:41" x14ac:dyDescent="0.2">
      <c r="A200" s="46">
        <v>41852</v>
      </c>
      <c r="B200" s="23"/>
      <c r="C200" s="23"/>
      <c r="D200" s="118"/>
      <c r="E200" s="23"/>
      <c r="F200" s="23"/>
      <c r="G200" s="118"/>
      <c r="H200" s="23"/>
      <c r="I200" s="23"/>
      <c r="J200" s="118"/>
      <c r="K200" s="23"/>
      <c r="L200" s="23"/>
      <c r="M200" s="118"/>
      <c r="N200" s="23"/>
      <c r="O200" s="23"/>
      <c r="P200" s="118"/>
      <c r="Q200" s="122"/>
      <c r="R200" s="123"/>
      <c r="S200" s="40"/>
      <c r="T200" s="24"/>
      <c r="U200" s="23"/>
      <c r="V200" s="118"/>
      <c r="W200" s="23"/>
      <c r="X200" s="23"/>
      <c r="Y200" s="118"/>
      <c r="Z200" s="23"/>
      <c r="AA200" s="23"/>
      <c r="AB200" s="118"/>
      <c r="AC200" s="123"/>
      <c r="AD200" s="187"/>
      <c r="AE200" s="187"/>
      <c r="AF200" s="190"/>
      <c r="AG200" s="187"/>
      <c r="AH200" s="187"/>
      <c r="AI200" s="190"/>
      <c r="AJ200" s="187"/>
      <c r="AK200" s="187"/>
      <c r="AL200" s="190"/>
      <c r="AM200" s="194"/>
      <c r="AN200" s="115"/>
      <c r="AO200" s="179"/>
    </row>
    <row r="201" spans="1:41" x14ac:dyDescent="0.2">
      <c r="A201" s="46">
        <v>41883</v>
      </c>
      <c r="B201" s="23"/>
      <c r="C201" s="23"/>
      <c r="D201" s="118"/>
      <c r="E201" s="23"/>
      <c r="F201" s="23"/>
      <c r="G201" s="118"/>
      <c r="H201" s="23"/>
      <c r="I201" s="23"/>
      <c r="J201" s="118"/>
      <c r="K201" s="23"/>
      <c r="L201" s="23"/>
      <c r="M201" s="118"/>
      <c r="N201" s="23"/>
      <c r="O201" s="23"/>
      <c r="P201" s="118"/>
      <c r="Q201" s="122"/>
      <c r="R201" s="123"/>
      <c r="S201" s="40"/>
      <c r="T201" s="24"/>
      <c r="U201" s="23"/>
      <c r="V201" s="118"/>
      <c r="W201" s="23"/>
      <c r="X201" s="23"/>
      <c r="Y201" s="118"/>
      <c r="Z201" s="23"/>
      <c r="AA201" s="23"/>
      <c r="AB201" s="118"/>
      <c r="AC201" s="123"/>
      <c r="AD201" s="187"/>
      <c r="AE201" s="187"/>
      <c r="AF201" s="190"/>
      <c r="AG201" s="187"/>
      <c r="AH201" s="187"/>
      <c r="AI201" s="190"/>
      <c r="AJ201" s="187"/>
      <c r="AK201" s="187"/>
      <c r="AL201" s="190"/>
      <c r="AM201" s="194"/>
      <c r="AN201" s="115"/>
      <c r="AO201" s="179"/>
    </row>
    <row r="202" spans="1:41" x14ac:dyDescent="0.2">
      <c r="A202" s="46">
        <v>41913</v>
      </c>
      <c r="B202" s="23"/>
      <c r="C202" s="23"/>
      <c r="D202" s="118"/>
      <c r="E202" s="23"/>
      <c r="F202" s="23"/>
      <c r="G202" s="118"/>
      <c r="H202" s="23"/>
      <c r="I202" s="23"/>
      <c r="J202" s="118"/>
      <c r="K202" s="23"/>
      <c r="L202" s="23"/>
      <c r="M202" s="118"/>
      <c r="N202" s="23"/>
      <c r="O202" s="23"/>
      <c r="P202" s="118"/>
      <c r="Q202" s="122"/>
      <c r="R202" s="123"/>
      <c r="S202" s="40"/>
      <c r="T202" s="24"/>
      <c r="U202" s="23"/>
      <c r="V202" s="118"/>
      <c r="W202" s="23"/>
      <c r="X202" s="23"/>
      <c r="Y202" s="118"/>
      <c r="Z202" s="23"/>
      <c r="AA202" s="23"/>
      <c r="AB202" s="118"/>
      <c r="AC202" s="123"/>
      <c r="AD202" s="187"/>
      <c r="AE202" s="187"/>
      <c r="AF202" s="190"/>
      <c r="AG202" s="187"/>
      <c r="AH202" s="187"/>
      <c r="AI202" s="190"/>
      <c r="AJ202" s="187"/>
      <c r="AK202" s="187"/>
      <c r="AL202" s="190"/>
      <c r="AM202" s="194"/>
      <c r="AN202" s="115"/>
      <c r="AO202" s="179"/>
    </row>
    <row r="203" spans="1:41" x14ac:dyDescent="0.2">
      <c r="A203" s="46">
        <v>41944</v>
      </c>
      <c r="B203" s="23"/>
      <c r="C203" s="23"/>
      <c r="D203" s="118"/>
      <c r="E203" s="23"/>
      <c r="F203" s="23"/>
      <c r="G203" s="118"/>
      <c r="H203" s="23"/>
      <c r="I203" s="23"/>
      <c r="J203" s="118"/>
      <c r="K203" s="23"/>
      <c r="L203" s="23"/>
      <c r="M203" s="118"/>
      <c r="N203" s="23"/>
      <c r="O203" s="23"/>
      <c r="P203" s="118"/>
      <c r="Q203" s="122"/>
      <c r="R203" s="123"/>
      <c r="S203" s="40"/>
      <c r="T203" s="24"/>
      <c r="U203" s="23"/>
      <c r="V203" s="118"/>
      <c r="W203" s="23"/>
      <c r="X203" s="23"/>
      <c r="Y203" s="118"/>
      <c r="Z203" s="23"/>
      <c r="AA203" s="23"/>
      <c r="AB203" s="118"/>
      <c r="AC203" s="123"/>
      <c r="AD203" s="187"/>
      <c r="AE203" s="187"/>
      <c r="AF203" s="190"/>
      <c r="AG203" s="187"/>
      <c r="AH203" s="187"/>
      <c r="AI203" s="190"/>
      <c r="AJ203" s="187"/>
      <c r="AK203" s="187"/>
      <c r="AL203" s="190"/>
      <c r="AM203" s="194"/>
      <c r="AN203" s="115"/>
      <c r="AO203" s="179"/>
    </row>
    <row r="204" spans="1:41" x14ac:dyDescent="0.2">
      <c r="A204" s="46">
        <v>41974</v>
      </c>
      <c r="B204" s="23"/>
      <c r="C204" s="23"/>
      <c r="D204" s="118"/>
      <c r="E204" s="23"/>
      <c r="F204" s="23"/>
      <c r="G204" s="118"/>
      <c r="H204" s="23"/>
      <c r="I204" s="23"/>
      <c r="J204" s="118"/>
      <c r="K204" s="23"/>
      <c r="L204" s="23"/>
      <c r="M204" s="118"/>
      <c r="N204" s="23"/>
      <c r="O204" s="23"/>
      <c r="P204" s="118"/>
      <c r="Q204" s="122"/>
      <c r="R204" s="123"/>
      <c r="S204" s="40"/>
      <c r="T204" s="24"/>
      <c r="U204" s="23"/>
      <c r="V204" s="118"/>
      <c r="W204" s="23"/>
      <c r="X204" s="23"/>
      <c r="Y204" s="118"/>
      <c r="Z204" s="23"/>
      <c r="AA204" s="23"/>
      <c r="AB204" s="118"/>
      <c r="AC204" s="123"/>
      <c r="AD204" s="187"/>
      <c r="AE204" s="187"/>
      <c r="AF204" s="190"/>
      <c r="AG204" s="187"/>
      <c r="AH204" s="187"/>
      <c r="AI204" s="190"/>
      <c r="AJ204" s="187"/>
      <c r="AK204" s="187"/>
      <c r="AL204" s="190"/>
      <c r="AM204" s="194"/>
      <c r="AN204" s="115"/>
      <c r="AO204" s="179"/>
    </row>
    <row r="205" spans="1:41" x14ac:dyDescent="0.2">
      <c r="A205" s="46">
        <v>42005</v>
      </c>
      <c r="B205" s="23"/>
      <c r="C205" s="23"/>
      <c r="D205" s="118"/>
      <c r="E205" s="23"/>
      <c r="F205" s="23"/>
      <c r="G205" s="118"/>
      <c r="H205" s="23"/>
      <c r="I205" s="23"/>
      <c r="J205" s="118"/>
      <c r="K205" s="23"/>
      <c r="L205" s="23"/>
      <c r="M205" s="118"/>
      <c r="N205" s="23"/>
      <c r="O205" s="23"/>
      <c r="P205" s="118"/>
      <c r="Q205" s="122"/>
      <c r="R205" s="123"/>
      <c r="S205" s="40"/>
      <c r="T205" s="24"/>
      <c r="U205" s="23"/>
      <c r="V205" s="118"/>
      <c r="W205" s="23"/>
      <c r="X205" s="23"/>
      <c r="Y205" s="118"/>
      <c r="Z205" s="23"/>
      <c r="AA205" s="23"/>
      <c r="AB205" s="118"/>
      <c r="AC205" s="123"/>
      <c r="AD205" s="187"/>
      <c r="AE205" s="187"/>
      <c r="AF205" s="190"/>
      <c r="AG205" s="187"/>
      <c r="AH205" s="187"/>
      <c r="AI205" s="190"/>
      <c r="AJ205" s="187"/>
      <c r="AK205" s="187"/>
      <c r="AL205" s="190"/>
      <c r="AM205" s="194"/>
      <c r="AN205" s="115"/>
      <c r="AO205" s="179"/>
    </row>
    <row r="206" spans="1:41" x14ac:dyDescent="0.2">
      <c r="A206" s="46">
        <v>42036</v>
      </c>
      <c r="B206" s="23"/>
      <c r="C206" s="23"/>
      <c r="D206" s="118"/>
      <c r="E206" s="23"/>
      <c r="F206" s="23"/>
      <c r="G206" s="118"/>
      <c r="H206" s="23"/>
      <c r="I206" s="23"/>
      <c r="J206" s="118"/>
      <c r="K206" s="23"/>
      <c r="L206" s="23"/>
      <c r="M206" s="118"/>
      <c r="N206" s="23"/>
      <c r="O206" s="23"/>
      <c r="P206" s="118"/>
      <c r="Q206" s="122"/>
      <c r="R206" s="123"/>
      <c r="S206" s="40"/>
      <c r="T206" s="24"/>
      <c r="U206" s="23"/>
      <c r="V206" s="118"/>
      <c r="W206" s="23"/>
      <c r="X206" s="23"/>
      <c r="Y206" s="118"/>
      <c r="Z206" s="23"/>
      <c r="AA206" s="23"/>
      <c r="AB206" s="118"/>
      <c r="AC206" s="123"/>
      <c r="AD206" s="187"/>
      <c r="AE206" s="187"/>
      <c r="AF206" s="190"/>
      <c r="AG206" s="187"/>
      <c r="AH206" s="187"/>
      <c r="AI206" s="190"/>
      <c r="AJ206" s="187"/>
      <c r="AK206" s="187"/>
      <c r="AL206" s="190"/>
      <c r="AM206" s="194"/>
      <c r="AN206" s="115"/>
      <c r="AO206" s="179"/>
    </row>
    <row r="207" spans="1:41" x14ac:dyDescent="0.2">
      <c r="A207" s="46">
        <v>42064</v>
      </c>
      <c r="B207" s="23"/>
      <c r="C207" s="23"/>
      <c r="D207" s="118"/>
      <c r="E207" s="23"/>
      <c r="F207" s="23"/>
      <c r="G207" s="118"/>
      <c r="H207" s="23"/>
      <c r="I207" s="23"/>
      <c r="J207" s="118"/>
      <c r="K207" s="23"/>
      <c r="L207" s="23"/>
      <c r="M207" s="118"/>
      <c r="N207" s="23"/>
      <c r="O207" s="23"/>
      <c r="P207" s="118"/>
      <c r="Q207" s="122"/>
      <c r="R207" s="123"/>
      <c r="S207" s="40"/>
      <c r="T207" s="24"/>
      <c r="U207" s="23"/>
      <c r="V207" s="118"/>
      <c r="W207" s="23"/>
      <c r="X207" s="23"/>
      <c r="Y207" s="118"/>
      <c r="Z207" s="23"/>
      <c r="AA207" s="23"/>
      <c r="AB207" s="118"/>
      <c r="AC207" s="123"/>
      <c r="AD207" s="187"/>
      <c r="AE207" s="187"/>
      <c r="AF207" s="190"/>
      <c r="AG207" s="187"/>
      <c r="AH207" s="187"/>
      <c r="AI207" s="190"/>
      <c r="AJ207" s="187"/>
      <c r="AK207" s="187"/>
      <c r="AL207" s="190"/>
      <c r="AM207" s="194"/>
      <c r="AN207" s="115"/>
      <c r="AO207" s="179"/>
    </row>
    <row r="208" spans="1:41" x14ac:dyDescent="0.2">
      <c r="A208" s="46">
        <v>42095</v>
      </c>
      <c r="B208" s="23"/>
      <c r="C208" s="23"/>
      <c r="D208" s="118"/>
      <c r="E208" s="23"/>
      <c r="F208" s="23"/>
      <c r="G208" s="118"/>
      <c r="H208" s="23"/>
      <c r="I208" s="23"/>
      <c r="J208" s="118"/>
      <c r="K208" s="23"/>
      <c r="L208" s="23"/>
      <c r="M208" s="118"/>
      <c r="N208" s="23"/>
      <c r="O208" s="23"/>
      <c r="P208" s="118"/>
      <c r="Q208" s="122"/>
      <c r="R208" s="123"/>
      <c r="S208" s="40"/>
      <c r="T208" s="24"/>
      <c r="U208" s="23"/>
      <c r="V208" s="118"/>
      <c r="W208" s="23"/>
      <c r="X208" s="23"/>
      <c r="Y208" s="118"/>
      <c r="Z208" s="23"/>
      <c r="AA208" s="23"/>
      <c r="AB208" s="118"/>
      <c r="AC208" s="123"/>
      <c r="AD208" s="187"/>
      <c r="AE208" s="187"/>
      <c r="AF208" s="190"/>
      <c r="AG208" s="187"/>
      <c r="AH208" s="187"/>
      <c r="AI208" s="190"/>
      <c r="AJ208" s="187"/>
      <c r="AK208" s="187"/>
      <c r="AL208" s="190"/>
      <c r="AM208" s="194"/>
      <c r="AN208" s="115"/>
      <c r="AO208" s="179"/>
    </row>
    <row r="209" spans="1:41" ht="15" customHeight="1" x14ac:dyDescent="0.2">
      <c r="A209" s="46">
        <v>42125</v>
      </c>
      <c r="B209" s="23"/>
      <c r="C209" s="23"/>
      <c r="D209" s="118"/>
      <c r="E209" s="23"/>
      <c r="F209" s="23"/>
      <c r="G209" s="118"/>
      <c r="H209" s="23"/>
      <c r="I209" s="23"/>
      <c r="J209" s="118"/>
      <c r="K209" s="23"/>
      <c r="L209" s="23"/>
      <c r="M209" s="118"/>
      <c r="N209" s="23"/>
      <c r="O209" s="23"/>
      <c r="P209" s="118"/>
      <c r="Q209" s="122"/>
      <c r="R209" s="123"/>
      <c r="S209" s="40"/>
      <c r="T209" s="24"/>
      <c r="U209" s="23"/>
      <c r="V209" s="118"/>
      <c r="W209" s="23"/>
      <c r="X209" s="23"/>
      <c r="Y209" s="118"/>
      <c r="Z209" s="23"/>
      <c r="AA209" s="23"/>
      <c r="AB209" s="118"/>
      <c r="AC209" s="123"/>
      <c r="AD209" s="187"/>
      <c r="AE209" s="187"/>
      <c r="AF209" s="190"/>
      <c r="AG209" s="187"/>
      <c r="AH209" s="187"/>
      <c r="AI209" s="190"/>
      <c r="AJ209" s="187"/>
      <c r="AK209" s="187"/>
      <c r="AL209" s="190"/>
      <c r="AM209" s="194"/>
      <c r="AO209" s="179"/>
    </row>
    <row r="210" spans="1:41" ht="15" customHeight="1" x14ac:dyDescent="0.2">
      <c r="A210" s="46">
        <v>42156</v>
      </c>
      <c r="B210" s="23"/>
      <c r="C210" s="23"/>
      <c r="D210" s="118"/>
      <c r="E210" s="23"/>
      <c r="F210" s="23"/>
      <c r="G210" s="118"/>
      <c r="H210" s="23"/>
      <c r="I210" s="23"/>
      <c r="J210" s="118"/>
      <c r="K210" s="23"/>
      <c r="L210" s="23"/>
      <c r="M210" s="118"/>
      <c r="N210" s="23"/>
      <c r="O210" s="23"/>
      <c r="P210" s="118"/>
      <c r="Q210" s="122"/>
      <c r="R210" s="123"/>
      <c r="S210" s="40"/>
      <c r="T210" s="24"/>
      <c r="U210" s="23"/>
      <c r="V210" s="118"/>
      <c r="W210" s="23"/>
      <c r="X210" s="23"/>
      <c r="Y210" s="118"/>
      <c r="Z210" s="23"/>
      <c r="AA210" s="23"/>
      <c r="AB210" s="118"/>
      <c r="AC210" s="123"/>
      <c r="AD210" s="187"/>
      <c r="AE210" s="187"/>
      <c r="AF210" s="190"/>
      <c r="AG210" s="187"/>
      <c r="AH210" s="187"/>
      <c r="AI210" s="190"/>
      <c r="AJ210" s="187"/>
      <c r="AK210" s="187"/>
      <c r="AL210" s="190"/>
      <c r="AM210" s="194"/>
      <c r="AO210" s="179"/>
    </row>
    <row r="211" spans="1:41" ht="15" customHeight="1" x14ac:dyDescent="0.2">
      <c r="A211" s="46">
        <v>42186</v>
      </c>
      <c r="B211" s="23"/>
      <c r="C211" s="23"/>
      <c r="D211" s="118"/>
      <c r="E211" s="23"/>
      <c r="F211" s="23"/>
      <c r="G211" s="118"/>
      <c r="H211" s="23"/>
      <c r="I211" s="23"/>
      <c r="J211" s="118"/>
      <c r="K211" s="23"/>
      <c r="L211" s="23"/>
      <c r="M211" s="118"/>
      <c r="N211" s="23"/>
      <c r="O211" s="23"/>
      <c r="P211" s="118"/>
      <c r="Q211" s="122"/>
      <c r="R211" s="123"/>
      <c r="S211" s="40"/>
      <c r="T211" s="24"/>
      <c r="U211" s="23"/>
      <c r="V211" s="118"/>
      <c r="W211" s="23"/>
      <c r="X211" s="23"/>
      <c r="Y211" s="118"/>
      <c r="Z211" s="23"/>
      <c r="AA211" s="23"/>
      <c r="AB211" s="118"/>
      <c r="AC211" s="123"/>
      <c r="AD211" s="187"/>
      <c r="AE211" s="187"/>
      <c r="AF211" s="190"/>
      <c r="AG211" s="187"/>
      <c r="AH211" s="187"/>
      <c r="AI211" s="190"/>
      <c r="AJ211" s="187"/>
      <c r="AK211" s="187"/>
      <c r="AL211" s="190"/>
      <c r="AM211" s="194"/>
      <c r="AO211" s="179"/>
    </row>
    <row r="212" spans="1:41" ht="15" customHeight="1" x14ac:dyDescent="0.2">
      <c r="A212" s="46">
        <v>42217</v>
      </c>
      <c r="B212" s="23"/>
      <c r="C212" s="23"/>
      <c r="D212" s="118"/>
      <c r="E212" s="23"/>
      <c r="F212" s="23"/>
      <c r="G212" s="118"/>
      <c r="H212" s="23"/>
      <c r="I212" s="23"/>
      <c r="J212" s="118"/>
      <c r="K212" s="23"/>
      <c r="L212" s="23"/>
      <c r="M212" s="118"/>
      <c r="N212" s="23"/>
      <c r="O212" s="23"/>
      <c r="P212" s="118"/>
      <c r="Q212" s="122"/>
      <c r="R212" s="123"/>
      <c r="S212" s="40"/>
      <c r="T212" s="24"/>
      <c r="U212" s="23"/>
      <c r="V212" s="118"/>
      <c r="W212" s="23"/>
      <c r="X212" s="23"/>
      <c r="Y212" s="118"/>
      <c r="Z212" s="23"/>
      <c r="AA212" s="23"/>
      <c r="AB212" s="118"/>
      <c r="AC212" s="123"/>
      <c r="AD212" s="187"/>
      <c r="AE212" s="187"/>
      <c r="AF212" s="190"/>
      <c r="AG212" s="187"/>
      <c r="AH212" s="187"/>
      <c r="AI212" s="190"/>
      <c r="AJ212" s="187"/>
      <c r="AK212" s="187"/>
      <c r="AL212" s="190"/>
      <c r="AM212" s="194"/>
      <c r="AO212" s="179"/>
    </row>
    <row r="213" spans="1:41" ht="15" customHeight="1" x14ac:dyDescent="0.2">
      <c r="A213" s="46">
        <v>42248</v>
      </c>
      <c r="B213" s="23"/>
      <c r="C213" s="23"/>
      <c r="D213" s="118"/>
      <c r="E213" s="23"/>
      <c r="F213" s="23"/>
      <c r="G213" s="118"/>
      <c r="H213" s="23"/>
      <c r="I213" s="23"/>
      <c r="J213" s="118"/>
      <c r="K213" s="23"/>
      <c r="L213" s="23"/>
      <c r="M213" s="118"/>
      <c r="N213" s="23"/>
      <c r="O213" s="23"/>
      <c r="P213" s="118"/>
      <c r="Q213" s="122"/>
      <c r="R213" s="123"/>
      <c r="S213" s="40"/>
      <c r="T213" s="24"/>
      <c r="U213" s="23"/>
      <c r="V213" s="118"/>
      <c r="W213" s="23"/>
      <c r="X213" s="23"/>
      <c r="Y213" s="118"/>
      <c r="Z213" s="23"/>
      <c r="AA213" s="23"/>
      <c r="AB213" s="118"/>
      <c r="AC213" s="123"/>
      <c r="AD213" s="187"/>
      <c r="AE213" s="187"/>
      <c r="AF213" s="190"/>
      <c r="AG213" s="187"/>
      <c r="AH213" s="187"/>
      <c r="AI213" s="190"/>
      <c r="AJ213" s="187"/>
      <c r="AK213" s="187"/>
      <c r="AL213" s="190"/>
      <c r="AM213" s="194"/>
      <c r="AO213" s="179"/>
    </row>
    <row r="214" spans="1:41" ht="15" customHeight="1" x14ac:dyDescent="0.2">
      <c r="A214" s="46">
        <v>42278</v>
      </c>
      <c r="B214" s="23"/>
      <c r="C214" s="23"/>
      <c r="D214" s="118"/>
      <c r="E214" s="23"/>
      <c r="F214" s="23"/>
      <c r="G214" s="118"/>
      <c r="H214" s="23"/>
      <c r="I214" s="23"/>
      <c r="J214" s="118"/>
      <c r="K214" s="23"/>
      <c r="L214" s="23"/>
      <c r="M214" s="118"/>
      <c r="N214" s="23"/>
      <c r="O214" s="23"/>
      <c r="P214" s="118"/>
      <c r="Q214" s="122"/>
      <c r="R214" s="123"/>
      <c r="S214" s="40"/>
      <c r="T214" s="24"/>
      <c r="U214" s="23"/>
      <c r="V214" s="118"/>
      <c r="W214" s="23"/>
      <c r="X214" s="23"/>
      <c r="Y214" s="118"/>
      <c r="Z214" s="23"/>
      <c r="AA214" s="23"/>
      <c r="AB214" s="118"/>
      <c r="AC214" s="123"/>
      <c r="AD214" s="187"/>
      <c r="AE214" s="187"/>
      <c r="AF214" s="190"/>
      <c r="AG214" s="187"/>
      <c r="AH214" s="187"/>
      <c r="AI214" s="190"/>
      <c r="AJ214" s="187"/>
      <c r="AK214" s="187"/>
      <c r="AL214" s="190"/>
      <c r="AM214" s="194"/>
      <c r="AO214" s="179"/>
    </row>
    <row r="215" spans="1:41" ht="15" customHeight="1" x14ac:dyDescent="0.2">
      <c r="A215" s="46">
        <v>42309</v>
      </c>
      <c r="B215" s="23"/>
      <c r="C215" s="23"/>
      <c r="D215" s="118"/>
      <c r="E215" s="23"/>
      <c r="F215" s="23"/>
      <c r="G215" s="118"/>
      <c r="H215" s="23"/>
      <c r="I215" s="23"/>
      <c r="J215" s="118"/>
      <c r="K215" s="23"/>
      <c r="L215" s="23"/>
      <c r="M215" s="118"/>
      <c r="N215" s="23"/>
      <c r="O215" s="23"/>
      <c r="P215" s="118"/>
      <c r="Q215" s="122"/>
      <c r="R215" s="123"/>
      <c r="S215" s="40"/>
      <c r="T215" s="24"/>
      <c r="U215" s="23"/>
      <c r="V215" s="118"/>
      <c r="W215" s="23"/>
      <c r="X215" s="23"/>
      <c r="Y215" s="118"/>
      <c r="Z215" s="23"/>
      <c r="AA215" s="23"/>
      <c r="AB215" s="118"/>
      <c r="AC215" s="123"/>
      <c r="AD215" s="187"/>
      <c r="AE215" s="187"/>
      <c r="AF215" s="190"/>
      <c r="AG215" s="187"/>
      <c r="AH215" s="187"/>
      <c r="AI215" s="190"/>
      <c r="AJ215" s="187"/>
      <c r="AK215" s="187"/>
      <c r="AL215" s="190"/>
      <c r="AM215" s="194"/>
      <c r="AO215" s="179"/>
    </row>
    <row r="216" spans="1:41" ht="15" customHeight="1" x14ac:dyDescent="0.2">
      <c r="A216" s="46">
        <v>42339</v>
      </c>
      <c r="B216" s="23"/>
      <c r="C216" s="23"/>
      <c r="D216" s="118"/>
      <c r="E216" s="23"/>
      <c r="F216" s="23"/>
      <c r="G216" s="118"/>
      <c r="H216" s="23"/>
      <c r="I216" s="23"/>
      <c r="J216" s="118"/>
      <c r="K216" s="23"/>
      <c r="L216" s="23"/>
      <c r="M216" s="118"/>
      <c r="N216" s="23"/>
      <c r="O216" s="23"/>
      <c r="P216" s="118"/>
      <c r="Q216" s="122"/>
      <c r="R216" s="123"/>
      <c r="S216" s="40"/>
      <c r="T216" s="24"/>
      <c r="U216" s="23"/>
      <c r="V216" s="118"/>
      <c r="W216" s="23"/>
      <c r="X216" s="23"/>
      <c r="Y216" s="118"/>
      <c r="Z216" s="23"/>
      <c r="AA216" s="23"/>
      <c r="AB216" s="118"/>
      <c r="AC216" s="123"/>
      <c r="AD216" s="187"/>
      <c r="AE216" s="187"/>
      <c r="AF216" s="190"/>
      <c r="AG216" s="187"/>
      <c r="AH216" s="187"/>
      <c r="AI216" s="190"/>
      <c r="AJ216" s="187"/>
      <c r="AK216" s="187"/>
      <c r="AL216" s="190"/>
      <c r="AM216" s="194"/>
      <c r="AO216" s="179"/>
    </row>
    <row r="217" spans="1:41" ht="15" customHeight="1" x14ac:dyDescent="0.2">
      <c r="A217" s="46">
        <v>42370</v>
      </c>
      <c r="B217" s="23"/>
      <c r="C217" s="23"/>
      <c r="D217" s="118"/>
      <c r="E217" s="23"/>
      <c r="F217" s="23"/>
      <c r="G217" s="118"/>
      <c r="H217" s="23"/>
      <c r="I217" s="23"/>
      <c r="J217" s="118"/>
      <c r="K217" s="23"/>
      <c r="L217" s="23"/>
      <c r="M217" s="118"/>
      <c r="N217" s="23"/>
      <c r="O217" s="23"/>
      <c r="P217" s="118"/>
      <c r="Q217" s="122"/>
      <c r="R217" s="123"/>
      <c r="S217" s="40"/>
      <c r="T217" s="24"/>
      <c r="U217" s="23"/>
      <c r="V217" s="118"/>
      <c r="W217" s="23"/>
      <c r="X217" s="23"/>
      <c r="Y217" s="118"/>
      <c r="Z217" s="23"/>
      <c r="AA217" s="23"/>
      <c r="AB217" s="118"/>
      <c r="AC217" s="123"/>
      <c r="AD217" s="187"/>
      <c r="AE217" s="187"/>
      <c r="AF217" s="190"/>
      <c r="AG217" s="187"/>
      <c r="AH217" s="187"/>
      <c r="AI217" s="190"/>
      <c r="AJ217" s="187"/>
      <c r="AK217" s="187"/>
      <c r="AL217" s="190"/>
      <c r="AM217" s="194"/>
      <c r="AO217" s="179"/>
    </row>
    <row r="218" spans="1:41" ht="15" customHeight="1" x14ac:dyDescent="0.2">
      <c r="A218" s="46">
        <v>42401</v>
      </c>
      <c r="B218" s="23"/>
      <c r="C218" s="23"/>
      <c r="D218" s="118"/>
      <c r="E218" s="23"/>
      <c r="F218" s="23"/>
      <c r="G218" s="118"/>
      <c r="H218" s="23"/>
      <c r="I218" s="23"/>
      <c r="J218" s="118"/>
      <c r="K218" s="23"/>
      <c r="L218" s="23"/>
      <c r="M218" s="118"/>
      <c r="N218" s="23"/>
      <c r="O218" s="23"/>
      <c r="P218" s="118"/>
      <c r="Q218" s="122"/>
      <c r="R218" s="123"/>
      <c r="S218" s="40"/>
      <c r="T218" s="24"/>
      <c r="U218" s="23"/>
      <c r="V218" s="118"/>
      <c r="W218" s="23"/>
      <c r="X218" s="23"/>
      <c r="Y218" s="118"/>
      <c r="Z218" s="23"/>
      <c r="AA218" s="23"/>
      <c r="AB218" s="118"/>
      <c r="AC218" s="123"/>
      <c r="AD218" s="187"/>
      <c r="AE218" s="187"/>
      <c r="AF218" s="190"/>
      <c r="AG218" s="187"/>
      <c r="AH218" s="187"/>
      <c r="AI218" s="190"/>
      <c r="AJ218" s="187"/>
      <c r="AK218" s="187"/>
      <c r="AL218" s="190"/>
      <c r="AM218" s="194"/>
      <c r="AO218" s="179"/>
    </row>
    <row r="219" spans="1:41" ht="15" customHeight="1" x14ac:dyDescent="0.2">
      <c r="A219" s="46">
        <v>42430</v>
      </c>
      <c r="B219" s="23"/>
      <c r="C219" s="23"/>
      <c r="D219" s="118"/>
      <c r="E219" s="23"/>
      <c r="F219" s="23"/>
      <c r="G219" s="118"/>
      <c r="H219" s="23"/>
      <c r="I219" s="23"/>
      <c r="J219" s="118"/>
      <c r="K219" s="23"/>
      <c r="L219" s="23"/>
      <c r="M219" s="118"/>
      <c r="N219" s="23"/>
      <c r="O219" s="23"/>
      <c r="P219" s="118"/>
      <c r="Q219" s="122"/>
      <c r="R219" s="123"/>
      <c r="S219" s="40"/>
      <c r="T219" s="24"/>
      <c r="U219" s="23"/>
      <c r="V219" s="118"/>
      <c r="W219" s="23"/>
      <c r="X219" s="23"/>
      <c r="Y219" s="118"/>
      <c r="Z219" s="23"/>
      <c r="AA219" s="23"/>
      <c r="AB219" s="118"/>
      <c r="AC219" s="123"/>
      <c r="AD219" s="187"/>
      <c r="AE219" s="187"/>
      <c r="AF219" s="190"/>
      <c r="AG219" s="187"/>
      <c r="AH219" s="187"/>
      <c r="AI219" s="190"/>
      <c r="AJ219" s="187"/>
      <c r="AK219" s="187"/>
      <c r="AL219" s="190"/>
      <c r="AM219" s="194"/>
      <c r="AO219" s="179"/>
    </row>
    <row r="220" spans="1:41" ht="15" customHeight="1" x14ac:dyDescent="0.2">
      <c r="A220" s="46">
        <v>42461</v>
      </c>
      <c r="B220" s="23"/>
      <c r="C220" s="23"/>
      <c r="D220" s="118"/>
      <c r="E220" s="23"/>
      <c r="F220" s="23"/>
      <c r="G220" s="118"/>
      <c r="H220" s="23"/>
      <c r="I220" s="23"/>
      <c r="J220" s="118"/>
      <c r="K220" s="23"/>
      <c r="L220" s="23"/>
      <c r="M220" s="118"/>
      <c r="N220" s="23"/>
      <c r="O220" s="23"/>
      <c r="P220" s="118"/>
      <c r="Q220" s="122"/>
      <c r="R220" s="123"/>
      <c r="S220" s="40"/>
      <c r="T220" s="24"/>
      <c r="U220" s="23"/>
      <c r="V220" s="118"/>
      <c r="W220" s="23"/>
      <c r="X220" s="23"/>
      <c r="Y220" s="118"/>
      <c r="Z220" s="23"/>
      <c r="AA220" s="23"/>
      <c r="AB220" s="118"/>
      <c r="AC220" s="123"/>
      <c r="AD220" s="187"/>
      <c r="AE220" s="187"/>
      <c r="AF220" s="190"/>
      <c r="AG220" s="187"/>
      <c r="AH220" s="187"/>
      <c r="AI220" s="190"/>
      <c r="AJ220" s="187"/>
      <c r="AK220" s="187"/>
      <c r="AL220" s="190"/>
      <c r="AM220" s="194"/>
      <c r="AO220" s="179"/>
    </row>
    <row r="221" spans="1:41" ht="15" customHeight="1" x14ac:dyDescent="0.2">
      <c r="A221" s="46">
        <v>42491</v>
      </c>
      <c r="B221" s="23"/>
      <c r="C221" s="23"/>
      <c r="D221" s="118"/>
      <c r="E221" s="23"/>
      <c r="F221" s="23"/>
      <c r="G221" s="118"/>
      <c r="H221" s="23"/>
      <c r="I221" s="23"/>
      <c r="J221" s="118"/>
      <c r="K221" s="23"/>
      <c r="L221" s="23"/>
      <c r="M221" s="118"/>
      <c r="N221" s="23"/>
      <c r="O221" s="23"/>
      <c r="P221" s="118"/>
      <c r="Q221" s="122"/>
      <c r="R221" s="123"/>
      <c r="S221" s="40"/>
      <c r="T221" s="24"/>
      <c r="U221" s="23"/>
      <c r="V221" s="118"/>
      <c r="W221" s="23"/>
      <c r="X221" s="23"/>
      <c r="Y221" s="118"/>
      <c r="Z221" s="23"/>
      <c r="AA221" s="23"/>
      <c r="AB221" s="118"/>
      <c r="AC221" s="123"/>
      <c r="AD221" s="187"/>
      <c r="AE221" s="187"/>
      <c r="AF221" s="190"/>
      <c r="AG221" s="187"/>
      <c r="AH221" s="187"/>
      <c r="AI221" s="190"/>
      <c r="AJ221" s="187"/>
      <c r="AK221" s="187"/>
      <c r="AL221" s="190"/>
      <c r="AM221" s="194"/>
      <c r="AO221" s="179"/>
    </row>
    <row r="222" spans="1:41" ht="15" customHeight="1" x14ac:dyDescent="0.2">
      <c r="A222" s="46">
        <v>42522</v>
      </c>
      <c r="B222" s="23"/>
      <c r="C222" s="23"/>
      <c r="D222" s="118"/>
      <c r="E222" s="23"/>
      <c r="F222" s="23"/>
      <c r="G222" s="118"/>
      <c r="H222" s="23"/>
      <c r="I222" s="23"/>
      <c r="J222" s="118"/>
      <c r="K222" s="23"/>
      <c r="L222" s="23"/>
      <c r="M222" s="118"/>
      <c r="N222" s="23"/>
      <c r="O222" s="23"/>
      <c r="P222" s="118"/>
      <c r="Q222" s="122"/>
      <c r="R222" s="123"/>
      <c r="S222" s="40"/>
      <c r="T222" s="24"/>
      <c r="U222" s="23"/>
      <c r="V222" s="118"/>
      <c r="W222" s="23"/>
      <c r="X222" s="23"/>
      <c r="Y222" s="118"/>
      <c r="Z222" s="23"/>
      <c r="AA222" s="23"/>
      <c r="AB222" s="118"/>
      <c r="AC222" s="123"/>
      <c r="AD222" s="187"/>
      <c r="AE222" s="187"/>
      <c r="AF222" s="190"/>
      <c r="AG222" s="187"/>
      <c r="AH222" s="187"/>
      <c r="AI222" s="190"/>
      <c r="AJ222" s="187"/>
      <c r="AK222" s="187"/>
      <c r="AL222" s="190"/>
      <c r="AM222" s="194"/>
      <c r="AO222" s="179"/>
    </row>
    <row r="223" spans="1:41" ht="15" customHeight="1" x14ac:dyDescent="0.2">
      <c r="A223" s="46">
        <v>42552</v>
      </c>
      <c r="B223" s="23"/>
      <c r="C223" s="23"/>
      <c r="D223" s="118"/>
      <c r="E223" s="23"/>
      <c r="F223" s="23"/>
      <c r="G223" s="118"/>
      <c r="H223" s="23"/>
      <c r="I223" s="23"/>
      <c r="J223" s="118"/>
      <c r="K223" s="23"/>
      <c r="L223" s="23"/>
      <c r="M223" s="118"/>
      <c r="N223" s="23"/>
      <c r="O223" s="23"/>
      <c r="P223" s="118"/>
      <c r="Q223" s="122"/>
      <c r="R223" s="123"/>
      <c r="S223" s="40"/>
      <c r="T223" s="24"/>
      <c r="U223" s="23"/>
      <c r="V223" s="118"/>
      <c r="W223" s="23"/>
      <c r="X223" s="23"/>
      <c r="Y223" s="118"/>
      <c r="Z223" s="23"/>
      <c r="AA223" s="23"/>
      <c r="AB223" s="118"/>
      <c r="AC223" s="123"/>
      <c r="AD223" s="187"/>
      <c r="AE223" s="187"/>
      <c r="AF223" s="190"/>
      <c r="AG223" s="187"/>
      <c r="AH223" s="187"/>
      <c r="AI223" s="190"/>
      <c r="AJ223" s="187"/>
      <c r="AK223" s="187"/>
      <c r="AL223" s="190"/>
      <c r="AM223" s="194"/>
      <c r="AO223" s="179"/>
    </row>
    <row r="224" spans="1:41" ht="15" customHeight="1" x14ac:dyDescent="0.2">
      <c r="A224" s="46">
        <v>42583</v>
      </c>
      <c r="B224" s="23"/>
      <c r="C224" s="23"/>
      <c r="D224" s="118"/>
      <c r="E224" s="23"/>
      <c r="F224" s="23"/>
      <c r="G224" s="118"/>
      <c r="H224" s="23"/>
      <c r="I224" s="23"/>
      <c r="J224" s="118"/>
      <c r="K224" s="23"/>
      <c r="L224" s="23"/>
      <c r="M224" s="118"/>
      <c r="N224" s="23"/>
      <c r="O224" s="23"/>
      <c r="P224" s="118"/>
      <c r="Q224" s="122"/>
      <c r="R224" s="123"/>
      <c r="S224" s="40"/>
      <c r="T224" s="24"/>
      <c r="U224" s="23"/>
      <c r="V224" s="118"/>
      <c r="W224" s="23"/>
      <c r="X224" s="23"/>
      <c r="Y224" s="118"/>
      <c r="Z224" s="23"/>
      <c r="AA224" s="23"/>
      <c r="AB224" s="118"/>
      <c r="AC224" s="123"/>
      <c r="AD224" s="187"/>
      <c r="AE224" s="187"/>
      <c r="AF224" s="190"/>
      <c r="AG224" s="187"/>
      <c r="AH224" s="187"/>
      <c r="AI224" s="190"/>
      <c r="AJ224" s="187"/>
      <c r="AK224" s="187"/>
      <c r="AL224" s="190"/>
      <c r="AM224" s="194"/>
      <c r="AO224" s="179"/>
    </row>
    <row r="225" spans="1:41" ht="15" customHeight="1" x14ac:dyDescent="0.2">
      <c r="A225" s="46">
        <v>42614</v>
      </c>
      <c r="B225" s="23"/>
      <c r="C225" s="23"/>
      <c r="D225" s="118"/>
      <c r="E225" s="23"/>
      <c r="F225" s="23"/>
      <c r="G225" s="118"/>
      <c r="H225" s="23"/>
      <c r="I225" s="23"/>
      <c r="J225" s="118"/>
      <c r="K225" s="23"/>
      <c r="L225" s="23"/>
      <c r="M225" s="118"/>
      <c r="N225" s="23"/>
      <c r="O225" s="23"/>
      <c r="P225" s="118"/>
      <c r="Q225" s="122"/>
      <c r="R225" s="123"/>
      <c r="S225" s="40"/>
      <c r="T225" s="24"/>
      <c r="U225" s="23"/>
      <c r="V225" s="118"/>
      <c r="W225" s="23"/>
      <c r="X225" s="23"/>
      <c r="Y225" s="118"/>
      <c r="Z225" s="23"/>
      <c r="AA225" s="23"/>
      <c r="AB225" s="118"/>
      <c r="AC225" s="123"/>
      <c r="AD225" s="187"/>
      <c r="AE225" s="187"/>
      <c r="AF225" s="190"/>
      <c r="AG225" s="187"/>
      <c r="AH225" s="187"/>
      <c r="AI225" s="190"/>
      <c r="AJ225" s="187"/>
      <c r="AK225" s="187"/>
      <c r="AL225" s="190"/>
      <c r="AM225" s="194"/>
      <c r="AO225" s="179"/>
    </row>
    <row r="226" spans="1:41" ht="15" customHeight="1" x14ac:dyDescent="0.2">
      <c r="A226" s="46">
        <v>42644</v>
      </c>
      <c r="B226" s="23"/>
      <c r="C226" s="23"/>
      <c r="D226" s="118"/>
      <c r="E226" s="23"/>
      <c r="F226" s="23"/>
      <c r="G226" s="118"/>
      <c r="H226" s="23"/>
      <c r="I226" s="23"/>
      <c r="J226" s="118"/>
      <c r="K226" s="23"/>
      <c r="L226" s="23"/>
      <c r="M226" s="118"/>
      <c r="N226" s="23"/>
      <c r="O226" s="23"/>
      <c r="P226" s="118"/>
      <c r="Q226" s="122"/>
      <c r="R226" s="123"/>
      <c r="S226" s="40"/>
      <c r="T226" s="24"/>
      <c r="U226" s="23"/>
      <c r="V226" s="118"/>
      <c r="W226" s="23"/>
      <c r="X226" s="23"/>
      <c r="Y226" s="118"/>
      <c r="Z226" s="23"/>
      <c r="AA226" s="23"/>
      <c r="AB226" s="118"/>
      <c r="AC226" s="123"/>
      <c r="AD226" s="187"/>
      <c r="AE226" s="187"/>
      <c r="AF226" s="190"/>
      <c r="AG226" s="187"/>
      <c r="AH226" s="187"/>
      <c r="AI226" s="190"/>
      <c r="AJ226" s="187"/>
      <c r="AK226" s="187"/>
      <c r="AL226" s="190"/>
      <c r="AM226" s="194"/>
      <c r="AO226" s="179"/>
    </row>
    <row r="227" spans="1:41" ht="15" customHeight="1" x14ac:dyDescent="0.2">
      <c r="A227" s="46">
        <v>42675</v>
      </c>
      <c r="B227" s="23"/>
      <c r="C227" s="23"/>
      <c r="D227" s="118"/>
      <c r="E227" s="23"/>
      <c r="F227" s="23"/>
      <c r="G227" s="118"/>
      <c r="H227" s="23"/>
      <c r="I227" s="23"/>
      <c r="J227" s="118"/>
      <c r="K227" s="23"/>
      <c r="L227" s="23"/>
      <c r="M227" s="118"/>
      <c r="N227" s="23"/>
      <c r="O227" s="23"/>
      <c r="P227" s="118"/>
      <c r="Q227" s="122"/>
      <c r="R227" s="123"/>
      <c r="S227" s="40"/>
      <c r="T227" s="24"/>
      <c r="U227" s="23"/>
      <c r="V227" s="118"/>
      <c r="W227" s="23"/>
      <c r="X227" s="23"/>
      <c r="Y227" s="118"/>
      <c r="Z227" s="23"/>
      <c r="AA227" s="23"/>
      <c r="AB227" s="118"/>
      <c r="AC227" s="123"/>
      <c r="AD227" s="187"/>
      <c r="AE227" s="187"/>
      <c r="AF227" s="190"/>
      <c r="AG227" s="187"/>
      <c r="AH227" s="187"/>
      <c r="AI227" s="190"/>
      <c r="AJ227" s="187"/>
      <c r="AK227" s="187"/>
      <c r="AL227" s="190"/>
      <c r="AM227" s="194"/>
      <c r="AO227" s="179"/>
    </row>
    <row r="228" spans="1:41" ht="15" customHeight="1" x14ac:dyDescent="0.2">
      <c r="A228" s="46">
        <v>42705</v>
      </c>
      <c r="B228" s="23"/>
      <c r="C228" s="23"/>
      <c r="D228" s="118"/>
      <c r="E228" s="23"/>
      <c r="F228" s="23"/>
      <c r="G228" s="118"/>
      <c r="H228" s="23"/>
      <c r="I228" s="23"/>
      <c r="J228" s="118"/>
      <c r="K228" s="23"/>
      <c r="L228" s="23"/>
      <c r="M228" s="118"/>
      <c r="N228" s="23"/>
      <c r="O228" s="23"/>
      <c r="P228" s="118"/>
      <c r="Q228" s="122"/>
      <c r="R228" s="123"/>
      <c r="S228" s="40"/>
      <c r="T228" s="24"/>
      <c r="U228" s="23"/>
      <c r="V228" s="118"/>
      <c r="W228" s="23"/>
      <c r="X228" s="23"/>
      <c r="Y228" s="118"/>
      <c r="Z228" s="23"/>
      <c r="AA228" s="23"/>
      <c r="AB228" s="118"/>
      <c r="AC228" s="123"/>
      <c r="AD228" s="187"/>
      <c r="AE228" s="187"/>
      <c r="AF228" s="190"/>
      <c r="AG228" s="187"/>
      <c r="AH228" s="187"/>
      <c r="AI228" s="190"/>
      <c r="AJ228" s="187"/>
      <c r="AK228" s="187"/>
      <c r="AL228" s="190"/>
      <c r="AM228" s="194"/>
      <c r="AO228" s="179"/>
    </row>
    <row r="229" spans="1:41" ht="15" customHeight="1" x14ac:dyDescent="0.2">
      <c r="A229" s="46">
        <v>42736</v>
      </c>
      <c r="B229" s="133">
        <v>24759.316612559698</v>
      </c>
      <c r="C229" s="133">
        <v>5260.89322840962</v>
      </c>
      <c r="D229" s="180">
        <v>30020.209840969317</v>
      </c>
      <c r="E229" s="133">
        <v>0</v>
      </c>
      <c r="F229" s="133">
        <v>0</v>
      </c>
      <c r="G229" s="180">
        <v>0</v>
      </c>
      <c r="H229" s="133">
        <v>24759.316612559698</v>
      </c>
      <c r="I229" s="133">
        <v>5260.89322840962</v>
      </c>
      <c r="J229" s="180">
        <v>30020.209840969317</v>
      </c>
      <c r="K229" s="133">
        <v>0</v>
      </c>
      <c r="L229" s="133">
        <v>0</v>
      </c>
      <c r="M229" s="180">
        <v>0</v>
      </c>
      <c r="N229" s="133">
        <v>24759.316612559698</v>
      </c>
      <c r="O229" s="133">
        <v>5260.89322840962</v>
      </c>
      <c r="P229" s="180">
        <v>30020.209840969317</v>
      </c>
      <c r="Q229" s="181">
        <v>215.71373509274875</v>
      </c>
      <c r="R229" s="182">
        <v>6.0985837945979577</v>
      </c>
      <c r="S229" s="183"/>
      <c r="T229" s="184">
        <v>23822.379653128788</v>
      </c>
      <c r="U229" s="133">
        <v>5237.5289097101004</v>
      </c>
      <c r="V229" s="180">
        <v>29059.908562838889</v>
      </c>
      <c r="W229" s="133">
        <v>0</v>
      </c>
      <c r="X229" s="133">
        <v>0</v>
      </c>
      <c r="Y229" s="180">
        <v>0</v>
      </c>
      <c r="Z229" s="133">
        <v>23822.379653128788</v>
      </c>
      <c r="AA229" s="133">
        <v>5237.5289097101004</v>
      </c>
      <c r="AB229" s="180">
        <v>29059.908562838889</v>
      </c>
      <c r="AC229" s="185">
        <v>215.50034222999875</v>
      </c>
      <c r="AD229" s="187">
        <v>33.242396999999997</v>
      </c>
      <c r="AE229" s="187">
        <v>0.82896287999999996</v>
      </c>
      <c r="AF229" s="190">
        <v>34.071359879999996</v>
      </c>
      <c r="AG229" s="187">
        <v>0</v>
      </c>
      <c r="AH229" s="187">
        <v>0</v>
      </c>
      <c r="AI229" s="190">
        <v>0</v>
      </c>
      <c r="AJ229" s="187">
        <v>33.242396999999997</v>
      </c>
      <c r="AK229" s="187">
        <v>0.82896287999999996</v>
      </c>
      <c r="AL229" s="190">
        <v>34.071359879999996</v>
      </c>
      <c r="AM229" s="194">
        <v>7.5711500000000802E-3</v>
      </c>
      <c r="AO229" s="179"/>
    </row>
    <row r="230" spans="1:41" ht="15" customHeight="1" x14ac:dyDescent="0.2">
      <c r="A230" s="46">
        <v>42767</v>
      </c>
      <c r="B230" s="133">
        <v>24514.519217357061</v>
      </c>
      <c r="C230" s="133">
        <v>5343.7206744667756</v>
      </c>
      <c r="D230" s="180">
        <v>29858.239891823836</v>
      </c>
      <c r="E230" s="133">
        <v>0</v>
      </c>
      <c r="F230" s="133">
        <v>0</v>
      </c>
      <c r="G230" s="180">
        <v>0</v>
      </c>
      <c r="H230" s="133">
        <v>24514.519217357061</v>
      </c>
      <c r="I230" s="133">
        <v>5343.7206744667756</v>
      </c>
      <c r="J230" s="180">
        <v>29858.239891823836</v>
      </c>
      <c r="K230" s="133">
        <v>0</v>
      </c>
      <c r="L230" s="133">
        <v>0</v>
      </c>
      <c r="M230" s="180">
        <v>0</v>
      </c>
      <c r="N230" s="133">
        <v>24514.519217357061</v>
      </c>
      <c r="O230" s="133">
        <v>5343.7206744667756</v>
      </c>
      <c r="P230" s="180">
        <v>29858.239891823836</v>
      </c>
      <c r="Q230" s="181">
        <v>155.99002130705858</v>
      </c>
      <c r="R230" s="182">
        <v>2.3761015667971117</v>
      </c>
      <c r="S230" s="183"/>
      <c r="T230" s="184">
        <v>23552.835533299654</v>
      </c>
      <c r="U230" s="133">
        <v>5316.4807228957698</v>
      </c>
      <c r="V230" s="180">
        <v>28869.316256195423</v>
      </c>
      <c r="W230" s="133">
        <v>0</v>
      </c>
      <c r="X230" s="133">
        <v>0</v>
      </c>
      <c r="Y230" s="180">
        <v>0</v>
      </c>
      <c r="Z230" s="133">
        <v>23552.835533299654</v>
      </c>
      <c r="AA230" s="133">
        <v>5316.4807228957698</v>
      </c>
      <c r="AB230" s="180">
        <v>28869.316256195423</v>
      </c>
      <c r="AC230" s="185">
        <v>156.30524752000858</v>
      </c>
      <c r="AD230" s="187">
        <v>33.716077689999999</v>
      </c>
      <c r="AE230" s="187">
        <v>0.95501705999999997</v>
      </c>
      <c r="AF230" s="190">
        <v>34.671094750000002</v>
      </c>
      <c r="AG230" s="187">
        <v>0</v>
      </c>
      <c r="AH230" s="187">
        <v>0</v>
      </c>
      <c r="AI230" s="190">
        <v>0</v>
      </c>
      <c r="AJ230" s="187">
        <v>33.716077689999999</v>
      </c>
      <c r="AK230" s="187">
        <v>0.95501705999999997</v>
      </c>
      <c r="AL230" s="190">
        <v>34.671094750000002</v>
      </c>
      <c r="AM230" s="194">
        <v>-1.1051649999999968E-2</v>
      </c>
      <c r="AO230" s="179"/>
    </row>
    <row r="231" spans="1:41" ht="15" customHeight="1" x14ac:dyDescent="0.2">
      <c r="A231" s="46">
        <v>42795</v>
      </c>
      <c r="B231" s="133">
        <v>24594.39393403774</v>
      </c>
      <c r="C231" s="133">
        <v>5479.2367115048373</v>
      </c>
      <c r="D231" s="180">
        <v>30073.63064554258</v>
      </c>
      <c r="E231" s="133">
        <v>0</v>
      </c>
      <c r="F231" s="133">
        <v>0</v>
      </c>
      <c r="G231" s="180">
        <v>0</v>
      </c>
      <c r="H231" s="133">
        <v>24594.39393403774</v>
      </c>
      <c r="I231" s="133">
        <v>5479.2367115048373</v>
      </c>
      <c r="J231" s="180">
        <v>30073.63064554258</v>
      </c>
      <c r="K231" s="133">
        <v>0</v>
      </c>
      <c r="L231" s="133">
        <v>0</v>
      </c>
      <c r="M231" s="180">
        <v>0</v>
      </c>
      <c r="N231" s="133">
        <v>24594.39393403774</v>
      </c>
      <c r="O231" s="133">
        <v>5479.2367115048373</v>
      </c>
      <c r="P231" s="180">
        <v>30073.63064554258</v>
      </c>
      <c r="Q231" s="181">
        <v>150.3434477048952</v>
      </c>
      <c r="R231" s="182">
        <v>-0.24204354817881488</v>
      </c>
      <c r="S231" s="183"/>
      <c r="T231" s="184">
        <v>23604.564185070572</v>
      </c>
      <c r="U231" s="133">
        <v>5452.496363385314</v>
      </c>
      <c r="V231" s="180">
        <v>29057.060548455887</v>
      </c>
      <c r="W231" s="133">
        <v>0</v>
      </c>
      <c r="X231" s="133">
        <v>0</v>
      </c>
      <c r="Y231" s="180">
        <v>0</v>
      </c>
      <c r="Z231" s="133">
        <v>23604.564185070572</v>
      </c>
      <c r="AA231" s="133">
        <v>5452.496363385314</v>
      </c>
      <c r="AB231" s="180">
        <v>29057.060548455887</v>
      </c>
      <c r="AC231" s="185">
        <v>150.51017719001518</v>
      </c>
      <c r="AD231" s="187">
        <v>34.702862569999994</v>
      </c>
      <c r="AE231" s="187">
        <v>0.93750124999999995</v>
      </c>
      <c r="AF231" s="190">
        <v>35.64036381999999</v>
      </c>
      <c r="AG231" s="187">
        <v>0</v>
      </c>
      <c r="AH231" s="187">
        <v>0</v>
      </c>
      <c r="AI231" s="190">
        <v>0</v>
      </c>
      <c r="AJ231" s="187">
        <v>34.702862569999994</v>
      </c>
      <c r="AK231" s="187">
        <v>0.93750124999999995</v>
      </c>
      <c r="AL231" s="190">
        <v>35.64036381999999</v>
      </c>
      <c r="AM231" s="194">
        <v>-5.8454400000000906E-3</v>
      </c>
      <c r="AO231" s="179"/>
    </row>
    <row r="232" spans="1:41" ht="15" customHeight="1" x14ac:dyDescent="0.2">
      <c r="A232" s="46">
        <v>42826</v>
      </c>
      <c r="B232" s="133">
        <v>24629.876398829732</v>
      </c>
      <c r="C232" s="133">
        <v>5657.1955916619308</v>
      </c>
      <c r="D232" s="180">
        <v>30287.071990491662</v>
      </c>
      <c r="E232" s="133">
        <v>0</v>
      </c>
      <c r="F232" s="133">
        <v>0</v>
      </c>
      <c r="G232" s="180">
        <v>0</v>
      </c>
      <c r="H232" s="133">
        <v>24629.876398829732</v>
      </c>
      <c r="I232" s="133">
        <v>5657.1955916619308</v>
      </c>
      <c r="J232" s="180">
        <v>30287.071990491662</v>
      </c>
      <c r="K232" s="133">
        <v>0</v>
      </c>
      <c r="L232" s="133">
        <v>0</v>
      </c>
      <c r="M232" s="180">
        <v>0</v>
      </c>
      <c r="N232" s="133">
        <v>24629.876398829732</v>
      </c>
      <c r="O232" s="133">
        <v>5657.1955916619308</v>
      </c>
      <c r="P232" s="180">
        <v>30287.071990491662</v>
      </c>
      <c r="Q232" s="181">
        <v>160.4269227149706</v>
      </c>
      <c r="R232" s="182">
        <v>-9.3517518696218609</v>
      </c>
      <c r="S232" s="183"/>
      <c r="T232" s="184">
        <v>23605.674147601359</v>
      </c>
      <c r="U232" s="133">
        <v>5628.8561698799995</v>
      </c>
      <c r="V232" s="180">
        <v>29234.53031748136</v>
      </c>
      <c r="W232" s="133">
        <v>0</v>
      </c>
      <c r="X232" s="133">
        <v>0</v>
      </c>
      <c r="Y232" s="180">
        <v>0</v>
      </c>
      <c r="Z232" s="133">
        <v>23605.674147601359</v>
      </c>
      <c r="AA232" s="133">
        <v>5628.8561698799995</v>
      </c>
      <c r="AB232" s="180">
        <v>29234.53031748136</v>
      </c>
      <c r="AC232" s="185">
        <v>160.95555631001059</v>
      </c>
      <c r="AD232" s="187">
        <v>36.436808540000001</v>
      </c>
      <c r="AE232" s="187">
        <v>1.00819744</v>
      </c>
      <c r="AF232" s="190">
        <v>37.445005980000005</v>
      </c>
      <c r="AG232" s="187">
        <v>0</v>
      </c>
      <c r="AH232" s="187">
        <v>0</v>
      </c>
      <c r="AI232" s="190">
        <v>0</v>
      </c>
      <c r="AJ232" s="187">
        <v>36.436808540000001</v>
      </c>
      <c r="AK232" s="187">
        <v>1.00819744</v>
      </c>
      <c r="AL232" s="190">
        <v>37.445005980000005</v>
      </c>
      <c r="AM232" s="194">
        <v>-1.8806559999999917E-2</v>
      </c>
      <c r="AO232" s="179"/>
    </row>
    <row r="233" spans="1:41" ht="15" customHeight="1" x14ac:dyDescent="0.2">
      <c r="A233" s="46">
        <v>42856</v>
      </c>
      <c r="B233" s="133">
        <v>25187.373877760729</v>
      </c>
      <c r="C233" s="133">
        <v>5899.2399245403885</v>
      </c>
      <c r="D233" s="180">
        <v>31086.613802301123</v>
      </c>
      <c r="E233" s="133">
        <v>0</v>
      </c>
      <c r="F233" s="133">
        <v>0</v>
      </c>
      <c r="G233" s="180">
        <v>0</v>
      </c>
      <c r="H233" s="133">
        <v>25187.373877760729</v>
      </c>
      <c r="I233" s="133">
        <v>5899.2399245403885</v>
      </c>
      <c r="J233" s="180">
        <v>31086.613802301123</v>
      </c>
      <c r="K233" s="133">
        <v>0</v>
      </c>
      <c r="L233" s="133">
        <v>0</v>
      </c>
      <c r="M233" s="180">
        <v>0</v>
      </c>
      <c r="N233" s="133">
        <v>25187.373877760729</v>
      </c>
      <c r="O233" s="133">
        <v>5899.2399245403885</v>
      </c>
      <c r="P233" s="180">
        <v>31086.613802301123</v>
      </c>
      <c r="Q233" s="181">
        <v>148.10459506351259</v>
      </c>
      <c r="R233" s="182">
        <v>-2.4206230702622493</v>
      </c>
      <c r="S233" s="183"/>
      <c r="T233" s="184">
        <v>24140.155424459492</v>
      </c>
      <c r="U233" s="133">
        <v>5870.1631808212396</v>
      </c>
      <c r="V233" s="180">
        <v>30010.318605280732</v>
      </c>
      <c r="W233" s="133">
        <v>0</v>
      </c>
      <c r="X233" s="133">
        <v>0</v>
      </c>
      <c r="Y233" s="180">
        <v>0</v>
      </c>
      <c r="Z233" s="133">
        <v>24140.155424459492</v>
      </c>
      <c r="AA233" s="133">
        <v>5870.1631808212396</v>
      </c>
      <c r="AB233" s="180">
        <v>30010.318605280732</v>
      </c>
      <c r="AC233" s="185">
        <v>148.18332553999258</v>
      </c>
      <c r="AD233" s="187">
        <v>37.032974519999996</v>
      </c>
      <c r="AE233" s="187">
        <v>1.0282461199999999</v>
      </c>
      <c r="AF233" s="190">
        <v>38.061220639999995</v>
      </c>
      <c r="AG233" s="187">
        <v>0</v>
      </c>
      <c r="AH233" s="187">
        <v>0</v>
      </c>
      <c r="AI233" s="190">
        <v>0</v>
      </c>
      <c r="AJ233" s="187">
        <v>37.032974519999996</v>
      </c>
      <c r="AK233" s="187">
        <v>1.0282461199999999</v>
      </c>
      <c r="AL233" s="190">
        <v>38.061220639999995</v>
      </c>
      <c r="AM233" s="194">
        <v>-2.7841599999999245E-3</v>
      </c>
      <c r="AO233" s="179"/>
    </row>
    <row r="234" spans="1:41" ht="15" customHeight="1" x14ac:dyDescent="0.2">
      <c r="A234" s="46">
        <v>42887</v>
      </c>
      <c r="B234" s="133">
        <v>24604.937013679923</v>
      </c>
      <c r="C234" s="133">
        <v>6034.4898948203881</v>
      </c>
      <c r="D234" s="180">
        <v>30639.426908500307</v>
      </c>
      <c r="E234" s="133">
        <v>0</v>
      </c>
      <c r="F234" s="133">
        <v>0</v>
      </c>
      <c r="G234" s="180">
        <v>0</v>
      </c>
      <c r="H234" s="133">
        <v>24604.937013679923</v>
      </c>
      <c r="I234" s="133">
        <v>6034.4898948203881</v>
      </c>
      <c r="J234" s="180">
        <v>30639.426908500307</v>
      </c>
      <c r="K234" s="133">
        <v>0</v>
      </c>
      <c r="L234" s="133">
        <v>0</v>
      </c>
      <c r="M234" s="180">
        <v>0</v>
      </c>
      <c r="N234" s="133">
        <v>24604.937013679923</v>
      </c>
      <c r="O234" s="133">
        <v>6034.4898948203881</v>
      </c>
      <c r="P234" s="180">
        <v>30639.426908500307</v>
      </c>
      <c r="Q234" s="181">
        <v>163.91592470702517</v>
      </c>
      <c r="R234" s="182">
        <v>0</v>
      </c>
      <c r="S234" s="183"/>
      <c r="T234" s="184">
        <v>23552.085614738768</v>
      </c>
      <c r="U234" s="133">
        <v>6004.9702372320144</v>
      </c>
      <c r="V234" s="180">
        <v>29557.055851970785</v>
      </c>
      <c r="W234" s="133">
        <v>0</v>
      </c>
      <c r="X234" s="133">
        <v>0</v>
      </c>
      <c r="Y234" s="180">
        <v>0</v>
      </c>
      <c r="Z234" s="133">
        <v>23552.085614738768</v>
      </c>
      <c r="AA234" s="133">
        <v>6004.9702372320144</v>
      </c>
      <c r="AB234" s="180">
        <v>29557.055851970785</v>
      </c>
      <c r="AC234" s="185">
        <v>164.90009619999515</v>
      </c>
      <c r="AD234" s="187">
        <v>36.966798879999999</v>
      </c>
      <c r="AE234" s="187">
        <v>1.0364684399999999</v>
      </c>
      <c r="AF234" s="190">
        <v>38.003267319999999</v>
      </c>
      <c r="AG234" s="187">
        <v>0</v>
      </c>
      <c r="AH234" s="187">
        <v>0</v>
      </c>
      <c r="AI234" s="190">
        <v>0</v>
      </c>
      <c r="AJ234" s="187">
        <v>36.966798879999999</v>
      </c>
      <c r="AK234" s="187">
        <v>1.0364684399999999</v>
      </c>
      <c r="AL234" s="190">
        <v>38.003267319999999</v>
      </c>
      <c r="AM234" s="194">
        <v>-3.4555370000000085E-2</v>
      </c>
      <c r="AO234" s="179"/>
    </row>
    <row r="235" spans="1:41" ht="15" customHeight="1" x14ac:dyDescent="0.2">
      <c r="A235" s="48">
        <v>42917</v>
      </c>
      <c r="B235" s="133">
        <v>24904.976684378613</v>
      </c>
      <c r="C235" s="133">
        <v>6159.0522632989723</v>
      </c>
      <c r="D235" s="180">
        <v>31064.028947677583</v>
      </c>
      <c r="E235" s="133">
        <v>0</v>
      </c>
      <c r="F235" s="133">
        <v>0</v>
      </c>
      <c r="G235" s="180">
        <v>0</v>
      </c>
      <c r="H235" s="133">
        <v>24904.976684378613</v>
      </c>
      <c r="I235" s="133">
        <v>6159.0522632989723</v>
      </c>
      <c r="J235" s="180">
        <v>31064.028947677583</v>
      </c>
      <c r="K235" s="133">
        <v>6.1000040995580003</v>
      </c>
      <c r="L235" s="133">
        <v>0</v>
      </c>
      <c r="M235" s="180">
        <v>6.1000040995580003</v>
      </c>
      <c r="N235" s="133">
        <v>24911.07668847817</v>
      </c>
      <c r="O235" s="133">
        <v>6159.0522632989723</v>
      </c>
      <c r="P235" s="180">
        <v>31070.128951777144</v>
      </c>
      <c r="Q235" s="181">
        <v>-303.68550525782814</v>
      </c>
      <c r="R235" s="182">
        <v>0</v>
      </c>
      <c r="S235" s="183"/>
      <c r="T235" s="184">
        <v>23863.963976039617</v>
      </c>
      <c r="U235" s="133">
        <v>6130.2925134997231</v>
      </c>
      <c r="V235" s="180">
        <v>29994.256489539341</v>
      </c>
      <c r="W235" s="133">
        <v>0</v>
      </c>
      <c r="X235" s="133">
        <v>0</v>
      </c>
      <c r="Y235" s="180">
        <v>0</v>
      </c>
      <c r="Z235" s="133">
        <v>23863.963976039617</v>
      </c>
      <c r="AA235" s="133">
        <v>6130.2925134997231</v>
      </c>
      <c r="AB235" s="180">
        <v>29994.256489539341</v>
      </c>
      <c r="AC235" s="185">
        <v>-304.37754369998817</v>
      </c>
      <c r="AD235" s="187">
        <v>36.857835600000001</v>
      </c>
      <c r="AE235" s="187">
        <v>1.01826051</v>
      </c>
      <c r="AF235" s="190">
        <v>37.876096109999999</v>
      </c>
      <c r="AG235" s="187">
        <v>0</v>
      </c>
      <c r="AH235" s="187">
        <v>0</v>
      </c>
      <c r="AI235" s="190">
        <v>0</v>
      </c>
      <c r="AJ235" s="187">
        <v>36.857835600000001</v>
      </c>
      <c r="AK235" s="187">
        <v>1.01826051</v>
      </c>
      <c r="AL235" s="190">
        <v>37.876096109999999</v>
      </c>
      <c r="AM235" s="194">
        <v>2.450213999999995E-2</v>
      </c>
      <c r="AO235" s="179"/>
    </row>
    <row r="236" spans="1:41" ht="15" customHeight="1" x14ac:dyDescent="0.2">
      <c r="A236" s="46">
        <v>42948</v>
      </c>
      <c r="B236" s="133">
        <v>25074.077682731218</v>
      </c>
      <c r="C236" s="133">
        <v>6191.101373468</v>
      </c>
      <c r="D236" s="180">
        <v>31265.17905619922</v>
      </c>
      <c r="E236" s="133">
        <v>0</v>
      </c>
      <c r="F236" s="133">
        <v>0</v>
      </c>
      <c r="G236" s="180">
        <v>0</v>
      </c>
      <c r="H236" s="133">
        <v>25074.077682731218</v>
      </c>
      <c r="I236" s="133">
        <v>6191.101373468</v>
      </c>
      <c r="J236" s="180">
        <v>31265.17905619922</v>
      </c>
      <c r="K236" s="133">
        <v>0</v>
      </c>
      <c r="L236" s="133">
        <v>0</v>
      </c>
      <c r="M236" s="180">
        <v>0</v>
      </c>
      <c r="N236" s="133">
        <v>25074.077682731218</v>
      </c>
      <c r="O236" s="133">
        <v>6191.101373468</v>
      </c>
      <c r="P236" s="180">
        <v>31265.17905619922</v>
      </c>
      <c r="Q236" s="181">
        <v>175.246479922384</v>
      </c>
      <c r="R236" s="182">
        <v>0</v>
      </c>
      <c r="S236" s="183"/>
      <c r="T236" s="184">
        <v>23994.51515854886</v>
      </c>
      <c r="U236" s="133">
        <v>6160.4324180707226</v>
      </c>
      <c r="V236" s="180">
        <v>30154.947576619583</v>
      </c>
      <c r="W236" s="133">
        <v>0</v>
      </c>
      <c r="X236" s="133">
        <v>0</v>
      </c>
      <c r="Y236" s="180">
        <v>0</v>
      </c>
      <c r="Z236" s="133">
        <v>23994.51515854886</v>
      </c>
      <c r="AA236" s="133">
        <v>6160.4324180707226</v>
      </c>
      <c r="AB236" s="180">
        <v>30154.947576619583</v>
      </c>
      <c r="AC236" s="185">
        <v>175.309384759984</v>
      </c>
      <c r="AD236" s="187">
        <v>37.458796810000003</v>
      </c>
      <c r="AE236" s="187">
        <v>1.06415529</v>
      </c>
      <c r="AF236" s="190">
        <v>38.522952100000005</v>
      </c>
      <c r="AG236" s="187">
        <v>0</v>
      </c>
      <c r="AH236" s="187">
        <v>0</v>
      </c>
      <c r="AI236" s="190">
        <v>0</v>
      </c>
      <c r="AJ236" s="187">
        <v>37.458796810000003</v>
      </c>
      <c r="AK236" s="187">
        <v>1.06415529</v>
      </c>
      <c r="AL236" s="190">
        <v>38.522952100000005</v>
      </c>
      <c r="AM236" s="194">
        <v>-2.1826799999998814E-3</v>
      </c>
      <c r="AO236" s="179"/>
    </row>
    <row r="237" spans="1:41" ht="15" customHeight="1" x14ac:dyDescent="0.2">
      <c r="A237" s="46">
        <v>42979</v>
      </c>
      <c r="B237" s="133">
        <v>24986.931758460261</v>
      </c>
      <c r="C237" s="133">
        <v>6201.1808912320321</v>
      </c>
      <c r="D237" s="180">
        <v>31188.112649692292</v>
      </c>
      <c r="E237" s="133">
        <v>0</v>
      </c>
      <c r="F237" s="133">
        <v>0</v>
      </c>
      <c r="G237" s="180">
        <v>0</v>
      </c>
      <c r="H237" s="133">
        <v>24986.931758460261</v>
      </c>
      <c r="I237" s="133">
        <v>6201.1808912320321</v>
      </c>
      <c r="J237" s="180">
        <v>31188.112649692292</v>
      </c>
      <c r="K237" s="133">
        <v>0</v>
      </c>
      <c r="L237" s="133">
        <v>0</v>
      </c>
      <c r="M237" s="180">
        <v>0</v>
      </c>
      <c r="N237" s="133">
        <v>24986.931758460261</v>
      </c>
      <c r="O237" s="133">
        <v>6201.1808912320321</v>
      </c>
      <c r="P237" s="180">
        <v>31188.112649692292</v>
      </c>
      <c r="Q237" s="181">
        <v>119.79680327568884</v>
      </c>
      <c r="R237" s="182">
        <v>0</v>
      </c>
      <c r="S237" s="183"/>
      <c r="T237" s="184">
        <v>23888.997942028844</v>
      </c>
      <c r="U237" s="133">
        <v>6170.9589735991121</v>
      </c>
      <c r="V237" s="180">
        <v>30059.956915627958</v>
      </c>
      <c r="W237" s="133">
        <v>0</v>
      </c>
      <c r="X237" s="133">
        <v>0</v>
      </c>
      <c r="Y237" s="180">
        <v>0</v>
      </c>
      <c r="Z237" s="133">
        <v>23888.997942028844</v>
      </c>
      <c r="AA237" s="133">
        <v>6170.9589735991121</v>
      </c>
      <c r="AB237" s="180">
        <v>30059.956915627958</v>
      </c>
      <c r="AC237" s="185">
        <v>118.61184811000885</v>
      </c>
      <c r="AD237" s="187">
        <v>37.923865030000002</v>
      </c>
      <c r="AE237" s="187">
        <v>1.04389892</v>
      </c>
      <c r="AF237" s="190">
        <v>38.967763949999998</v>
      </c>
      <c r="AG237" s="187">
        <v>0</v>
      </c>
      <c r="AH237" s="187">
        <v>0</v>
      </c>
      <c r="AI237" s="190">
        <v>0</v>
      </c>
      <c r="AJ237" s="187">
        <v>37.923865030000002</v>
      </c>
      <c r="AK237" s="187">
        <v>1.04389892</v>
      </c>
      <c r="AL237" s="190">
        <v>38.967763949999998</v>
      </c>
      <c r="AM237" s="194">
        <v>4.0929679999999968E-2</v>
      </c>
      <c r="AO237" s="179"/>
    </row>
    <row r="238" spans="1:41" ht="15" customHeight="1" x14ac:dyDescent="0.2">
      <c r="A238" s="46">
        <v>43009</v>
      </c>
      <c r="B238" s="133">
        <v>25350.501655269265</v>
      </c>
      <c r="C238" s="133">
        <v>6222.6454345309476</v>
      </c>
      <c r="D238" s="180">
        <v>31573.147089800208</v>
      </c>
      <c r="E238" s="133">
        <v>0</v>
      </c>
      <c r="F238" s="133">
        <v>0</v>
      </c>
      <c r="G238" s="180">
        <v>0</v>
      </c>
      <c r="H238" s="133">
        <v>25350.501655269265</v>
      </c>
      <c r="I238" s="133">
        <v>6222.6454345309476</v>
      </c>
      <c r="J238" s="180">
        <v>31573.147089800208</v>
      </c>
      <c r="K238" s="133">
        <v>0</v>
      </c>
      <c r="L238" s="133">
        <v>0</v>
      </c>
      <c r="M238" s="180">
        <v>0</v>
      </c>
      <c r="N238" s="133">
        <v>25350.501655269265</v>
      </c>
      <c r="O238" s="133">
        <v>6222.6454345309476</v>
      </c>
      <c r="P238" s="180">
        <v>31573.147089800208</v>
      </c>
      <c r="Q238" s="181">
        <v>-32.009140233978293</v>
      </c>
      <c r="R238" s="182">
        <v>0</v>
      </c>
      <c r="S238" s="183"/>
      <c r="T238" s="184">
        <v>24198.22610210094</v>
      </c>
      <c r="U238" s="133">
        <v>6191.5248159791754</v>
      </c>
      <c r="V238" s="180">
        <v>30389.750918080117</v>
      </c>
      <c r="W238" s="133">
        <v>0</v>
      </c>
      <c r="X238" s="133">
        <v>0</v>
      </c>
      <c r="Y238" s="180">
        <v>0</v>
      </c>
      <c r="Z238" s="133">
        <v>24198.22610210094</v>
      </c>
      <c r="AA238" s="133">
        <v>6191.5248159791754</v>
      </c>
      <c r="AB238" s="180">
        <v>30389.750918080117</v>
      </c>
      <c r="AC238" s="185">
        <v>-32.212809559998291</v>
      </c>
      <c r="AD238" s="187">
        <v>39.533247100000004</v>
      </c>
      <c r="AE238" s="187">
        <v>1.06771258</v>
      </c>
      <c r="AF238" s="190">
        <v>40.600959680000003</v>
      </c>
      <c r="AG238" s="187">
        <v>0</v>
      </c>
      <c r="AH238" s="187">
        <v>0</v>
      </c>
      <c r="AI238" s="190">
        <v>0</v>
      </c>
      <c r="AJ238" s="187">
        <v>39.533247100000004</v>
      </c>
      <c r="AK238" s="187">
        <v>1.06771258</v>
      </c>
      <c r="AL238" s="190">
        <v>40.600959680000003</v>
      </c>
      <c r="AM238" s="194">
        <v>6.9876600000001732E-3</v>
      </c>
      <c r="AO238" s="179"/>
    </row>
    <row r="239" spans="1:41" ht="15" customHeight="1" x14ac:dyDescent="0.2">
      <c r="A239" s="46">
        <v>43040</v>
      </c>
      <c r="B239" s="133">
        <v>25804.901460570909</v>
      </c>
      <c r="C239" s="133">
        <v>6267.0814548013423</v>
      </c>
      <c r="D239" s="180">
        <v>32071.982915372249</v>
      </c>
      <c r="E239" s="133">
        <v>0</v>
      </c>
      <c r="F239" s="133">
        <v>0</v>
      </c>
      <c r="G239" s="180">
        <v>0</v>
      </c>
      <c r="H239" s="133">
        <v>25804.901460570909</v>
      </c>
      <c r="I239" s="133">
        <v>6267.0814548013423</v>
      </c>
      <c r="J239" s="180">
        <v>32071.982915372249</v>
      </c>
      <c r="K239" s="133">
        <v>0</v>
      </c>
      <c r="L239" s="133">
        <v>0</v>
      </c>
      <c r="M239" s="180">
        <v>0</v>
      </c>
      <c r="N239" s="133">
        <v>25804.901460570909</v>
      </c>
      <c r="O239" s="133">
        <v>6267.0814548013423</v>
      </c>
      <c r="P239" s="180">
        <v>32071.982915372249</v>
      </c>
      <c r="Q239" s="181">
        <v>166.46653509190295</v>
      </c>
      <c r="R239" s="182">
        <v>0</v>
      </c>
      <c r="S239" s="183"/>
      <c r="T239" s="184">
        <v>24625.058481488086</v>
      </c>
      <c r="U239" s="133">
        <v>6234.8620516303181</v>
      </c>
      <c r="V239" s="180">
        <v>30859.920533118406</v>
      </c>
      <c r="W239" s="133">
        <v>0</v>
      </c>
      <c r="X239" s="133">
        <v>0</v>
      </c>
      <c r="Y239" s="180">
        <v>0</v>
      </c>
      <c r="Z239" s="133">
        <v>24625.058481488086</v>
      </c>
      <c r="AA239" s="133">
        <v>6234.8620516303181</v>
      </c>
      <c r="AB239" s="180">
        <v>30859.920533118406</v>
      </c>
      <c r="AC239" s="185">
        <v>166.42546631998297</v>
      </c>
      <c r="AD239" s="187">
        <v>40.727777250000003</v>
      </c>
      <c r="AE239" s="187">
        <v>1.1122028100000001</v>
      </c>
      <c r="AF239" s="190">
        <v>41.839980060000002</v>
      </c>
      <c r="AG239" s="187">
        <v>0</v>
      </c>
      <c r="AH239" s="187">
        <v>0</v>
      </c>
      <c r="AI239" s="190">
        <v>0</v>
      </c>
      <c r="AJ239" s="187">
        <v>40.727777250000003</v>
      </c>
      <c r="AK239" s="187">
        <v>1.1122028100000001</v>
      </c>
      <c r="AL239" s="190">
        <v>41.839980060000002</v>
      </c>
      <c r="AM239" s="194">
        <v>1.4176799999998657E-3</v>
      </c>
      <c r="AO239" s="179"/>
    </row>
    <row r="240" spans="1:41" ht="15" customHeight="1" x14ac:dyDescent="0.2">
      <c r="A240" s="46">
        <v>43070</v>
      </c>
      <c r="B240" s="133">
        <v>25796.777604699968</v>
      </c>
      <c r="C240" s="133">
        <v>6194.3825300805102</v>
      </c>
      <c r="D240" s="180">
        <v>31991.160134780479</v>
      </c>
      <c r="E240" s="133">
        <v>0</v>
      </c>
      <c r="F240" s="133">
        <v>0</v>
      </c>
      <c r="G240" s="180">
        <v>0</v>
      </c>
      <c r="H240" s="133">
        <v>25796.777604699968</v>
      </c>
      <c r="I240" s="133">
        <v>6194.3825300805102</v>
      </c>
      <c r="J240" s="180">
        <v>31991.160134780479</v>
      </c>
      <c r="K240" s="133">
        <v>0</v>
      </c>
      <c r="L240" s="133">
        <v>0</v>
      </c>
      <c r="M240" s="180">
        <v>0</v>
      </c>
      <c r="N240" s="133">
        <v>25796.777604699968</v>
      </c>
      <c r="O240" s="133">
        <v>6194.3825300805102</v>
      </c>
      <c r="P240" s="180">
        <v>31991.160134780479</v>
      </c>
      <c r="Q240" s="181">
        <v>195.28349954313296</v>
      </c>
      <c r="R240" s="182">
        <v>0</v>
      </c>
      <c r="S240" s="183"/>
      <c r="T240" s="184">
        <v>24621.536877930088</v>
      </c>
      <c r="U240" s="133">
        <v>6162.3513585303735</v>
      </c>
      <c r="V240" s="180">
        <v>30783.888236460465</v>
      </c>
      <c r="W240" s="133">
        <v>0</v>
      </c>
      <c r="X240" s="133">
        <v>0</v>
      </c>
      <c r="Y240" s="180">
        <v>0</v>
      </c>
      <c r="Z240" s="133">
        <v>24621.536877930088</v>
      </c>
      <c r="AA240" s="133">
        <v>6162.3513585303735</v>
      </c>
      <c r="AB240" s="180">
        <v>30783.888236460465</v>
      </c>
      <c r="AC240" s="185">
        <v>194.42624375001296</v>
      </c>
      <c r="AD240" s="187">
        <v>40.858042229999995</v>
      </c>
      <c r="AE240" s="187">
        <v>1.11358544</v>
      </c>
      <c r="AF240" s="190">
        <v>41.971627669999997</v>
      </c>
      <c r="AG240" s="187">
        <v>0</v>
      </c>
      <c r="AH240" s="187">
        <v>0</v>
      </c>
      <c r="AI240" s="190">
        <v>0</v>
      </c>
      <c r="AJ240" s="187">
        <v>40.858042229999995</v>
      </c>
      <c r="AK240" s="187">
        <v>1.11358544</v>
      </c>
      <c r="AL240" s="190">
        <v>41.971627669999997</v>
      </c>
      <c r="AM240" s="194">
        <v>2.9803079999999982E-2</v>
      </c>
      <c r="AO240" s="179"/>
    </row>
    <row r="241" spans="1:41" ht="15" customHeight="1" x14ac:dyDescent="0.2">
      <c r="A241" s="46">
        <v>43101</v>
      </c>
      <c r="B241" s="133">
        <v>25972.250805270134</v>
      </c>
      <c r="C241" s="133">
        <v>6217.4991152009079</v>
      </c>
      <c r="D241" s="180">
        <v>32189.74992047104</v>
      </c>
      <c r="E241" s="133">
        <v>0</v>
      </c>
      <c r="F241" s="133">
        <v>0</v>
      </c>
      <c r="G241" s="180">
        <v>0</v>
      </c>
      <c r="H241" s="133">
        <v>25972.250805270134</v>
      </c>
      <c r="I241" s="133">
        <v>6217.4991152009079</v>
      </c>
      <c r="J241" s="180">
        <v>32189.74992047104</v>
      </c>
      <c r="K241" s="133">
        <v>0</v>
      </c>
      <c r="L241" s="133">
        <v>0</v>
      </c>
      <c r="M241" s="180">
        <v>0</v>
      </c>
      <c r="N241" s="133">
        <v>25972.250805270134</v>
      </c>
      <c r="O241" s="133">
        <v>6217.4991152009079</v>
      </c>
      <c r="P241" s="180">
        <v>32189.74992047104</v>
      </c>
      <c r="Q241" s="181">
        <v>264.22549299258765</v>
      </c>
      <c r="R241" s="182">
        <v>0</v>
      </c>
      <c r="S241" s="183"/>
      <c r="T241" s="184">
        <v>24771.356692430221</v>
      </c>
      <c r="U241" s="133">
        <v>6185.5476243514449</v>
      </c>
      <c r="V241" s="180">
        <v>30956.904316781664</v>
      </c>
      <c r="W241" s="133">
        <v>0</v>
      </c>
      <c r="X241" s="133">
        <v>0</v>
      </c>
      <c r="Y241" s="180">
        <v>0</v>
      </c>
      <c r="Z241" s="133">
        <v>24771.356692430221</v>
      </c>
      <c r="AA241" s="133">
        <v>6185.5476243514449</v>
      </c>
      <c r="AB241" s="180">
        <v>30956.904316781664</v>
      </c>
      <c r="AC241" s="185">
        <v>264.86197055997769</v>
      </c>
      <c r="AD241" s="187">
        <v>42.328226450000003</v>
      </c>
      <c r="AE241" s="187">
        <v>1.1262024900000001</v>
      </c>
      <c r="AF241" s="190">
        <v>43.45442894</v>
      </c>
      <c r="AG241" s="187">
        <v>0</v>
      </c>
      <c r="AH241" s="187">
        <v>0</v>
      </c>
      <c r="AI241" s="190">
        <v>0</v>
      </c>
      <c r="AJ241" s="187">
        <v>42.328226450000003</v>
      </c>
      <c r="AK241" s="187">
        <v>1.1262024900000001</v>
      </c>
      <c r="AL241" s="190">
        <v>43.45442894</v>
      </c>
      <c r="AM241" s="194">
        <v>-2.2434090000000108E-2</v>
      </c>
      <c r="AO241" s="179"/>
    </row>
    <row r="242" spans="1:41" ht="15" customHeight="1" x14ac:dyDescent="0.2">
      <c r="A242" s="46">
        <v>43132</v>
      </c>
      <c r="B242" s="133">
        <v>25826.024552028128</v>
      </c>
      <c r="C242" s="133">
        <v>6203.231258698188</v>
      </c>
      <c r="D242" s="180">
        <v>32029.255810726318</v>
      </c>
      <c r="E242" s="133">
        <v>0</v>
      </c>
      <c r="F242" s="133">
        <v>0</v>
      </c>
      <c r="G242" s="180">
        <v>0</v>
      </c>
      <c r="H242" s="133">
        <v>25826.024552028128</v>
      </c>
      <c r="I242" s="133">
        <v>6203.231258698188</v>
      </c>
      <c r="J242" s="180">
        <v>32029.255810726318</v>
      </c>
      <c r="K242" s="133">
        <v>0</v>
      </c>
      <c r="L242" s="133">
        <v>0</v>
      </c>
      <c r="M242" s="180">
        <v>0</v>
      </c>
      <c r="N242" s="133">
        <v>25826.024552028128</v>
      </c>
      <c r="O242" s="133">
        <v>6203.231258698188</v>
      </c>
      <c r="P242" s="180">
        <v>32029.255810726318</v>
      </c>
      <c r="Q242" s="181">
        <v>194.95616719128751</v>
      </c>
      <c r="R242" s="182">
        <v>0</v>
      </c>
      <c r="S242" s="183"/>
      <c r="T242" s="184">
        <v>24626.029637270061</v>
      </c>
      <c r="U242" s="133">
        <v>6170.0296230190334</v>
      </c>
      <c r="V242" s="180">
        <v>30796.059260289097</v>
      </c>
      <c r="W242" s="133">
        <v>0</v>
      </c>
      <c r="X242" s="133">
        <v>0</v>
      </c>
      <c r="Y242" s="180">
        <v>0</v>
      </c>
      <c r="Z242" s="133">
        <v>24626.029637270061</v>
      </c>
      <c r="AA242" s="133">
        <v>6170.0296230190334</v>
      </c>
      <c r="AB242" s="180">
        <v>30796.059260289097</v>
      </c>
      <c r="AC242" s="185">
        <v>195.02971224000751</v>
      </c>
      <c r="AD242" s="187">
        <v>42.381680970000005</v>
      </c>
      <c r="AE242" s="187">
        <v>1.1726225800000001</v>
      </c>
      <c r="AF242" s="190">
        <v>43.554303550000007</v>
      </c>
      <c r="AG242" s="187">
        <v>0</v>
      </c>
      <c r="AH242" s="187">
        <v>0</v>
      </c>
      <c r="AI242" s="190">
        <v>0</v>
      </c>
      <c r="AJ242" s="187">
        <v>42.381680970000005</v>
      </c>
      <c r="AK242" s="187">
        <v>1.1726225800000001</v>
      </c>
      <c r="AL242" s="190">
        <v>43.554303550000007</v>
      </c>
      <c r="AM242" s="194">
        <v>-2.5974799999999298E-3</v>
      </c>
      <c r="AO242" s="179"/>
    </row>
    <row r="243" spans="1:41" ht="15" customHeight="1" x14ac:dyDescent="0.2">
      <c r="A243" s="46">
        <v>43160</v>
      </c>
      <c r="B243" s="133">
        <v>25959.712287340615</v>
      </c>
      <c r="C243" s="133">
        <v>6258.9977178178397</v>
      </c>
      <c r="D243" s="180">
        <v>32218.710005158453</v>
      </c>
      <c r="E243" s="133">
        <v>0</v>
      </c>
      <c r="F243" s="133">
        <v>0</v>
      </c>
      <c r="G243" s="180">
        <v>0</v>
      </c>
      <c r="H243" s="133">
        <v>25959.712287340615</v>
      </c>
      <c r="I243" s="133">
        <v>6258.9977178178397</v>
      </c>
      <c r="J243" s="180">
        <v>32218.710005158453</v>
      </c>
      <c r="K243" s="133">
        <v>0</v>
      </c>
      <c r="L243" s="133">
        <v>0</v>
      </c>
      <c r="M243" s="180">
        <v>0</v>
      </c>
      <c r="N243" s="133">
        <v>25959.712287340615</v>
      </c>
      <c r="O243" s="133">
        <v>6258.9977178178397</v>
      </c>
      <c r="P243" s="180">
        <v>32218.710005158453</v>
      </c>
      <c r="Q243" s="181">
        <v>196.68001916133136</v>
      </c>
      <c r="R243" s="182">
        <v>0</v>
      </c>
      <c r="S243" s="183"/>
      <c r="T243" s="184">
        <v>24719.20878405948</v>
      </c>
      <c r="U243" s="133">
        <v>6221.7036123792959</v>
      </c>
      <c r="V243" s="180">
        <v>30940.912396438773</v>
      </c>
      <c r="W243" s="133">
        <v>0</v>
      </c>
      <c r="X243" s="133">
        <v>0</v>
      </c>
      <c r="Y243" s="180">
        <v>0</v>
      </c>
      <c r="Z243" s="133">
        <v>24719.20878405948</v>
      </c>
      <c r="AA243" s="133">
        <v>6221.7036123792959</v>
      </c>
      <c r="AB243" s="180">
        <v>30940.912396438773</v>
      </c>
      <c r="AC243" s="185">
        <v>196.97888223001135</v>
      </c>
      <c r="AD243" s="187">
        <v>43.750564420000003</v>
      </c>
      <c r="AE243" s="187">
        <v>1.3153031499999999</v>
      </c>
      <c r="AF243" s="190">
        <v>45.065867570000002</v>
      </c>
      <c r="AG243" s="187">
        <v>0</v>
      </c>
      <c r="AH243" s="187">
        <v>0</v>
      </c>
      <c r="AI243" s="190">
        <v>0</v>
      </c>
      <c r="AJ243" s="187">
        <v>43.750564420000003</v>
      </c>
      <c r="AK243" s="187">
        <v>1.3153031499999999</v>
      </c>
      <c r="AL243" s="190">
        <v>45.065867570000002</v>
      </c>
      <c r="AM243" s="194">
        <v>-1.0540419999999995E-2</v>
      </c>
      <c r="AO243" s="179"/>
    </row>
    <row r="244" spans="1:41" ht="15" customHeight="1" x14ac:dyDescent="0.2">
      <c r="A244" s="46">
        <v>43191</v>
      </c>
      <c r="B244" s="133">
        <v>26229.981189921506</v>
      </c>
      <c r="C244" s="133">
        <v>6363.5352147695721</v>
      </c>
      <c r="D244" s="180">
        <v>32593.516404691076</v>
      </c>
      <c r="E244" s="133">
        <v>0</v>
      </c>
      <c r="F244" s="133">
        <v>0</v>
      </c>
      <c r="G244" s="180">
        <v>0</v>
      </c>
      <c r="H244" s="133">
        <v>26229.981189921506</v>
      </c>
      <c r="I244" s="133">
        <v>6363.5352147695721</v>
      </c>
      <c r="J244" s="180">
        <v>32593.516404691076</v>
      </c>
      <c r="K244" s="133">
        <v>0</v>
      </c>
      <c r="L244" s="133">
        <v>0</v>
      </c>
      <c r="M244" s="180">
        <v>0</v>
      </c>
      <c r="N244" s="133">
        <v>26229.981189921506</v>
      </c>
      <c r="O244" s="133">
        <v>6363.5352147695721</v>
      </c>
      <c r="P244" s="180">
        <v>32593.516404691076</v>
      </c>
      <c r="Q244" s="181">
        <v>198.2165615618058</v>
      </c>
      <c r="R244" s="182">
        <v>0</v>
      </c>
      <c r="S244" s="183"/>
      <c r="T244" s="184">
        <v>24982.563099698727</v>
      </c>
      <c r="U244" s="133">
        <v>6324.2194188294698</v>
      </c>
      <c r="V244" s="180">
        <v>31306.782518528194</v>
      </c>
      <c r="W244" s="133">
        <v>0</v>
      </c>
      <c r="X244" s="133">
        <v>0</v>
      </c>
      <c r="Y244" s="180">
        <v>0</v>
      </c>
      <c r="Z244" s="133">
        <v>24982.563099698727</v>
      </c>
      <c r="AA244" s="133">
        <v>6324.2194188294698</v>
      </c>
      <c r="AB244" s="180">
        <v>31306.782518528194</v>
      </c>
      <c r="AC244" s="185">
        <v>197.92596758000582</v>
      </c>
      <c r="AD244" s="187">
        <v>43.622118139999998</v>
      </c>
      <c r="AE244" s="187">
        <v>1.3748704699999998</v>
      </c>
      <c r="AF244" s="190">
        <v>44.996988609999995</v>
      </c>
      <c r="AG244" s="187">
        <v>0</v>
      </c>
      <c r="AH244" s="187">
        <v>0</v>
      </c>
      <c r="AI244" s="190">
        <v>0</v>
      </c>
      <c r="AJ244" s="187">
        <v>43.622118139999998</v>
      </c>
      <c r="AK244" s="187">
        <v>1.3748704699999998</v>
      </c>
      <c r="AL244" s="190">
        <v>44.996988609999995</v>
      </c>
      <c r="AM244" s="194">
        <v>1.0162050000000034E-2</v>
      </c>
      <c r="AO244" s="179"/>
    </row>
    <row r="245" spans="1:41" ht="15" customHeight="1" x14ac:dyDescent="0.2">
      <c r="A245" s="46">
        <v>43221</v>
      </c>
      <c r="B245" s="133">
        <v>27137.402449708101</v>
      </c>
      <c r="C245" s="133">
        <v>6459.2625751980986</v>
      </c>
      <c r="D245" s="180">
        <v>33596.6650249062</v>
      </c>
      <c r="E245" s="133">
        <v>0</v>
      </c>
      <c r="F245" s="133">
        <v>0</v>
      </c>
      <c r="G245" s="180">
        <v>0</v>
      </c>
      <c r="H245" s="133">
        <v>27137.402449708101</v>
      </c>
      <c r="I245" s="133">
        <v>6459.2625751980986</v>
      </c>
      <c r="J245" s="180">
        <v>33596.6650249062</v>
      </c>
      <c r="K245" s="133">
        <v>0</v>
      </c>
      <c r="L245" s="133">
        <v>0</v>
      </c>
      <c r="M245" s="180">
        <v>0</v>
      </c>
      <c r="N245" s="133">
        <v>27137.402449708101</v>
      </c>
      <c r="O245" s="133">
        <v>6459.2625751980986</v>
      </c>
      <c r="P245" s="180">
        <v>33596.6650249062</v>
      </c>
      <c r="Q245" s="181">
        <v>205.0415641903341</v>
      </c>
      <c r="R245" s="182">
        <v>0</v>
      </c>
      <c r="S245" s="183"/>
      <c r="T245" s="184">
        <v>25815.122971458699</v>
      </c>
      <c r="U245" s="133">
        <v>6413.7380527514442</v>
      </c>
      <c r="V245" s="180">
        <v>32228.861024210139</v>
      </c>
      <c r="W245" s="133">
        <v>0</v>
      </c>
      <c r="X245" s="133">
        <v>0</v>
      </c>
      <c r="Y245" s="180">
        <v>0</v>
      </c>
      <c r="Z245" s="133">
        <v>25815.122971458699</v>
      </c>
      <c r="AA245" s="133">
        <v>6413.7380527514442</v>
      </c>
      <c r="AB245" s="180">
        <v>32228.861024210139</v>
      </c>
      <c r="AC245" s="185">
        <v>207.12873133001409</v>
      </c>
      <c r="AD245" s="187">
        <v>42.398273860000003</v>
      </c>
      <c r="AE245" s="187">
        <v>1.45949354</v>
      </c>
      <c r="AF245" s="190">
        <v>43.8577674</v>
      </c>
      <c r="AG245" s="187">
        <v>0</v>
      </c>
      <c r="AH245" s="187">
        <v>0</v>
      </c>
      <c r="AI245" s="190">
        <v>0</v>
      </c>
      <c r="AJ245" s="187">
        <v>42.398273860000003</v>
      </c>
      <c r="AK245" s="187">
        <v>1.45949354</v>
      </c>
      <c r="AL245" s="190">
        <v>43.8577674</v>
      </c>
      <c r="AM245" s="194">
        <v>-6.6913540000000049E-2</v>
      </c>
      <c r="AO245" s="179"/>
    </row>
    <row r="246" spans="1:41" ht="15" customHeight="1" x14ac:dyDescent="0.2">
      <c r="A246" s="46">
        <v>43252</v>
      </c>
      <c r="B246" s="133">
        <v>26224.324568801738</v>
      </c>
      <c r="C246" s="133">
        <v>6535.7114382116097</v>
      </c>
      <c r="D246" s="180">
        <v>32760.03600701335</v>
      </c>
      <c r="E246" s="133">
        <v>0</v>
      </c>
      <c r="F246" s="133">
        <v>0</v>
      </c>
      <c r="G246" s="180">
        <v>0</v>
      </c>
      <c r="H246" s="133">
        <v>26224.324568801738</v>
      </c>
      <c r="I246" s="133">
        <v>6535.7114382116097</v>
      </c>
      <c r="J246" s="180">
        <v>32760.03600701335</v>
      </c>
      <c r="K246" s="133">
        <v>0</v>
      </c>
      <c r="L246" s="133">
        <v>0</v>
      </c>
      <c r="M246" s="180">
        <v>0</v>
      </c>
      <c r="N246" s="133">
        <v>26224.324568801738</v>
      </c>
      <c r="O246" s="133">
        <v>6535.7114382116097</v>
      </c>
      <c r="P246" s="180">
        <v>32760.03600701335</v>
      </c>
      <c r="Q246" s="181">
        <v>184.52240493089877</v>
      </c>
      <c r="R246" s="182">
        <v>0</v>
      </c>
      <c r="S246" s="183"/>
      <c r="T246" s="184">
        <v>24934.343115811189</v>
      </c>
      <c r="U246" s="133">
        <v>6488.8747135382564</v>
      </c>
      <c r="V246" s="180">
        <v>31423.217829349447</v>
      </c>
      <c r="W246" s="133">
        <v>0</v>
      </c>
      <c r="X246" s="133">
        <v>0</v>
      </c>
      <c r="Y246" s="180">
        <v>0</v>
      </c>
      <c r="Z246" s="133">
        <v>24934.343115811189</v>
      </c>
      <c r="AA246" s="133">
        <v>6488.8747135382564</v>
      </c>
      <c r="AB246" s="180">
        <v>31423.217829349447</v>
      </c>
      <c r="AC246" s="185">
        <v>183.96958978999876</v>
      </c>
      <c r="AD246" s="187">
        <v>40.996041869999999</v>
      </c>
      <c r="AE246" s="187">
        <v>1.4884867700000002</v>
      </c>
      <c r="AF246" s="190">
        <v>42.484528640000001</v>
      </c>
      <c r="AG246" s="187">
        <v>0</v>
      </c>
      <c r="AH246" s="187">
        <v>0</v>
      </c>
      <c r="AI246" s="190">
        <v>0</v>
      </c>
      <c r="AJ246" s="187">
        <v>40.996041869999999</v>
      </c>
      <c r="AK246" s="187">
        <v>1.4884867700000002</v>
      </c>
      <c r="AL246" s="190">
        <v>42.484528640000001</v>
      </c>
      <c r="AM246" s="194">
        <v>1.7568649999999963E-2</v>
      </c>
      <c r="AO246" s="179"/>
    </row>
    <row r="247" spans="1:41" ht="15" customHeight="1" x14ac:dyDescent="0.2">
      <c r="A247" s="46">
        <v>43282</v>
      </c>
      <c r="B247" s="133">
        <v>26484.82357614272</v>
      </c>
      <c r="C247" s="133">
        <v>6620.1539758603994</v>
      </c>
      <c r="D247" s="180">
        <v>33104.977552003118</v>
      </c>
      <c r="E247" s="133">
        <v>0</v>
      </c>
      <c r="F247" s="133">
        <v>0</v>
      </c>
      <c r="G247" s="180">
        <v>0</v>
      </c>
      <c r="H247" s="133">
        <v>26484.82357614272</v>
      </c>
      <c r="I247" s="133">
        <v>6620.1539758603994</v>
      </c>
      <c r="J247" s="180">
        <v>33104.977552003118</v>
      </c>
      <c r="K247" s="133">
        <v>0</v>
      </c>
      <c r="L247" s="133">
        <v>0</v>
      </c>
      <c r="M247" s="180">
        <v>0</v>
      </c>
      <c r="N247" s="133">
        <v>26484.82357614272</v>
      </c>
      <c r="O247" s="133">
        <v>6620.1539758603994</v>
      </c>
      <c r="P247" s="180">
        <v>33104.977552003118</v>
      </c>
      <c r="Q247" s="181">
        <v>-1139.2602519405534</v>
      </c>
      <c r="R247" s="182">
        <v>0</v>
      </c>
      <c r="S247" s="183"/>
      <c r="T247" s="184">
        <v>25235.623683831716</v>
      </c>
      <c r="U247" s="133">
        <v>6573.6073609009154</v>
      </c>
      <c r="V247" s="180">
        <v>31809.231044732634</v>
      </c>
      <c r="W247" s="133">
        <v>0</v>
      </c>
      <c r="X247" s="133">
        <v>0</v>
      </c>
      <c r="Y247" s="180">
        <v>0</v>
      </c>
      <c r="Z247" s="133">
        <v>25235.623683831716</v>
      </c>
      <c r="AA247" s="133">
        <v>6573.6073609009154</v>
      </c>
      <c r="AB247" s="180">
        <v>31809.231044732634</v>
      </c>
      <c r="AC247" s="185">
        <v>-1140.6884919499835</v>
      </c>
      <c r="AD247" s="187">
        <v>40.886325240000005</v>
      </c>
      <c r="AE247" s="187">
        <v>1.5234712699999999</v>
      </c>
      <c r="AF247" s="190">
        <v>42.409796510000007</v>
      </c>
      <c r="AG247" s="187">
        <v>0</v>
      </c>
      <c r="AH247" s="187">
        <v>0</v>
      </c>
      <c r="AI247" s="190">
        <v>0</v>
      </c>
      <c r="AJ247" s="187">
        <v>40.886325240000005</v>
      </c>
      <c r="AK247" s="187">
        <v>1.5234712699999999</v>
      </c>
      <c r="AL247" s="190">
        <v>42.409796510000007</v>
      </c>
      <c r="AM247" s="194">
        <v>4.6746310000000069E-2</v>
      </c>
      <c r="AO247" s="179"/>
    </row>
    <row r="248" spans="1:41" ht="15" customHeight="1" x14ac:dyDescent="0.2">
      <c r="A248" s="46">
        <v>43313</v>
      </c>
      <c r="B248" s="133">
        <v>26912.765011791373</v>
      </c>
      <c r="C248" s="133">
        <v>6689.1172680118052</v>
      </c>
      <c r="D248" s="180">
        <v>33601.882279803183</v>
      </c>
      <c r="E248" s="133">
        <v>0</v>
      </c>
      <c r="F248" s="133">
        <v>0</v>
      </c>
      <c r="G248" s="180">
        <v>0</v>
      </c>
      <c r="H248" s="133">
        <v>26912.765011791373</v>
      </c>
      <c r="I248" s="133">
        <v>6689.1172680118052</v>
      </c>
      <c r="J248" s="180">
        <v>33601.882279803183</v>
      </c>
      <c r="K248" s="133">
        <v>0</v>
      </c>
      <c r="L248" s="133">
        <v>0</v>
      </c>
      <c r="M248" s="180">
        <v>0</v>
      </c>
      <c r="N248" s="133">
        <v>26912.765011791373</v>
      </c>
      <c r="O248" s="133">
        <v>6689.1172680118052</v>
      </c>
      <c r="P248" s="180">
        <v>33601.882279803183</v>
      </c>
      <c r="Q248" s="181">
        <v>189.41695685565941</v>
      </c>
      <c r="R248" s="182">
        <v>0</v>
      </c>
      <c r="S248" s="183"/>
      <c r="T248" s="184">
        <v>25582.861564129034</v>
      </c>
      <c r="U248" s="133">
        <v>6639.6756350697315</v>
      </c>
      <c r="V248" s="180">
        <v>32222.537199198763</v>
      </c>
      <c r="W248" s="133">
        <v>0</v>
      </c>
      <c r="X248" s="133">
        <v>0</v>
      </c>
      <c r="Y248" s="180">
        <v>0</v>
      </c>
      <c r="Z248" s="133">
        <v>25582.861564129034</v>
      </c>
      <c r="AA248" s="133">
        <v>6639.6756350697315</v>
      </c>
      <c r="AB248" s="180">
        <v>32222.537199198763</v>
      </c>
      <c r="AC248" s="185">
        <v>189.3728674800094</v>
      </c>
      <c r="AD248" s="187">
        <v>41.127799500000002</v>
      </c>
      <c r="AE248" s="187">
        <v>1.5288547299999999</v>
      </c>
      <c r="AF248" s="190">
        <v>42.656654230000001</v>
      </c>
      <c r="AG248" s="187">
        <v>0</v>
      </c>
      <c r="AH248" s="187">
        <v>0</v>
      </c>
      <c r="AI248" s="190">
        <v>0</v>
      </c>
      <c r="AJ248" s="187">
        <v>41.127799500000002</v>
      </c>
      <c r="AK248" s="187">
        <v>1.5288547299999999</v>
      </c>
      <c r="AL248" s="190">
        <v>42.656654230000001</v>
      </c>
      <c r="AM248" s="194">
        <v>1.3633499999999854E-3</v>
      </c>
      <c r="AO248" s="179"/>
    </row>
    <row r="249" spans="1:41" ht="15" customHeight="1" x14ac:dyDescent="0.2">
      <c r="A249" s="46">
        <v>43344</v>
      </c>
      <c r="B249" s="133">
        <v>26648.671413809894</v>
      </c>
      <c r="C249" s="133">
        <v>6752.0654419700622</v>
      </c>
      <c r="D249" s="180">
        <v>33400.736855779956</v>
      </c>
      <c r="E249" s="133">
        <v>0</v>
      </c>
      <c r="F249" s="133">
        <v>0</v>
      </c>
      <c r="G249" s="180">
        <v>0</v>
      </c>
      <c r="H249" s="133">
        <v>26648.671413809894</v>
      </c>
      <c r="I249" s="133">
        <v>6752.0654419700622</v>
      </c>
      <c r="J249" s="180">
        <v>33400.736855779956</v>
      </c>
      <c r="K249" s="133">
        <v>0</v>
      </c>
      <c r="L249" s="133">
        <v>0</v>
      </c>
      <c r="M249" s="180">
        <v>0</v>
      </c>
      <c r="N249" s="133">
        <v>26648.671413809894</v>
      </c>
      <c r="O249" s="133">
        <v>6752.0654419700622</v>
      </c>
      <c r="P249" s="180">
        <v>33400.736855779956</v>
      </c>
      <c r="Q249" s="181">
        <v>208.53682792796539</v>
      </c>
      <c r="R249" s="182">
        <v>0</v>
      </c>
      <c r="S249" s="183"/>
      <c r="T249" s="184">
        <v>25284.19334445912</v>
      </c>
      <c r="U249" s="133">
        <v>6698.8917883599843</v>
      </c>
      <c r="V249" s="180">
        <v>31983.085132819102</v>
      </c>
      <c r="W249" s="133">
        <v>0</v>
      </c>
      <c r="X249" s="133">
        <v>0</v>
      </c>
      <c r="Y249" s="180">
        <v>0</v>
      </c>
      <c r="Z249" s="133">
        <v>25284.19334445912</v>
      </c>
      <c r="AA249" s="133">
        <v>6698.8917883599843</v>
      </c>
      <c r="AB249" s="180">
        <v>31983.085132819102</v>
      </c>
      <c r="AC249" s="185">
        <v>208.58956711000539</v>
      </c>
      <c r="AD249" s="187">
        <v>41.087266759999999</v>
      </c>
      <c r="AE249" s="187">
        <v>1.6009409800000001</v>
      </c>
      <c r="AF249" s="190">
        <v>42.688207739999996</v>
      </c>
      <c r="AG249" s="187">
        <v>0</v>
      </c>
      <c r="AH249" s="187">
        <v>0</v>
      </c>
      <c r="AI249" s="190">
        <v>0</v>
      </c>
      <c r="AJ249" s="187">
        <v>41.087266759999999</v>
      </c>
      <c r="AK249" s="187">
        <v>1.6009409800000001</v>
      </c>
      <c r="AL249" s="190">
        <v>42.688207739999996</v>
      </c>
      <c r="AM249" s="194">
        <v>-1.5878599999998855E-3</v>
      </c>
      <c r="AO249" s="179"/>
    </row>
    <row r="250" spans="1:41" ht="15" customHeight="1" x14ac:dyDescent="0.2">
      <c r="A250" s="46">
        <v>43374</v>
      </c>
      <c r="B250" s="133">
        <v>27164.987999922083</v>
      </c>
      <c r="C250" s="133">
        <v>6798.2752576776711</v>
      </c>
      <c r="D250" s="180">
        <v>33963.263257599756</v>
      </c>
      <c r="E250" s="133">
        <v>0</v>
      </c>
      <c r="F250" s="133">
        <v>0</v>
      </c>
      <c r="G250" s="180">
        <v>0</v>
      </c>
      <c r="H250" s="133">
        <v>27164.987999922083</v>
      </c>
      <c r="I250" s="133">
        <v>6798.2752576776711</v>
      </c>
      <c r="J250" s="180">
        <v>33963.263257599756</v>
      </c>
      <c r="K250" s="133">
        <v>0</v>
      </c>
      <c r="L250" s="133">
        <v>0</v>
      </c>
      <c r="M250" s="180">
        <v>0</v>
      </c>
      <c r="N250" s="133">
        <v>27164.987999922083</v>
      </c>
      <c r="O250" s="133">
        <v>6798.2752576776711</v>
      </c>
      <c r="P250" s="180">
        <v>33963.263257599756</v>
      </c>
      <c r="Q250" s="181">
        <v>-91.213389455623201</v>
      </c>
      <c r="R250" s="182">
        <v>0</v>
      </c>
      <c r="S250" s="183"/>
      <c r="T250" s="184">
        <v>25818.694927506924</v>
      </c>
      <c r="U250" s="133">
        <v>6746.434578019218</v>
      </c>
      <c r="V250" s="180">
        <v>32565.12950552614</v>
      </c>
      <c r="W250" s="133">
        <v>0</v>
      </c>
      <c r="X250" s="133">
        <v>0</v>
      </c>
      <c r="Y250" s="180">
        <v>0</v>
      </c>
      <c r="Z250" s="133">
        <v>25818.694927506924</v>
      </c>
      <c r="AA250" s="133">
        <v>6746.434578019218</v>
      </c>
      <c r="AB250" s="180">
        <v>32565.12950552614</v>
      </c>
      <c r="AC250" s="185">
        <v>-91.641595019993218</v>
      </c>
      <c r="AD250" s="187">
        <v>41.01638698</v>
      </c>
      <c r="AE250" s="187">
        <v>1.57920857</v>
      </c>
      <c r="AF250" s="190">
        <v>42.595595549999999</v>
      </c>
      <c r="AG250" s="187">
        <v>0</v>
      </c>
      <c r="AH250" s="187">
        <v>0</v>
      </c>
      <c r="AI250" s="190">
        <v>0</v>
      </c>
      <c r="AJ250" s="187">
        <v>41.01638698</v>
      </c>
      <c r="AK250" s="187">
        <v>1.57920857</v>
      </c>
      <c r="AL250" s="190">
        <v>42.595595549999999</v>
      </c>
      <c r="AM250" s="194">
        <v>1.3044309999999948E-2</v>
      </c>
      <c r="AO250" s="179"/>
    </row>
    <row r="251" spans="1:41" ht="15" customHeight="1" x14ac:dyDescent="0.2">
      <c r="A251" s="46">
        <v>43405</v>
      </c>
      <c r="B251" s="133">
        <v>27615.877407477441</v>
      </c>
      <c r="C251" s="133">
        <v>6898.1549638298211</v>
      </c>
      <c r="D251" s="180">
        <v>34514.032371307265</v>
      </c>
      <c r="E251" s="133">
        <v>0</v>
      </c>
      <c r="F251" s="133">
        <v>0</v>
      </c>
      <c r="G251" s="180">
        <v>0</v>
      </c>
      <c r="H251" s="133">
        <v>27615.877407477441</v>
      </c>
      <c r="I251" s="133">
        <v>6898.1549638298211</v>
      </c>
      <c r="J251" s="180">
        <v>34514.032371307265</v>
      </c>
      <c r="K251" s="133">
        <v>0</v>
      </c>
      <c r="L251" s="133">
        <v>0</v>
      </c>
      <c r="M251" s="180">
        <v>0</v>
      </c>
      <c r="N251" s="133">
        <v>27615.877407477441</v>
      </c>
      <c r="O251" s="133">
        <v>6898.1549638298211</v>
      </c>
      <c r="P251" s="180">
        <v>34514.032371307265</v>
      </c>
      <c r="Q251" s="181">
        <v>202.65956568361801</v>
      </c>
      <c r="R251" s="182">
        <v>0</v>
      </c>
      <c r="S251" s="183"/>
      <c r="T251" s="184">
        <v>26287.336114070968</v>
      </c>
      <c r="U251" s="133">
        <v>6847.7470129690219</v>
      </c>
      <c r="V251" s="180">
        <v>33135.083127039994</v>
      </c>
      <c r="W251" s="133">
        <v>0</v>
      </c>
      <c r="X251" s="133">
        <v>0</v>
      </c>
      <c r="Y251" s="180">
        <v>0</v>
      </c>
      <c r="Z251" s="133">
        <v>26287.336114070968</v>
      </c>
      <c r="AA251" s="133">
        <v>6847.7470129690219</v>
      </c>
      <c r="AB251" s="180">
        <v>33135.083127039994</v>
      </c>
      <c r="AC251" s="185">
        <v>201.66710299999804</v>
      </c>
      <c r="AD251" s="187">
        <v>41.283406159999998</v>
      </c>
      <c r="AE251" s="187">
        <v>1.5663885799999999</v>
      </c>
      <c r="AF251" s="190">
        <v>42.84979474</v>
      </c>
      <c r="AG251" s="187">
        <v>0</v>
      </c>
      <c r="AH251" s="187">
        <v>0</v>
      </c>
      <c r="AI251" s="190">
        <v>0</v>
      </c>
      <c r="AJ251" s="187">
        <v>41.283406159999998</v>
      </c>
      <c r="AK251" s="187">
        <v>1.5663885799999999</v>
      </c>
      <c r="AL251" s="190">
        <v>42.84979474</v>
      </c>
      <c r="AM251" s="194">
        <v>3.0840019999999857E-2</v>
      </c>
      <c r="AO251" s="179"/>
    </row>
    <row r="252" spans="1:41" ht="15" customHeight="1" x14ac:dyDescent="0.2">
      <c r="A252" s="46">
        <f>+'Bcos. Públ.'!A252</f>
        <v>43435</v>
      </c>
      <c r="B252" s="133">
        <v>27392.133419200491</v>
      </c>
      <c r="C252" s="133">
        <v>6814.816857540096</v>
      </c>
      <c r="D252" s="180">
        <v>34206.950276740587</v>
      </c>
      <c r="E252" s="133">
        <v>0</v>
      </c>
      <c r="F252" s="133">
        <v>0</v>
      </c>
      <c r="G252" s="180">
        <v>0</v>
      </c>
      <c r="H252" s="133">
        <v>27392.133419200491</v>
      </c>
      <c r="I252" s="133">
        <v>6814.816857540096</v>
      </c>
      <c r="J252" s="180">
        <v>34206.950276740587</v>
      </c>
      <c r="K252" s="133">
        <v>0</v>
      </c>
      <c r="L252" s="133">
        <v>0</v>
      </c>
      <c r="M252" s="180">
        <v>0</v>
      </c>
      <c r="N252" s="133">
        <v>27392.133419200491</v>
      </c>
      <c r="O252" s="133">
        <v>6814.816857540096</v>
      </c>
      <c r="P252" s="180">
        <v>34206.950276740587</v>
      </c>
      <c r="Q252" s="181">
        <v>197.51712733179542</v>
      </c>
      <c r="R252" s="182">
        <v>0</v>
      </c>
      <c r="S252" s="183"/>
      <c r="T252" s="184">
        <v>26054.007884430572</v>
      </c>
      <c r="U252" s="133">
        <v>6763.2666298303075</v>
      </c>
      <c r="V252" s="180">
        <v>32817.274514260876</v>
      </c>
      <c r="W252" s="133">
        <v>0</v>
      </c>
      <c r="X252" s="133">
        <v>0</v>
      </c>
      <c r="Y252" s="180">
        <v>0</v>
      </c>
      <c r="Z252" s="133">
        <v>26054.007884430572</v>
      </c>
      <c r="AA252" s="133">
        <v>6763.2666298303075</v>
      </c>
      <c r="AB252" s="180">
        <v>32817.274514260876</v>
      </c>
      <c r="AC252" s="185">
        <v>196.04183991999543</v>
      </c>
      <c r="AD252" s="187">
        <v>41.312921719999999</v>
      </c>
      <c r="AE252" s="187">
        <v>1.59154763</v>
      </c>
      <c r="AF252" s="190">
        <f>+AE252+AD252</f>
        <v>42.904469349999999</v>
      </c>
      <c r="AG252" s="187">
        <v>0</v>
      </c>
      <c r="AH252" s="187">
        <v>0</v>
      </c>
      <c r="AI252" s="190">
        <f>+AH252+AG252</f>
        <v>0</v>
      </c>
      <c r="AJ252" s="187">
        <v>41.312921719999999</v>
      </c>
      <c r="AK252" s="187">
        <v>1.59154763</v>
      </c>
      <c r="AL252" s="190">
        <f>+AK252+AJ252</f>
        <v>42.904469349999999</v>
      </c>
      <c r="AM252" s="194">
        <v>4.5547620000000233E-2</v>
      </c>
      <c r="AO252" s="179"/>
    </row>
    <row r="253" spans="1:41" ht="15" customHeight="1" x14ac:dyDescent="0.2">
      <c r="A253" s="48">
        <v>43466</v>
      </c>
      <c r="B253" s="133">
        <v>28750.464540840003</v>
      </c>
      <c r="C253" s="133">
        <v>6746.2978956150009</v>
      </c>
      <c r="D253" s="180">
        <v>35496.762436455007</v>
      </c>
      <c r="E253" s="133">
        <v>0</v>
      </c>
      <c r="F253" s="133">
        <v>0</v>
      </c>
      <c r="G253" s="180">
        <v>0</v>
      </c>
      <c r="H253" s="133">
        <v>28750.464540840003</v>
      </c>
      <c r="I253" s="133">
        <v>6746.2978956150009</v>
      </c>
      <c r="J253" s="180">
        <v>35496.762436455007</v>
      </c>
      <c r="K253" s="133">
        <v>0</v>
      </c>
      <c r="L253" s="133">
        <v>0</v>
      </c>
      <c r="M253" s="180">
        <v>0</v>
      </c>
      <c r="N253" s="133">
        <v>28750.464540840003</v>
      </c>
      <c r="O253" s="133">
        <v>6746.2978956150009</v>
      </c>
      <c r="P253" s="180">
        <v>35496.762436455007</v>
      </c>
      <c r="Q253" s="228" t="s">
        <v>160</v>
      </c>
      <c r="R253" s="229" t="s">
        <v>160</v>
      </c>
      <c r="S253" s="183"/>
      <c r="T253" s="184">
        <v>27363.189263298751</v>
      </c>
      <c r="U253" s="133">
        <v>6694.1958265830008</v>
      </c>
      <c r="V253" s="180">
        <v>34057.385089881755</v>
      </c>
      <c r="W253" s="133">
        <v>0</v>
      </c>
      <c r="X253" s="133">
        <v>0</v>
      </c>
      <c r="Y253" s="180">
        <v>0</v>
      </c>
      <c r="Z253" s="133">
        <v>27363.189263298751</v>
      </c>
      <c r="AA253" s="133">
        <v>6694.1958265830008</v>
      </c>
      <c r="AB253" s="180">
        <v>34057.385089881755</v>
      </c>
      <c r="AC253" s="225" t="s">
        <v>160</v>
      </c>
      <c r="AD253" s="187">
        <v>42.718253350000005</v>
      </c>
      <c r="AE253" s="187">
        <v>1.60437472</v>
      </c>
      <c r="AF253" s="190">
        <v>44.322628070000007</v>
      </c>
      <c r="AG253" s="187">
        <v>0</v>
      </c>
      <c r="AH253" s="187">
        <v>0</v>
      </c>
      <c r="AI253" s="190">
        <v>0</v>
      </c>
      <c r="AJ253" s="187">
        <v>42.718253350000005</v>
      </c>
      <c r="AK253" s="187">
        <v>1.60437472</v>
      </c>
      <c r="AL253" s="190">
        <v>44.322628070000007</v>
      </c>
      <c r="AM253" s="225" t="s">
        <v>160</v>
      </c>
      <c r="AO253" s="179"/>
    </row>
    <row r="254" spans="1:41" ht="15" customHeight="1" x14ac:dyDescent="0.2">
      <c r="A254" s="46">
        <v>43497</v>
      </c>
      <c r="B254" s="133">
        <v>28243.115000000002</v>
      </c>
      <c r="C254" s="133">
        <v>6660.804000000001</v>
      </c>
      <c r="D254" s="180">
        <v>34903.919000000002</v>
      </c>
      <c r="E254" s="133">
        <v>0</v>
      </c>
      <c r="F254" s="133">
        <v>0</v>
      </c>
      <c r="G254" s="180">
        <v>0</v>
      </c>
      <c r="H254" s="133">
        <v>28243.115000000002</v>
      </c>
      <c r="I254" s="133">
        <v>6660.804000000001</v>
      </c>
      <c r="J254" s="180">
        <v>34903.919000000002</v>
      </c>
      <c r="K254" s="133">
        <v>0</v>
      </c>
      <c r="L254" s="133">
        <v>0</v>
      </c>
      <c r="M254" s="180">
        <v>0</v>
      </c>
      <c r="N254" s="133">
        <v>28243.115000000002</v>
      </c>
      <c r="O254" s="133">
        <v>6660.804000000001</v>
      </c>
      <c r="P254" s="180">
        <v>34903.919000000002</v>
      </c>
      <c r="Q254" s="228" t="s">
        <v>160</v>
      </c>
      <c r="R254" s="229" t="s">
        <v>160</v>
      </c>
      <c r="S254" s="183"/>
      <c r="T254" s="184">
        <v>26858.79871570646</v>
      </c>
      <c r="U254" s="133">
        <v>6607.5939194249104</v>
      </c>
      <c r="V254" s="180">
        <v>33466.392635131364</v>
      </c>
      <c r="W254" s="133">
        <v>0</v>
      </c>
      <c r="X254" s="133">
        <v>0</v>
      </c>
      <c r="Y254" s="180">
        <v>0</v>
      </c>
      <c r="Z254" s="133">
        <v>26858.79871570646</v>
      </c>
      <c r="AA254" s="133">
        <v>6607.5939194249104</v>
      </c>
      <c r="AB254" s="180">
        <v>33466.392635131364</v>
      </c>
      <c r="AC254" s="225" t="s">
        <v>160</v>
      </c>
      <c r="AD254" s="187">
        <v>42.36264362</v>
      </c>
      <c r="AE254" s="187">
        <v>1.63784603</v>
      </c>
      <c r="AF254" s="190">
        <v>44.000489649999999</v>
      </c>
      <c r="AG254" s="187">
        <v>0</v>
      </c>
      <c r="AH254" s="187">
        <v>0</v>
      </c>
      <c r="AI254" s="190">
        <v>0</v>
      </c>
      <c r="AJ254" s="187">
        <v>42.36264362</v>
      </c>
      <c r="AK254" s="187">
        <v>1.63784603</v>
      </c>
      <c r="AL254" s="190">
        <v>44.000489649999999</v>
      </c>
      <c r="AM254" s="225" t="s">
        <v>160</v>
      </c>
      <c r="AO254" s="179"/>
    </row>
    <row r="255" spans="1:41" ht="15" customHeight="1" x14ac:dyDescent="0.2">
      <c r="A255" s="46">
        <v>43525</v>
      </c>
      <c r="B255" s="133">
        <v>28440.896992070644</v>
      </c>
      <c r="C255" s="133">
        <v>6756.8887915570785</v>
      </c>
      <c r="D255" s="180">
        <v>35197.785783627725</v>
      </c>
      <c r="E255" s="133">
        <v>0</v>
      </c>
      <c r="F255" s="133">
        <v>0</v>
      </c>
      <c r="G255" s="180">
        <v>0</v>
      </c>
      <c r="H255" s="133">
        <v>28440.896992070644</v>
      </c>
      <c r="I255" s="133">
        <v>6756.8887915570785</v>
      </c>
      <c r="J255" s="180">
        <v>35197.785783627725</v>
      </c>
      <c r="K255" s="133">
        <v>0</v>
      </c>
      <c r="L255" s="133">
        <v>0</v>
      </c>
      <c r="M255" s="180">
        <v>0</v>
      </c>
      <c r="N255" s="133">
        <v>28440.896992070644</v>
      </c>
      <c r="O255" s="133">
        <v>6756.8887915570785</v>
      </c>
      <c r="P255" s="180">
        <v>35197.785783627725</v>
      </c>
      <c r="Q255" s="228" t="s">
        <v>160</v>
      </c>
      <c r="R255" s="229" t="s">
        <v>160</v>
      </c>
      <c r="S255" s="183"/>
      <c r="T255" s="184">
        <v>27014.655887171924</v>
      </c>
      <c r="U255" s="133">
        <v>6700.3462562863178</v>
      </c>
      <c r="V255" s="180">
        <v>33715.002143458238</v>
      </c>
      <c r="W255" s="133">
        <v>0</v>
      </c>
      <c r="X255" s="133">
        <v>0</v>
      </c>
      <c r="Y255" s="180">
        <v>0</v>
      </c>
      <c r="Z255" s="133">
        <v>27014.655887171924</v>
      </c>
      <c r="AA255" s="133">
        <v>6700.3462562863178</v>
      </c>
      <c r="AB255" s="180">
        <v>33715.002143458238</v>
      </c>
      <c r="AC255" s="225" t="s">
        <v>160</v>
      </c>
      <c r="AD255" s="187">
        <v>42.594705080000004</v>
      </c>
      <c r="AE255" s="187">
        <v>1.68864339</v>
      </c>
      <c r="AF255" s="190">
        <v>44.283348470000007</v>
      </c>
      <c r="AG255" s="187">
        <v>0</v>
      </c>
      <c r="AH255" s="187">
        <v>0</v>
      </c>
      <c r="AI255" s="190">
        <v>0</v>
      </c>
      <c r="AJ255" s="187">
        <v>42.594705080000004</v>
      </c>
      <c r="AK255" s="187">
        <v>1.68864339</v>
      </c>
      <c r="AL255" s="190">
        <v>44.283348470000007</v>
      </c>
      <c r="AM255" s="225" t="s">
        <v>160</v>
      </c>
      <c r="AO255" s="179"/>
    </row>
    <row r="256" spans="1:41" x14ac:dyDescent="0.2">
      <c r="A256" s="46">
        <v>43556</v>
      </c>
      <c r="B256" s="133">
        <v>29091.674992937376</v>
      </c>
      <c r="C256" s="133">
        <v>6949.2922221032286</v>
      </c>
      <c r="D256" s="180">
        <v>36040.967215040597</v>
      </c>
      <c r="E256" s="133">
        <v>0</v>
      </c>
      <c r="F256" s="133">
        <v>0.14344938518</v>
      </c>
      <c r="G256" s="180">
        <v>0.14344938518</v>
      </c>
      <c r="H256" s="133">
        <v>29091.674992937376</v>
      </c>
      <c r="I256" s="133">
        <v>6949.4356714884088</v>
      </c>
      <c r="J256" s="180">
        <v>36041.110664425782</v>
      </c>
      <c r="K256" s="133">
        <v>53.524851719909996</v>
      </c>
      <c r="L256" s="133">
        <v>8.2639198354399994</v>
      </c>
      <c r="M256" s="180">
        <v>61.788771555350003</v>
      </c>
      <c r="N256" s="133">
        <v>29145.199844657283</v>
      </c>
      <c r="O256" s="133">
        <v>6957.6995913238488</v>
      </c>
      <c r="P256" s="180">
        <v>36102.899435981133</v>
      </c>
      <c r="Q256" s="228" t="s">
        <v>160</v>
      </c>
      <c r="R256" s="229" t="s">
        <v>160</v>
      </c>
      <c r="S256" s="183"/>
      <c r="T256" s="184">
        <v>27535.289261755057</v>
      </c>
      <c r="U256" s="133">
        <v>6890.1328981581592</v>
      </c>
      <c r="V256" s="180">
        <v>34425.422159913214</v>
      </c>
      <c r="W256" s="133">
        <v>0</v>
      </c>
      <c r="X256" s="133">
        <v>0</v>
      </c>
      <c r="Y256" s="180">
        <v>0</v>
      </c>
      <c r="Z256" s="133">
        <v>27535.289261755057</v>
      </c>
      <c r="AA256" s="133">
        <v>6890.1328981581592</v>
      </c>
      <c r="AB256" s="180">
        <v>34425.422159913214</v>
      </c>
      <c r="AC256" s="225" t="s">
        <v>160</v>
      </c>
      <c r="AD256" s="187">
        <v>44.492316720000005</v>
      </c>
      <c r="AE256" s="187">
        <v>1.6911844700000001</v>
      </c>
      <c r="AF256" s="190">
        <v>46.183501190000008</v>
      </c>
      <c r="AG256" s="187">
        <v>0</v>
      </c>
      <c r="AH256" s="187">
        <v>0</v>
      </c>
      <c r="AI256" s="190">
        <v>0</v>
      </c>
      <c r="AJ256" s="187">
        <v>44.492316720000005</v>
      </c>
      <c r="AK256" s="187">
        <v>1.6911844700000001</v>
      </c>
      <c r="AL256" s="190">
        <v>46.183501190000008</v>
      </c>
      <c r="AM256" s="225" t="s">
        <v>160</v>
      </c>
      <c r="AN256" s="115"/>
      <c r="AO256" s="179"/>
    </row>
    <row r="257" spans="1:41" x14ac:dyDescent="0.2">
      <c r="A257" s="46">
        <v>43586</v>
      </c>
      <c r="B257" s="133">
        <v>29903.59190301532</v>
      </c>
      <c r="C257" s="133">
        <v>6993.432628754601</v>
      </c>
      <c r="D257" s="180">
        <v>36897.024531769915</v>
      </c>
      <c r="E257" s="133">
        <v>0</v>
      </c>
      <c r="F257" s="133">
        <v>0</v>
      </c>
      <c r="G257" s="180">
        <v>0</v>
      </c>
      <c r="H257" s="133">
        <v>29903.59190301532</v>
      </c>
      <c r="I257" s="133">
        <v>6993.432628754601</v>
      </c>
      <c r="J257" s="180">
        <v>36897.024531769915</v>
      </c>
      <c r="K257" s="133">
        <v>0</v>
      </c>
      <c r="L257" s="133">
        <v>0</v>
      </c>
      <c r="M257" s="180">
        <v>0</v>
      </c>
      <c r="N257" s="133">
        <v>29903.59190301532</v>
      </c>
      <c r="O257" s="133">
        <v>6993.432628754601</v>
      </c>
      <c r="P257" s="180">
        <v>36897.024531769915</v>
      </c>
      <c r="Q257" s="228" t="s">
        <v>160</v>
      </c>
      <c r="R257" s="229" t="s">
        <v>160</v>
      </c>
      <c r="S257" s="183"/>
      <c r="T257" s="184">
        <v>28405.057811638198</v>
      </c>
      <c r="U257" s="133">
        <v>6932.0924661766412</v>
      </c>
      <c r="V257" s="180">
        <v>35337.150277814842</v>
      </c>
      <c r="W257" s="133">
        <v>0</v>
      </c>
      <c r="X257" s="133">
        <v>0</v>
      </c>
      <c r="Y257" s="180">
        <v>0</v>
      </c>
      <c r="Z257" s="133">
        <v>28405.057811638198</v>
      </c>
      <c r="AA257" s="133">
        <v>6932.0924661766412</v>
      </c>
      <c r="AB257" s="180">
        <v>35337.150277814842</v>
      </c>
      <c r="AC257" s="225" t="s">
        <v>160</v>
      </c>
      <c r="AD257" s="187">
        <v>42.509193559999993</v>
      </c>
      <c r="AE257" s="187">
        <v>1.7400477299999997</v>
      </c>
      <c r="AF257" s="190">
        <v>44.249241289999993</v>
      </c>
      <c r="AG257" s="187">
        <v>0</v>
      </c>
      <c r="AH257" s="187">
        <v>0</v>
      </c>
      <c r="AI257" s="190">
        <v>0</v>
      </c>
      <c r="AJ257" s="187">
        <v>42.509193559999993</v>
      </c>
      <c r="AK257" s="187">
        <v>1.7400477299999997</v>
      </c>
      <c r="AL257" s="190">
        <v>44.249241289999993</v>
      </c>
      <c r="AM257" s="225" t="s">
        <v>160</v>
      </c>
      <c r="AN257" s="115"/>
      <c r="AO257" s="179"/>
    </row>
    <row r="258" spans="1:41" x14ac:dyDescent="0.2">
      <c r="A258" s="46">
        <v>43617</v>
      </c>
      <c r="B258" s="133">
        <v>28867.296799477226</v>
      </c>
      <c r="C258" s="133">
        <v>7037.4638850335414</v>
      </c>
      <c r="D258" s="180">
        <v>35904.760684510766</v>
      </c>
      <c r="E258" s="133">
        <v>0</v>
      </c>
      <c r="F258" s="133">
        <v>0</v>
      </c>
      <c r="G258" s="180">
        <v>0</v>
      </c>
      <c r="H258" s="133">
        <v>28867.296799477226</v>
      </c>
      <c r="I258" s="133">
        <v>7037.4638850335414</v>
      </c>
      <c r="J258" s="180">
        <v>35904.760684510766</v>
      </c>
      <c r="K258" s="133">
        <v>0</v>
      </c>
      <c r="L258" s="133">
        <v>0</v>
      </c>
      <c r="M258" s="180">
        <v>0</v>
      </c>
      <c r="N258" s="133">
        <v>28867.296799477226</v>
      </c>
      <c r="O258" s="133">
        <v>7037.4638850335414</v>
      </c>
      <c r="P258" s="180">
        <v>35904.760684510766</v>
      </c>
      <c r="Q258" s="228" t="s">
        <v>160</v>
      </c>
      <c r="R258" s="229" t="s">
        <v>160</v>
      </c>
      <c r="S258" s="183"/>
      <c r="T258" s="184">
        <v>27420.105612520743</v>
      </c>
      <c r="U258" s="133">
        <v>6975.7484108212611</v>
      </c>
      <c r="V258" s="180">
        <v>34395.854023342006</v>
      </c>
      <c r="W258" s="133">
        <v>0</v>
      </c>
      <c r="X258" s="133">
        <v>0</v>
      </c>
      <c r="Y258" s="180">
        <v>0</v>
      </c>
      <c r="Z258" s="133">
        <v>27420.105612520743</v>
      </c>
      <c r="AA258" s="133">
        <v>6975.7484108212611</v>
      </c>
      <c r="AB258" s="180">
        <v>34395.854023342006</v>
      </c>
      <c r="AC258" s="225" t="s">
        <v>160</v>
      </c>
      <c r="AD258" s="187">
        <v>41.134420640000002</v>
      </c>
      <c r="AE258" s="187">
        <v>1.7541775399999999</v>
      </c>
      <c r="AF258" s="190">
        <v>42.888598180000002</v>
      </c>
      <c r="AG258" s="187">
        <v>0</v>
      </c>
      <c r="AH258" s="187">
        <v>0</v>
      </c>
      <c r="AI258" s="190">
        <v>0</v>
      </c>
      <c r="AJ258" s="187">
        <v>41.134420640000002</v>
      </c>
      <c r="AK258" s="187">
        <v>1.7541775399999999</v>
      </c>
      <c r="AL258" s="190">
        <v>42.888598180000002</v>
      </c>
      <c r="AM258" s="225" t="s">
        <v>160</v>
      </c>
      <c r="AN258" s="115"/>
      <c r="AO258" s="179"/>
    </row>
    <row r="259" spans="1:41" x14ac:dyDescent="0.2">
      <c r="A259" s="46">
        <v>43647</v>
      </c>
      <c r="B259" s="133">
        <v>29233.500611618998</v>
      </c>
      <c r="C259" s="133">
        <v>7099.0739151315001</v>
      </c>
      <c r="D259" s="180">
        <v>36332.574526750497</v>
      </c>
      <c r="E259" s="133">
        <v>0</v>
      </c>
      <c r="F259" s="133">
        <v>0</v>
      </c>
      <c r="G259" s="180">
        <v>0</v>
      </c>
      <c r="H259" s="133">
        <v>29233.500611618998</v>
      </c>
      <c r="I259" s="133">
        <v>7099.0739151315001</v>
      </c>
      <c r="J259" s="180">
        <v>36332.574526750497</v>
      </c>
      <c r="K259" s="133">
        <v>0</v>
      </c>
      <c r="L259" s="133">
        <v>0</v>
      </c>
      <c r="M259" s="180">
        <v>0</v>
      </c>
      <c r="N259" s="133">
        <v>29233.500611618998</v>
      </c>
      <c r="O259" s="133">
        <v>7099.0739151315001</v>
      </c>
      <c r="P259" s="180">
        <v>36332.574526750497</v>
      </c>
      <c r="Q259" s="228" t="s">
        <v>160</v>
      </c>
      <c r="R259" s="229" t="s">
        <v>160</v>
      </c>
      <c r="S259" s="183"/>
      <c r="T259" s="184">
        <v>27819.402353119498</v>
      </c>
      <c r="U259" s="133">
        <v>7038.6410120715</v>
      </c>
      <c r="V259" s="180">
        <v>34858.043365190999</v>
      </c>
      <c r="W259" s="133">
        <v>0</v>
      </c>
      <c r="X259" s="133">
        <v>0</v>
      </c>
      <c r="Y259" s="180">
        <v>0</v>
      </c>
      <c r="Z259" s="133">
        <v>27819.402353119498</v>
      </c>
      <c r="AA259" s="133">
        <v>7038.6410120715</v>
      </c>
      <c r="AB259" s="180">
        <v>34858.043365190999</v>
      </c>
      <c r="AC259" s="225" t="s">
        <v>160</v>
      </c>
      <c r="AD259" s="187">
        <v>41.167343770000002</v>
      </c>
      <c r="AE259" s="187">
        <v>1.7593276</v>
      </c>
      <c r="AF259" s="190">
        <v>42.926671370000001</v>
      </c>
      <c r="AG259" s="187">
        <v>0</v>
      </c>
      <c r="AH259" s="187">
        <v>0</v>
      </c>
      <c r="AI259" s="190">
        <v>0</v>
      </c>
      <c r="AJ259" s="187">
        <v>41.167343770000002</v>
      </c>
      <c r="AK259" s="187">
        <v>1.7593276</v>
      </c>
      <c r="AL259" s="190">
        <v>42.926671370000001</v>
      </c>
      <c r="AM259" s="225" t="s">
        <v>160</v>
      </c>
      <c r="AN259" s="115"/>
      <c r="AO259" s="179"/>
    </row>
    <row r="260" spans="1:41" x14ac:dyDescent="0.2">
      <c r="A260" s="46">
        <v>43678</v>
      </c>
      <c r="B260" s="133">
        <v>29616.752140899534</v>
      </c>
      <c r="C260" s="133">
        <v>7042.1888063245779</v>
      </c>
      <c r="D260" s="180">
        <v>36658.94094722411</v>
      </c>
      <c r="E260" s="133">
        <v>0</v>
      </c>
      <c r="F260" s="133">
        <v>0</v>
      </c>
      <c r="G260" s="180">
        <v>0</v>
      </c>
      <c r="H260" s="133">
        <v>29616.752140899534</v>
      </c>
      <c r="I260" s="133">
        <v>7042.1888063245779</v>
      </c>
      <c r="J260" s="180">
        <v>36658.94094722411</v>
      </c>
      <c r="K260" s="133">
        <v>0</v>
      </c>
      <c r="L260" s="133">
        <v>0</v>
      </c>
      <c r="M260" s="180">
        <v>0</v>
      </c>
      <c r="N260" s="133">
        <v>29616.752140899534</v>
      </c>
      <c r="O260" s="133">
        <v>7042.1888063245779</v>
      </c>
      <c r="P260" s="180">
        <v>36658.94094722411</v>
      </c>
      <c r="Q260" s="228" t="s">
        <v>160</v>
      </c>
      <c r="R260" s="229" t="s">
        <v>160</v>
      </c>
      <c r="S260" s="183"/>
      <c r="T260" s="184">
        <v>28153.584292602234</v>
      </c>
      <c r="U260" s="133">
        <v>6978.3943001857788</v>
      </c>
      <c r="V260" s="180">
        <v>35131.978592788008</v>
      </c>
      <c r="W260" s="133">
        <v>0</v>
      </c>
      <c r="X260" s="133">
        <v>0</v>
      </c>
      <c r="Y260" s="180">
        <v>0</v>
      </c>
      <c r="Z260" s="133">
        <v>28153.584292602234</v>
      </c>
      <c r="AA260" s="133">
        <v>6978.3943001857788</v>
      </c>
      <c r="AB260" s="180">
        <v>35131.978592788008</v>
      </c>
      <c r="AC260" s="225" t="s">
        <v>160</v>
      </c>
      <c r="AD260" s="187">
        <v>39.931440649999999</v>
      </c>
      <c r="AE260" s="187">
        <v>1.7410213999999999</v>
      </c>
      <c r="AF260" s="190">
        <v>41.67246205</v>
      </c>
      <c r="AG260" s="187">
        <v>0</v>
      </c>
      <c r="AH260" s="187">
        <v>0</v>
      </c>
      <c r="AI260" s="190">
        <v>0</v>
      </c>
      <c r="AJ260" s="187">
        <v>39.931440649999999</v>
      </c>
      <c r="AK260" s="187">
        <v>1.7410213999999999</v>
      </c>
      <c r="AL260" s="190">
        <v>41.67246205</v>
      </c>
      <c r="AM260" s="225" t="s">
        <v>160</v>
      </c>
      <c r="AN260" s="115"/>
      <c r="AO260" s="179"/>
    </row>
    <row r="261" spans="1:41" x14ac:dyDescent="0.2">
      <c r="A261" s="46">
        <v>43709</v>
      </c>
      <c r="B261" s="133">
        <v>29948.563566708151</v>
      </c>
      <c r="C261" s="133">
        <v>7085.7572608943401</v>
      </c>
      <c r="D261" s="180">
        <v>37034.320827602489</v>
      </c>
      <c r="E261" s="133">
        <v>0</v>
      </c>
      <c r="F261" s="133">
        <v>0</v>
      </c>
      <c r="G261" s="180">
        <v>0</v>
      </c>
      <c r="H261" s="133">
        <v>29948.563566708151</v>
      </c>
      <c r="I261" s="133">
        <v>7085.7572608943401</v>
      </c>
      <c r="J261" s="180">
        <v>37034.320827602489</v>
      </c>
      <c r="K261" s="133">
        <v>0</v>
      </c>
      <c r="L261" s="133">
        <v>0</v>
      </c>
      <c r="M261" s="180">
        <v>0</v>
      </c>
      <c r="N261" s="133">
        <v>29948.563566708151</v>
      </c>
      <c r="O261" s="133">
        <v>7085.7572608943401</v>
      </c>
      <c r="P261" s="180">
        <v>37034.320827602489</v>
      </c>
      <c r="Q261" s="228" t="s">
        <v>160</v>
      </c>
      <c r="R261" s="229" t="s">
        <v>160</v>
      </c>
      <c r="S261" s="183"/>
      <c r="T261" s="184">
        <v>28463.442613668089</v>
      </c>
      <c r="U261" s="133">
        <v>7025.2795469381699</v>
      </c>
      <c r="V261" s="180">
        <v>35488.722160606259</v>
      </c>
      <c r="W261" s="133">
        <v>0</v>
      </c>
      <c r="X261" s="133">
        <v>0</v>
      </c>
      <c r="Y261" s="180">
        <v>0</v>
      </c>
      <c r="Z261" s="133">
        <v>28496.432967917888</v>
      </c>
      <c r="AA261" s="133">
        <v>7030.4577545853008</v>
      </c>
      <c r="AB261" s="180">
        <v>35526.890722503187</v>
      </c>
      <c r="AC261" s="225" t="s">
        <v>160</v>
      </c>
      <c r="AD261" s="187">
        <v>40.204687539999995</v>
      </c>
      <c r="AE261" s="187">
        <v>1.6372320300000001</v>
      </c>
      <c r="AF261" s="190">
        <v>41.854726640000003</v>
      </c>
      <c r="AG261" s="187">
        <v>0</v>
      </c>
      <c r="AH261" s="187">
        <v>0</v>
      </c>
      <c r="AI261" s="190">
        <v>0</v>
      </c>
      <c r="AJ261" s="187">
        <v>40.217649290000004</v>
      </c>
      <c r="AK261" s="187">
        <v>1.63707735</v>
      </c>
      <c r="AL261" s="190">
        <v>41.854726640000003</v>
      </c>
      <c r="AM261" s="225" t="s">
        <v>160</v>
      </c>
      <c r="AN261" s="115"/>
      <c r="AO261" s="179"/>
    </row>
    <row r="262" spans="1:41" x14ac:dyDescent="0.2">
      <c r="A262" s="46">
        <v>43739</v>
      </c>
      <c r="B262" s="133">
        <v>30746.629635602159</v>
      </c>
      <c r="C262" s="133">
        <v>7259.1014993524795</v>
      </c>
      <c r="D262" s="180">
        <v>38005.731134954636</v>
      </c>
      <c r="E262" s="133">
        <v>0</v>
      </c>
      <c r="F262" s="133">
        <v>0</v>
      </c>
      <c r="G262" s="180">
        <v>0</v>
      </c>
      <c r="H262" s="133">
        <v>30746.629635602159</v>
      </c>
      <c r="I262" s="133">
        <v>7259.1014993524795</v>
      </c>
      <c r="J262" s="180">
        <v>38005.731134954636</v>
      </c>
      <c r="K262" s="133">
        <v>0</v>
      </c>
      <c r="L262" s="133">
        <v>0</v>
      </c>
      <c r="M262" s="180">
        <v>0</v>
      </c>
      <c r="N262" s="133">
        <v>30746.629635602159</v>
      </c>
      <c r="O262" s="133">
        <v>7259.1014993524795</v>
      </c>
      <c r="P262" s="180">
        <v>38005.731134954636</v>
      </c>
      <c r="Q262" s="228" t="s">
        <v>160</v>
      </c>
      <c r="R262" s="229" t="s">
        <v>160</v>
      </c>
      <c r="S262" s="183"/>
      <c r="T262" s="184">
        <v>29269.65662826096</v>
      </c>
      <c r="U262" s="133">
        <v>7196.3023446424795</v>
      </c>
      <c r="V262" s="180">
        <v>36465.958972903441</v>
      </c>
      <c r="W262" s="133">
        <v>0</v>
      </c>
      <c r="X262" s="133">
        <v>0</v>
      </c>
      <c r="Y262" s="180">
        <v>0</v>
      </c>
      <c r="Z262" s="133">
        <v>29269.65662826096</v>
      </c>
      <c r="AA262" s="133">
        <v>7196.3023446424795</v>
      </c>
      <c r="AB262" s="180">
        <v>36465.958972903441</v>
      </c>
      <c r="AC262" s="225" t="s">
        <v>160</v>
      </c>
      <c r="AD262" s="187">
        <v>39.474369450000005</v>
      </c>
      <c r="AE262" s="187">
        <v>1.6784037500000002</v>
      </c>
      <c r="AF262" s="190">
        <v>41.152773200000006</v>
      </c>
      <c r="AG262" s="187">
        <v>0</v>
      </c>
      <c r="AH262" s="187">
        <v>0</v>
      </c>
      <c r="AI262" s="190">
        <v>0</v>
      </c>
      <c r="AJ262" s="187">
        <v>39.474369450000005</v>
      </c>
      <c r="AK262" s="187">
        <v>1.6784037500000002</v>
      </c>
      <c r="AL262" s="190">
        <v>41.152773200000006</v>
      </c>
      <c r="AM262" s="225" t="s">
        <v>160</v>
      </c>
      <c r="AN262" s="115"/>
      <c r="AO262" s="179"/>
    </row>
    <row r="263" spans="1:41" x14ac:dyDescent="0.2">
      <c r="A263" s="46">
        <v>43770</v>
      </c>
      <c r="B263" s="133">
        <v>31231.624116422405</v>
      </c>
      <c r="C263" s="133">
        <v>7373.3639536567998</v>
      </c>
      <c r="D263" s="180">
        <v>38604.988070079205</v>
      </c>
      <c r="E263" s="133">
        <v>0</v>
      </c>
      <c r="F263" s="133">
        <v>0</v>
      </c>
      <c r="G263" s="180">
        <v>0</v>
      </c>
      <c r="H263" s="133">
        <v>31231.624116422405</v>
      </c>
      <c r="I263" s="133">
        <v>7373.3639536567998</v>
      </c>
      <c r="J263" s="180">
        <v>38604.988070079205</v>
      </c>
      <c r="K263" s="133">
        <v>0</v>
      </c>
      <c r="L263" s="133">
        <v>0</v>
      </c>
      <c r="M263" s="180">
        <v>0</v>
      </c>
      <c r="N263" s="133">
        <v>31231.624116422405</v>
      </c>
      <c r="O263" s="133">
        <v>7373.3639536567998</v>
      </c>
      <c r="P263" s="180">
        <v>38604.988070079205</v>
      </c>
      <c r="Q263" s="228" t="s">
        <v>160</v>
      </c>
      <c r="R263" s="229" t="s">
        <v>160</v>
      </c>
      <c r="S263" s="183"/>
      <c r="T263" s="184">
        <v>29800.013431636806</v>
      </c>
      <c r="U263" s="133">
        <v>7307.8984794727994</v>
      </c>
      <c r="V263" s="180">
        <v>37107.911911109601</v>
      </c>
      <c r="W263" s="133">
        <v>0</v>
      </c>
      <c r="X263" s="133">
        <v>0</v>
      </c>
      <c r="Y263" s="180">
        <v>0</v>
      </c>
      <c r="Z263" s="133">
        <v>29800.013431636806</v>
      </c>
      <c r="AA263" s="133">
        <v>7307.8984794727994</v>
      </c>
      <c r="AB263" s="180">
        <v>37107.911911109601</v>
      </c>
      <c r="AC263" s="225" t="s">
        <v>160</v>
      </c>
      <c r="AD263" s="187">
        <v>37.833263340000002</v>
      </c>
      <c r="AE263" s="187">
        <v>1.7300600999999998</v>
      </c>
      <c r="AF263" s="190">
        <v>39.563323440000005</v>
      </c>
      <c r="AG263" s="187">
        <v>0</v>
      </c>
      <c r="AH263" s="187">
        <v>0</v>
      </c>
      <c r="AI263" s="190">
        <v>0</v>
      </c>
      <c r="AJ263" s="187">
        <v>37.833263340000002</v>
      </c>
      <c r="AK263" s="187">
        <v>1.7300600999999998</v>
      </c>
      <c r="AL263" s="190">
        <v>39.563323440000005</v>
      </c>
      <c r="AM263" s="225" t="s">
        <v>160</v>
      </c>
      <c r="AN263" s="115"/>
      <c r="AO263" s="179"/>
    </row>
    <row r="264" spans="1:41" x14ac:dyDescent="0.2">
      <c r="A264" s="46">
        <v>43800</v>
      </c>
      <c r="B264" s="133">
        <v>31390.537177295922</v>
      </c>
      <c r="C264" s="133">
        <v>7368.8219925413614</v>
      </c>
      <c r="D264" s="180">
        <v>38759.359169837284</v>
      </c>
      <c r="E264" s="133">
        <v>0</v>
      </c>
      <c r="F264" s="133">
        <v>0</v>
      </c>
      <c r="G264" s="180">
        <v>0</v>
      </c>
      <c r="H264" s="133">
        <v>31390.537177295922</v>
      </c>
      <c r="I264" s="133">
        <v>7368.8219925413614</v>
      </c>
      <c r="J264" s="180">
        <v>38759.359169837284</v>
      </c>
      <c r="K264" s="133">
        <v>0</v>
      </c>
      <c r="L264" s="133">
        <v>0</v>
      </c>
      <c r="M264" s="180">
        <v>0</v>
      </c>
      <c r="N264" s="133">
        <v>31390.537177295922</v>
      </c>
      <c r="O264" s="133">
        <v>7368.8219925413614</v>
      </c>
      <c r="P264" s="180">
        <v>38759.359169837284</v>
      </c>
      <c r="Q264" s="228" t="s">
        <v>160</v>
      </c>
      <c r="R264" s="229" t="s">
        <v>160</v>
      </c>
      <c r="S264" s="183"/>
      <c r="T264" s="184">
        <v>29994.024872688242</v>
      </c>
      <c r="U264" s="133">
        <v>7303.4048032587216</v>
      </c>
      <c r="V264" s="180">
        <v>37297.429675946965</v>
      </c>
      <c r="W264" s="133">
        <v>0</v>
      </c>
      <c r="X264" s="133">
        <v>0</v>
      </c>
      <c r="Y264" s="180">
        <v>0</v>
      </c>
      <c r="Z264" s="133">
        <v>29994.024872688242</v>
      </c>
      <c r="AA264" s="133">
        <v>7303.4048032587216</v>
      </c>
      <c r="AB264" s="180">
        <v>37297.429675946965</v>
      </c>
      <c r="AC264" s="225" t="s">
        <v>160</v>
      </c>
      <c r="AD264" s="187">
        <v>37.403907879999998</v>
      </c>
      <c r="AE264" s="187">
        <v>1.7521209899999999</v>
      </c>
      <c r="AF264" s="190">
        <v>39.15602887</v>
      </c>
      <c r="AG264" s="187">
        <v>0</v>
      </c>
      <c r="AH264" s="187">
        <v>0</v>
      </c>
      <c r="AI264" s="190">
        <v>0</v>
      </c>
      <c r="AJ264" s="187">
        <v>37.403907879999998</v>
      </c>
      <c r="AK264" s="187">
        <v>1.7521209899999999</v>
      </c>
      <c r="AL264" s="190">
        <v>39.15602887</v>
      </c>
      <c r="AM264" s="225" t="s">
        <v>160</v>
      </c>
      <c r="AN264" s="115"/>
      <c r="AO264" s="179"/>
    </row>
    <row r="265" spans="1:41" x14ac:dyDescent="0.2">
      <c r="A265" s="46">
        <v>43831</v>
      </c>
      <c r="B265" s="133">
        <v>32029.901506593771</v>
      </c>
      <c r="C265" s="133">
        <v>7622.9536510055514</v>
      </c>
      <c r="D265" s="180">
        <v>39652.855157599326</v>
      </c>
      <c r="E265" s="133">
        <v>0</v>
      </c>
      <c r="F265" s="133">
        <v>0</v>
      </c>
      <c r="G265" s="180">
        <v>0</v>
      </c>
      <c r="H265" s="133">
        <v>32029.901506593771</v>
      </c>
      <c r="I265" s="133">
        <v>7622.9536510055514</v>
      </c>
      <c r="J265" s="180">
        <v>39652.855157599326</v>
      </c>
      <c r="K265" s="133">
        <v>0</v>
      </c>
      <c r="L265" s="133">
        <v>0</v>
      </c>
      <c r="M265" s="180">
        <v>0</v>
      </c>
      <c r="N265" s="133">
        <v>32029.901506593771</v>
      </c>
      <c r="O265" s="133">
        <v>7622.9536510055514</v>
      </c>
      <c r="P265" s="180">
        <v>39652.855157599326</v>
      </c>
      <c r="Q265" s="228" t="s">
        <v>160</v>
      </c>
      <c r="R265" s="229" t="s">
        <v>160</v>
      </c>
      <c r="S265" s="183"/>
      <c r="T265" s="184">
        <v>30595.833873759442</v>
      </c>
      <c r="U265" s="133">
        <v>7556.125267089491</v>
      </c>
      <c r="V265" s="180">
        <v>38151.959140848936</v>
      </c>
      <c r="W265" s="133">
        <v>0</v>
      </c>
      <c r="X265" s="133">
        <v>0</v>
      </c>
      <c r="Y265" s="180">
        <v>0</v>
      </c>
      <c r="Z265" s="133">
        <v>30595.833873759442</v>
      </c>
      <c r="AA265" s="133">
        <v>7556.125267089491</v>
      </c>
      <c r="AB265" s="180">
        <v>38151.959140848936</v>
      </c>
      <c r="AC265" s="225" t="s">
        <v>160</v>
      </c>
      <c r="AD265" s="187">
        <v>38.210216429999988</v>
      </c>
      <c r="AE265" s="187">
        <v>1.78061826</v>
      </c>
      <c r="AF265" s="190">
        <v>39.990834689999986</v>
      </c>
      <c r="AG265" s="187">
        <v>0</v>
      </c>
      <c r="AH265" s="187">
        <v>0</v>
      </c>
      <c r="AI265" s="190">
        <v>0</v>
      </c>
      <c r="AJ265" s="187">
        <v>38.210216429999988</v>
      </c>
      <c r="AK265" s="187">
        <v>1.78061826</v>
      </c>
      <c r="AL265" s="190">
        <v>39.990834689999986</v>
      </c>
      <c r="AM265" s="225" t="s">
        <v>160</v>
      </c>
      <c r="AN265" s="115"/>
      <c r="AO265" s="179"/>
    </row>
    <row r="266" spans="1:41" x14ac:dyDescent="0.2">
      <c r="A266" s="46">
        <v>43862</v>
      </c>
      <c r="B266" s="133">
        <v>31991.105535968167</v>
      </c>
      <c r="C266" s="133">
        <v>7356.9125567564797</v>
      </c>
      <c r="D266" s="180">
        <v>39348.018092724647</v>
      </c>
      <c r="E266" s="133">
        <v>0</v>
      </c>
      <c r="F266" s="133">
        <v>0</v>
      </c>
      <c r="G266" s="180">
        <v>0</v>
      </c>
      <c r="H266" s="133">
        <v>31991.105535968167</v>
      </c>
      <c r="I266" s="133">
        <v>7356.9125567564797</v>
      </c>
      <c r="J266" s="180">
        <v>39348.018092724647</v>
      </c>
      <c r="K266" s="133">
        <v>0</v>
      </c>
      <c r="L266" s="133">
        <v>0</v>
      </c>
      <c r="M266" s="180">
        <v>0</v>
      </c>
      <c r="N266" s="133">
        <v>31991.105535968167</v>
      </c>
      <c r="O266" s="133">
        <v>7356.9125567564797</v>
      </c>
      <c r="P266" s="180">
        <v>39348.018092724647</v>
      </c>
      <c r="Q266" s="228" t="s">
        <v>160</v>
      </c>
      <c r="R266" s="229" t="s">
        <v>160</v>
      </c>
      <c r="S266" s="183"/>
      <c r="T266" s="184">
        <v>30502.035375221607</v>
      </c>
      <c r="U266" s="133">
        <v>7288.6948382260798</v>
      </c>
      <c r="V266" s="180">
        <v>37790.730213447685</v>
      </c>
      <c r="W266" s="133">
        <v>0</v>
      </c>
      <c r="X266" s="133">
        <v>0</v>
      </c>
      <c r="Y266" s="180">
        <v>0</v>
      </c>
      <c r="Z266" s="133">
        <v>30502.035375221607</v>
      </c>
      <c r="AA266" s="133">
        <v>7288.6948382260798</v>
      </c>
      <c r="AB266" s="180">
        <v>37790.730213447685</v>
      </c>
      <c r="AC266" s="225" t="s">
        <v>160</v>
      </c>
      <c r="AD266" s="187">
        <v>38.033054780000001</v>
      </c>
      <c r="AE266" s="187">
        <v>1.7423814500000003</v>
      </c>
      <c r="AF266" s="190">
        <v>39.775436230000004</v>
      </c>
      <c r="AG266" s="187">
        <v>0</v>
      </c>
      <c r="AH266" s="187">
        <v>0</v>
      </c>
      <c r="AI266" s="190">
        <v>0</v>
      </c>
      <c r="AJ266" s="187">
        <v>38.033054780000001</v>
      </c>
      <c r="AK266" s="187">
        <v>1.7423814500000003</v>
      </c>
      <c r="AL266" s="190">
        <v>39.775436230000004</v>
      </c>
      <c r="AM266" s="225" t="s">
        <v>160</v>
      </c>
      <c r="AN266" s="115"/>
      <c r="AO266" s="179"/>
    </row>
    <row r="267" spans="1:41" x14ac:dyDescent="0.2">
      <c r="A267" s="46">
        <v>43891</v>
      </c>
      <c r="B267" s="133">
        <v>31484.066964950871</v>
      </c>
      <c r="C267" s="133">
        <v>7616.1753145253142</v>
      </c>
      <c r="D267" s="180">
        <v>39100.242279476188</v>
      </c>
      <c r="E267" s="133">
        <v>0</v>
      </c>
      <c r="F267" s="133">
        <v>0</v>
      </c>
      <c r="G267" s="180">
        <v>0</v>
      </c>
      <c r="H267" s="133">
        <v>31484.066964950871</v>
      </c>
      <c r="I267" s="133">
        <v>7616.1753145253142</v>
      </c>
      <c r="J267" s="180">
        <v>39100.242279476188</v>
      </c>
      <c r="K267" s="133">
        <v>0</v>
      </c>
      <c r="L267" s="133">
        <v>0</v>
      </c>
      <c r="M267" s="180">
        <v>0</v>
      </c>
      <c r="N267" s="133">
        <v>31484.066964950871</v>
      </c>
      <c r="O267" s="133">
        <v>7616.1753145253142</v>
      </c>
      <c r="P267" s="180">
        <v>39100.242279476188</v>
      </c>
      <c r="Q267" s="228" t="s">
        <v>160</v>
      </c>
      <c r="R267" s="229" t="s">
        <v>160</v>
      </c>
      <c r="S267" s="183"/>
      <c r="T267" s="184">
        <v>30067.173401884742</v>
      </c>
      <c r="U267" s="133">
        <v>7538.1948479388511</v>
      </c>
      <c r="V267" s="180">
        <v>37605.368249823594</v>
      </c>
      <c r="W267" s="133">
        <v>0</v>
      </c>
      <c r="X267" s="133">
        <v>0</v>
      </c>
      <c r="Y267" s="180">
        <v>0</v>
      </c>
      <c r="Z267" s="133">
        <v>30067.173401884742</v>
      </c>
      <c r="AA267" s="133">
        <v>7538.1948479388511</v>
      </c>
      <c r="AB267" s="180">
        <v>37605.368249823594</v>
      </c>
      <c r="AC267" s="225" t="s">
        <v>160</v>
      </c>
      <c r="AD267" s="187">
        <v>32.94488381385159</v>
      </c>
      <c r="AE267" s="187">
        <v>1.8131618904962443</v>
      </c>
      <c r="AF267" s="190">
        <v>34.758045704347836</v>
      </c>
      <c r="AG267" s="187">
        <v>0</v>
      </c>
      <c r="AH267" s="187">
        <v>0</v>
      </c>
      <c r="AI267" s="190">
        <v>0</v>
      </c>
      <c r="AJ267" s="187">
        <v>32.94488381385159</v>
      </c>
      <c r="AK267" s="187">
        <v>1.8131618904962443</v>
      </c>
      <c r="AL267" s="190">
        <v>34.758045704347836</v>
      </c>
      <c r="AM267" s="225" t="s">
        <v>160</v>
      </c>
      <c r="AN267" s="115"/>
      <c r="AO267" s="179"/>
    </row>
    <row r="268" spans="1:41" x14ac:dyDescent="0.2">
      <c r="A268" s="46">
        <v>43922</v>
      </c>
      <c r="B268" s="133">
        <v>30098.263412538832</v>
      </c>
      <c r="C268" s="133">
        <v>7471.3704359927897</v>
      </c>
      <c r="D268" s="180">
        <v>37569.633848531623</v>
      </c>
      <c r="E268" s="133">
        <v>0</v>
      </c>
      <c r="F268" s="133">
        <v>0</v>
      </c>
      <c r="G268" s="180">
        <v>0</v>
      </c>
      <c r="H268" s="133">
        <v>30098.263412538832</v>
      </c>
      <c r="I268" s="133">
        <v>7471.3704359927897</v>
      </c>
      <c r="J268" s="180">
        <v>37569.633848531623</v>
      </c>
      <c r="K268" s="133">
        <v>0</v>
      </c>
      <c r="L268" s="133">
        <v>0</v>
      </c>
      <c r="M268" s="180">
        <v>0</v>
      </c>
      <c r="N268" s="133">
        <v>30098.263412538832</v>
      </c>
      <c r="O268" s="133">
        <v>7471.3704359927897</v>
      </c>
      <c r="P268" s="180">
        <v>37569.633848531623</v>
      </c>
      <c r="Q268" s="228" t="s">
        <v>160</v>
      </c>
      <c r="R268" s="229" t="s">
        <v>160</v>
      </c>
      <c r="S268" s="183"/>
      <c r="T268" s="184">
        <v>28846.340574917587</v>
      </c>
      <c r="U268" s="133">
        <v>7396.0810740170091</v>
      </c>
      <c r="V268" s="180">
        <v>36242.421648934593</v>
      </c>
      <c r="W268" s="133">
        <v>0</v>
      </c>
      <c r="X268" s="133">
        <v>0</v>
      </c>
      <c r="Y268" s="180">
        <v>0</v>
      </c>
      <c r="Z268" s="133">
        <v>28846.340574917587</v>
      </c>
      <c r="AA268" s="133">
        <v>7396.0810740170091</v>
      </c>
      <c r="AB268" s="180">
        <v>36242.421648934593</v>
      </c>
      <c r="AC268" s="225" t="s">
        <v>160</v>
      </c>
      <c r="AD268" s="187">
        <v>29.626401250000001</v>
      </c>
      <c r="AE268" s="187">
        <v>1.78170154</v>
      </c>
      <c r="AF268" s="190">
        <v>31.408102790000001</v>
      </c>
      <c r="AG268" s="187">
        <v>0</v>
      </c>
      <c r="AH268" s="187">
        <v>0</v>
      </c>
      <c r="AI268" s="190">
        <v>0</v>
      </c>
      <c r="AJ268" s="187">
        <v>29.626401250000001</v>
      </c>
      <c r="AK268" s="187">
        <v>1.78170154</v>
      </c>
      <c r="AL268" s="190">
        <v>31.408102790000001</v>
      </c>
      <c r="AM268" s="225" t="s">
        <v>160</v>
      </c>
      <c r="AN268" s="115"/>
      <c r="AO268" s="179"/>
    </row>
    <row r="269" spans="1:41" x14ac:dyDescent="0.2">
      <c r="A269" s="46">
        <v>43952</v>
      </c>
      <c r="B269" s="133">
        <v>31048.508298596757</v>
      </c>
      <c r="C269" s="133">
        <v>7468.0525832788799</v>
      </c>
      <c r="D269" s="180">
        <v>38516.560881875637</v>
      </c>
      <c r="E269" s="133">
        <v>0</v>
      </c>
      <c r="F269" s="133">
        <v>0</v>
      </c>
      <c r="G269" s="180">
        <v>0</v>
      </c>
      <c r="H269" s="133">
        <v>31048.508298596757</v>
      </c>
      <c r="I269" s="133">
        <v>7468.0525832788799</v>
      </c>
      <c r="J269" s="180">
        <v>38516.560881875637</v>
      </c>
      <c r="K269" s="133">
        <v>0</v>
      </c>
      <c r="L269" s="133">
        <v>0</v>
      </c>
      <c r="M269" s="180">
        <v>0</v>
      </c>
      <c r="N269" s="133">
        <v>31048.508298596757</v>
      </c>
      <c r="O269" s="133">
        <v>7468.0525832788799</v>
      </c>
      <c r="P269" s="180">
        <v>38516.560881875637</v>
      </c>
      <c r="Q269" s="228" t="s">
        <v>160</v>
      </c>
      <c r="R269" s="229" t="s">
        <v>160</v>
      </c>
      <c r="S269" s="183"/>
      <c r="T269" s="184">
        <v>29812.927745101679</v>
      </c>
      <c r="U269" s="133">
        <v>7389.2876931144001</v>
      </c>
      <c r="V269" s="180">
        <v>37202.215438216081</v>
      </c>
      <c r="W269" s="133">
        <v>0</v>
      </c>
      <c r="X269" s="133">
        <v>0</v>
      </c>
      <c r="Y269" s="180">
        <v>0</v>
      </c>
      <c r="Z269" s="133">
        <v>29812.927745101679</v>
      </c>
      <c r="AA269" s="133">
        <v>7389.2876931144001</v>
      </c>
      <c r="AB269" s="180">
        <v>37202.215438216081</v>
      </c>
      <c r="AC269" s="225" t="s">
        <v>160</v>
      </c>
      <c r="AD269" s="187">
        <v>28.530076510000001</v>
      </c>
      <c r="AE269" s="187">
        <v>1.8187145600000001</v>
      </c>
      <c r="AF269" s="190">
        <v>30.348791070000001</v>
      </c>
      <c r="AG269" s="187">
        <v>0</v>
      </c>
      <c r="AH269" s="187">
        <v>0</v>
      </c>
      <c r="AI269" s="190">
        <v>0</v>
      </c>
      <c r="AJ269" s="187">
        <v>28.530076510000001</v>
      </c>
      <c r="AK269" s="187">
        <v>1.8187145600000001</v>
      </c>
      <c r="AL269" s="190">
        <v>30.348791070000001</v>
      </c>
      <c r="AM269" s="225" t="s">
        <v>160</v>
      </c>
      <c r="AN269" s="115"/>
      <c r="AO269" s="179"/>
    </row>
    <row r="270" spans="1:41" x14ac:dyDescent="0.2">
      <c r="A270" s="46">
        <v>43983</v>
      </c>
      <c r="B270" s="133">
        <v>31361.997540227239</v>
      </c>
      <c r="C270" s="133">
        <v>7242.9555620226029</v>
      </c>
      <c r="D270" s="180">
        <v>38604.953102249841</v>
      </c>
      <c r="E270" s="133">
        <v>0</v>
      </c>
      <c r="F270" s="133">
        <v>0</v>
      </c>
      <c r="G270" s="180">
        <v>0</v>
      </c>
      <c r="H270" s="133">
        <v>31361.997540227239</v>
      </c>
      <c r="I270" s="133">
        <v>7242.9555620226029</v>
      </c>
      <c r="J270" s="180">
        <v>38604.953102249841</v>
      </c>
      <c r="K270" s="133">
        <v>0</v>
      </c>
      <c r="L270" s="133">
        <v>0</v>
      </c>
      <c r="M270" s="180">
        <v>0</v>
      </c>
      <c r="N270" s="133">
        <v>31361.997540227239</v>
      </c>
      <c r="O270" s="133">
        <v>7242.9555620226029</v>
      </c>
      <c r="P270" s="180">
        <v>38604.953102249841</v>
      </c>
      <c r="Q270" s="228" t="s">
        <v>160</v>
      </c>
      <c r="R270" s="229" t="s">
        <v>160</v>
      </c>
      <c r="S270" s="183"/>
      <c r="T270" s="184">
        <v>30168.515525721719</v>
      </c>
      <c r="U270" s="133">
        <v>7166.1411741382017</v>
      </c>
      <c r="V270" s="180">
        <v>37334.656699859923</v>
      </c>
      <c r="W270" s="133">
        <v>0</v>
      </c>
      <c r="X270" s="133">
        <v>0</v>
      </c>
      <c r="Y270" s="180">
        <v>0</v>
      </c>
      <c r="Z270" s="133">
        <v>30168.515525721719</v>
      </c>
      <c r="AA270" s="133">
        <v>7166.1411741382017</v>
      </c>
      <c r="AB270" s="180">
        <v>37334.656699859923</v>
      </c>
      <c r="AC270" s="225" t="s">
        <v>160</v>
      </c>
      <c r="AD270" s="187">
        <v>28.273524459999997</v>
      </c>
      <c r="AE270" s="187">
        <v>1.8197287000000002</v>
      </c>
      <c r="AF270" s="190">
        <v>30.093253159999996</v>
      </c>
      <c r="AG270" s="187">
        <v>0</v>
      </c>
      <c r="AH270" s="187">
        <v>0</v>
      </c>
      <c r="AI270" s="190">
        <v>0</v>
      </c>
      <c r="AJ270" s="187">
        <v>28.273524459999997</v>
      </c>
      <c r="AK270" s="187">
        <v>1.8197287000000002</v>
      </c>
      <c r="AL270" s="190">
        <v>30.093253159999996</v>
      </c>
      <c r="AM270" s="225" t="s">
        <v>160</v>
      </c>
      <c r="AN270" s="115"/>
      <c r="AO270" s="179"/>
    </row>
    <row r="271" spans="1:41" x14ac:dyDescent="0.2">
      <c r="A271" s="46">
        <v>44013</v>
      </c>
      <c r="B271" s="133">
        <v>32607.395159867199</v>
      </c>
      <c r="C271" s="133">
        <v>7053.4978267767201</v>
      </c>
      <c r="D271" s="180">
        <v>39660.892986643921</v>
      </c>
      <c r="E271" s="133">
        <v>0</v>
      </c>
      <c r="F271" s="133">
        <v>0</v>
      </c>
      <c r="G271" s="180">
        <v>0</v>
      </c>
      <c r="H271" s="133">
        <v>32607.395159867199</v>
      </c>
      <c r="I271" s="133">
        <v>7053.4978267767201</v>
      </c>
      <c r="J271" s="180">
        <v>39660.892986643921</v>
      </c>
      <c r="K271" s="133">
        <v>0</v>
      </c>
      <c r="L271" s="133">
        <v>0</v>
      </c>
      <c r="M271" s="180">
        <v>0</v>
      </c>
      <c r="N271" s="133">
        <v>32607.395159867199</v>
      </c>
      <c r="O271" s="133">
        <v>7053.4978267767201</v>
      </c>
      <c r="P271" s="180">
        <v>39660.892986643921</v>
      </c>
      <c r="Q271" s="228" t="s">
        <v>160</v>
      </c>
      <c r="R271" s="229" t="s">
        <v>160</v>
      </c>
      <c r="S271" s="183"/>
      <c r="T271" s="184">
        <v>31417.340485492557</v>
      </c>
      <c r="U271" s="133">
        <v>6980.1098059006399</v>
      </c>
      <c r="V271" s="180">
        <v>38397.450291393201</v>
      </c>
      <c r="W271" s="133">
        <v>0</v>
      </c>
      <c r="X271" s="133">
        <v>0</v>
      </c>
      <c r="Y271" s="180">
        <v>0</v>
      </c>
      <c r="Z271" s="133">
        <v>31417.340485492557</v>
      </c>
      <c r="AA271" s="133">
        <v>6980.1098059006399</v>
      </c>
      <c r="AB271" s="180">
        <v>38397.450291393201</v>
      </c>
      <c r="AC271" s="225" t="s">
        <v>160</v>
      </c>
      <c r="AD271" s="187">
        <v>28.083223390000004</v>
      </c>
      <c r="AE271" s="187">
        <v>1.7318298299999999</v>
      </c>
      <c r="AF271" s="190">
        <v>29.815053220000003</v>
      </c>
      <c r="AG271" s="187">
        <v>0</v>
      </c>
      <c r="AH271" s="187">
        <v>0</v>
      </c>
      <c r="AI271" s="190">
        <v>0</v>
      </c>
      <c r="AJ271" s="187">
        <v>28.083223390000004</v>
      </c>
      <c r="AK271" s="187">
        <v>1.7318298299999999</v>
      </c>
      <c r="AL271" s="190">
        <v>29.815053220000003</v>
      </c>
      <c r="AM271" s="225" t="s">
        <v>160</v>
      </c>
      <c r="AN271" s="115"/>
      <c r="AO271" s="179"/>
    </row>
    <row r="272" spans="1:41" x14ac:dyDescent="0.2">
      <c r="A272" s="46">
        <v>44044</v>
      </c>
      <c r="B272" s="133">
        <v>32883.271597996078</v>
      </c>
      <c r="C272" s="133">
        <v>6975.978829695182</v>
      </c>
      <c r="D272" s="180">
        <v>39859.250427691259</v>
      </c>
      <c r="E272" s="133">
        <v>0</v>
      </c>
      <c r="F272" s="133">
        <v>0</v>
      </c>
      <c r="G272" s="180">
        <v>0</v>
      </c>
      <c r="H272" s="133">
        <v>32883.271597996078</v>
      </c>
      <c r="I272" s="133">
        <v>6975.978829695182</v>
      </c>
      <c r="J272" s="180">
        <v>39859.250427691259</v>
      </c>
      <c r="K272" s="133">
        <v>0</v>
      </c>
      <c r="L272" s="133">
        <v>0</v>
      </c>
      <c r="M272" s="180">
        <v>0</v>
      </c>
      <c r="N272" s="133">
        <v>32883.271597996078</v>
      </c>
      <c r="O272" s="133">
        <v>6975.978829695182</v>
      </c>
      <c r="P272" s="180">
        <v>39859.250427691259</v>
      </c>
      <c r="Q272" s="228" t="s">
        <v>160</v>
      </c>
      <c r="R272" s="229" t="s">
        <v>160</v>
      </c>
      <c r="S272" s="183"/>
      <c r="T272" s="184">
        <v>31720.562793673445</v>
      </c>
      <c r="U272" s="133">
        <v>6903.7503573901122</v>
      </c>
      <c r="V272" s="180">
        <v>38624.313151063558</v>
      </c>
      <c r="W272" s="133">
        <v>0</v>
      </c>
      <c r="X272" s="133">
        <v>0</v>
      </c>
      <c r="Y272" s="180">
        <v>0</v>
      </c>
      <c r="Z272" s="133">
        <v>31720.562793673445</v>
      </c>
      <c r="AA272" s="133">
        <v>6903.7503573901122</v>
      </c>
      <c r="AB272" s="180">
        <v>38624.313151063558</v>
      </c>
      <c r="AC272" s="225" t="s">
        <v>160</v>
      </c>
      <c r="AD272" s="187">
        <v>27.301965490000001</v>
      </c>
      <c r="AE272" s="187">
        <v>1.6960216100000001</v>
      </c>
      <c r="AF272" s="190">
        <v>28.9979871</v>
      </c>
      <c r="AG272" s="187">
        <v>0</v>
      </c>
      <c r="AH272" s="187">
        <v>0</v>
      </c>
      <c r="AI272" s="190">
        <v>0</v>
      </c>
      <c r="AJ272" s="187">
        <v>27.301965490000001</v>
      </c>
      <c r="AK272" s="187">
        <v>1.6960216100000001</v>
      </c>
      <c r="AL272" s="190">
        <v>28.9979871</v>
      </c>
      <c r="AM272" s="225" t="s">
        <v>160</v>
      </c>
      <c r="AN272" s="115"/>
      <c r="AO272" s="179"/>
    </row>
    <row r="273" spans="1:41" x14ac:dyDescent="0.2">
      <c r="A273" s="46">
        <v>44075</v>
      </c>
      <c r="B273" s="133">
        <v>33344.472691159499</v>
      </c>
      <c r="C273" s="133">
        <v>7079.9508719257501</v>
      </c>
      <c r="D273" s="180">
        <v>40424.423563085256</v>
      </c>
      <c r="E273" s="133">
        <v>0</v>
      </c>
      <c r="F273" s="133">
        <v>0</v>
      </c>
      <c r="G273" s="180">
        <v>0</v>
      </c>
      <c r="H273" s="133">
        <v>33344.472691159499</v>
      </c>
      <c r="I273" s="133">
        <v>7079.9508719257501</v>
      </c>
      <c r="J273" s="180">
        <v>40424.423563085256</v>
      </c>
      <c r="K273" s="133">
        <v>0</v>
      </c>
      <c r="L273" s="133">
        <v>0</v>
      </c>
      <c r="M273" s="180">
        <v>0</v>
      </c>
      <c r="N273" s="133">
        <v>33344.472691159499</v>
      </c>
      <c r="O273" s="133">
        <v>7079.9508719257501</v>
      </c>
      <c r="P273" s="180">
        <v>40424.423563085256</v>
      </c>
      <c r="Q273" s="228" t="s">
        <v>160</v>
      </c>
      <c r="R273" s="229" t="s">
        <v>160</v>
      </c>
      <c r="S273" s="183"/>
      <c r="T273" s="184">
        <v>32181.30724145675</v>
      </c>
      <c r="U273" s="133">
        <v>7007.7437366397508</v>
      </c>
      <c r="V273" s="180">
        <v>39189.0509780965</v>
      </c>
      <c r="W273" s="133">
        <v>0</v>
      </c>
      <c r="X273" s="133">
        <v>0</v>
      </c>
      <c r="Y273" s="180">
        <v>0</v>
      </c>
      <c r="Z273" s="133">
        <v>32181.30724145675</v>
      </c>
      <c r="AA273" s="133">
        <v>7007.7437366397508</v>
      </c>
      <c r="AB273" s="180">
        <v>39189.0509780965</v>
      </c>
      <c r="AC273" s="225" t="s">
        <v>160</v>
      </c>
      <c r="AD273" s="187">
        <v>27.320386370000001</v>
      </c>
      <c r="AE273" s="187">
        <v>1.6959984800000001</v>
      </c>
      <c r="AF273" s="190">
        <v>29.016384850000001</v>
      </c>
      <c r="AG273" s="187">
        <v>0</v>
      </c>
      <c r="AH273" s="187">
        <v>0</v>
      </c>
      <c r="AI273" s="190">
        <v>0</v>
      </c>
      <c r="AJ273" s="187">
        <v>27.320386370000001</v>
      </c>
      <c r="AK273" s="187">
        <v>1.6959984800000001</v>
      </c>
      <c r="AL273" s="190">
        <v>29.016384850000001</v>
      </c>
      <c r="AM273" s="225" t="s">
        <v>160</v>
      </c>
      <c r="AN273" s="115"/>
      <c r="AO273" s="179"/>
    </row>
    <row r="274" spans="1:41" x14ac:dyDescent="0.2">
      <c r="A274" s="46">
        <v>44105</v>
      </c>
      <c r="B274" s="133">
        <v>33757.059252887913</v>
      </c>
      <c r="C274" s="133">
        <v>7199.4230012349508</v>
      </c>
      <c r="D274" s="180">
        <v>40956.482254122864</v>
      </c>
      <c r="E274" s="133">
        <v>0</v>
      </c>
      <c r="F274" s="133">
        <v>0</v>
      </c>
      <c r="G274" s="180">
        <v>0</v>
      </c>
      <c r="H274" s="133">
        <v>33757.059252887913</v>
      </c>
      <c r="I274" s="133">
        <v>7199.4230012349508</v>
      </c>
      <c r="J274" s="180">
        <v>40956.482254122864</v>
      </c>
      <c r="K274" s="133">
        <v>0</v>
      </c>
      <c r="L274" s="133">
        <v>0</v>
      </c>
      <c r="M274" s="180">
        <v>0</v>
      </c>
      <c r="N274" s="133">
        <v>33757.059252887913</v>
      </c>
      <c r="O274" s="133">
        <v>7199.4230012349508</v>
      </c>
      <c r="P274" s="180">
        <v>40956.482254122864</v>
      </c>
      <c r="Q274" s="228" t="s">
        <v>160</v>
      </c>
      <c r="R274" s="229" t="s">
        <v>160</v>
      </c>
      <c r="S274" s="183"/>
      <c r="T274" s="184">
        <v>32266.230540198478</v>
      </c>
      <c r="U274" s="133">
        <v>7073.3713476470502</v>
      </c>
      <c r="V274" s="180">
        <v>39339.601887845522</v>
      </c>
      <c r="W274" s="133">
        <v>0</v>
      </c>
      <c r="X274" s="133">
        <v>0</v>
      </c>
      <c r="Y274" s="180">
        <v>0</v>
      </c>
      <c r="Z274" s="133">
        <v>32266.230540198478</v>
      </c>
      <c r="AA274" s="133">
        <v>7073.3713476470502</v>
      </c>
      <c r="AB274" s="180">
        <v>39339.601887845522</v>
      </c>
      <c r="AC274" s="225" t="s">
        <v>160</v>
      </c>
      <c r="AD274" s="187">
        <v>34.668016480000006</v>
      </c>
      <c r="AE274" s="187">
        <v>2.9312293</v>
      </c>
      <c r="AF274" s="190">
        <v>37.599245780000004</v>
      </c>
      <c r="AG274" s="187">
        <v>0</v>
      </c>
      <c r="AH274" s="187">
        <v>0</v>
      </c>
      <c r="AI274" s="190">
        <v>0</v>
      </c>
      <c r="AJ274" s="187">
        <v>34.668016480000006</v>
      </c>
      <c r="AK274" s="187">
        <v>2.9312293</v>
      </c>
      <c r="AL274" s="190">
        <v>37.599245780000004</v>
      </c>
      <c r="AM274" s="225" t="s">
        <v>160</v>
      </c>
      <c r="AN274" s="115"/>
      <c r="AO274" s="179"/>
    </row>
    <row r="275" spans="1:41" x14ac:dyDescent="0.2">
      <c r="A275" s="46">
        <v>44136</v>
      </c>
      <c r="B275" s="133">
        <v>34188.027874004198</v>
      </c>
      <c r="C275" s="133">
        <v>7409.7409059803394</v>
      </c>
      <c r="D275" s="180">
        <v>41597.768779984537</v>
      </c>
      <c r="E275" s="133">
        <v>0</v>
      </c>
      <c r="F275" s="133">
        <v>0</v>
      </c>
      <c r="G275" s="180">
        <v>0</v>
      </c>
      <c r="H275" s="133">
        <v>34188.027874004198</v>
      </c>
      <c r="I275" s="133">
        <v>7409.7409059803394</v>
      </c>
      <c r="J275" s="180">
        <v>41597.768779984537</v>
      </c>
      <c r="K275" s="133">
        <v>0</v>
      </c>
      <c r="L275" s="133">
        <v>0</v>
      </c>
      <c r="M275" s="180">
        <v>0</v>
      </c>
      <c r="N275" s="133">
        <v>34188.027874004198</v>
      </c>
      <c r="O275" s="133">
        <v>7409.7409059803394</v>
      </c>
      <c r="P275" s="180">
        <v>41597.768779984537</v>
      </c>
      <c r="Q275" s="228" t="s">
        <v>160</v>
      </c>
      <c r="R275" s="229" t="s">
        <v>160</v>
      </c>
      <c r="S275" s="183"/>
      <c r="T275" s="184">
        <v>32765.050969305656</v>
      </c>
      <c r="U275" s="133">
        <v>7267.703046629219</v>
      </c>
      <c r="V275" s="180">
        <v>40032.754015934879</v>
      </c>
      <c r="W275" s="133">
        <v>0</v>
      </c>
      <c r="X275" s="133">
        <v>0</v>
      </c>
      <c r="Y275" s="180">
        <v>0</v>
      </c>
      <c r="Z275" s="133">
        <v>32765.050969305656</v>
      </c>
      <c r="AA275" s="133">
        <v>7267.703046629219</v>
      </c>
      <c r="AB275" s="180">
        <v>40032.754015934879</v>
      </c>
      <c r="AC275" s="225" t="s">
        <v>160</v>
      </c>
      <c r="AD275" s="187">
        <v>33.465273740000001</v>
      </c>
      <c r="AE275" s="187">
        <v>3.3404167199999999</v>
      </c>
      <c r="AF275" s="190">
        <v>36.805690460000001</v>
      </c>
      <c r="AG275" s="187">
        <v>0</v>
      </c>
      <c r="AH275" s="187">
        <v>0</v>
      </c>
      <c r="AI275" s="190">
        <v>0</v>
      </c>
      <c r="AJ275" s="187">
        <v>33.465273740000001</v>
      </c>
      <c r="AK275" s="187">
        <v>3.3404167199999999</v>
      </c>
      <c r="AL275" s="190">
        <v>36.805690460000001</v>
      </c>
      <c r="AM275" s="225" t="s">
        <v>160</v>
      </c>
      <c r="AN275" s="115"/>
      <c r="AO275" s="179"/>
    </row>
    <row r="276" spans="1:41" x14ac:dyDescent="0.2">
      <c r="A276" s="46">
        <v>44166</v>
      </c>
      <c r="B276" s="133">
        <v>34424.632398370988</v>
      </c>
      <c r="C276" s="133">
        <v>7352.8420511365994</v>
      </c>
      <c r="D276" s="180">
        <v>41777.474449507594</v>
      </c>
      <c r="E276" s="133">
        <v>0</v>
      </c>
      <c r="F276" s="133">
        <v>0</v>
      </c>
      <c r="G276" s="180">
        <v>0</v>
      </c>
      <c r="H276" s="133">
        <v>34424.632398370988</v>
      </c>
      <c r="I276" s="133">
        <v>7352.8420511365994</v>
      </c>
      <c r="J276" s="180">
        <v>41777.474449507594</v>
      </c>
      <c r="K276" s="133">
        <v>0</v>
      </c>
      <c r="L276" s="133">
        <v>0</v>
      </c>
      <c r="M276" s="180">
        <v>0</v>
      </c>
      <c r="N276" s="133">
        <v>34424.632398370988</v>
      </c>
      <c r="O276" s="133">
        <v>7352.8420511365994</v>
      </c>
      <c r="P276" s="180">
        <v>41777.474449507594</v>
      </c>
      <c r="Q276" s="228" t="s">
        <v>160</v>
      </c>
      <c r="R276" s="229" t="s">
        <v>160</v>
      </c>
      <c r="S276" s="183"/>
      <c r="T276" s="184">
        <v>33026.550755660588</v>
      </c>
      <c r="U276" s="133">
        <v>7216.9152969589986</v>
      </c>
      <c r="V276" s="180">
        <v>40243.466052619588</v>
      </c>
      <c r="W276" s="133">
        <v>0</v>
      </c>
      <c r="X276" s="133">
        <v>0</v>
      </c>
      <c r="Y276" s="180">
        <v>0</v>
      </c>
      <c r="Z276" s="133">
        <v>33026.550755660588</v>
      </c>
      <c r="AA276" s="133">
        <v>7216.9152969589986</v>
      </c>
      <c r="AB276" s="180">
        <v>40243.466052619588</v>
      </c>
      <c r="AC276" s="225" t="s">
        <v>160</v>
      </c>
      <c r="AD276" s="187">
        <v>33.020350560000011</v>
      </c>
      <c r="AE276" s="187">
        <v>3.2103626399999996</v>
      </c>
      <c r="AF276" s="190">
        <v>36.230713200000011</v>
      </c>
      <c r="AG276" s="187">
        <v>0</v>
      </c>
      <c r="AH276" s="187">
        <v>0</v>
      </c>
      <c r="AI276" s="190">
        <v>0</v>
      </c>
      <c r="AJ276" s="187">
        <v>33.020350560000011</v>
      </c>
      <c r="AK276" s="187">
        <v>3.2103626399999996</v>
      </c>
      <c r="AL276" s="190">
        <v>36.230713200000011</v>
      </c>
      <c r="AM276" s="225" t="s">
        <v>160</v>
      </c>
      <c r="AN276" s="115"/>
      <c r="AO276" s="179"/>
    </row>
    <row r="277" spans="1:41" x14ac:dyDescent="0.2">
      <c r="A277" s="46">
        <v>44197</v>
      </c>
      <c r="B277" s="133">
        <v>34415.970049333519</v>
      </c>
      <c r="C277" s="133">
        <v>7466.4259472015592</v>
      </c>
      <c r="D277" s="180">
        <v>41882.39599653508</v>
      </c>
      <c r="E277" s="133">
        <v>0</v>
      </c>
      <c r="F277" s="133">
        <v>0</v>
      </c>
      <c r="G277" s="180">
        <v>0</v>
      </c>
      <c r="H277" s="133">
        <v>34415.970049333519</v>
      </c>
      <c r="I277" s="133">
        <v>7466.4259472015592</v>
      </c>
      <c r="J277" s="180">
        <v>41882.39599653508</v>
      </c>
      <c r="K277" s="133">
        <v>0</v>
      </c>
      <c r="L277" s="133">
        <v>0</v>
      </c>
      <c r="M277" s="180">
        <v>0</v>
      </c>
      <c r="N277" s="133">
        <v>34415.970049333519</v>
      </c>
      <c r="O277" s="133">
        <v>7466.4259472015592</v>
      </c>
      <c r="P277" s="180">
        <v>41882.39599653508</v>
      </c>
      <c r="Q277" s="228" t="s">
        <v>160</v>
      </c>
      <c r="R277" s="229" t="s">
        <v>160</v>
      </c>
      <c r="S277" s="183"/>
      <c r="T277" s="184">
        <v>33105.152701799037</v>
      </c>
      <c r="U277" s="133">
        <v>7351.8313842324396</v>
      </c>
      <c r="V277" s="180">
        <v>40456.98408603148</v>
      </c>
      <c r="W277" s="133">
        <v>0</v>
      </c>
      <c r="X277" s="133">
        <v>0</v>
      </c>
      <c r="Y277" s="180">
        <v>0</v>
      </c>
      <c r="Z277" s="133">
        <v>33105.152701799037</v>
      </c>
      <c r="AA277" s="133">
        <v>7351.8313842324396</v>
      </c>
      <c r="AB277" s="180">
        <v>40456.98408603148</v>
      </c>
      <c r="AC277" s="225" t="s">
        <v>160</v>
      </c>
      <c r="AD277" s="187">
        <v>31.00471516</v>
      </c>
      <c r="AE277" s="187">
        <v>2.71050104</v>
      </c>
      <c r="AF277" s="190">
        <v>33.7152162</v>
      </c>
      <c r="AG277" s="187">
        <v>0</v>
      </c>
      <c r="AH277" s="187">
        <v>0</v>
      </c>
      <c r="AI277" s="190">
        <v>0</v>
      </c>
      <c r="AJ277" s="187">
        <v>31.00471516</v>
      </c>
      <c r="AK277" s="187">
        <v>2.71050104</v>
      </c>
      <c r="AL277" s="190">
        <v>33.7152162</v>
      </c>
      <c r="AM277" s="225" t="s">
        <v>160</v>
      </c>
      <c r="AN277" s="115"/>
      <c r="AO277" s="179"/>
    </row>
    <row r="278" spans="1:41" x14ac:dyDescent="0.2">
      <c r="A278" s="46">
        <v>44228</v>
      </c>
      <c r="B278" s="133">
        <v>34155.517266817762</v>
      </c>
      <c r="C278" s="133">
        <v>7154.8073861863504</v>
      </c>
      <c r="D278" s="180">
        <v>41310.324653004107</v>
      </c>
      <c r="E278" s="133">
        <v>0</v>
      </c>
      <c r="F278" s="133">
        <v>0</v>
      </c>
      <c r="G278" s="180">
        <v>0</v>
      </c>
      <c r="H278" s="133">
        <v>34155.517266817762</v>
      </c>
      <c r="I278" s="133">
        <v>7154.8073861863504</v>
      </c>
      <c r="J278" s="180">
        <v>41310.324653004107</v>
      </c>
      <c r="K278" s="133">
        <v>0</v>
      </c>
      <c r="L278" s="133">
        <v>0</v>
      </c>
      <c r="M278" s="180">
        <v>0</v>
      </c>
      <c r="N278" s="133">
        <v>34155.517266817762</v>
      </c>
      <c r="O278" s="133">
        <v>7154.8073861863504</v>
      </c>
      <c r="P278" s="180">
        <v>41310.324653004107</v>
      </c>
      <c r="Q278" s="228" t="s">
        <v>160</v>
      </c>
      <c r="R278" s="229" t="s">
        <v>160</v>
      </c>
      <c r="S278" s="183"/>
      <c r="T278" s="184">
        <v>33020.302638074216</v>
      </c>
      <c r="U278" s="133">
        <v>7087.4840386375499</v>
      </c>
      <c r="V278" s="180">
        <v>40107.786676711759</v>
      </c>
      <c r="W278" s="133">
        <v>0</v>
      </c>
      <c r="X278" s="133">
        <v>0</v>
      </c>
      <c r="Y278" s="180">
        <v>0</v>
      </c>
      <c r="Z278" s="133">
        <v>33020.302638074216</v>
      </c>
      <c r="AA278" s="133">
        <v>7087.4840386375499</v>
      </c>
      <c r="AB278" s="180">
        <v>40107.786676711759</v>
      </c>
      <c r="AC278" s="225" t="s">
        <v>160</v>
      </c>
      <c r="AD278" s="187">
        <v>26.311614989999999</v>
      </c>
      <c r="AE278" s="187">
        <v>1.5603974399999998</v>
      </c>
      <c r="AF278" s="190">
        <v>27.872012429999998</v>
      </c>
      <c r="AG278" s="187">
        <v>0</v>
      </c>
      <c r="AH278" s="187">
        <v>0</v>
      </c>
      <c r="AI278" s="190">
        <v>0</v>
      </c>
      <c r="AJ278" s="187">
        <v>26.311614989999999</v>
      </c>
      <c r="AK278" s="187">
        <v>1.5603974399999998</v>
      </c>
      <c r="AL278" s="190">
        <v>27.872012429999998</v>
      </c>
      <c r="AM278" s="225" t="s">
        <v>160</v>
      </c>
      <c r="AN278" s="115"/>
      <c r="AO278" s="179"/>
    </row>
    <row r="279" spans="1:41" x14ac:dyDescent="0.2">
      <c r="A279" s="46">
        <v>44256</v>
      </c>
      <c r="B279" s="133">
        <v>34103.237569298049</v>
      </c>
      <c r="C279" s="133">
        <v>7156.0211121870916</v>
      </c>
      <c r="D279" s="180">
        <v>41259.258681485146</v>
      </c>
      <c r="E279" s="133">
        <v>0</v>
      </c>
      <c r="F279" s="133">
        <v>0</v>
      </c>
      <c r="G279" s="180">
        <v>0</v>
      </c>
      <c r="H279" s="133">
        <v>34103.237569298049</v>
      </c>
      <c r="I279" s="133">
        <v>7156.0211121870916</v>
      </c>
      <c r="J279" s="180">
        <v>41259.258681485146</v>
      </c>
      <c r="K279" s="133">
        <v>0</v>
      </c>
      <c r="L279" s="133">
        <v>0</v>
      </c>
      <c r="M279" s="180">
        <v>0</v>
      </c>
      <c r="N279" s="133">
        <v>34103.237569298049</v>
      </c>
      <c r="O279" s="133">
        <v>7156.0211121870916</v>
      </c>
      <c r="P279" s="180">
        <v>41259.258681485146</v>
      </c>
      <c r="Q279" s="228" t="s">
        <v>160</v>
      </c>
      <c r="R279" s="229" t="s">
        <v>160</v>
      </c>
      <c r="S279" s="183"/>
      <c r="T279" s="184">
        <v>32914.73982499561</v>
      </c>
      <c r="U279" s="133">
        <v>7088.8546734419706</v>
      </c>
      <c r="V279" s="180">
        <v>40003.594498437575</v>
      </c>
      <c r="W279" s="133">
        <v>0</v>
      </c>
      <c r="X279" s="133">
        <v>0</v>
      </c>
      <c r="Y279" s="180">
        <v>0</v>
      </c>
      <c r="Z279" s="133">
        <v>32914.73982499561</v>
      </c>
      <c r="AA279" s="133">
        <v>7088.8546734419706</v>
      </c>
      <c r="AB279" s="180">
        <v>40003.594498437575</v>
      </c>
      <c r="AC279" s="225" t="s">
        <v>160</v>
      </c>
      <c r="AD279" s="187">
        <v>26.897000119999994</v>
      </c>
      <c r="AE279" s="187">
        <v>1.52004976</v>
      </c>
      <c r="AF279" s="190">
        <v>28.417049879999993</v>
      </c>
      <c r="AG279" s="187">
        <v>0</v>
      </c>
      <c r="AH279" s="187">
        <v>0</v>
      </c>
      <c r="AI279" s="190">
        <v>0</v>
      </c>
      <c r="AJ279" s="187">
        <v>26.897000119999994</v>
      </c>
      <c r="AK279" s="187">
        <v>1.52004976</v>
      </c>
      <c r="AL279" s="190">
        <v>28.417049879999993</v>
      </c>
      <c r="AM279" s="225" t="s">
        <v>160</v>
      </c>
      <c r="AN279" s="115"/>
      <c r="AO279" s="179"/>
    </row>
    <row r="280" spans="1:41" x14ac:dyDescent="0.2">
      <c r="A280" s="46">
        <v>44287</v>
      </c>
      <c r="B280" s="133">
        <v>34444.04938144148</v>
      </c>
      <c r="C280" s="133">
        <v>7068.6864034789196</v>
      </c>
      <c r="D280" s="180">
        <v>41512.735784920398</v>
      </c>
      <c r="E280" s="133">
        <v>0</v>
      </c>
      <c r="F280" s="133">
        <v>0</v>
      </c>
      <c r="G280" s="180">
        <v>0</v>
      </c>
      <c r="H280" s="133">
        <v>34444.04938144148</v>
      </c>
      <c r="I280" s="133">
        <v>7068.6864034789196</v>
      </c>
      <c r="J280" s="180">
        <v>41512.735784920398</v>
      </c>
      <c r="K280" s="133">
        <v>0</v>
      </c>
      <c r="L280" s="133">
        <v>0</v>
      </c>
      <c r="M280" s="180">
        <v>0</v>
      </c>
      <c r="N280" s="133">
        <v>34444.04938144148</v>
      </c>
      <c r="O280" s="133">
        <v>7068.6864034789196</v>
      </c>
      <c r="P280" s="180">
        <v>41512.735784920398</v>
      </c>
      <c r="Q280" s="228" t="s">
        <v>160</v>
      </c>
      <c r="R280" s="229" t="s">
        <v>160</v>
      </c>
      <c r="S280" s="183"/>
      <c r="T280" s="184">
        <v>33277.2907794536</v>
      </c>
      <c r="U280" s="133">
        <v>7001.8610613287592</v>
      </c>
      <c r="V280" s="180">
        <v>40279.151840782353</v>
      </c>
      <c r="W280" s="133">
        <v>0</v>
      </c>
      <c r="X280" s="133">
        <v>0</v>
      </c>
      <c r="Y280" s="180">
        <v>0</v>
      </c>
      <c r="Z280" s="133">
        <v>33277.2907794536</v>
      </c>
      <c r="AA280" s="133">
        <v>7001.8610613287592</v>
      </c>
      <c r="AB280" s="180">
        <v>40279.151840782353</v>
      </c>
      <c r="AC280" s="225" t="s">
        <v>160</v>
      </c>
      <c r="AD280" s="187">
        <v>26.63710794</v>
      </c>
      <c r="AE280" s="187">
        <v>1.5256230800000001</v>
      </c>
      <c r="AF280" s="190">
        <v>28.162731019999999</v>
      </c>
      <c r="AG280" s="187">
        <v>0</v>
      </c>
      <c r="AH280" s="187">
        <v>0</v>
      </c>
      <c r="AI280" s="190">
        <v>0</v>
      </c>
      <c r="AJ280" s="187">
        <v>26.63710794</v>
      </c>
      <c r="AK280" s="187">
        <v>1.5256230800000001</v>
      </c>
      <c r="AL280" s="190">
        <v>28.162731019999999</v>
      </c>
      <c r="AM280" s="225" t="s">
        <v>160</v>
      </c>
      <c r="AN280" s="115"/>
      <c r="AO280" s="179"/>
    </row>
    <row r="281" spans="1:41" x14ac:dyDescent="0.2">
      <c r="A281" s="46">
        <v>44317</v>
      </c>
      <c r="B281" s="133">
        <v>35133.698556440453</v>
      </c>
      <c r="C281" s="133">
        <v>6998.3796690572399</v>
      </c>
      <c r="D281" s="180">
        <v>42132.078225497695</v>
      </c>
      <c r="E281" s="133">
        <v>0</v>
      </c>
      <c r="F281" s="133">
        <v>0</v>
      </c>
      <c r="G281" s="180">
        <v>0</v>
      </c>
      <c r="H281" s="133">
        <v>35133.698556440453</v>
      </c>
      <c r="I281" s="133">
        <v>6998.3796690572399</v>
      </c>
      <c r="J281" s="180">
        <v>42132.078225497695</v>
      </c>
      <c r="K281" s="133">
        <v>0</v>
      </c>
      <c r="L281" s="133">
        <v>0</v>
      </c>
      <c r="M281" s="180">
        <v>0</v>
      </c>
      <c r="N281" s="133">
        <v>35133.698556440453</v>
      </c>
      <c r="O281" s="133">
        <v>6998.3796690572399</v>
      </c>
      <c r="P281" s="180">
        <v>42132.078225497695</v>
      </c>
      <c r="Q281" s="228" t="s">
        <v>160</v>
      </c>
      <c r="R281" s="229" t="s">
        <v>160</v>
      </c>
      <c r="S281" s="183"/>
      <c r="T281" s="184">
        <v>33944.813586082077</v>
      </c>
      <c r="U281" s="133">
        <v>6935.4899934335999</v>
      </c>
      <c r="V281" s="180">
        <v>40880.303579515676</v>
      </c>
      <c r="W281" s="133">
        <v>0</v>
      </c>
      <c r="X281" s="133">
        <v>0</v>
      </c>
      <c r="Y281" s="180">
        <v>0</v>
      </c>
      <c r="Z281" s="133">
        <v>33944.813586082077</v>
      </c>
      <c r="AA281" s="133">
        <v>6935.4899934335999</v>
      </c>
      <c r="AB281" s="180">
        <v>40880.303579515676</v>
      </c>
      <c r="AC281" s="225" t="s">
        <v>160</v>
      </c>
      <c r="AD281" s="187">
        <v>27.14721127</v>
      </c>
      <c r="AE281" s="187">
        <v>1.4360340600000001</v>
      </c>
      <c r="AF281" s="190">
        <v>28.58324533</v>
      </c>
      <c r="AG281" s="187">
        <v>0</v>
      </c>
      <c r="AH281" s="187">
        <v>0</v>
      </c>
      <c r="AI281" s="190">
        <v>0</v>
      </c>
      <c r="AJ281" s="187">
        <v>27.14721127</v>
      </c>
      <c r="AK281" s="187">
        <v>1.4360340600000001</v>
      </c>
      <c r="AL281" s="190">
        <v>28.58324533</v>
      </c>
      <c r="AM281" s="225" t="s">
        <v>160</v>
      </c>
      <c r="AN281" s="115"/>
      <c r="AO281" s="179"/>
    </row>
    <row r="282" spans="1:41" x14ac:dyDescent="0.2">
      <c r="A282" s="46">
        <v>44348</v>
      </c>
      <c r="B282" s="133">
        <v>34709.670896447955</v>
      </c>
      <c r="C282" s="133">
        <v>6880.2438431970704</v>
      </c>
      <c r="D282" s="180">
        <v>41589.914739645028</v>
      </c>
      <c r="E282" s="133">
        <v>0</v>
      </c>
      <c r="F282" s="133">
        <v>0</v>
      </c>
      <c r="G282" s="180">
        <v>0</v>
      </c>
      <c r="H282" s="133">
        <v>34709.670896447955</v>
      </c>
      <c r="I282" s="133">
        <v>6880.2438431970704</v>
      </c>
      <c r="J282" s="180">
        <v>41589.914739645028</v>
      </c>
      <c r="K282" s="133">
        <v>0</v>
      </c>
      <c r="L282" s="133">
        <v>0</v>
      </c>
      <c r="M282" s="180">
        <v>0</v>
      </c>
      <c r="N282" s="133">
        <v>34709.670896447955</v>
      </c>
      <c r="O282" s="133">
        <v>6880.2438431970704</v>
      </c>
      <c r="P282" s="180">
        <v>41589.914739645028</v>
      </c>
      <c r="Q282" s="228" t="s">
        <v>160</v>
      </c>
      <c r="R282" s="229" t="s">
        <v>160</v>
      </c>
      <c r="S282" s="183"/>
      <c r="T282" s="184">
        <v>33500.820323332235</v>
      </c>
      <c r="U282" s="133">
        <v>6819.4499348007903</v>
      </c>
      <c r="V282" s="180">
        <v>40320.270258133023</v>
      </c>
      <c r="W282" s="133">
        <v>0</v>
      </c>
      <c r="X282" s="133">
        <v>0</v>
      </c>
      <c r="Y282" s="180">
        <v>0</v>
      </c>
      <c r="Z282" s="133">
        <v>33500.820323332235</v>
      </c>
      <c r="AA282" s="133">
        <v>6819.4499348007903</v>
      </c>
      <c r="AB282" s="180">
        <v>40320.270258133023</v>
      </c>
      <c r="AC282" s="225" t="s">
        <v>160</v>
      </c>
      <c r="AD282" s="187">
        <v>27.74056436</v>
      </c>
      <c r="AE282" s="187">
        <v>1.3950916399999997</v>
      </c>
      <c r="AF282" s="190">
        <v>29.135656000000001</v>
      </c>
      <c r="AG282" s="187">
        <v>0</v>
      </c>
      <c r="AH282" s="187">
        <v>0</v>
      </c>
      <c r="AI282" s="190">
        <v>0</v>
      </c>
      <c r="AJ282" s="187">
        <v>27.74056436</v>
      </c>
      <c r="AK282" s="187">
        <v>1.3950916399999997</v>
      </c>
      <c r="AL282" s="190">
        <v>29.135656000000001</v>
      </c>
      <c r="AM282" s="225" t="s">
        <v>160</v>
      </c>
      <c r="AN282" s="115"/>
      <c r="AO282" s="179"/>
    </row>
    <row r="283" spans="1:41" ht="14.25" customHeight="1" x14ac:dyDescent="0.2">
      <c r="A283" s="46">
        <v>44378</v>
      </c>
      <c r="B283" s="133">
        <v>35362.495848923994</v>
      </c>
      <c r="C283" s="133">
        <v>6848.1143613273598</v>
      </c>
      <c r="D283" s="180">
        <v>42210.610210251354</v>
      </c>
      <c r="E283" s="133">
        <v>0</v>
      </c>
      <c r="F283" s="133">
        <v>0</v>
      </c>
      <c r="G283" s="180">
        <v>0</v>
      </c>
      <c r="H283" s="133">
        <v>35362.495848923994</v>
      </c>
      <c r="I283" s="133">
        <v>6848.1143613273598</v>
      </c>
      <c r="J283" s="180">
        <v>42210.610210251354</v>
      </c>
      <c r="K283" s="133">
        <v>0</v>
      </c>
      <c r="L283" s="133">
        <v>0</v>
      </c>
      <c r="M283" s="180">
        <v>0</v>
      </c>
      <c r="N283" s="133">
        <v>35362.495848923994</v>
      </c>
      <c r="O283" s="133">
        <v>6848.1143613273598</v>
      </c>
      <c r="P283" s="180">
        <v>42210.610210251354</v>
      </c>
      <c r="Q283" s="228" t="s">
        <v>160</v>
      </c>
      <c r="R283" s="229" t="s">
        <v>160</v>
      </c>
      <c r="S283" s="183"/>
      <c r="T283" s="184">
        <v>34145.296248831117</v>
      </c>
      <c r="U283" s="133">
        <v>6788.2725474451199</v>
      </c>
      <c r="V283" s="180">
        <v>40933.568796276239</v>
      </c>
      <c r="W283" s="133">
        <v>0</v>
      </c>
      <c r="X283" s="133">
        <v>0</v>
      </c>
      <c r="Y283" s="180">
        <v>0</v>
      </c>
      <c r="Z283" s="133">
        <v>34145.296248831117</v>
      </c>
      <c r="AA283" s="133">
        <v>6788.2725474451199</v>
      </c>
      <c r="AB283" s="180">
        <v>40933.568796276239</v>
      </c>
      <c r="AC283" s="225" t="s">
        <v>160</v>
      </c>
      <c r="AD283" s="187">
        <v>27.850988470000001</v>
      </c>
      <c r="AE283" s="187">
        <v>1.3692525600000001</v>
      </c>
      <c r="AF283" s="190">
        <v>29.22024103</v>
      </c>
      <c r="AG283" s="187">
        <v>0</v>
      </c>
      <c r="AH283" s="187">
        <v>0</v>
      </c>
      <c r="AI283" s="190">
        <v>0</v>
      </c>
      <c r="AJ283" s="187">
        <v>27.850988470000001</v>
      </c>
      <c r="AK283" s="187">
        <v>1.3692525600000001</v>
      </c>
      <c r="AL283" s="190">
        <v>29.22024103</v>
      </c>
      <c r="AM283" s="225" t="s">
        <v>160</v>
      </c>
      <c r="AN283" s="115"/>
      <c r="AO283" s="179"/>
    </row>
    <row r="284" spans="1:41" x14ac:dyDescent="0.2">
      <c r="A284" s="46">
        <v>44409</v>
      </c>
      <c r="B284" s="133">
        <v>36116.505396154869</v>
      </c>
      <c r="C284" s="133">
        <v>6698.2537735343985</v>
      </c>
      <c r="D284" s="180">
        <v>42814.75916968927</v>
      </c>
      <c r="E284" s="133">
        <v>0</v>
      </c>
      <c r="F284" s="133">
        <v>0</v>
      </c>
      <c r="G284" s="180">
        <v>0</v>
      </c>
      <c r="H284" s="133">
        <v>36116.505396154869</v>
      </c>
      <c r="I284" s="133">
        <v>6698.2537735343985</v>
      </c>
      <c r="J284" s="180">
        <v>42814.75916968927</v>
      </c>
      <c r="K284" s="133">
        <v>0</v>
      </c>
      <c r="L284" s="133">
        <v>0</v>
      </c>
      <c r="M284" s="180">
        <v>0</v>
      </c>
      <c r="N284" s="133">
        <v>36116.505396154869</v>
      </c>
      <c r="O284" s="133">
        <v>6698.2537735343985</v>
      </c>
      <c r="P284" s="180">
        <v>42814.75916968927</v>
      </c>
      <c r="Q284" s="228" t="s">
        <v>160</v>
      </c>
      <c r="R284" s="229" t="s">
        <v>160</v>
      </c>
      <c r="S284" s="183"/>
      <c r="T284" s="184">
        <v>34900.01434416703</v>
      </c>
      <c r="U284" s="133">
        <v>6642.5210780284788</v>
      </c>
      <c r="V284" s="180">
        <v>41542.535422195513</v>
      </c>
      <c r="W284" s="133">
        <v>0</v>
      </c>
      <c r="X284" s="133">
        <v>0</v>
      </c>
      <c r="Y284" s="180">
        <v>0</v>
      </c>
      <c r="Z284" s="133">
        <v>34900.01434416703</v>
      </c>
      <c r="AA284" s="133">
        <v>6642.5210780284788</v>
      </c>
      <c r="AB284" s="180">
        <v>41542.535422195513</v>
      </c>
      <c r="AC284" s="225" t="s">
        <v>160</v>
      </c>
      <c r="AD284" s="187">
        <v>28.647585060000001</v>
      </c>
      <c r="AE284" s="187">
        <v>1.31246928</v>
      </c>
      <c r="AF284" s="190">
        <v>29.960054339999999</v>
      </c>
      <c r="AG284" s="187">
        <v>0</v>
      </c>
      <c r="AH284" s="187">
        <v>0</v>
      </c>
      <c r="AI284" s="190">
        <v>0</v>
      </c>
      <c r="AJ284" s="187">
        <v>28.647585060000001</v>
      </c>
      <c r="AK284" s="187">
        <v>1.31246928</v>
      </c>
      <c r="AL284" s="190">
        <v>29.960054339999999</v>
      </c>
      <c r="AM284" s="225" t="s">
        <v>160</v>
      </c>
      <c r="AN284" s="115"/>
      <c r="AO284" s="179"/>
    </row>
    <row r="285" spans="1:41" x14ac:dyDescent="0.2">
      <c r="A285" s="46">
        <v>44440</v>
      </c>
      <c r="B285" s="133">
        <v>36648.429752921998</v>
      </c>
      <c r="C285" s="133">
        <v>6849.4365047816</v>
      </c>
      <c r="D285" s="180">
        <v>43497.866257703601</v>
      </c>
      <c r="E285" s="133">
        <v>0</v>
      </c>
      <c r="F285" s="133">
        <v>0</v>
      </c>
      <c r="G285" s="180">
        <v>0</v>
      </c>
      <c r="H285" s="133">
        <v>36648.429752921998</v>
      </c>
      <c r="I285" s="133">
        <v>6849.4365047816</v>
      </c>
      <c r="J285" s="180">
        <v>43497.866257703601</v>
      </c>
      <c r="K285" s="133">
        <v>0</v>
      </c>
      <c r="L285" s="133">
        <v>0</v>
      </c>
      <c r="M285" s="180">
        <v>0</v>
      </c>
      <c r="N285" s="133">
        <v>36648.429752921998</v>
      </c>
      <c r="O285" s="133">
        <v>6849.4365047816</v>
      </c>
      <c r="P285" s="180">
        <v>43497.866257703601</v>
      </c>
      <c r="Q285" s="228" t="s">
        <v>160</v>
      </c>
      <c r="R285" s="229" t="s">
        <v>160</v>
      </c>
      <c r="S285" s="183"/>
      <c r="T285" s="184">
        <v>35383.792546324796</v>
      </c>
      <c r="U285" s="133">
        <v>6793.2657375135996</v>
      </c>
      <c r="V285" s="180">
        <v>42177.0582838384</v>
      </c>
      <c r="W285" s="133">
        <v>0</v>
      </c>
      <c r="X285" s="133">
        <v>0</v>
      </c>
      <c r="Y285" s="180">
        <v>0</v>
      </c>
      <c r="Z285" s="133">
        <v>35383.792546324796</v>
      </c>
      <c r="AA285" s="133">
        <v>6793.2657375135996</v>
      </c>
      <c r="AB285" s="180">
        <v>42177.0582838384</v>
      </c>
      <c r="AC285" s="225" t="s">
        <v>160</v>
      </c>
      <c r="AD285" s="187">
        <v>29.451262380000003</v>
      </c>
      <c r="AE285" s="187">
        <v>1.3081221999999999</v>
      </c>
      <c r="AF285" s="190">
        <v>30.759384580000003</v>
      </c>
      <c r="AG285" s="187">
        <v>0</v>
      </c>
      <c r="AH285" s="187">
        <v>0</v>
      </c>
      <c r="AI285" s="190">
        <v>0</v>
      </c>
      <c r="AJ285" s="187">
        <v>29.451262380000003</v>
      </c>
      <c r="AK285" s="187">
        <v>1.3081221999999999</v>
      </c>
      <c r="AL285" s="190">
        <v>30.759384580000003</v>
      </c>
      <c r="AM285" s="225" t="s">
        <v>160</v>
      </c>
      <c r="AN285" s="115"/>
      <c r="AO285" s="179"/>
    </row>
    <row r="286" spans="1:41" ht="14.45" customHeight="1" x14ac:dyDescent="0.2">
      <c r="A286" s="48">
        <v>44470</v>
      </c>
      <c r="B286" s="133">
        <v>37289.913696096206</v>
      </c>
      <c r="C286" s="133">
        <v>7021.5159066524084</v>
      </c>
      <c r="D286" s="180">
        <v>44311.429602748613</v>
      </c>
      <c r="E286" s="133">
        <v>0</v>
      </c>
      <c r="F286" s="133">
        <v>0</v>
      </c>
      <c r="G286" s="180">
        <v>0</v>
      </c>
      <c r="H286" s="133">
        <v>37289.913696096206</v>
      </c>
      <c r="I286" s="133">
        <v>7021.5159066524084</v>
      </c>
      <c r="J286" s="180">
        <v>44311.429602748613</v>
      </c>
      <c r="K286" s="133">
        <v>0</v>
      </c>
      <c r="L286" s="133">
        <v>0</v>
      </c>
      <c r="M286" s="180">
        <v>0</v>
      </c>
      <c r="N286" s="133">
        <v>37289.913696096206</v>
      </c>
      <c r="O286" s="133">
        <v>7021.5159066524084</v>
      </c>
      <c r="P286" s="180">
        <v>44311.429602748613</v>
      </c>
      <c r="Q286" s="228" t="s">
        <v>160</v>
      </c>
      <c r="R286" s="229" t="s">
        <v>160</v>
      </c>
      <c r="S286" s="183"/>
      <c r="T286" s="184">
        <v>35990.688065288399</v>
      </c>
      <c r="U286" s="133">
        <v>6966.2693135109585</v>
      </c>
      <c r="V286" s="180">
        <v>42956.957378799358</v>
      </c>
      <c r="W286" s="133">
        <v>0</v>
      </c>
      <c r="X286" s="133">
        <v>0</v>
      </c>
      <c r="Y286" s="180">
        <v>0</v>
      </c>
      <c r="Z286" s="133">
        <v>35990.688065288399</v>
      </c>
      <c r="AA286" s="133">
        <v>6966.2693135109585</v>
      </c>
      <c r="AB286" s="180">
        <v>42956.957378799358</v>
      </c>
      <c r="AC286" s="225" t="s">
        <v>160</v>
      </c>
      <c r="AD286" s="187">
        <v>29.406886009999997</v>
      </c>
      <c r="AE286" s="187">
        <v>1.2504604500000001</v>
      </c>
      <c r="AF286" s="190">
        <v>30.657346459999996</v>
      </c>
      <c r="AG286" s="187">
        <v>0</v>
      </c>
      <c r="AH286" s="187">
        <v>0</v>
      </c>
      <c r="AI286" s="190">
        <v>0</v>
      </c>
      <c r="AJ286" s="187">
        <v>29.406886009999997</v>
      </c>
      <c r="AK286" s="187">
        <v>1.2504604500000001</v>
      </c>
      <c r="AL286" s="190">
        <v>30.657346459999996</v>
      </c>
      <c r="AM286" s="225" t="s">
        <v>160</v>
      </c>
      <c r="AN286" s="115"/>
      <c r="AO286" s="179"/>
    </row>
    <row r="287" spans="1:41" ht="14.45" customHeight="1" x14ac:dyDescent="0.2">
      <c r="A287" s="46">
        <v>44501</v>
      </c>
      <c r="B287" s="133">
        <v>37361.992929723005</v>
      </c>
      <c r="C287" s="133">
        <v>7635.2623398449996</v>
      </c>
      <c r="D287" s="180">
        <v>44997.255269567999</v>
      </c>
      <c r="E287" s="133">
        <v>0</v>
      </c>
      <c r="F287" s="133">
        <v>0</v>
      </c>
      <c r="G287" s="180">
        <v>0</v>
      </c>
      <c r="H287" s="133">
        <v>37361.992929723005</v>
      </c>
      <c r="I287" s="133">
        <v>7635.2623398449996</v>
      </c>
      <c r="J287" s="180">
        <v>44997.255269567999</v>
      </c>
      <c r="K287" s="133">
        <v>0</v>
      </c>
      <c r="L287" s="133">
        <v>0</v>
      </c>
      <c r="M287" s="180">
        <v>0</v>
      </c>
      <c r="N287" s="133">
        <v>37361.992929723005</v>
      </c>
      <c r="O287" s="133">
        <v>7635.2623398449996</v>
      </c>
      <c r="P287" s="180">
        <v>44997.255269567999</v>
      </c>
      <c r="Q287" s="228" t="s">
        <v>160</v>
      </c>
      <c r="R287" s="229" t="s">
        <v>160</v>
      </c>
      <c r="S287" s="183"/>
      <c r="T287" s="184">
        <v>36042.389626383003</v>
      </c>
      <c r="U287" s="133">
        <v>7577.8437605849995</v>
      </c>
      <c r="V287" s="180">
        <v>43620.233386968001</v>
      </c>
      <c r="W287" s="133">
        <v>0</v>
      </c>
      <c r="X287" s="133">
        <v>0</v>
      </c>
      <c r="Y287" s="180">
        <v>0</v>
      </c>
      <c r="Z287" s="133">
        <v>36042.389626383003</v>
      </c>
      <c r="AA287" s="133">
        <v>7577.8437605849995</v>
      </c>
      <c r="AB287" s="180">
        <v>43620.233386968001</v>
      </c>
      <c r="AC287" s="225" t="s">
        <v>160</v>
      </c>
      <c r="AD287" s="187">
        <v>29.922977399999997</v>
      </c>
      <c r="AE287" s="187">
        <v>1.3020086</v>
      </c>
      <c r="AF287" s="190">
        <v>31.224985999999998</v>
      </c>
      <c r="AG287" s="187">
        <v>0</v>
      </c>
      <c r="AH287" s="187">
        <v>0</v>
      </c>
      <c r="AI287" s="190">
        <v>0</v>
      </c>
      <c r="AJ287" s="187">
        <v>29.922977399999997</v>
      </c>
      <c r="AK287" s="187">
        <v>1.3020086</v>
      </c>
      <c r="AL287" s="190">
        <v>31.224985999999998</v>
      </c>
      <c r="AM287" s="225" t="s">
        <v>160</v>
      </c>
      <c r="AN287" s="115"/>
      <c r="AO287" s="179"/>
    </row>
    <row r="288" spans="1:41" ht="14.45" customHeight="1" x14ac:dyDescent="0.2">
      <c r="A288" s="46">
        <v>44531</v>
      </c>
      <c r="B288" s="133">
        <v>38050.162059203351</v>
      </c>
      <c r="C288" s="133">
        <v>7315.36112498485</v>
      </c>
      <c r="D288" s="180">
        <v>45365.523184188205</v>
      </c>
      <c r="E288" s="133">
        <v>0</v>
      </c>
      <c r="F288" s="133">
        <v>0</v>
      </c>
      <c r="G288" s="180">
        <v>0</v>
      </c>
      <c r="H288" s="133">
        <v>38050.162059203351</v>
      </c>
      <c r="I288" s="133">
        <v>7315.36112498485</v>
      </c>
      <c r="J288" s="180">
        <v>45365.523184188205</v>
      </c>
      <c r="K288" s="133">
        <v>0</v>
      </c>
      <c r="L288" s="133">
        <v>0</v>
      </c>
      <c r="M288" s="180">
        <v>0</v>
      </c>
      <c r="N288" s="133">
        <v>38050.162059203351</v>
      </c>
      <c r="O288" s="133">
        <v>7315.36112498485</v>
      </c>
      <c r="P288" s="180">
        <v>45365.523184188205</v>
      </c>
      <c r="Q288" s="228" t="s">
        <v>160</v>
      </c>
      <c r="R288" s="229" t="s">
        <v>160</v>
      </c>
      <c r="S288" s="183"/>
      <c r="T288" s="184">
        <v>36697.586424282352</v>
      </c>
      <c r="U288" s="133">
        <v>7256.9081967931497</v>
      </c>
      <c r="V288" s="180">
        <v>43954.494621075501</v>
      </c>
      <c r="W288" s="133">
        <v>0</v>
      </c>
      <c r="X288" s="133">
        <v>0</v>
      </c>
      <c r="Y288" s="180">
        <v>0</v>
      </c>
      <c r="Z288" s="133">
        <v>36697.586424282352</v>
      </c>
      <c r="AA288" s="133">
        <v>7256.9081967931497</v>
      </c>
      <c r="AB288" s="180">
        <v>43954.494621075501</v>
      </c>
      <c r="AC288" s="225" t="s">
        <v>160</v>
      </c>
      <c r="AD288" s="187">
        <v>30.262347800000001</v>
      </c>
      <c r="AE288" s="187">
        <v>1.3078180599999998</v>
      </c>
      <c r="AF288" s="190">
        <v>31.570165859999999</v>
      </c>
      <c r="AG288" s="187">
        <v>0</v>
      </c>
      <c r="AH288" s="187">
        <v>0</v>
      </c>
      <c r="AI288" s="190">
        <v>0</v>
      </c>
      <c r="AJ288" s="187">
        <v>30.262347800000001</v>
      </c>
      <c r="AK288" s="187">
        <v>1.3078180599999998</v>
      </c>
      <c r="AL288" s="190">
        <v>31.570165859999999</v>
      </c>
      <c r="AM288" s="225" t="s">
        <v>160</v>
      </c>
      <c r="AN288" s="115"/>
      <c r="AO288" s="179"/>
    </row>
    <row r="289" spans="1:41" ht="14.45" customHeight="1" x14ac:dyDescent="0.2">
      <c r="A289" s="46">
        <v>44562</v>
      </c>
      <c r="B289" s="133">
        <v>38181.60654029766</v>
      </c>
      <c r="C289" s="133">
        <v>7602.5648620607417</v>
      </c>
      <c r="D289" s="180">
        <v>45784.171402358406</v>
      </c>
      <c r="E289" s="133">
        <v>0</v>
      </c>
      <c r="F289" s="133">
        <v>0</v>
      </c>
      <c r="G289" s="180">
        <v>0</v>
      </c>
      <c r="H289" s="133">
        <v>38181.60654029766</v>
      </c>
      <c r="I289" s="133">
        <v>7602.5648620607417</v>
      </c>
      <c r="J289" s="180">
        <v>45784.171402358406</v>
      </c>
      <c r="K289" s="133">
        <v>0</v>
      </c>
      <c r="L289" s="133">
        <v>0</v>
      </c>
      <c r="M289" s="180">
        <v>0</v>
      </c>
      <c r="N289" s="133">
        <v>38181.60654029766</v>
      </c>
      <c r="O289" s="133">
        <v>7602.5648620607417</v>
      </c>
      <c r="P289" s="180">
        <v>45784.171402358406</v>
      </c>
      <c r="Q289" s="228" t="s">
        <v>160</v>
      </c>
      <c r="R289" s="229" t="s">
        <v>160</v>
      </c>
      <c r="S289" s="183"/>
      <c r="T289" s="184">
        <v>36858.458311008842</v>
      </c>
      <c r="U289" s="133">
        <v>7544.9990774961025</v>
      </c>
      <c r="V289" s="180">
        <v>44403.457388504947</v>
      </c>
      <c r="W289" s="133">
        <v>0</v>
      </c>
      <c r="X289" s="133">
        <v>0</v>
      </c>
      <c r="Y289" s="180">
        <v>0</v>
      </c>
      <c r="Z289" s="133">
        <v>36858.458311008842</v>
      </c>
      <c r="AA289" s="133">
        <v>7544.9990774961025</v>
      </c>
      <c r="AB289" s="180">
        <v>44403.457388504947</v>
      </c>
      <c r="AC289" s="225" t="s">
        <v>160</v>
      </c>
      <c r="AD289" s="187">
        <v>29.966667330000003</v>
      </c>
      <c r="AE289" s="187">
        <v>1.3037501600000001</v>
      </c>
      <c r="AF289" s="190">
        <v>31.270417490000003</v>
      </c>
      <c r="AG289" s="187">
        <v>0</v>
      </c>
      <c r="AH289" s="187">
        <v>0</v>
      </c>
      <c r="AI289" s="190">
        <v>0</v>
      </c>
      <c r="AJ289" s="187">
        <v>29.966667330000003</v>
      </c>
      <c r="AK289" s="187">
        <v>1.3037501600000001</v>
      </c>
      <c r="AL289" s="190">
        <v>31.270417490000003</v>
      </c>
      <c r="AM289" s="225" t="s">
        <v>160</v>
      </c>
      <c r="AN289" s="115"/>
      <c r="AO289" s="179"/>
    </row>
    <row r="290" spans="1:41" ht="14.45" customHeight="1" x14ac:dyDescent="0.2">
      <c r="A290" s="46">
        <v>44593</v>
      </c>
      <c r="B290" s="133">
        <v>37932.609734643134</v>
      </c>
      <c r="C290" s="133">
        <v>7794.5118109295126</v>
      </c>
      <c r="D290" s="180">
        <v>45727.121545572649</v>
      </c>
      <c r="E290" s="133">
        <v>0</v>
      </c>
      <c r="F290" s="133">
        <v>0</v>
      </c>
      <c r="G290" s="180">
        <v>0</v>
      </c>
      <c r="H290" s="133">
        <v>37932.609734643134</v>
      </c>
      <c r="I290" s="133">
        <v>7794.5118109295126</v>
      </c>
      <c r="J290" s="180">
        <v>45727.121545572649</v>
      </c>
      <c r="K290" s="133">
        <v>0</v>
      </c>
      <c r="L290" s="133">
        <v>0</v>
      </c>
      <c r="M290" s="180">
        <v>0</v>
      </c>
      <c r="N290" s="133">
        <v>37932.609734643134</v>
      </c>
      <c r="O290" s="133">
        <v>7794.5118109295126</v>
      </c>
      <c r="P290" s="180">
        <v>45727.121545572649</v>
      </c>
      <c r="Q290" s="228" t="s">
        <v>160</v>
      </c>
      <c r="R290" s="229" t="s">
        <v>160</v>
      </c>
      <c r="S290" s="183"/>
      <c r="T290" s="184">
        <v>36545.907634600953</v>
      </c>
      <c r="U290" s="133">
        <v>7738.8591800007425</v>
      </c>
      <c r="V290" s="180">
        <v>44284.766814601688</v>
      </c>
      <c r="W290" s="133">
        <v>0</v>
      </c>
      <c r="X290" s="133">
        <v>0</v>
      </c>
      <c r="Y290" s="180">
        <v>0</v>
      </c>
      <c r="Z290" s="133">
        <v>36545.907634600953</v>
      </c>
      <c r="AA290" s="133">
        <v>7738.8591800007425</v>
      </c>
      <c r="AB290" s="180">
        <v>44284.766814601688</v>
      </c>
      <c r="AC290" s="225" t="s">
        <v>160</v>
      </c>
      <c r="AD290" s="187">
        <v>32.602969460000004</v>
      </c>
      <c r="AE290" s="187">
        <v>1.3084576900000002</v>
      </c>
      <c r="AF290" s="190">
        <v>33.911427150000002</v>
      </c>
      <c r="AG290" s="187">
        <v>0</v>
      </c>
      <c r="AH290" s="187">
        <v>0</v>
      </c>
      <c r="AI290" s="190">
        <v>0</v>
      </c>
      <c r="AJ290" s="187">
        <v>32.602969460000004</v>
      </c>
      <c r="AK290" s="187">
        <v>1.3084576900000002</v>
      </c>
      <c r="AL290" s="190">
        <v>33.911427150000002</v>
      </c>
      <c r="AM290" s="225" t="s">
        <v>160</v>
      </c>
      <c r="AN290" s="115"/>
      <c r="AO290" s="179"/>
    </row>
    <row r="291" spans="1:41" ht="14.45" customHeight="1" x14ac:dyDescent="0.2">
      <c r="A291" s="46">
        <v>44621</v>
      </c>
      <c r="B291" s="133">
        <v>38678.439473900995</v>
      </c>
      <c r="C291" s="133">
        <v>8142.4799535259481</v>
      </c>
      <c r="D291" s="180">
        <v>46820.919427426947</v>
      </c>
      <c r="E291" s="133">
        <v>0</v>
      </c>
      <c r="F291" s="133">
        <v>0</v>
      </c>
      <c r="G291" s="180">
        <v>0</v>
      </c>
      <c r="H291" s="133">
        <v>38678.439473900995</v>
      </c>
      <c r="I291" s="133">
        <v>8142.4799535259481</v>
      </c>
      <c r="J291" s="180">
        <v>46820.919427426947</v>
      </c>
      <c r="K291" s="133">
        <v>0</v>
      </c>
      <c r="L291" s="133">
        <v>0</v>
      </c>
      <c r="M291" s="180">
        <v>0</v>
      </c>
      <c r="N291" s="133">
        <v>38678.439473900995</v>
      </c>
      <c r="O291" s="133">
        <v>8142.4799535259481</v>
      </c>
      <c r="P291" s="180">
        <v>46820.919427426947</v>
      </c>
      <c r="Q291" s="228" t="s">
        <v>160</v>
      </c>
      <c r="R291" s="229" t="s">
        <v>160</v>
      </c>
      <c r="S291" s="183"/>
      <c r="T291" s="184">
        <v>37234.317980612548</v>
      </c>
      <c r="U291" s="133">
        <v>8087.3438409854989</v>
      </c>
      <c r="V291" s="180">
        <v>45321.661821598042</v>
      </c>
      <c r="W291" s="133">
        <v>0</v>
      </c>
      <c r="X291" s="133">
        <v>0</v>
      </c>
      <c r="Y291" s="180">
        <v>0</v>
      </c>
      <c r="Z291" s="133">
        <v>37234.317980612548</v>
      </c>
      <c r="AA291" s="133">
        <v>8087.3438409854989</v>
      </c>
      <c r="AB291" s="180">
        <v>45321.661821598042</v>
      </c>
      <c r="AC291" s="225" t="s">
        <v>160</v>
      </c>
      <c r="AD291" s="187">
        <v>35.123957030000007</v>
      </c>
      <c r="AE291" s="187">
        <v>1.3410218300000001</v>
      </c>
      <c r="AF291" s="190">
        <v>36.464978860000009</v>
      </c>
      <c r="AG291" s="187">
        <v>0</v>
      </c>
      <c r="AH291" s="187">
        <v>0</v>
      </c>
      <c r="AI291" s="190">
        <v>0</v>
      </c>
      <c r="AJ291" s="187">
        <v>35.123957030000007</v>
      </c>
      <c r="AK291" s="187">
        <v>1.3410218300000001</v>
      </c>
      <c r="AL291" s="190">
        <v>36.464978860000009</v>
      </c>
      <c r="AM291" s="225" t="s">
        <v>160</v>
      </c>
      <c r="AN291" s="115"/>
      <c r="AO291" s="179"/>
    </row>
    <row r="292" spans="1:41" ht="14.45" customHeight="1" x14ac:dyDescent="0.2">
      <c r="A292" s="46">
        <v>44652</v>
      </c>
      <c r="B292" s="133">
        <v>39101.780256245882</v>
      </c>
      <c r="C292" s="133">
        <v>8571.9367970900112</v>
      </c>
      <c r="D292" s="180">
        <v>47673.717053335895</v>
      </c>
      <c r="E292" s="133">
        <v>0</v>
      </c>
      <c r="F292" s="133">
        <v>0</v>
      </c>
      <c r="G292" s="180">
        <v>0</v>
      </c>
      <c r="H292" s="133">
        <v>39101.780256245882</v>
      </c>
      <c r="I292" s="133">
        <v>8571.9367970900112</v>
      </c>
      <c r="J292" s="180">
        <v>47673.717053335895</v>
      </c>
      <c r="K292" s="133">
        <v>0</v>
      </c>
      <c r="L292" s="133">
        <v>0</v>
      </c>
      <c r="M292" s="180">
        <v>0</v>
      </c>
      <c r="N292" s="133">
        <v>39101.780256245882</v>
      </c>
      <c r="O292" s="133">
        <v>8571.9367970900112</v>
      </c>
      <c r="P292" s="180">
        <v>47673.717053335895</v>
      </c>
      <c r="Q292" s="228" t="s">
        <v>160</v>
      </c>
      <c r="R292" s="229" t="s">
        <v>160</v>
      </c>
      <c r="S292" s="183"/>
      <c r="T292" s="184">
        <v>37578.47834795685</v>
      </c>
      <c r="U292" s="133">
        <v>8517.4137471215108</v>
      </c>
      <c r="V292" s="180">
        <v>46095.892095078365</v>
      </c>
      <c r="W292" s="133">
        <v>0</v>
      </c>
      <c r="X292" s="133">
        <v>0</v>
      </c>
      <c r="Y292" s="180">
        <v>0</v>
      </c>
      <c r="Z292" s="133">
        <v>37578.47834795685</v>
      </c>
      <c r="AA292" s="133">
        <v>8517.4137471215108</v>
      </c>
      <c r="AB292" s="180">
        <v>46095.892095078365</v>
      </c>
      <c r="AC292" s="225" t="s">
        <v>160</v>
      </c>
      <c r="AD292" s="187">
        <v>37.311139889999993</v>
      </c>
      <c r="AE292" s="187">
        <v>1.3354655000000002</v>
      </c>
      <c r="AF292" s="190">
        <v>38.646605389999991</v>
      </c>
      <c r="AG292" s="187">
        <v>0</v>
      </c>
      <c r="AH292" s="187">
        <v>0</v>
      </c>
      <c r="AI292" s="190">
        <v>0</v>
      </c>
      <c r="AJ292" s="187">
        <v>37.311139889999993</v>
      </c>
      <c r="AK292" s="187">
        <v>1.3354655000000002</v>
      </c>
      <c r="AL292" s="190">
        <v>38.646605389999991</v>
      </c>
      <c r="AM292" s="225" t="s">
        <v>160</v>
      </c>
      <c r="AN292" s="115"/>
      <c r="AO292" s="179"/>
    </row>
    <row r="293" spans="1:41" ht="14.45" customHeight="1" x14ac:dyDescent="0.2">
      <c r="A293" s="46">
        <v>44682</v>
      </c>
      <c r="B293" s="133">
        <v>40304.435353433088</v>
      </c>
      <c r="C293" s="133">
        <v>8984.1726179430389</v>
      </c>
      <c r="D293" s="180">
        <v>49288.607971376128</v>
      </c>
      <c r="E293" s="133">
        <v>0</v>
      </c>
      <c r="F293" s="133">
        <v>0</v>
      </c>
      <c r="G293" s="180">
        <v>0</v>
      </c>
      <c r="H293" s="133">
        <v>40304.435353433088</v>
      </c>
      <c r="I293" s="133">
        <v>8984.1726179430389</v>
      </c>
      <c r="J293" s="180">
        <v>49288.607971376128</v>
      </c>
      <c r="K293" s="133">
        <v>0</v>
      </c>
      <c r="L293" s="133">
        <v>0</v>
      </c>
      <c r="M293" s="180">
        <v>0</v>
      </c>
      <c r="N293" s="133">
        <v>40304.435353433088</v>
      </c>
      <c r="O293" s="133">
        <v>8984.1726179430389</v>
      </c>
      <c r="P293" s="180">
        <v>49288.607971376128</v>
      </c>
      <c r="Q293" s="228" t="s">
        <v>160</v>
      </c>
      <c r="R293" s="229" t="s">
        <v>160</v>
      </c>
      <c r="S293" s="183"/>
      <c r="T293" s="184">
        <v>38643.088238193464</v>
      </c>
      <c r="U293" s="133">
        <v>8930.6362178647196</v>
      </c>
      <c r="V293" s="180">
        <v>47573.724456058182</v>
      </c>
      <c r="W293" s="133">
        <v>0</v>
      </c>
      <c r="X293" s="133">
        <v>0</v>
      </c>
      <c r="Y293" s="180">
        <v>0</v>
      </c>
      <c r="Z293" s="133">
        <v>38643.088238193464</v>
      </c>
      <c r="AA293" s="133">
        <v>8930.6362178647196</v>
      </c>
      <c r="AB293" s="180">
        <v>47573.724456058182</v>
      </c>
      <c r="AC293" s="225" t="s">
        <v>160</v>
      </c>
      <c r="AD293" s="187">
        <v>41.63568531</v>
      </c>
      <c r="AE293" s="187">
        <v>1.3416971599999998</v>
      </c>
      <c r="AF293" s="190">
        <v>42.977382470000002</v>
      </c>
      <c r="AG293" s="187">
        <v>0</v>
      </c>
      <c r="AH293" s="187">
        <v>0</v>
      </c>
      <c r="AI293" s="190">
        <v>0</v>
      </c>
      <c r="AJ293" s="187">
        <v>41.63568531</v>
      </c>
      <c r="AK293" s="187">
        <v>1.3416971599999998</v>
      </c>
      <c r="AL293" s="190">
        <v>42.977382470000002</v>
      </c>
      <c r="AM293" s="225" t="s">
        <v>160</v>
      </c>
      <c r="AN293" s="115"/>
      <c r="AO293" s="179"/>
    </row>
    <row r="294" spans="1:41" ht="14.45" customHeight="1" x14ac:dyDescent="0.2">
      <c r="A294" s="46">
        <v>44713</v>
      </c>
      <c r="B294" s="133">
        <v>39475.233443632613</v>
      </c>
      <c r="C294" s="133">
        <v>9272.4989582347898</v>
      </c>
      <c r="D294" s="180">
        <v>48747.732401867397</v>
      </c>
      <c r="E294" s="133">
        <v>0</v>
      </c>
      <c r="F294" s="133">
        <v>0</v>
      </c>
      <c r="G294" s="180">
        <v>0</v>
      </c>
      <c r="H294" s="133">
        <v>39475.233443632613</v>
      </c>
      <c r="I294" s="133">
        <v>9272.4989582347898</v>
      </c>
      <c r="J294" s="180">
        <v>48747.732401867397</v>
      </c>
      <c r="K294" s="133">
        <v>0</v>
      </c>
      <c r="L294" s="133">
        <v>0</v>
      </c>
      <c r="M294" s="180">
        <v>0</v>
      </c>
      <c r="N294" s="133">
        <v>39475.233443632613</v>
      </c>
      <c r="O294" s="133">
        <v>9272.4989582347898</v>
      </c>
      <c r="P294" s="180">
        <v>48747.732401867397</v>
      </c>
      <c r="Q294" s="228" t="s">
        <v>160</v>
      </c>
      <c r="R294" s="229" t="s">
        <v>160</v>
      </c>
      <c r="S294" s="183"/>
      <c r="T294" s="184">
        <v>37927.021248713791</v>
      </c>
      <c r="U294" s="133">
        <v>9218.4708285408906</v>
      </c>
      <c r="V294" s="180">
        <v>47145.492077254676</v>
      </c>
      <c r="W294" s="133">
        <v>0</v>
      </c>
      <c r="X294" s="133">
        <v>0</v>
      </c>
      <c r="Y294" s="180">
        <v>0</v>
      </c>
      <c r="Z294" s="133">
        <v>37927.021248713791</v>
      </c>
      <c r="AA294" s="133">
        <v>9218.4708285408906</v>
      </c>
      <c r="AB294" s="180">
        <v>47145.492077254676</v>
      </c>
      <c r="AC294" s="225" t="s">
        <v>160</v>
      </c>
      <c r="AD294" s="187">
        <v>38.838326139999999</v>
      </c>
      <c r="AE294" s="187">
        <v>1.3553453</v>
      </c>
      <c r="AF294" s="190">
        <v>40.193671440000003</v>
      </c>
      <c r="AG294" s="187">
        <v>0</v>
      </c>
      <c r="AH294" s="187">
        <v>0</v>
      </c>
      <c r="AI294" s="190">
        <v>0</v>
      </c>
      <c r="AJ294" s="187">
        <v>38.838326139999999</v>
      </c>
      <c r="AK294" s="187">
        <v>1.3553453</v>
      </c>
      <c r="AL294" s="190">
        <v>40.193671440000003</v>
      </c>
      <c r="AM294" s="225" t="s">
        <v>160</v>
      </c>
      <c r="AN294" s="115"/>
      <c r="AO294" s="179"/>
    </row>
    <row r="295" spans="1:41" ht="14.45" customHeight="1" x14ac:dyDescent="0.2">
      <c r="A295" s="46">
        <v>44743</v>
      </c>
      <c r="B295" s="133">
        <v>40197.714065347696</v>
      </c>
      <c r="C295" s="133">
        <v>9588.3224655737031</v>
      </c>
      <c r="D295" s="180">
        <v>49786.036530921403</v>
      </c>
      <c r="E295" s="133">
        <v>0</v>
      </c>
      <c r="F295" s="133">
        <v>0</v>
      </c>
      <c r="G295" s="180">
        <v>0</v>
      </c>
      <c r="H295" s="133">
        <v>40197.714065347696</v>
      </c>
      <c r="I295" s="133">
        <v>9588.3224655737031</v>
      </c>
      <c r="J295" s="180">
        <v>49786.036530921403</v>
      </c>
      <c r="K295" s="133">
        <v>0</v>
      </c>
      <c r="L295" s="133">
        <v>0</v>
      </c>
      <c r="M295" s="180">
        <v>0</v>
      </c>
      <c r="N295" s="133">
        <v>40197.714065347696</v>
      </c>
      <c r="O295" s="133">
        <v>9588.3224655737031</v>
      </c>
      <c r="P295" s="180">
        <v>49786.036530921403</v>
      </c>
      <c r="Q295" s="228" t="s">
        <v>160</v>
      </c>
      <c r="R295" s="229" t="s">
        <v>160</v>
      </c>
      <c r="S295" s="183"/>
      <c r="T295" s="184">
        <v>38577.077716542102</v>
      </c>
      <c r="U295" s="133">
        <v>9532.5285958882232</v>
      </c>
      <c r="V295" s="180">
        <v>48109.606312430325</v>
      </c>
      <c r="W295" s="133">
        <v>0</v>
      </c>
      <c r="X295" s="133">
        <v>0</v>
      </c>
      <c r="Y295" s="180">
        <v>0</v>
      </c>
      <c r="Z295" s="133">
        <v>38577.077716542102</v>
      </c>
      <c r="AA295" s="133">
        <v>9532.5285958882232</v>
      </c>
      <c r="AB295" s="180">
        <v>48109.606312430325</v>
      </c>
      <c r="AC295" s="225" t="s">
        <v>160</v>
      </c>
      <c r="AD295" s="187">
        <v>39.59144839999999</v>
      </c>
      <c r="AE295" s="187">
        <v>1.3630202200000001</v>
      </c>
      <c r="AF295" s="190">
        <v>40.954468619999993</v>
      </c>
      <c r="AG295" s="187">
        <v>0</v>
      </c>
      <c r="AH295" s="187">
        <v>0</v>
      </c>
      <c r="AI295" s="190">
        <v>0</v>
      </c>
      <c r="AJ295" s="187">
        <v>39.59144839999999</v>
      </c>
      <c r="AK295" s="187">
        <v>1.3630202200000001</v>
      </c>
      <c r="AL295" s="190">
        <v>40.954468619999993</v>
      </c>
      <c r="AM295" s="225" t="s">
        <v>160</v>
      </c>
      <c r="AN295" s="115"/>
      <c r="AO295" s="179"/>
    </row>
    <row r="296" spans="1:41" ht="14.45" customHeight="1" x14ac:dyDescent="0.2">
      <c r="A296" s="46">
        <v>44774</v>
      </c>
      <c r="B296" s="133">
        <v>40550.379508940809</v>
      </c>
      <c r="C296" s="133">
        <v>9652.1719545856013</v>
      </c>
      <c r="D296" s="180">
        <v>50202.551463526404</v>
      </c>
      <c r="E296" s="133">
        <v>0</v>
      </c>
      <c r="F296" s="133">
        <v>0</v>
      </c>
      <c r="G296" s="180">
        <v>0</v>
      </c>
      <c r="H296" s="133">
        <v>40550.379508940809</v>
      </c>
      <c r="I296" s="133">
        <v>9652.1719545856013</v>
      </c>
      <c r="J296" s="180">
        <v>50202.551463526404</v>
      </c>
      <c r="K296" s="133">
        <v>0</v>
      </c>
      <c r="L296" s="133">
        <v>0</v>
      </c>
      <c r="M296" s="180">
        <v>0</v>
      </c>
      <c r="N296" s="133">
        <v>40550.379508940809</v>
      </c>
      <c r="O296" s="133">
        <v>9652.1719545856013</v>
      </c>
      <c r="P296" s="180">
        <v>50202.551463526404</v>
      </c>
      <c r="Q296" s="228" t="s">
        <v>160</v>
      </c>
      <c r="R296" s="229" t="s">
        <v>160</v>
      </c>
      <c r="S296" s="183"/>
      <c r="T296" s="184">
        <v>38906.019434086404</v>
      </c>
      <c r="U296" s="133">
        <v>9594.7106119679993</v>
      </c>
      <c r="V296" s="180">
        <v>48500.730046054407</v>
      </c>
      <c r="W296" s="133">
        <v>0</v>
      </c>
      <c r="X296" s="133">
        <v>0</v>
      </c>
      <c r="Y296" s="180">
        <v>0</v>
      </c>
      <c r="Z296" s="133">
        <v>38906.019434086404</v>
      </c>
      <c r="AA296" s="133">
        <v>9594.7106119679993</v>
      </c>
      <c r="AB296" s="180">
        <v>48500.730046054407</v>
      </c>
      <c r="AC296" s="225" t="s">
        <v>160</v>
      </c>
      <c r="AD296" s="187">
        <v>40.145509639999993</v>
      </c>
      <c r="AE296" s="187">
        <v>1.4028648100000001</v>
      </c>
      <c r="AF296" s="190">
        <v>41.54837444999999</v>
      </c>
      <c r="AG296" s="187">
        <v>0</v>
      </c>
      <c r="AH296" s="187">
        <v>0</v>
      </c>
      <c r="AI296" s="190">
        <v>0</v>
      </c>
      <c r="AJ296" s="187">
        <v>40.145509639999993</v>
      </c>
      <c r="AK296" s="187">
        <v>1.4028648100000001</v>
      </c>
      <c r="AL296" s="190">
        <v>41.54837444999999</v>
      </c>
      <c r="AM296" s="225" t="s">
        <v>160</v>
      </c>
      <c r="AN296" s="115"/>
      <c r="AO296" s="179"/>
    </row>
    <row r="297" spans="1:41" ht="14.45" customHeight="1" x14ac:dyDescent="0.2">
      <c r="A297" s="46">
        <v>44805</v>
      </c>
      <c r="B297" s="133">
        <v>40516.605539218079</v>
      </c>
      <c r="C297" s="133">
        <v>9747.7662723638405</v>
      </c>
      <c r="D297" s="180">
        <v>50264.371811581921</v>
      </c>
      <c r="E297" s="133">
        <v>0</v>
      </c>
      <c r="F297" s="133">
        <v>0</v>
      </c>
      <c r="G297" s="180">
        <v>0</v>
      </c>
      <c r="H297" s="133">
        <v>40516.605539218079</v>
      </c>
      <c r="I297" s="133">
        <v>9747.7662723638405</v>
      </c>
      <c r="J297" s="180">
        <v>50264.371811581921</v>
      </c>
      <c r="K297" s="133">
        <v>0</v>
      </c>
      <c r="L297" s="133">
        <v>0</v>
      </c>
      <c r="M297" s="180">
        <v>0</v>
      </c>
      <c r="N297" s="133">
        <v>40516.605539218079</v>
      </c>
      <c r="O297" s="133">
        <v>9747.7662723638405</v>
      </c>
      <c r="P297" s="180">
        <v>50264.371811581921</v>
      </c>
      <c r="Q297" s="228" t="s">
        <v>160</v>
      </c>
      <c r="R297" s="229" t="s">
        <v>160</v>
      </c>
      <c r="S297" s="183"/>
      <c r="T297" s="184">
        <v>38792.237237445355</v>
      </c>
      <c r="U297" s="133">
        <v>9686.3335088971198</v>
      </c>
      <c r="V297" s="180">
        <v>48478.570746342477</v>
      </c>
      <c r="W297" s="133">
        <v>0</v>
      </c>
      <c r="X297" s="133">
        <v>0</v>
      </c>
      <c r="Y297" s="180">
        <v>0</v>
      </c>
      <c r="Z297" s="133">
        <v>38792.237237445355</v>
      </c>
      <c r="AA297" s="133">
        <v>9686.3335088971198</v>
      </c>
      <c r="AB297" s="180">
        <v>48478.570746342477</v>
      </c>
      <c r="AC297" s="225" t="s">
        <v>160</v>
      </c>
      <c r="AD297" s="187">
        <v>41.316089269999999</v>
      </c>
      <c r="AE297" s="187">
        <v>1.4719370199999999</v>
      </c>
      <c r="AF297" s="190">
        <v>42.788026289999998</v>
      </c>
      <c r="AG297" s="187">
        <v>0</v>
      </c>
      <c r="AH297" s="187">
        <v>0</v>
      </c>
      <c r="AI297" s="190">
        <v>0</v>
      </c>
      <c r="AJ297" s="187">
        <v>41.316089269999999</v>
      </c>
      <c r="AK297" s="187">
        <v>1.4719370199999999</v>
      </c>
      <c r="AL297" s="190">
        <v>42.788026289999998</v>
      </c>
      <c r="AM297" s="225" t="s">
        <v>160</v>
      </c>
      <c r="AN297" s="115"/>
      <c r="AO297" s="179"/>
    </row>
    <row r="298" spans="1:41" ht="14.45" customHeight="1" x14ac:dyDescent="0.2">
      <c r="A298" s="46">
        <v>44835</v>
      </c>
      <c r="B298" s="133">
        <v>40630.842816626886</v>
      </c>
      <c r="C298" s="133">
        <v>10077.208372802879</v>
      </c>
      <c r="D298" s="180">
        <v>50708.05118942976</v>
      </c>
      <c r="E298" s="133">
        <v>0</v>
      </c>
      <c r="F298" s="133">
        <v>0</v>
      </c>
      <c r="G298" s="180">
        <v>0</v>
      </c>
      <c r="H298" s="133">
        <v>40630.842816626886</v>
      </c>
      <c r="I298" s="133">
        <v>10077.208372802879</v>
      </c>
      <c r="J298" s="180">
        <v>50708.05118942976</v>
      </c>
      <c r="K298" s="133">
        <v>0</v>
      </c>
      <c r="L298" s="133">
        <v>0</v>
      </c>
      <c r="M298" s="180">
        <v>0</v>
      </c>
      <c r="N298" s="133">
        <v>40630.842816626886</v>
      </c>
      <c r="O298" s="133">
        <v>10077.208372802879</v>
      </c>
      <c r="P298" s="180">
        <v>50708.05118942976</v>
      </c>
      <c r="Q298" s="228" t="s">
        <v>160</v>
      </c>
      <c r="R298" s="229" t="s">
        <v>160</v>
      </c>
      <c r="S298" s="183"/>
      <c r="T298" s="184">
        <v>38959.073163731518</v>
      </c>
      <c r="U298" s="133">
        <v>10014.940695839039</v>
      </c>
      <c r="V298" s="180">
        <v>48974.013859570565</v>
      </c>
      <c r="W298" s="133">
        <v>0</v>
      </c>
      <c r="X298" s="133">
        <v>0</v>
      </c>
      <c r="Y298" s="180">
        <v>0</v>
      </c>
      <c r="Z298" s="133">
        <v>38959.073163731518</v>
      </c>
      <c r="AA298" s="133">
        <v>10014.940695839039</v>
      </c>
      <c r="AB298" s="180">
        <v>48974.013859570565</v>
      </c>
      <c r="AC298" s="225" t="s">
        <v>160</v>
      </c>
      <c r="AD298" s="187">
        <v>41.168480419999995</v>
      </c>
      <c r="AE298" s="187">
        <v>1.53338448</v>
      </c>
      <c r="AF298" s="190">
        <v>42.701864899999997</v>
      </c>
      <c r="AG298" s="187">
        <v>0</v>
      </c>
      <c r="AH298" s="187">
        <v>0</v>
      </c>
      <c r="AI298" s="190">
        <v>0</v>
      </c>
      <c r="AJ298" s="187">
        <v>41.168480419999995</v>
      </c>
      <c r="AK298" s="187">
        <v>1.53338448</v>
      </c>
      <c r="AL298" s="190">
        <v>42.701864899999997</v>
      </c>
      <c r="AM298" s="225" t="s">
        <v>160</v>
      </c>
      <c r="AN298" s="115"/>
      <c r="AO298" s="179"/>
    </row>
    <row r="299" spans="1:41" x14ac:dyDescent="0.2">
      <c r="A299" s="46">
        <v>44866</v>
      </c>
      <c r="B299" s="133">
        <v>41138.858938920326</v>
      </c>
      <c r="C299" s="133">
        <v>10524.150743273281</v>
      </c>
      <c r="D299" s="180">
        <v>51663.009682193602</v>
      </c>
      <c r="E299" s="133">
        <v>0</v>
      </c>
      <c r="F299" s="133">
        <v>0</v>
      </c>
      <c r="G299" s="180">
        <v>0</v>
      </c>
      <c r="H299" s="133">
        <v>41138.858938920326</v>
      </c>
      <c r="I299" s="133">
        <v>10524.150743273281</v>
      </c>
      <c r="J299" s="180">
        <v>51663.009682193602</v>
      </c>
      <c r="K299" s="133">
        <v>0</v>
      </c>
      <c r="L299" s="133">
        <v>0</v>
      </c>
      <c r="M299" s="180">
        <v>0</v>
      </c>
      <c r="N299" s="133">
        <v>41138.858938920326</v>
      </c>
      <c r="O299" s="133">
        <v>10524.150743273281</v>
      </c>
      <c r="P299" s="180">
        <v>51663.009682193602</v>
      </c>
      <c r="Q299" s="228" t="s">
        <v>160</v>
      </c>
      <c r="R299" s="229" t="s">
        <v>160</v>
      </c>
      <c r="S299" s="183"/>
      <c r="T299" s="184">
        <v>39495.417437792967</v>
      </c>
      <c r="U299" s="133">
        <v>10464.555630361281</v>
      </c>
      <c r="V299" s="180">
        <v>49959.973068154242</v>
      </c>
      <c r="W299" s="133">
        <v>0</v>
      </c>
      <c r="X299" s="133">
        <v>0</v>
      </c>
      <c r="Y299" s="180">
        <v>0</v>
      </c>
      <c r="Z299" s="133">
        <v>39495.417437792967</v>
      </c>
      <c r="AA299" s="133">
        <v>10464.555630361281</v>
      </c>
      <c r="AB299" s="180">
        <v>49959.973068154242</v>
      </c>
      <c r="AC299" s="225" t="s">
        <v>160</v>
      </c>
      <c r="AD299" s="187">
        <v>41.720184330000002</v>
      </c>
      <c r="AE299" s="187">
        <v>1.5128735</v>
      </c>
      <c r="AF299" s="190">
        <v>43.23305783</v>
      </c>
      <c r="AG299" s="187">
        <v>0</v>
      </c>
      <c r="AH299" s="187">
        <v>0</v>
      </c>
      <c r="AI299" s="190">
        <v>0</v>
      </c>
      <c r="AJ299" s="187">
        <v>41.720184330000002</v>
      </c>
      <c r="AK299" s="187">
        <v>1.5128735</v>
      </c>
      <c r="AL299" s="190">
        <v>43.23305783</v>
      </c>
      <c r="AM299" s="225" t="s">
        <v>160</v>
      </c>
      <c r="AN299" s="115"/>
      <c r="AO299" s="179"/>
    </row>
    <row r="300" spans="1:41" ht="15" customHeight="1" x14ac:dyDescent="0.2">
      <c r="A300" s="46">
        <v>44896</v>
      </c>
      <c r="B300" s="133">
        <v>41788.857447434428</v>
      </c>
      <c r="C300" s="133">
        <v>10363.216516159291</v>
      </c>
      <c r="D300" s="180">
        <v>52152.073963593713</v>
      </c>
      <c r="E300" s="133">
        <v>0</v>
      </c>
      <c r="F300" s="133">
        <v>0</v>
      </c>
      <c r="G300" s="180">
        <v>0</v>
      </c>
      <c r="H300" s="133">
        <v>41788.857447434428</v>
      </c>
      <c r="I300" s="133">
        <v>10363.216516159291</v>
      </c>
      <c r="J300" s="180">
        <v>52152.073963593713</v>
      </c>
      <c r="K300" s="133">
        <v>0</v>
      </c>
      <c r="L300" s="133">
        <v>0</v>
      </c>
      <c r="M300" s="180">
        <v>0</v>
      </c>
      <c r="N300" s="133">
        <v>41788.857447434428</v>
      </c>
      <c r="O300" s="133">
        <v>10363.216516159291</v>
      </c>
      <c r="P300" s="180">
        <v>52152.073963593713</v>
      </c>
      <c r="Q300" s="228" t="s">
        <v>160</v>
      </c>
      <c r="R300" s="229" t="s">
        <v>160</v>
      </c>
      <c r="S300" s="183"/>
      <c r="T300" s="184">
        <v>40038.576607651528</v>
      </c>
      <c r="U300" s="133">
        <v>10299.4905754353</v>
      </c>
      <c r="V300" s="180">
        <v>50338.067183086823</v>
      </c>
      <c r="W300" s="133">
        <v>0</v>
      </c>
      <c r="X300" s="133">
        <v>0</v>
      </c>
      <c r="Y300" s="180">
        <v>0</v>
      </c>
      <c r="Z300" s="133">
        <v>40038.576607651528</v>
      </c>
      <c r="AA300" s="133">
        <v>10299.4905754353</v>
      </c>
      <c r="AB300" s="180">
        <v>50338.067183086823</v>
      </c>
      <c r="AC300" s="225" t="s">
        <v>160</v>
      </c>
      <c r="AD300" s="187">
        <v>43.6794899</v>
      </c>
      <c r="AE300" s="187">
        <v>1.59032569</v>
      </c>
      <c r="AF300" s="190">
        <v>45.26981559</v>
      </c>
      <c r="AG300" s="187">
        <v>0</v>
      </c>
      <c r="AH300" s="187">
        <v>0</v>
      </c>
      <c r="AI300" s="190">
        <v>0</v>
      </c>
      <c r="AJ300" s="187">
        <v>43.6794899</v>
      </c>
      <c r="AK300" s="187">
        <v>1.59032569</v>
      </c>
      <c r="AL300" s="190">
        <v>45.26981559</v>
      </c>
      <c r="AM300" s="225" t="s">
        <v>160</v>
      </c>
      <c r="AN300" s="115"/>
      <c r="AO300" s="179"/>
    </row>
    <row r="301" spans="1:41" ht="15" customHeight="1" x14ac:dyDescent="0.2">
      <c r="A301" s="46">
        <v>44927</v>
      </c>
      <c r="B301" s="133">
        <v>42177.880469110773</v>
      </c>
      <c r="C301" s="133">
        <v>10761.217170789201</v>
      </c>
      <c r="D301" s="180">
        <v>52939.09763989997</v>
      </c>
      <c r="E301" s="133">
        <v>0</v>
      </c>
      <c r="F301" s="133">
        <v>0</v>
      </c>
      <c r="G301" s="180">
        <v>0</v>
      </c>
      <c r="H301" s="133">
        <v>42177.880469110773</v>
      </c>
      <c r="I301" s="133">
        <v>10761.217170789201</v>
      </c>
      <c r="J301" s="180">
        <v>52939.09763989997</v>
      </c>
      <c r="K301" s="133">
        <v>0</v>
      </c>
      <c r="L301" s="133">
        <v>0</v>
      </c>
      <c r="M301" s="180">
        <v>0</v>
      </c>
      <c r="N301" s="133">
        <v>42177.880469110773</v>
      </c>
      <c r="O301" s="133">
        <v>10761.217170789201</v>
      </c>
      <c r="P301" s="180">
        <v>52939.09763989997</v>
      </c>
      <c r="Q301" s="228" t="s">
        <v>160</v>
      </c>
      <c r="R301" s="229" t="s">
        <v>160</v>
      </c>
      <c r="S301" s="183"/>
      <c r="T301" s="184">
        <v>40249.807137338903</v>
      </c>
      <c r="U301" s="133">
        <v>10697.32449725237</v>
      </c>
      <c r="V301" s="180">
        <v>50947.131634591271</v>
      </c>
      <c r="W301" s="133">
        <v>0</v>
      </c>
      <c r="X301" s="133">
        <v>0</v>
      </c>
      <c r="Y301" s="180">
        <v>0</v>
      </c>
      <c r="Z301" s="133">
        <v>40249.807137338903</v>
      </c>
      <c r="AA301" s="133">
        <v>10697.32449725237</v>
      </c>
      <c r="AB301" s="180">
        <v>50947.131634591271</v>
      </c>
      <c r="AC301" s="225" t="s">
        <v>160</v>
      </c>
      <c r="AD301" s="187">
        <v>49.845488269999997</v>
      </c>
      <c r="AE301" s="187">
        <v>1.6517844300000002</v>
      </c>
      <c r="AF301" s="190">
        <v>51.497272699999996</v>
      </c>
      <c r="AG301" s="187">
        <v>0</v>
      </c>
      <c r="AH301" s="187">
        <v>0</v>
      </c>
      <c r="AI301" s="190">
        <v>0</v>
      </c>
      <c r="AJ301" s="187">
        <v>49.845488269999997</v>
      </c>
      <c r="AK301" s="187">
        <v>1.6517844300000002</v>
      </c>
      <c r="AL301" s="190">
        <v>51.497272699999996</v>
      </c>
      <c r="AM301" s="225" t="s">
        <v>160</v>
      </c>
      <c r="AN301" s="115"/>
      <c r="AO301" s="179"/>
    </row>
    <row r="302" spans="1:41" ht="15" customHeight="1" x14ac:dyDescent="0.2">
      <c r="A302" s="46">
        <v>44958</v>
      </c>
      <c r="B302" s="133">
        <v>42060.182493043838</v>
      </c>
      <c r="C302" s="133">
        <v>11095.619005340499</v>
      </c>
      <c r="D302" s="180">
        <v>53155.801498384331</v>
      </c>
      <c r="E302" s="133">
        <v>0</v>
      </c>
      <c r="F302" s="133">
        <v>0</v>
      </c>
      <c r="G302" s="180">
        <v>0</v>
      </c>
      <c r="H302" s="133">
        <v>42060.182493043838</v>
      </c>
      <c r="I302" s="133">
        <v>11095.619005340499</v>
      </c>
      <c r="J302" s="180">
        <v>53155.801498384331</v>
      </c>
      <c r="K302" s="133">
        <v>0</v>
      </c>
      <c r="L302" s="133">
        <v>0</v>
      </c>
      <c r="M302" s="180">
        <v>0</v>
      </c>
      <c r="N302" s="133">
        <v>42060.182493043838</v>
      </c>
      <c r="O302" s="133">
        <v>11095.619005340499</v>
      </c>
      <c r="P302" s="180">
        <v>53155.801498384331</v>
      </c>
      <c r="Q302" s="228" t="s">
        <v>160</v>
      </c>
      <c r="R302" s="229" t="s">
        <v>160</v>
      </c>
      <c r="S302" s="183"/>
      <c r="T302" s="184">
        <v>39838.024159771798</v>
      </c>
      <c r="U302" s="133">
        <v>11027.846530523489</v>
      </c>
      <c r="V302" s="180">
        <v>50865.870690295284</v>
      </c>
      <c r="W302" s="133">
        <v>0</v>
      </c>
      <c r="X302" s="133">
        <v>0</v>
      </c>
      <c r="Y302" s="180">
        <v>0</v>
      </c>
      <c r="Z302" s="133">
        <v>39838.024159771798</v>
      </c>
      <c r="AA302" s="133">
        <v>11027.846530523489</v>
      </c>
      <c r="AB302" s="180">
        <v>50865.870690295284</v>
      </c>
      <c r="AC302" s="225" t="s">
        <v>160</v>
      </c>
      <c r="AD302" s="187">
        <v>57.135174280000001</v>
      </c>
      <c r="AE302" s="187">
        <v>1.74253657</v>
      </c>
      <c r="AF302" s="190">
        <v>58.87771085</v>
      </c>
      <c r="AG302" s="187">
        <v>0</v>
      </c>
      <c r="AH302" s="187">
        <v>0</v>
      </c>
      <c r="AI302" s="190">
        <v>0</v>
      </c>
      <c r="AJ302" s="187">
        <v>57.135174280000001</v>
      </c>
      <c r="AK302" s="187">
        <v>1.74253657</v>
      </c>
      <c r="AL302" s="190">
        <v>58.87771085</v>
      </c>
      <c r="AM302" s="225" t="s">
        <v>160</v>
      </c>
      <c r="AN302" s="115"/>
      <c r="AO302" s="179"/>
    </row>
    <row r="303" spans="1:41" ht="15" customHeight="1" x14ac:dyDescent="0.2">
      <c r="A303" s="46">
        <v>44986</v>
      </c>
      <c r="B303" s="133">
        <v>42690.172290253511</v>
      </c>
      <c r="C303" s="133">
        <v>11502.332616910082</v>
      </c>
      <c r="D303" s="180">
        <v>54192.504907163595</v>
      </c>
      <c r="E303" s="133">
        <v>0</v>
      </c>
      <c r="F303" s="133">
        <v>0</v>
      </c>
      <c r="G303" s="180">
        <v>0</v>
      </c>
      <c r="H303" s="133">
        <v>42690.172290253511</v>
      </c>
      <c r="I303" s="133">
        <v>11502.332616910082</v>
      </c>
      <c r="J303" s="180">
        <v>54192.504907163595</v>
      </c>
      <c r="K303" s="133">
        <v>0</v>
      </c>
      <c r="L303" s="133">
        <v>0</v>
      </c>
      <c r="M303" s="180">
        <v>0</v>
      </c>
      <c r="N303" s="133">
        <v>42690.172290253511</v>
      </c>
      <c r="O303" s="133">
        <v>11502.332616910082</v>
      </c>
      <c r="P303" s="180">
        <v>54192.504907163595</v>
      </c>
      <c r="Q303" s="228" t="s">
        <v>160</v>
      </c>
      <c r="R303" s="229" t="s">
        <v>160</v>
      </c>
      <c r="S303" s="183"/>
      <c r="T303" s="184">
        <v>40158.760522299031</v>
      </c>
      <c r="U303" s="133">
        <v>11431.656337172883</v>
      </c>
      <c r="V303" s="180">
        <v>51590.416859471916</v>
      </c>
      <c r="W303" s="133">
        <v>0</v>
      </c>
      <c r="X303" s="133">
        <v>0</v>
      </c>
      <c r="Y303" s="180">
        <v>0</v>
      </c>
      <c r="Z303" s="133">
        <v>40158.760522299031</v>
      </c>
      <c r="AA303" s="133">
        <v>11431.656337172883</v>
      </c>
      <c r="AB303" s="180">
        <v>51590.416859471916</v>
      </c>
      <c r="AC303" s="225" t="s">
        <v>160</v>
      </c>
      <c r="AD303" s="187">
        <v>65.499166009999982</v>
      </c>
      <c r="AE303" s="187">
        <v>1.8287176499999998</v>
      </c>
      <c r="AF303" s="190">
        <v>67.327883659999983</v>
      </c>
      <c r="AG303" s="187">
        <v>0</v>
      </c>
      <c r="AH303" s="187">
        <v>0</v>
      </c>
      <c r="AI303" s="190">
        <v>0</v>
      </c>
      <c r="AJ303" s="187">
        <v>65.499166009999982</v>
      </c>
      <c r="AK303" s="187">
        <v>1.8287176499999998</v>
      </c>
      <c r="AL303" s="190">
        <v>67.327883659999983</v>
      </c>
      <c r="AM303" s="225" t="s">
        <v>160</v>
      </c>
      <c r="AN303" s="115"/>
      <c r="AO303" s="179"/>
    </row>
    <row r="304" spans="1:41" ht="15" customHeight="1" x14ac:dyDescent="0.2">
      <c r="A304" s="46">
        <v>45017</v>
      </c>
      <c r="B304" s="133">
        <v>43722.019603512039</v>
      </c>
      <c r="C304" s="133">
        <v>11843.505566030399</v>
      </c>
      <c r="D304" s="180">
        <v>55565.525169542438</v>
      </c>
      <c r="E304" s="133">
        <v>0</v>
      </c>
      <c r="F304" s="133">
        <v>0</v>
      </c>
      <c r="G304" s="180">
        <v>0</v>
      </c>
      <c r="H304" s="133">
        <v>43722.019603512039</v>
      </c>
      <c r="I304" s="133">
        <v>11843.505566030399</v>
      </c>
      <c r="J304" s="180">
        <v>55565.525169542438</v>
      </c>
      <c r="K304" s="133">
        <v>0</v>
      </c>
      <c r="L304" s="133">
        <v>0</v>
      </c>
      <c r="M304" s="180">
        <v>0</v>
      </c>
      <c r="N304" s="133">
        <v>43722.019603512039</v>
      </c>
      <c r="O304" s="133">
        <v>11843.505566030399</v>
      </c>
      <c r="P304" s="180">
        <v>55565.525169542438</v>
      </c>
      <c r="Q304" s="228" t="s">
        <v>160</v>
      </c>
      <c r="R304" s="229" t="s">
        <v>160</v>
      </c>
      <c r="S304" s="183"/>
      <c r="T304" s="184">
        <v>40936.584663340967</v>
      </c>
      <c r="U304" s="133">
        <v>11767.405753467099</v>
      </c>
      <c r="V304" s="180">
        <v>52703.990416808068</v>
      </c>
      <c r="W304" s="133">
        <v>0</v>
      </c>
      <c r="X304" s="133">
        <v>0</v>
      </c>
      <c r="Y304" s="180">
        <v>0</v>
      </c>
      <c r="Z304" s="133">
        <v>40936.584663340967</v>
      </c>
      <c r="AA304" s="133">
        <v>11767.405753467099</v>
      </c>
      <c r="AB304" s="180">
        <v>52703.990416808068</v>
      </c>
      <c r="AC304" s="225" t="s">
        <v>160</v>
      </c>
      <c r="AD304" s="187">
        <v>71.821028290000001</v>
      </c>
      <c r="AE304" s="187">
        <v>1.9621951</v>
      </c>
      <c r="AF304" s="190">
        <v>73.783223390000003</v>
      </c>
      <c r="AG304" s="187">
        <v>0</v>
      </c>
      <c r="AH304" s="187">
        <v>0</v>
      </c>
      <c r="AI304" s="190">
        <v>0</v>
      </c>
      <c r="AJ304" s="187">
        <v>71.821028290000001</v>
      </c>
      <c r="AK304" s="187">
        <v>1.9621951</v>
      </c>
      <c r="AL304" s="190">
        <v>73.783223390000003</v>
      </c>
      <c r="AM304" s="225" t="s">
        <v>160</v>
      </c>
      <c r="AN304" s="115"/>
      <c r="AO304" s="179"/>
    </row>
    <row r="305" spans="1:41" ht="15" customHeight="1" x14ac:dyDescent="0.2">
      <c r="A305" s="46">
        <v>45047</v>
      </c>
      <c r="B305" s="133">
        <v>44821.584324607866</v>
      </c>
      <c r="C305" s="133">
        <v>11866.313685082348</v>
      </c>
      <c r="D305" s="180">
        <v>56687.898009690216</v>
      </c>
      <c r="E305" s="133">
        <v>0</v>
      </c>
      <c r="F305" s="133">
        <v>0</v>
      </c>
      <c r="G305" s="180">
        <v>0</v>
      </c>
      <c r="H305" s="133">
        <v>44821.584324607866</v>
      </c>
      <c r="I305" s="133">
        <v>11866.313685082348</v>
      </c>
      <c r="J305" s="180">
        <v>56687.898009690216</v>
      </c>
      <c r="K305" s="133">
        <v>0</v>
      </c>
      <c r="L305" s="133">
        <v>0</v>
      </c>
      <c r="M305" s="180">
        <v>0</v>
      </c>
      <c r="N305" s="133">
        <v>44821.584324607866</v>
      </c>
      <c r="O305" s="133">
        <v>11866.313685082348</v>
      </c>
      <c r="P305" s="180">
        <v>56687.898009690216</v>
      </c>
      <c r="Q305" s="228" t="s">
        <v>160</v>
      </c>
      <c r="R305" s="229" t="s">
        <v>160</v>
      </c>
      <c r="S305" s="183"/>
      <c r="T305" s="184">
        <v>41891.752082660088</v>
      </c>
      <c r="U305" s="133">
        <v>11787.134156321159</v>
      </c>
      <c r="V305" s="180">
        <v>53678.886238981249</v>
      </c>
      <c r="W305" s="133">
        <v>0</v>
      </c>
      <c r="X305" s="133">
        <v>0</v>
      </c>
      <c r="Y305" s="180">
        <v>0</v>
      </c>
      <c r="Z305" s="133">
        <v>41891.752082660088</v>
      </c>
      <c r="AA305" s="133">
        <v>11787.134156321159</v>
      </c>
      <c r="AB305" s="180">
        <v>53678.886238981249</v>
      </c>
      <c r="AC305" s="225" t="s">
        <v>160</v>
      </c>
      <c r="AD305" s="187">
        <v>75.552031819999982</v>
      </c>
      <c r="AE305" s="187">
        <v>2.0418146100000003</v>
      </c>
      <c r="AF305" s="190">
        <v>77.593846429999985</v>
      </c>
      <c r="AG305" s="187">
        <v>0</v>
      </c>
      <c r="AH305" s="187">
        <v>0</v>
      </c>
      <c r="AI305" s="190">
        <v>0</v>
      </c>
      <c r="AJ305" s="187">
        <v>75.552031819999982</v>
      </c>
      <c r="AK305" s="187">
        <v>2.0418146100000003</v>
      </c>
      <c r="AL305" s="190">
        <v>77.593846429999985</v>
      </c>
      <c r="AM305" s="225" t="s">
        <v>160</v>
      </c>
      <c r="AN305" s="115"/>
      <c r="AO305" s="179"/>
    </row>
    <row r="306" spans="1:41" ht="15" customHeight="1" x14ac:dyDescent="0.2">
      <c r="A306" s="46">
        <v>45078</v>
      </c>
      <c r="B306" s="133">
        <v>44563.297102945609</v>
      </c>
      <c r="C306" s="133">
        <v>11658.257671285121</v>
      </c>
      <c r="D306" s="180">
        <v>56221.554774230724</v>
      </c>
      <c r="E306" s="133">
        <v>0</v>
      </c>
      <c r="F306" s="133">
        <v>0</v>
      </c>
      <c r="G306" s="180">
        <v>0</v>
      </c>
      <c r="H306" s="133">
        <v>44563.297102945609</v>
      </c>
      <c r="I306" s="133">
        <v>11658.257671285121</v>
      </c>
      <c r="J306" s="180">
        <v>56221.554774230724</v>
      </c>
      <c r="K306" s="133">
        <v>0</v>
      </c>
      <c r="L306" s="133">
        <v>0</v>
      </c>
      <c r="M306" s="180">
        <v>0</v>
      </c>
      <c r="N306" s="133">
        <v>44563.297102945609</v>
      </c>
      <c r="O306" s="133">
        <v>11658.257671285121</v>
      </c>
      <c r="P306" s="180">
        <v>56221.554774230724</v>
      </c>
      <c r="Q306" s="228" t="s">
        <v>160</v>
      </c>
      <c r="R306" s="229" t="s">
        <v>160</v>
      </c>
      <c r="S306" s="183"/>
      <c r="T306" s="184">
        <v>41658.698751846401</v>
      </c>
      <c r="U306" s="133">
        <v>11586.8265532432</v>
      </c>
      <c r="V306" s="180">
        <v>53245.525305089599</v>
      </c>
      <c r="W306" s="133">
        <v>0</v>
      </c>
      <c r="X306" s="133">
        <v>0</v>
      </c>
      <c r="Y306" s="180">
        <v>0</v>
      </c>
      <c r="Z306" s="133">
        <v>41658.698751846401</v>
      </c>
      <c r="AA306" s="133">
        <v>11586.8265532432</v>
      </c>
      <c r="AB306" s="180">
        <v>53245.525305089599</v>
      </c>
      <c r="AC306" s="225" t="s">
        <v>160</v>
      </c>
      <c r="AD306" s="187">
        <v>77.646448650000025</v>
      </c>
      <c r="AE306" s="187">
        <v>1.9095144900000001</v>
      </c>
      <c r="AF306" s="190">
        <v>79.555963140000031</v>
      </c>
      <c r="AG306" s="187">
        <v>0</v>
      </c>
      <c r="AH306" s="187">
        <v>0</v>
      </c>
      <c r="AI306" s="190">
        <v>0</v>
      </c>
      <c r="AJ306" s="187">
        <v>77.646448650000025</v>
      </c>
      <c r="AK306" s="187">
        <v>1.9095144900000001</v>
      </c>
      <c r="AL306" s="190">
        <v>79.555963140000031</v>
      </c>
      <c r="AM306" s="225" t="s">
        <v>160</v>
      </c>
      <c r="AN306" s="115"/>
      <c r="AO306" s="179"/>
    </row>
    <row r="307" spans="1:41" ht="15" customHeight="1" x14ac:dyDescent="0.2">
      <c r="A307" s="46">
        <v>45108</v>
      </c>
      <c r="B307" s="133">
        <v>44590.618840295923</v>
      </c>
      <c r="C307" s="133">
        <v>12046.002916417474</v>
      </c>
      <c r="D307" s="180">
        <v>56636.621756713401</v>
      </c>
      <c r="E307" s="133">
        <v>0</v>
      </c>
      <c r="F307" s="133">
        <v>0</v>
      </c>
      <c r="G307" s="180">
        <v>0</v>
      </c>
      <c r="H307" s="133">
        <v>44590.618840295923</v>
      </c>
      <c r="I307" s="133">
        <v>12046.002916417474</v>
      </c>
      <c r="J307" s="180">
        <v>56636.621756713401</v>
      </c>
      <c r="K307" s="133">
        <v>0</v>
      </c>
      <c r="L307" s="133">
        <v>0</v>
      </c>
      <c r="M307" s="180">
        <v>0</v>
      </c>
      <c r="N307" s="133">
        <v>44590.618840295923</v>
      </c>
      <c r="O307" s="133">
        <v>12046.002916417474</v>
      </c>
      <c r="P307" s="180">
        <v>56636.621756713401</v>
      </c>
      <c r="Q307" s="228" t="s">
        <v>160</v>
      </c>
      <c r="R307" s="229" t="s">
        <v>160</v>
      </c>
      <c r="S307" s="183"/>
      <c r="T307" s="184">
        <v>41627.448384451716</v>
      </c>
      <c r="U307" s="133">
        <v>11973.943333405765</v>
      </c>
      <c r="V307" s="180">
        <v>53601.391717857485</v>
      </c>
      <c r="W307" s="133">
        <v>0</v>
      </c>
      <c r="X307" s="133">
        <v>0</v>
      </c>
      <c r="Y307" s="180">
        <v>0</v>
      </c>
      <c r="Z307" s="133">
        <v>41627.448384451716</v>
      </c>
      <c r="AA307" s="133">
        <v>11973.943333405765</v>
      </c>
      <c r="AB307" s="180">
        <v>53601.391717857485</v>
      </c>
      <c r="AC307" s="225" t="s">
        <v>160</v>
      </c>
      <c r="AD307" s="187">
        <v>79.167769799999988</v>
      </c>
      <c r="AE307" s="187">
        <v>1.9252339900000004</v>
      </c>
      <c r="AF307" s="190">
        <v>81.093003789999983</v>
      </c>
      <c r="AG307" s="187">
        <v>0</v>
      </c>
      <c r="AH307" s="187">
        <v>0</v>
      </c>
      <c r="AI307" s="190">
        <v>0</v>
      </c>
      <c r="AJ307" s="187">
        <v>79.167769799999988</v>
      </c>
      <c r="AK307" s="187">
        <v>1.9252339900000004</v>
      </c>
      <c r="AL307" s="190">
        <v>81.093003789999983</v>
      </c>
      <c r="AM307" s="225" t="s">
        <v>160</v>
      </c>
      <c r="AN307" s="115"/>
      <c r="AO307" s="179"/>
    </row>
    <row r="308" spans="1:41" ht="15" customHeight="1" x14ac:dyDescent="0.2">
      <c r="A308" s="46">
        <v>45139</v>
      </c>
      <c r="B308" s="133">
        <v>45054.086235553834</v>
      </c>
      <c r="C308" s="133">
        <v>12316.268219707921</v>
      </c>
      <c r="D308" s="180">
        <v>57370.354455261753</v>
      </c>
      <c r="E308" s="133">
        <v>0</v>
      </c>
      <c r="F308" s="133">
        <v>0</v>
      </c>
      <c r="G308" s="180">
        <v>0</v>
      </c>
      <c r="H308" s="133">
        <v>45054.086235553834</v>
      </c>
      <c r="I308" s="133">
        <v>12316.268219707921</v>
      </c>
      <c r="J308" s="180">
        <v>57370.354455261753</v>
      </c>
      <c r="K308" s="133">
        <v>0</v>
      </c>
      <c r="L308" s="133">
        <v>0</v>
      </c>
      <c r="M308" s="180">
        <v>0</v>
      </c>
      <c r="N308" s="133">
        <v>45054.086235553834</v>
      </c>
      <c r="O308" s="133">
        <v>12316.268219707921</v>
      </c>
      <c r="P308" s="180">
        <v>57370.354455261753</v>
      </c>
      <c r="Q308" s="228" t="s">
        <v>160</v>
      </c>
      <c r="R308" s="229" t="s">
        <v>160</v>
      </c>
      <c r="S308" s="183"/>
      <c r="T308" s="184">
        <v>42057.784223465751</v>
      </c>
      <c r="U308" s="133">
        <v>12241.276500908321</v>
      </c>
      <c r="V308" s="180">
        <v>54299.060724374074</v>
      </c>
      <c r="W308" s="133">
        <v>0</v>
      </c>
      <c r="X308" s="133">
        <v>0</v>
      </c>
      <c r="Y308" s="180">
        <v>0</v>
      </c>
      <c r="Z308" s="133">
        <v>42057.784223465751</v>
      </c>
      <c r="AA308" s="133">
        <v>12241.276500908321</v>
      </c>
      <c r="AB308" s="180">
        <v>54299.060724374074</v>
      </c>
      <c r="AC308" s="225" t="s">
        <v>160</v>
      </c>
      <c r="AD308" s="187">
        <v>79.705841989999996</v>
      </c>
      <c r="AE308" s="187">
        <v>1.9948850499999999</v>
      </c>
      <c r="AF308" s="190">
        <v>81.70072703999999</v>
      </c>
      <c r="AG308" s="187">
        <v>0</v>
      </c>
      <c r="AH308" s="187">
        <v>0</v>
      </c>
      <c r="AI308" s="190">
        <v>0</v>
      </c>
      <c r="AJ308" s="187">
        <v>79.705841989999996</v>
      </c>
      <c r="AK308" s="187">
        <v>1.9948850499999999</v>
      </c>
      <c r="AL308" s="190">
        <v>81.70072703999999</v>
      </c>
      <c r="AM308" s="225" t="s">
        <v>160</v>
      </c>
      <c r="AN308" s="115"/>
      <c r="AO308" s="179"/>
    </row>
    <row r="309" spans="1:41" ht="15" customHeight="1" x14ac:dyDescent="0.2">
      <c r="A309" s="46">
        <v>45170</v>
      </c>
      <c r="B309" s="133">
        <v>44985.041276202704</v>
      </c>
      <c r="C309" s="133">
        <v>11583.383469600594</v>
      </c>
      <c r="D309" s="180">
        <v>56568.424745803306</v>
      </c>
      <c r="E309" s="133">
        <v>0</v>
      </c>
      <c r="F309" s="133">
        <v>0</v>
      </c>
      <c r="G309" s="180">
        <v>0</v>
      </c>
      <c r="H309" s="133">
        <v>44985.041276202704</v>
      </c>
      <c r="I309" s="133">
        <v>11583.383469600594</v>
      </c>
      <c r="J309" s="180">
        <v>56568.424745803306</v>
      </c>
      <c r="K309" s="133">
        <v>0</v>
      </c>
      <c r="L309" s="133">
        <v>0</v>
      </c>
      <c r="M309" s="180">
        <v>0</v>
      </c>
      <c r="N309" s="133">
        <v>44985.041276202704</v>
      </c>
      <c r="O309" s="133">
        <v>11583.383469600594</v>
      </c>
      <c r="P309" s="180">
        <v>56568.424745803306</v>
      </c>
      <c r="Q309" s="228" t="s">
        <v>160</v>
      </c>
      <c r="R309" s="229" t="s">
        <v>160</v>
      </c>
      <c r="S309" s="183"/>
      <c r="T309" s="184">
        <v>41883.978588903352</v>
      </c>
      <c r="U309" s="133">
        <v>11505.366176262836</v>
      </c>
      <c r="V309" s="180">
        <v>53389.344765166185</v>
      </c>
      <c r="W309" s="133">
        <v>0</v>
      </c>
      <c r="X309" s="133">
        <v>0</v>
      </c>
      <c r="Y309" s="180">
        <v>0</v>
      </c>
      <c r="Z309" s="133">
        <v>41883.978588903352</v>
      </c>
      <c r="AA309" s="133">
        <v>11505.366176262836</v>
      </c>
      <c r="AB309" s="180">
        <v>53389.344765166185</v>
      </c>
      <c r="AC309" s="225" t="s">
        <v>160</v>
      </c>
      <c r="AD309" s="187">
        <v>80.430093559999989</v>
      </c>
      <c r="AE309" s="187">
        <v>2.02347996</v>
      </c>
      <c r="AF309" s="190">
        <v>82.453573519999992</v>
      </c>
      <c r="AG309" s="187">
        <v>0</v>
      </c>
      <c r="AH309" s="187">
        <v>0</v>
      </c>
      <c r="AI309" s="190">
        <v>0</v>
      </c>
      <c r="AJ309" s="187">
        <v>80.430093559999989</v>
      </c>
      <c r="AK309" s="187">
        <v>2.02347996</v>
      </c>
      <c r="AL309" s="190">
        <v>82.453573519999992</v>
      </c>
      <c r="AM309" s="225" t="s">
        <v>160</v>
      </c>
      <c r="AN309" s="115"/>
      <c r="AO309" s="179"/>
    </row>
    <row r="310" spans="1:41" ht="15" customHeight="1" x14ac:dyDescent="0.2">
      <c r="A310" s="46">
        <v>45200</v>
      </c>
      <c r="B310" s="133">
        <v>45402.138031399605</v>
      </c>
      <c r="C310" s="133">
        <v>11876.456536584639</v>
      </c>
      <c r="D310" s="180">
        <v>57278.594567984241</v>
      </c>
      <c r="E310" s="133">
        <v>0</v>
      </c>
      <c r="F310" s="133">
        <v>0</v>
      </c>
      <c r="G310" s="180">
        <v>0</v>
      </c>
      <c r="H310" s="133">
        <v>45402.138031399605</v>
      </c>
      <c r="I310" s="133">
        <v>11876.456536584639</v>
      </c>
      <c r="J310" s="180">
        <v>57278.594567984241</v>
      </c>
      <c r="K310" s="133">
        <v>0</v>
      </c>
      <c r="L310" s="133">
        <v>0</v>
      </c>
      <c r="M310" s="180">
        <v>0</v>
      </c>
      <c r="N310" s="133">
        <v>45402.138031399605</v>
      </c>
      <c r="O310" s="133">
        <v>11876.456536584639</v>
      </c>
      <c r="P310" s="180">
        <v>57278.594567984241</v>
      </c>
      <c r="Q310" s="228" t="s">
        <v>160</v>
      </c>
      <c r="R310" s="229" t="s">
        <v>160</v>
      </c>
      <c r="S310" s="183"/>
      <c r="T310" s="184">
        <v>42202.489248639278</v>
      </c>
      <c r="U310" s="133">
        <v>11793.346575196339</v>
      </c>
      <c r="V310" s="180">
        <v>53995.835823835616</v>
      </c>
      <c r="W310" s="133">
        <v>0</v>
      </c>
      <c r="X310" s="133">
        <v>0</v>
      </c>
      <c r="Y310" s="180">
        <v>0</v>
      </c>
      <c r="Z310" s="133">
        <v>42202.489248639278</v>
      </c>
      <c r="AA310" s="133">
        <v>11793.346575196339</v>
      </c>
      <c r="AB310" s="180">
        <v>53995.835823835616</v>
      </c>
      <c r="AC310" s="225" t="s">
        <v>160</v>
      </c>
      <c r="AD310" s="187">
        <v>80.043247680000036</v>
      </c>
      <c r="AE310" s="187">
        <v>2.0791004499999999</v>
      </c>
      <c r="AF310" s="190">
        <v>82.122348130000034</v>
      </c>
      <c r="AG310" s="187">
        <v>0</v>
      </c>
      <c r="AH310" s="187">
        <v>0</v>
      </c>
      <c r="AI310" s="190">
        <v>0</v>
      </c>
      <c r="AJ310" s="187">
        <v>80.043247680000036</v>
      </c>
      <c r="AK310" s="187">
        <v>2.0791004499999999</v>
      </c>
      <c r="AL310" s="190">
        <v>82.122348130000034</v>
      </c>
      <c r="AM310" s="225" t="s">
        <v>160</v>
      </c>
      <c r="AN310" s="115"/>
      <c r="AO310" s="179"/>
    </row>
    <row r="311" spans="1:41" ht="15" customHeight="1" x14ac:dyDescent="0.2">
      <c r="A311" s="46">
        <v>45231</v>
      </c>
      <c r="B311" s="133">
        <v>45714.504671718561</v>
      </c>
      <c r="C311" s="133">
        <v>12294.36892836866</v>
      </c>
      <c r="D311" s="180">
        <v>58008.873600087223</v>
      </c>
      <c r="E311" s="133">
        <v>0</v>
      </c>
      <c r="F311" s="133">
        <v>0</v>
      </c>
      <c r="G311" s="180">
        <v>0</v>
      </c>
      <c r="H311" s="133">
        <v>45714.504671718561</v>
      </c>
      <c r="I311" s="133">
        <v>12294.36892836866</v>
      </c>
      <c r="J311" s="180">
        <v>58008.873600087223</v>
      </c>
      <c r="K311" s="133">
        <v>0</v>
      </c>
      <c r="L311" s="133">
        <v>0</v>
      </c>
      <c r="M311" s="180">
        <v>0</v>
      </c>
      <c r="N311" s="133">
        <v>45714.504671718561</v>
      </c>
      <c r="O311" s="133">
        <v>12294.36892836866</v>
      </c>
      <c r="P311" s="180">
        <v>58008.873600087223</v>
      </c>
      <c r="Q311" s="228" t="s">
        <v>160</v>
      </c>
      <c r="R311" s="229" t="s">
        <v>160</v>
      </c>
      <c r="S311" s="183"/>
      <c r="T311" s="184">
        <v>42612.60327054761</v>
      </c>
      <c r="U311" s="133">
        <v>12211.099197703721</v>
      </c>
      <c r="V311" s="180">
        <v>54823.702468251337</v>
      </c>
      <c r="W311" s="133">
        <v>0</v>
      </c>
      <c r="X311" s="133">
        <v>0</v>
      </c>
      <c r="Y311" s="180">
        <v>0</v>
      </c>
      <c r="Z311" s="133">
        <v>42612.60327054761</v>
      </c>
      <c r="AA311" s="133">
        <v>12211.099197703721</v>
      </c>
      <c r="AB311" s="180">
        <v>54823.702468251337</v>
      </c>
      <c r="AC311" s="225" t="s">
        <v>160</v>
      </c>
      <c r="AD311" s="187">
        <v>79.293985050000003</v>
      </c>
      <c r="AE311" s="187">
        <v>2.1286262599999999</v>
      </c>
      <c r="AF311" s="190">
        <v>81.422611310000008</v>
      </c>
      <c r="AG311" s="187">
        <v>0</v>
      </c>
      <c r="AH311" s="187">
        <v>0</v>
      </c>
      <c r="AI311" s="190">
        <v>0</v>
      </c>
      <c r="AJ311" s="187">
        <v>79.293985050000003</v>
      </c>
      <c r="AK311" s="187">
        <v>2.1286262599999999</v>
      </c>
      <c r="AL311" s="190">
        <v>81.422611310000008</v>
      </c>
      <c r="AM311" s="225" t="s">
        <v>160</v>
      </c>
      <c r="AN311" s="115"/>
      <c r="AO311" s="179"/>
    </row>
    <row r="312" spans="1:41" ht="15" customHeight="1" x14ac:dyDescent="0.2">
      <c r="A312" s="46">
        <v>45261</v>
      </c>
      <c r="B312" s="133">
        <v>46395.041428379649</v>
      </c>
      <c r="C312" s="133">
        <v>12196.667953791881</v>
      </c>
      <c r="D312" s="180">
        <v>58591.709382171532</v>
      </c>
      <c r="E312" s="133">
        <v>0</v>
      </c>
      <c r="F312" s="133">
        <v>0</v>
      </c>
      <c r="G312" s="180">
        <v>0</v>
      </c>
      <c r="H312" s="133">
        <v>46395.041428379649</v>
      </c>
      <c r="I312" s="133">
        <v>12196.667953791881</v>
      </c>
      <c r="J312" s="180">
        <v>58591.709382171532</v>
      </c>
      <c r="K312" s="133">
        <v>0</v>
      </c>
      <c r="L312" s="133">
        <v>0</v>
      </c>
      <c r="M312" s="180">
        <v>0</v>
      </c>
      <c r="N312" s="133">
        <v>46395.041428379649</v>
      </c>
      <c r="O312" s="133">
        <v>12196.667953791881</v>
      </c>
      <c r="P312" s="180">
        <v>58591.709382171532</v>
      </c>
      <c r="Q312" s="228" t="s">
        <v>160</v>
      </c>
      <c r="R312" s="229" t="s">
        <v>160</v>
      </c>
      <c r="S312" s="183"/>
      <c r="T312" s="184">
        <v>43297.463562352728</v>
      </c>
      <c r="U312" s="133">
        <v>12113.050147306001</v>
      </c>
      <c r="V312" s="180">
        <v>55410.513709658728</v>
      </c>
      <c r="W312" s="133">
        <v>0</v>
      </c>
      <c r="X312" s="133">
        <v>0</v>
      </c>
      <c r="Y312" s="180">
        <v>0</v>
      </c>
      <c r="Z312" s="133">
        <v>43297.463562352728</v>
      </c>
      <c r="AA312" s="133">
        <v>12113.050147306001</v>
      </c>
      <c r="AB312" s="180">
        <v>55410.513709658728</v>
      </c>
      <c r="AC312" s="225" t="s">
        <v>160</v>
      </c>
      <c r="AD312" s="187">
        <v>79.380294860000006</v>
      </c>
      <c r="AE312" s="187">
        <v>2.1428375399999999</v>
      </c>
      <c r="AF312" s="190">
        <v>81.523132400000009</v>
      </c>
      <c r="AG312" s="187">
        <v>0</v>
      </c>
      <c r="AH312" s="187">
        <v>0</v>
      </c>
      <c r="AI312" s="190">
        <v>0</v>
      </c>
      <c r="AJ312" s="187">
        <v>79.380294860000006</v>
      </c>
      <c r="AK312" s="187">
        <v>2.1428375399999999</v>
      </c>
      <c r="AL312" s="190">
        <v>81.523132400000009</v>
      </c>
      <c r="AM312" s="225" t="s">
        <v>160</v>
      </c>
      <c r="AN312" s="115"/>
      <c r="AO312" s="179"/>
    </row>
    <row r="313" spans="1:41" ht="15" customHeight="1" x14ac:dyDescent="0.2">
      <c r="A313" s="46">
        <v>45292</v>
      </c>
      <c r="B313" s="133">
        <v>46761.815999999999</v>
      </c>
      <c r="C313" s="133">
        <v>12140.84</v>
      </c>
      <c r="D313" s="180">
        <v>58902.656000000003</v>
      </c>
      <c r="E313" s="133">
        <v>0</v>
      </c>
      <c r="F313" s="133">
        <v>0</v>
      </c>
      <c r="G313" s="180">
        <v>0</v>
      </c>
      <c r="H313" s="133">
        <v>46761.815999999999</v>
      </c>
      <c r="I313" s="133">
        <v>12140.84</v>
      </c>
      <c r="J313" s="180">
        <v>58902.656000000003</v>
      </c>
      <c r="K313" s="133">
        <v>0</v>
      </c>
      <c r="L313" s="133">
        <v>0</v>
      </c>
      <c r="M313" s="180">
        <v>0</v>
      </c>
      <c r="N313" s="133">
        <v>46761.815999999999</v>
      </c>
      <c r="O313" s="133">
        <v>12140.84</v>
      </c>
      <c r="P313" s="180">
        <v>58902.656000000003</v>
      </c>
      <c r="Q313" s="228" t="s">
        <v>160</v>
      </c>
      <c r="R313" s="229" t="s">
        <v>160</v>
      </c>
      <c r="S313" s="183"/>
      <c r="T313" s="184">
        <v>43667.86</v>
      </c>
      <c r="U313" s="133">
        <v>12101.676000000001</v>
      </c>
      <c r="V313" s="180">
        <v>55769.536</v>
      </c>
      <c r="W313" s="133">
        <v>0</v>
      </c>
      <c r="X313" s="133">
        <v>0</v>
      </c>
      <c r="Y313" s="180">
        <v>0</v>
      </c>
      <c r="Z313" s="133">
        <v>43667.86</v>
      </c>
      <c r="AA313" s="133">
        <v>12101.676000000001</v>
      </c>
      <c r="AB313" s="180">
        <v>55769.536</v>
      </c>
      <c r="AC313" s="225" t="s">
        <v>160</v>
      </c>
      <c r="AD313" s="187">
        <v>79</v>
      </c>
      <c r="AE313" s="187">
        <v>1</v>
      </c>
      <c r="AF313" s="190">
        <v>80</v>
      </c>
      <c r="AG313" s="187">
        <v>0</v>
      </c>
      <c r="AH313" s="187">
        <v>0</v>
      </c>
      <c r="AI313" s="190">
        <v>0</v>
      </c>
      <c r="AJ313" s="187">
        <v>79</v>
      </c>
      <c r="AK313" s="187">
        <v>1</v>
      </c>
      <c r="AL313" s="190">
        <v>80</v>
      </c>
      <c r="AM313" s="225" t="s">
        <v>160</v>
      </c>
      <c r="AN313" s="115"/>
      <c r="AO313" s="179"/>
    </row>
    <row r="314" spans="1:41" ht="15" customHeight="1" x14ac:dyDescent="0.2">
      <c r="A314" s="46">
        <v>45323</v>
      </c>
      <c r="B314" s="133">
        <v>46895.446999999993</v>
      </c>
      <c r="C314" s="133">
        <v>12377.898999999999</v>
      </c>
      <c r="D314" s="180">
        <v>59273.345999999998</v>
      </c>
      <c r="E314" s="133">
        <v>0</v>
      </c>
      <c r="F314" s="133">
        <v>0</v>
      </c>
      <c r="G314" s="180">
        <v>0</v>
      </c>
      <c r="H314" s="133">
        <v>46895.446999999993</v>
      </c>
      <c r="I314" s="133">
        <v>12377.898999999999</v>
      </c>
      <c r="J314" s="180">
        <v>59273.345999999998</v>
      </c>
      <c r="K314" s="133">
        <v>0</v>
      </c>
      <c r="L314" s="133">
        <v>0</v>
      </c>
      <c r="M314" s="180">
        <v>0</v>
      </c>
      <c r="N314" s="133">
        <v>46895.446999999993</v>
      </c>
      <c r="O314" s="133">
        <v>12377.898999999999</v>
      </c>
      <c r="P314" s="180">
        <v>59273.345999999998</v>
      </c>
      <c r="Q314" s="228" t="s">
        <v>160</v>
      </c>
      <c r="R314" s="229" t="s">
        <v>160</v>
      </c>
      <c r="S314" s="183"/>
      <c r="T314" s="184">
        <v>43810.733999999997</v>
      </c>
      <c r="U314" s="133">
        <v>12338.851999999999</v>
      </c>
      <c r="V314" s="180">
        <v>56149.585999999996</v>
      </c>
      <c r="W314" s="133">
        <v>0</v>
      </c>
      <c r="X314" s="133">
        <v>0</v>
      </c>
      <c r="Y314" s="180">
        <v>0</v>
      </c>
      <c r="Z314" s="133">
        <v>43810.733999999997</v>
      </c>
      <c r="AA314" s="133">
        <v>12338.851999999999</v>
      </c>
      <c r="AB314" s="180">
        <v>56149.585999999996</v>
      </c>
      <c r="AC314" s="225" t="s">
        <v>160</v>
      </c>
      <c r="AD314" s="187">
        <v>79</v>
      </c>
      <c r="AE314" s="187">
        <v>1</v>
      </c>
      <c r="AF314" s="190">
        <v>80</v>
      </c>
      <c r="AG314" s="187">
        <v>0</v>
      </c>
      <c r="AH314" s="187">
        <v>0</v>
      </c>
      <c r="AI314" s="190">
        <v>0</v>
      </c>
      <c r="AJ314" s="187">
        <v>79</v>
      </c>
      <c r="AK314" s="187">
        <v>1</v>
      </c>
      <c r="AL314" s="190">
        <v>80</v>
      </c>
      <c r="AM314" s="225" t="s">
        <v>160</v>
      </c>
      <c r="AN314" s="115"/>
      <c r="AO314" s="179"/>
    </row>
    <row r="315" spans="1:41" ht="15" customHeight="1" x14ac:dyDescent="0.2">
      <c r="A315" s="46">
        <v>45352</v>
      </c>
      <c r="B315" s="133">
        <v>46451.824000000001</v>
      </c>
      <c r="C315" s="133">
        <v>12016.64</v>
      </c>
      <c r="D315" s="180">
        <v>58468.464</v>
      </c>
      <c r="E315" s="133">
        <v>0</v>
      </c>
      <c r="F315" s="133">
        <v>0</v>
      </c>
      <c r="G315" s="180">
        <v>0</v>
      </c>
      <c r="H315" s="133">
        <v>46451.824000000001</v>
      </c>
      <c r="I315" s="133">
        <v>12016.64</v>
      </c>
      <c r="J315" s="180">
        <v>58468.464</v>
      </c>
      <c r="K315" s="133">
        <v>0</v>
      </c>
      <c r="L315" s="133">
        <v>0</v>
      </c>
      <c r="M315" s="180">
        <v>0</v>
      </c>
      <c r="N315" s="133">
        <v>46451.824000000001</v>
      </c>
      <c r="O315" s="133">
        <v>12016.64</v>
      </c>
      <c r="P315" s="180">
        <v>58468.464</v>
      </c>
      <c r="Q315" s="228" t="s">
        <v>160</v>
      </c>
      <c r="R315" s="229" t="s">
        <v>160</v>
      </c>
      <c r="S315" s="183"/>
      <c r="T315" s="184">
        <v>43410.112000000001</v>
      </c>
      <c r="U315" s="133">
        <v>11979.088</v>
      </c>
      <c r="V315" s="180">
        <v>55389.2</v>
      </c>
      <c r="W315" s="133">
        <v>0</v>
      </c>
      <c r="X315" s="133">
        <v>0</v>
      </c>
      <c r="Y315" s="180">
        <v>0</v>
      </c>
      <c r="Z315" s="133">
        <v>43410.112000000001</v>
      </c>
      <c r="AA315" s="133">
        <v>11979.088</v>
      </c>
      <c r="AB315" s="180">
        <v>55389.2</v>
      </c>
      <c r="AC315" s="225" t="s">
        <v>160</v>
      </c>
      <c r="AD315" s="187">
        <v>81</v>
      </c>
      <c r="AE315" s="187">
        <v>1</v>
      </c>
      <c r="AF315" s="190">
        <v>82</v>
      </c>
      <c r="AG315" s="187">
        <v>0</v>
      </c>
      <c r="AH315" s="187">
        <v>0</v>
      </c>
      <c r="AI315" s="190">
        <v>0</v>
      </c>
      <c r="AJ315" s="187">
        <v>81</v>
      </c>
      <c r="AK315" s="187">
        <v>1</v>
      </c>
      <c r="AL315" s="190">
        <v>82</v>
      </c>
      <c r="AM315" s="225" t="s">
        <v>160</v>
      </c>
      <c r="AN315" s="115"/>
      <c r="AO315" s="179"/>
    </row>
    <row r="316" spans="1:41" ht="15" customHeight="1" x14ac:dyDescent="0.2">
      <c r="A316" s="46">
        <v>45383</v>
      </c>
      <c r="B316" s="133">
        <v>48012.453999999998</v>
      </c>
      <c r="C316" s="133">
        <v>12529.985999999999</v>
      </c>
      <c r="D316" s="180">
        <v>60542.439999999995</v>
      </c>
      <c r="E316" s="133">
        <v>0</v>
      </c>
      <c r="F316" s="133">
        <v>0</v>
      </c>
      <c r="G316" s="180">
        <v>0</v>
      </c>
      <c r="H316" s="133">
        <v>48012.453999999998</v>
      </c>
      <c r="I316" s="133">
        <v>12529.985999999999</v>
      </c>
      <c r="J316" s="180">
        <v>60542.439999999995</v>
      </c>
      <c r="K316" s="133">
        <v>0</v>
      </c>
      <c r="L316" s="133">
        <v>0</v>
      </c>
      <c r="M316" s="180">
        <v>0</v>
      </c>
      <c r="N316" s="133">
        <v>48012.453999999998</v>
      </c>
      <c r="O316" s="133">
        <v>12529.985999999999</v>
      </c>
      <c r="P316" s="180">
        <v>60542.439999999995</v>
      </c>
      <c r="Q316" s="228" t="s">
        <v>160</v>
      </c>
      <c r="R316" s="229" t="s">
        <v>160</v>
      </c>
      <c r="S316" s="183"/>
      <c r="T316" s="184">
        <v>44908.695999999996</v>
      </c>
      <c r="U316" s="133">
        <v>12491.668</v>
      </c>
      <c r="V316" s="180">
        <v>57400.363999999994</v>
      </c>
      <c r="W316" s="133">
        <v>0</v>
      </c>
      <c r="X316" s="133">
        <v>0</v>
      </c>
      <c r="Y316" s="180">
        <v>0</v>
      </c>
      <c r="Z316" s="133">
        <v>44908.695999999996</v>
      </c>
      <c r="AA316" s="133">
        <v>12491.668</v>
      </c>
      <c r="AB316" s="180">
        <v>57400.363999999994</v>
      </c>
      <c r="AC316" s="225" t="s">
        <v>160</v>
      </c>
      <c r="AD316" s="187">
        <v>81</v>
      </c>
      <c r="AE316" s="187">
        <v>1</v>
      </c>
      <c r="AF316" s="190">
        <v>82</v>
      </c>
      <c r="AG316" s="187">
        <v>0</v>
      </c>
      <c r="AH316" s="187">
        <v>0</v>
      </c>
      <c r="AI316" s="190">
        <v>0</v>
      </c>
      <c r="AJ316" s="187">
        <v>81</v>
      </c>
      <c r="AK316" s="187">
        <v>1</v>
      </c>
      <c r="AL316" s="190">
        <v>82</v>
      </c>
      <c r="AM316" s="225" t="s">
        <v>160</v>
      </c>
      <c r="AN316" s="115"/>
      <c r="AO316" s="179"/>
    </row>
    <row r="317" spans="1:41" ht="15" customHeight="1" x14ac:dyDescent="0.2">
      <c r="A317" s="46">
        <v>45413</v>
      </c>
      <c r="B317" s="133">
        <v>49110.671999999999</v>
      </c>
      <c r="C317" s="133">
        <v>12568.608</v>
      </c>
      <c r="D317" s="180">
        <v>61679.280000000006</v>
      </c>
      <c r="E317" s="133">
        <v>0</v>
      </c>
      <c r="F317" s="133">
        <v>0</v>
      </c>
      <c r="G317" s="180">
        <v>0</v>
      </c>
      <c r="H317" s="133">
        <v>49110.671999999999</v>
      </c>
      <c r="I317" s="133">
        <v>12568.608</v>
      </c>
      <c r="J317" s="180">
        <v>61679.280000000006</v>
      </c>
      <c r="K317" s="133">
        <v>0</v>
      </c>
      <c r="L317" s="133">
        <v>0</v>
      </c>
      <c r="M317" s="180">
        <v>0</v>
      </c>
      <c r="N317" s="133">
        <v>49110.671999999999</v>
      </c>
      <c r="O317" s="133">
        <v>12568.608</v>
      </c>
      <c r="P317" s="180">
        <v>61679.280000000006</v>
      </c>
      <c r="Q317" s="228" t="s">
        <v>160</v>
      </c>
      <c r="R317" s="229" t="s">
        <v>160</v>
      </c>
      <c r="S317" s="183"/>
      <c r="T317" s="184">
        <v>45968.520000000004</v>
      </c>
      <c r="U317" s="133">
        <v>12529.816000000001</v>
      </c>
      <c r="V317" s="180">
        <v>58498.336000000003</v>
      </c>
      <c r="W317" s="133">
        <v>0</v>
      </c>
      <c r="X317" s="133">
        <v>0</v>
      </c>
      <c r="Y317" s="180">
        <v>0</v>
      </c>
      <c r="Z317" s="133">
        <v>45968.520000000004</v>
      </c>
      <c r="AA317" s="133">
        <v>12529.816000000001</v>
      </c>
      <c r="AB317" s="180">
        <v>58498.336000000003</v>
      </c>
      <c r="AC317" s="225" t="s">
        <v>160</v>
      </c>
      <c r="AD317" s="187">
        <v>81</v>
      </c>
      <c r="AE317" s="187">
        <v>1</v>
      </c>
      <c r="AF317" s="190">
        <v>82</v>
      </c>
      <c r="AG317" s="187">
        <v>0</v>
      </c>
      <c r="AH317" s="187">
        <v>0</v>
      </c>
      <c r="AI317" s="190">
        <v>0</v>
      </c>
      <c r="AJ317" s="187">
        <v>81</v>
      </c>
      <c r="AK317" s="187">
        <v>1</v>
      </c>
      <c r="AL317" s="190">
        <v>82</v>
      </c>
      <c r="AM317" s="225" t="s">
        <v>160</v>
      </c>
      <c r="AN317" s="115"/>
      <c r="AO317" s="179"/>
    </row>
    <row r="318" spans="1:41" ht="16.5" customHeight="1" x14ac:dyDescent="0.2">
      <c r="A318" s="46">
        <v>45444</v>
      </c>
      <c r="B318" s="133">
        <v>48226.733999999997</v>
      </c>
      <c r="C318" s="133">
        <v>12556.545999999998</v>
      </c>
      <c r="D318" s="180">
        <v>60783.28</v>
      </c>
      <c r="E318" s="133">
        <v>0</v>
      </c>
      <c r="F318" s="133">
        <v>0</v>
      </c>
      <c r="G318" s="180">
        <v>0</v>
      </c>
      <c r="H318" s="133">
        <v>48226.733999999997</v>
      </c>
      <c r="I318" s="133">
        <v>12556.545999999998</v>
      </c>
      <c r="J318" s="180">
        <v>60783.28</v>
      </c>
      <c r="K318" s="133">
        <v>0</v>
      </c>
      <c r="L318" s="133">
        <v>0</v>
      </c>
      <c r="M318" s="180">
        <v>0</v>
      </c>
      <c r="N318" s="133">
        <v>48226.733999999997</v>
      </c>
      <c r="O318" s="133">
        <v>12556.545999999998</v>
      </c>
      <c r="P318" s="180">
        <v>60783.28</v>
      </c>
      <c r="Q318" s="228" t="s">
        <v>160</v>
      </c>
      <c r="R318" s="229" t="s">
        <v>160</v>
      </c>
      <c r="S318" s="183"/>
      <c r="T318" s="184">
        <v>44947.635999999999</v>
      </c>
      <c r="U318" s="133">
        <v>12516.556999999999</v>
      </c>
      <c r="V318" s="180">
        <v>57464.192999999999</v>
      </c>
      <c r="W318" s="133">
        <v>0</v>
      </c>
      <c r="X318" s="133">
        <v>0</v>
      </c>
      <c r="Y318" s="180">
        <v>0</v>
      </c>
      <c r="Z318" s="133">
        <v>44947.635999999999</v>
      </c>
      <c r="AA318" s="133">
        <v>12516.556999999999</v>
      </c>
      <c r="AB318" s="180">
        <v>57464.192999999999</v>
      </c>
      <c r="AC318" s="225" t="s">
        <v>160</v>
      </c>
      <c r="AD318" s="187">
        <v>82</v>
      </c>
      <c r="AE318" s="187">
        <v>1</v>
      </c>
      <c r="AF318" s="190">
        <v>83</v>
      </c>
      <c r="AG318" s="187">
        <v>0</v>
      </c>
      <c r="AH318" s="187">
        <v>0</v>
      </c>
      <c r="AI318" s="190">
        <v>0</v>
      </c>
      <c r="AJ318" s="187">
        <v>82</v>
      </c>
      <c r="AK318" s="187">
        <v>1</v>
      </c>
      <c r="AL318" s="190">
        <v>83</v>
      </c>
      <c r="AM318" s="225" t="s">
        <v>160</v>
      </c>
      <c r="AN318" s="115"/>
      <c r="AO318" s="179"/>
    </row>
    <row r="319" spans="1:41" ht="16.5" customHeight="1" x14ac:dyDescent="0.2">
      <c r="A319" s="46">
        <v>45474</v>
      </c>
      <c r="B319" s="133">
        <v>48892.635999999999</v>
      </c>
      <c r="C319" s="133">
        <v>12605.762000000001</v>
      </c>
      <c r="D319" s="180">
        <v>61498.398000000001</v>
      </c>
      <c r="E319" s="133">
        <v>0</v>
      </c>
      <c r="F319" s="133">
        <v>0</v>
      </c>
      <c r="G319" s="180">
        <v>0</v>
      </c>
      <c r="H319" s="133">
        <v>48892.635999999999</v>
      </c>
      <c r="I319" s="133">
        <v>12605.762000000001</v>
      </c>
      <c r="J319" s="180">
        <v>61498.398000000001</v>
      </c>
      <c r="K319" s="133">
        <v>0</v>
      </c>
      <c r="L319" s="133">
        <v>0</v>
      </c>
      <c r="M319" s="180">
        <v>0</v>
      </c>
      <c r="N319" s="133">
        <v>48892.635999999999</v>
      </c>
      <c r="O319" s="133">
        <v>12605.762000000001</v>
      </c>
      <c r="P319" s="180">
        <v>61498.398000000001</v>
      </c>
      <c r="Q319" s="228" t="s">
        <v>160</v>
      </c>
      <c r="R319" s="229" t="s">
        <v>160</v>
      </c>
      <c r="S319" s="183"/>
      <c r="T319" s="184">
        <v>45549.894</v>
      </c>
      <c r="U319" s="133">
        <v>12565.488000000001</v>
      </c>
      <c r="V319" s="180">
        <v>58115.381999999998</v>
      </c>
      <c r="W319" s="133">
        <v>0</v>
      </c>
      <c r="X319" s="133">
        <v>0</v>
      </c>
      <c r="Y319" s="180">
        <v>0</v>
      </c>
      <c r="Z319" s="133">
        <v>45549.894</v>
      </c>
      <c r="AA319" s="133">
        <v>12565.488000000001</v>
      </c>
      <c r="AB319" s="180">
        <v>58115.381999999998</v>
      </c>
      <c r="AC319" s="225" t="s">
        <v>160</v>
      </c>
      <c r="AD319" s="187">
        <v>83</v>
      </c>
      <c r="AE319" s="187">
        <v>1</v>
      </c>
      <c r="AF319" s="190">
        <v>84</v>
      </c>
      <c r="AG319" s="187">
        <v>0</v>
      </c>
      <c r="AH319" s="187">
        <v>0</v>
      </c>
      <c r="AI319" s="190">
        <v>0</v>
      </c>
      <c r="AJ319" s="187">
        <v>83</v>
      </c>
      <c r="AK319" s="187">
        <v>1</v>
      </c>
      <c r="AL319" s="190">
        <v>84</v>
      </c>
      <c r="AM319" s="225" t="s">
        <v>160</v>
      </c>
      <c r="AN319" s="115"/>
      <c r="AO319" s="179"/>
    </row>
    <row r="320" spans="1:41" ht="16.5" customHeight="1" x14ac:dyDescent="0.2">
      <c r="A320" s="46">
        <v>45505</v>
      </c>
      <c r="B320" s="133">
        <v>49249.035000000003</v>
      </c>
      <c r="C320" s="133">
        <v>12584.52</v>
      </c>
      <c r="D320" s="180">
        <v>61833.555</v>
      </c>
      <c r="E320" s="133">
        <v>0</v>
      </c>
      <c r="F320" s="133">
        <v>0</v>
      </c>
      <c r="G320" s="180">
        <v>0</v>
      </c>
      <c r="H320" s="133">
        <v>49249.035000000003</v>
      </c>
      <c r="I320" s="133">
        <v>12584.52</v>
      </c>
      <c r="J320" s="180">
        <v>61833.555</v>
      </c>
      <c r="K320" s="133">
        <v>0</v>
      </c>
      <c r="L320" s="133">
        <v>0</v>
      </c>
      <c r="M320" s="180">
        <v>0</v>
      </c>
      <c r="N320" s="133">
        <v>49249.035000000003</v>
      </c>
      <c r="O320" s="133">
        <v>12584.52</v>
      </c>
      <c r="P320" s="180">
        <v>61833.555</v>
      </c>
      <c r="Q320" s="228" t="s">
        <v>160</v>
      </c>
      <c r="R320" s="229" t="s">
        <v>160</v>
      </c>
      <c r="S320" s="183"/>
      <c r="T320" s="184">
        <v>45981.9</v>
      </c>
      <c r="U320" s="133">
        <v>12544.184999999999</v>
      </c>
      <c r="V320" s="180">
        <v>58526.084999999999</v>
      </c>
      <c r="W320" s="133">
        <v>0</v>
      </c>
      <c r="X320" s="133">
        <v>0</v>
      </c>
      <c r="Y320" s="180">
        <v>0</v>
      </c>
      <c r="Z320" s="133">
        <v>45981.9</v>
      </c>
      <c r="AA320" s="133">
        <v>12544.184999999999</v>
      </c>
      <c r="AB320" s="180">
        <v>58526.084999999999</v>
      </c>
      <c r="AC320" s="225" t="s">
        <v>160</v>
      </c>
      <c r="AD320" s="187">
        <v>81</v>
      </c>
      <c r="AE320" s="187">
        <v>1</v>
      </c>
      <c r="AF320" s="190">
        <v>82</v>
      </c>
      <c r="AG320" s="187">
        <v>0</v>
      </c>
      <c r="AH320" s="187">
        <v>0</v>
      </c>
      <c r="AI320" s="190">
        <v>0</v>
      </c>
      <c r="AJ320" s="187">
        <v>81</v>
      </c>
      <c r="AK320" s="187">
        <v>1</v>
      </c>
      <c r="AL320" s="190">
        <v>82</v>
      </c>
      <c r="AM320" s="225" t="s">
        <v>160</v>
      </c>
      <c r="AN320" s="115"/>
      <c r="AO320" s="179"/>
    </row>
    <row r="321" spans="1:41" ht="16.5" customHeight="1" x14ac:dyDescent="0.2">
      <c r="A321" s="46">
        <v>45536</v>
      </c>
      <c r="B321" s="133">
        <v>48885.36</v>
      </c>
      <c r="C321" s="133">
        <v>12616.92</v>
      </c>
      <c r="D321" s="180">
        <v>61502.28</v>
      </c>
      <c r="E321" s="133">
        <v>0</v>
      </c>
      <c r="F321" s="133">
        <v>0</v>
      </c>
      <c r="G321" s="180">
        <v>0</v>
      </c>
      <c r="H321" s="133">
        <v>48885.36</v>
      </c>
      <c r="I321" s="133">
        <v>12616.92</v>
      </c>
      <c r="J321" s="180">
        <v>61502.28</v>
      </c>
      <c r="K321" s="133">
        <v>0</v>
      </c>
      <c r="L321" s="133">
        <v>0</v>
      </c>
      <c r="M321" s="180">
        <v>0</v>
      </c>
      <c r="N321" s="133">
        <v>48885.36</v>
      </c>
      <c r="O321" s="133">
        <v>12616.92</v>
      </c>
      <c r="P321" s="180">
        <v>61502.28</v>
      </c>
      <c r="Q321" s="228" t="s">
        <v>160</v>
      </c>
      <c r="R321" s="229" t="s">
        <v>160</v>
      </c>
      <c r="S321" s="183"/>
      <c r="T321" s="184">
        <v>45470.879999999997</v>
      </c>
      <c r="U321" s="133">
        <v>12575.28</v>
      </c>
      <c r="V321" s="180">
        <v>58046.16</v>
      </c>
      <c r="W321" s="133">
        <v>0</v>
      </c>
      <c r="X321" s="133">
        <v>0</v>
      </c>
      <c r="Y321" s="180">
        <v>0</v>
      </c>
      <c r="Z321" s="133">
        <v>45470.879999999997</v>
      </c>
      <c r="AA321" s="133">
        <v>12575.28</v>
      </c>
      <c r="AB321" s="180">
        <v>58046.16</v>
      </c>
      <c r="AC321" s="225" t="s">
        <v>160</v>
      </c>
      <c r="AD321" s="187">
        <v>82</v>
      </c>
      <c r="AE321" s="187">
        <v>1</v>
      </c>
      <c r="AF321" s="190">
        <v>83</v>
      </c>
      <c r="AG321" s="187">
        <v>0</v>
      </c>
      <c r="AH321" s="187">
        <v>0</v>
      </c>
      <c r="AI321" s="190">
        <v>0</v>
      </c>
      <c r="AJ321" s="187">
        <v>82</v>
      </c>
      <c r="AK321" s="187">
        <v>1</v>
      </c>
      <c r="AL321" s="190">
        <v>83</v>
      </c>
      <c r="AM321" s="225" t="s">
        <v>160</v>
      </c>
      <c r="AN321" s="115"/>
      <c r="AO321" s="179"/>
    </row>
    <row r="322" spans="1:41" ht="16.5" customHeight="1" x14ac:dyDescent="0.2">
      <c r="A322" s="46">
        <v>45566</v>
      </c>
      <c r="B322" s="133">
        <v>49312.415999999997</v>
      </c>
      <c r="C322" s="133">
        <v>12328.103999999999</v>
      </c>
      <c r="D322" s="180">
        <v>61640.520000000004</v>
      </c>
      <c r="E322" s="133">
        <v>0</v>
      </c>
      <c r="F322" s="133">
        <v>0</v>
      </c>
      <c r="G322" s="180">
        <v>0</v>
      </c>
      <c r="H322" s="133">
        <v>49312.415999999997</v>
      </c>
      <c r="I322" s="133">
        <v>12328.103999999999</v>
      </c>
      <c r="J322" s="180">
        <v>61640.520000000004</v>
      </c>
      <c r="K322" s="133">
        <v>0</v>
      </c>
      <c r="L322" s="133">
        <v>0</v>
      </c>
      <c r="M322" s="180">
        <v>0</v>
      </c>
      <c r="N322" s="133">
        <v>49312.415999999997</v>
      </c>
      <c r="O322" s="133">
        <v>12328.103999999999</v>
      </c>
      <c r="P322" s="180">
        <v>61640.520000000004</v>
      </c>
      <c r="Q322" s="228" t="s">
        <v>160</v>
      </c>
      <c r="R322" s="229" t="s">
        <v>160</v>
      </c>
      <c r="S322" s="183"/>
      <c r="T322" s="184">
        <v>45938.847000000002</v>
      </c>
      <c r="U322" s="133">
        <v>12286.455</v>
      </c>
      <c r="V322" s="180">
        <v>58225.302000000003</v>
      </c>
      <c r="W322" s="133">
        <v>0</v>
      </c>
      <c r="X322" s="133">
        <v>0</v>
      </c>
      <c r="Y322" s="180">
        <v>0</v>
      </c>
      <c r="Z322" s="133">
        <v>45938.847000000002</v>
      </c>
      <c r="AA322" s="133">
        <v>12286.455</v>
      </c>
      <c r="AB322" s="180">
        <v>58225.302000000003</v>
      </c>
      <c r="AC322" s="225" t="s">
        <v>160</v>
      </c>
      <c r="AD322" s="187">
        <v>81</v>
      </c>
      <c r="AE322" s="187">
        <v>1</v>
      </c>
      <c r="AF322" s="190">
        <v>82</v>
      </c>
      <c r="AG322" s="187">
        <v>0</v>
      </c>
      <c r="AH322" s="187">
        <v>0</v>
      </c>
      <c r="AI322" s="190">
        <v>0</v>
      </c>
      <c r="AJ322" s="187">
        <v>81</v>
      </c>
      <c r="AK322" s="187">
        <v>1</v>
      </c>
      <c r="AL322" s="190">
        <v>82</v>
      </c>
      <c r="AM322" s="225" t="s">
        <v>160</v>
      </c>
      <c r="AN322" s="115"/>
      <c r="AO322" s="179"/>
    </row>
    <row r="323" spans="1:41" ht="16.5" customHeight="1" x14ac:dyDescent="0.2">
      <c r="A323" s="46">
        <v>45597</v>
      </c>
      <c r="B323" s="133">
        <v>50322.228000000003</v>
      </c>
      <c r="C323" s="133">
        <v>12602.136</v>
      </c>
      <c r="D323" s="180">
        <v>62924.364000000001</v>
      </c>
      <c r="E323" s="133">
        <v>0</v>
      </c>
      <c r="F323" s="133">
        <v>0</v>
      </c>
      <c r="G323" s="180">
        <v>0</v>
      </c>
      <c r="H323" s="133">
        <v>50322.228000000003</v>
      </c>
      <c r="I323" s="133">
        <v>12602.136</v>
      </c>
      <c r="J323" s="180">
        <v>62924.364000000001</v>
      </c>
      <c r="K323" s="133">
        <v>0</v>
      </c>
      <c r="L323" s="133">
        <v>0</v>
      </c>
      <c r="M323" s="180">
        <v>0</v>
      </c>
      <c r="N323" s="133">
        <v>50322.228000000003</v>
      </c>
      <c r="O323" s="133">
        <v>12602.136</v>
      </c>
      <c r="P323" s="180">
        <v>62924.364000000001</v>
      </c>
      <c r="Q323" s="228" t="s">
        <v>160</v>
      </c>
      <c r="R323" s="229" t="s">
        <v>160</v>
      </c>
      <c r="S323" s="183"/>
      <c r="T323" s="184">
        <v>46869.588000000003</v>
      </c>
      <c r="U323" s="133">
        <v>12558.978000000001</v>
      </c>
      <c r="V323" s="180">
        <v>59428.565999999999</v>
      </c>
      <c r="W323" s="133">
        <v>0</v>
      </c>
      <c r="X323" s="133">
        <v>0</v>
      </c>
      <c r="Y323" s="180">
        <v>0</v>
      </c>
      <c r="Z323" s="133">
        <v>46869.588000000003</v>
      </c>
      <c r="AA323" s="133">
        <v>12558.978000000001</v>
      </c>
      <c r="AB323" s="180">
        <v>59428.565999999999</v>
      </c>
      <c r="AC323" s="225" t="s">
        <v>160</v>
      </c>
      <c r="AD323" s="187">
        <v>80</v>
      </c>
      <c r="AE323" s="187">
        <v>1</v>
      </c>
      <c r="AF323" s="190">
        <v>81</v>
      </c>
      <c r="AG323" s="187">
        <v>0</v>
      </c>
      <c r="AH323" s="187">
        <v>0</v>
      </c>
      <c r="AI323" s="190">
        <v>0</v>
      </c>
      <c r="AJ323" s="187">
        <v>80</v>
      </c>
      <c r="AK323" s="187">
        <v>1</v>
      </c>
      <c r="AL323" s="190">
        <v>81</v>
      </c>
      <c r="AM323" s="225" t="s">
        <v>160</v>
      </c>
      <c r="AN323" s="115"/>
      <c r="AO323" s="179"/>
    </row>
    <row r="324" spans="1:41" ht="16.5" customHeight="1" x14ac:dyDescent="0.2">
      <c r="A324" s="46">
        <v>45627</v>
      </c>
      <c r="B324" s="133">
        <v>51469.088000000003</v>
      </c>
      <c r="C324" s="133">
        <v>12382.546</v>
      </c>
      <c r="D324" s="180">
        <v>63851.634000000005</v>
      </c>
      <c r="E324" s="133">
        <v>0</v>
      </c>
      <c r="F324" s="133">
        <v>0</v>
      </c>
      <c r="G324" s="180">
        <v>0</v>
      </c>
      <c r="H324" s="133">
        <v>51469.088000000003</v>
      </c>
      <c r="I324" s="133">
        <v>12382.546</v>
      </c>
      <c r="J324" s="180">
        <v>63851.634000000005</v>
      </c>
      <c r="K324" s="133">
        <v>0</v>
      </c>
      <c r="L324" s="133">
        <v>0</v>
      </c>
      <c r="M324" s="180">
        <v>0</v>
      </c>
      <c r="N324" s="133">
        <v>51469.088000000003</v>
      </c>
      <c r="O324" s="133">
        <v>12382.546</v>
      </c>
      <c r="P324" s="180">
        <v>63851.634000000005</v>
      </c>
      <c r="Q324" s="228" t="s">
        <v>160</v>
      </c>
      <c r="R324" s="229" t="s">
        <v>160</v>
      </c>
      <c r="S324" s="183"/>
      <c r="T324" s="184">
        <v>47723.478000000003</v>
      </c>
      <c r="U324" s="133">
        <v>12338.480000000001</v>
      </c>
      <c r="V324" s="180">
        <v>60061.958000000006</v>
      </c>
      <c r="W324" s="133">
        <v>0</v>
      </c>
      <c r="X324" s="133">
        <v>0</v>
      </c>
      <c r="Y324" s="180">
        <v>0</v>
      </c>
      <c r="Z324" s="133">
        <v>47723.478000000003</v>
      </c>
      <c r="AA324" s="133">
        <v>12338.480000000001</v>
      </c>
      <c r="AB324" s="180">
        <v>60061.958000000006</v>
      </c>
      <c r="AC324" s="225" t="s">
        <v>160</v>
      </c>
      <c r="AD324" s="187">
        <v>85</v>
      </c>
      <c r="AE324" s="187">
        <v>1</v>
      </c>
      <c r="AF324" s="190">
        <v>86</v>
      </c>
      <c r="AG324" s="187">
        <v>0</v>
      </c>
      <c r="AH324" s="187">
        <v>0</v>
      </c>
      <c r="AI324" s="190">
        <v>0</v>
      </c>
      <c r="AJ324" s="187">
        <v>85</v>
      </c>
      <c r="AK324" s="187">
        <v>1</v>
      </c>
      <c r="AL324" s="190">
        <v>86</v>
      </c>
      <c r="AM324" s="225" t="s">
        <v>160</v>
      </c>
      <c r="AN324" s="115"/>
      <c r="AO324" s="179"/>
    </row>
    <row r="325" spans="1:41" ht="16.5" customHeight="1" x14ac:dyDescent="0.2">
      <c r="A325" s="46">
        <v>45658</v>
      </c>
      <c r="B325" s="133">
        <f>+[1]Administradoras!B325*[2]TC!$B316</f>
        <v>52134.498</v>
      </c>
      <c r="C325" s="133">
        <f>+[1]Administradoras!C325*[2]TC!$B316</f>
        <v>12634.745999999999</v>
      </c>
      <c r="D325" s="180">
        <f>+[1]Administradoras!D325*[2]TC!$B316</f>
        <v>64769.243999999999</v>
      </c>
      <c r="E325" s="133">
        <f>+[1]Administradoras!E325*[2]TC!$B316</f>
        <v>0</v>
      </c>
      <c r="F325" s="133">
        <f>+[1]Administradoras!F325*[2]TC!$B316</f>
        <v>0</v>
      </c>
      <c r="G325" s="180">
        <f>+[1]Administradoras!G325*[2]TC!$B316</f>
        <v>0</v>
      </c>
      <c r="H325" s="133">
        <f>+[1]Administradoras!H325*[2]TC!$B316</f>
        <v>52134.498</v>
      </c>
      <c r="I325" s="133">
        <f>+[1]Administradoras!I325*[2]TC!$B316</f>
        <v>12634.745999999999</v>
      </c>
      <c r="J325" s="180">
        <f>+[1]Administradoras!J325*[2]TC!$B316</f>
        <v>64769.243999999999</v>
      </c>
      <c r="K325" s="133">
        <f>+[1]Administradoras!K325*[2]TC!$B316</f>
        <v>0</v>
      </c>
      <c r="L325" s="133">
        <f>+[1]Administradoras!L325*[2]TC!$B316</f>
        <v>0</v>
      </c>
      <c r="M325" s="180">
        <f>+[1]Administradoras!M325*[2]TC!$B316</f>
        <v>0</v>
      </c>
      <c r="N325" s="133">
        <f>+[1]Administradoras!N325*[2]TC!$B316</f>
        <v>52134.498</v>
      </c>
      <c r="O325" s="133">
        <f>+[1]Administradoras!O325*[2]TC!$B316</f>
        <v>12634.745999999999</v>
      </c>
      <c r="P325" s="180">
        <f>+[1]Administradoras!P325*[2]TC!$B316</f>
        <v>64769.243999999999</v>
      </c>
      <c r="Q325" s="228" t="s">
        <v>160</v>
      </c>
      <c r="R325" s="229" t="s">
        <v>160</v>
      </c>
      <c r="S325" s="183"/>
      <c r="T325" s="184">
        <f>+[1]Administradoras!T325*[2]TC!$B316</f>
        <v>48684.737999999998</v>
      </c>
      <c r="U325" s="133">
        <f>+[1]Administradoras!U325*[2]TC!$B316</f>
        <v>12591.624</v>
      </c>
      <c r="V325" s="180">
        <f>+[1]Administradoras!V325*[2]TC!$B316</f>
        <v>61276.362000000001</v>
      </c>
      <c r="W325" s="133">
        <f>+[1]Administradoras!W325*[2]TC!$B316</f>
        <v>0</v>
      </c>
      <c r="X325" s="133">
        <f>+[1]Administradoras!X325*[2]TC!$B316</f>
        <v>0</v>
      </c>
      <c r="Y325" s="180">
        <f>+[1]Administradoras!Y325*[2]TC!$B316</f>
        <v>0</v>
      </c>
      <c r="Z325" s="133">
        <f>+[1]Administradoras!Z325*[2]TC!$B316</f>
        <v>48684.737999999998</v>
      </c>
      <c r="AA325" s="133">
        <f>+[1]Administradoras!AA325*[2]TC!$B316</f>
        <v>12591.624</v>
      </c>
      <c r="AB325" s="180">
        <f>+[1]Administradoras!AB325*[2]TC!$B316</f>
        <v>61276.362000000001</v>
      </c>
      <c r="AC325" s="225" t="s">
        <v>160</v>
      </c>
      <c r="AD325" s="187">
        <f>+[1]Administradoras!AD325</f>
        <v>80</v>
      </c>
      <c r="AE325" s="187">
        <f>+[1]Administradoras!AE325</f>
        <v>1</v>
      </c>
      <c r="AF325" s="190">
        <f>+[1]Administradoras!AF325</f>
        <v>81</v>
      </c>
      <c r="AG325" s="187">
        <f>+[1]Administradoras!AG325</f>
        <v>0</v>
      </c>
      <c r="AH325" s="187">
        <f>+[1]Administradoras!AH325</f>
        <v>0</v>
      </c>
      <c r="AI325" s="190">
        <f>+[1]Administradoras!AI325</f>
        <v>0</v>
      </c>
      <c r="AJ325" s="187">
        <f>+[1]Administradoras!AJ325</f>
        <v>80</v>
      </c>
      <c r="AK325" s="187">
        <f>+[1]Administradoras!AK325</f>
        <v>1</v>
      </c>
      <c r="AL325" s="190">
        <f>+[1]Administradoras!AL325</f>
        <v>81</v>
      </c>
      <c r="AM325" s="225" t="s">
        <v>160</v>
      </c>
      <c r="AN325" s="115"/>
      <c r="AO325" s="179"/>
    </row>
    <row r="326" spans="1:41" ht="16.5" customHeight="1" x14ac:dyDescent="0.2">
      <c r="A326" s="46">
        <v>45689</v>
      </c>
      <c r="B326" s="133">
        <f>+[1]Administradoras!B326*[2]TC!$B317</f>
        <v>51229.755000000005</v>
      </c>
      <c r="C326" s="133">
        <f>+[1]Administradoras!C326*[2]TC!$B317</f>
        <v>12690.33</v>
      </c>
      <c r="D326" s="180">
        <f>+[1]Administradoras!D326*[2]TC!$B317</f>
        <v>63920.084999999999</v>
      </c>
      <c r="E326" s="133">
        <f>+[1]Administradoras!E326*[2]TC!$B317</f>
        <v>0</v>
      </c>
      <c r="F326" s="133">
        <f>+[1]Administradoras!F326*[2]TC!$B317</f>
        <v>0</v>
      </c>
      <c r="G326" s="180">
        <f>+[1]Administradoras!G326*[2]TC!$B317</f>
        <v>0</v>
      </c>
      <c r="H326" s="133">
        <f>+[1]Administradoras!H326*[2]TC!$B317</f>
        <v>51229.755000000005</v>
      </c>
      <c r="I326" s="133">
        <f>+[1]Administradoras!I326*[2]TC!$B317</f>
        <v>12690.33</v>
      </c>
      <c r="J326" s="180">
        <f>+[1]Administradoras!J326*[2]TC!$B317</f>
        <v>63920.084999999999</v>
      </c>
      <c r="K326" s="133">
        <f>+[1]Administradoras!K326*[2]TC!$B317</f>
        <v>0</v>
      </c>
      <c r="L326" s="133">
        <f>+[1]Administradoras!L326*[2]TC!$B317</f>
        <v>0</v>
      </c>
      <c r="M326" s="180">
        <f>+[1]Administradoras!M326*[2]TC!$B317</f>
        <v>0</v>
      </c>
      <c r="N326" s="133">
        <f>+[1]Administradoras!N326*[2]TC!$B317</f>
        <v>51229.755000000005</v>
      </c>
      <c r="O326" s="133">
        <f>+[1]Administradoras!O326*[2]TC!$B317</f>
        <v>12690.33</v>
      </c>
      <c r="P326" s="180">
        <f>+[1]Administradoras!P326*[2]TC!$B317</f>
        <v>63920.084999999999</v>
      </c>
      <c r="Q326" s="228" t="s">
        <v>160</v>
      </c>
      <c r="R326" s="229" t="s">
        <v>160</v>
      </c>
      <c r="S326" s="183"/>
      <c r="T326" s="184">
        <f>+[1]Administradoras!T326*[2]TC!$B317</f>
        <v>47865.54</v>
      </c>
      <c r="U326" s="133">
        <f>+[1]Administradoras!U326*[2]TC!$B317</f>
        <v>12647.745000000001</v>
      </c>
      <c r="V326" s="180">
        <f>+[1]Administradoras!V326*[2]TC!$B317</f>
        <v>60513.285000000003</v>
      </c>
      <c r="W326" s="133">
        <f>+[1]Administradoras!W326*[2]TC!$B317</f>
        <v>0</v>
      </c>
      <c r="X326" s="133">
        <f>+[1]Administradoras!X326*[2]TC!$B317</f>
        <v>0</v>
      </c>
      <c r="Y326" s="180">
        <f>+[1]Administradoras!Y326*[2]TC!$B317</f>
        <v>0</v>
      </c>
      <c r="Z326" s="133">
        <f>+[1]Administradoras!Z326*[2]TC!$B317</f>
        <v>47865.54</v>
      </c>
      <c r="AA326" s="133">
        <f>+[1]Administradoras!AA326*[2]TC!$B317</f>
        <v>12647.745000000001</v>
      </c>
      <c r="AB326" s="180">
        <f>+[1]Administradoras!AB326*[2]TC!$B317</f>
        <v>60513.285000000003</v>
      </c>
      <c r="AC326" s="225" t="s">
        <v>160</v>
      </c>
      <c r="AD326" s="187">
        <f>+[1]Administradoras!AD326</f>
        <v>79</v>
      </c>
      <c r="AE326" s="187">
        <f>+[1]Administradoras!AE326</f>
        <v>1</v>
      </c>
      <c r="AF326" s="190">
        <f>+[1]Administradoras!AF326</f>
        <v>80</v>
      </c>
      <c r="AG326" s="187">
        <f>+[1]Administradoras!AG326</f>
        <v>0</v>
      </c>
      <c r="AH326" s="187">
        <f>+[1]Administradoras!AH326</f>
        <v>0</v>
      </c>
      <c r="AI326" s="190">
        <f>+[1]Administradoras!AI326</f>
        <v>0</v>
      </c>
      <c r="AJ326" s="187">
        <f>+[1]Administradoras!AJ326</f>
        <v>79</v>
      </c>
      <c r="AK326" s="187">
        <f>+[1]Administradoras!AK326</f>
        <v>1</v>
      </c>
      <c r="AL326" s="190">
        <f>+[1]Administradoras!AL326</f>
        <v>80</v>
      </c>
      <c r="AM326" s="225" t="s">
        <v>160</v>
      </c>
      <c r="AN326" s="115"/>
      <c r="AO326" s="179"/>
    </row>
    <row r="327" spans="1:41" ht="16.5" customHeight="1" x14ac:dyDescent="0.2">
      <c r="A327" s="46">
        <v>45717</v>
      </c>
      <c r="B327" s="133">
        <f>+[1]Administradoras!B327*[2]TC!$B318</f>
        <v>52237.48</v>
      </c>
      <c r="C327" s="133">
        <f>+[1]Administradoras!C327*[2]TC!$B318</f>
        <v>12848.735000000001</v>
      </c>
      <c r="D327" s="180">
        <f>+[1]Administradoras!D327*[2]TC!$B318</f>
        <v>65086.215000000004</v>
      </c>
      <c r="E327" s="133">
        <f>+[1]Administradoras!E327*[2]TC!$B318</f>
        <v>0</v>
      </c>
      <c r="F327" s="133">
        <f>+[1]Administradoras!F327*[2]TC!$B318</f>
        <v>0</v>
      </c>
      <c r="G327" s="180">
        <f>+[1]Administradoras!G327*[2]TC!$B318</f>
        <v>0</v>
      </c>
      <c r="H327" s="133">
        <f>+[1]Administradoras!H327*[2]TC!$B318</f>
        <v>52237.48</v>
      </c>
      <c r="I327" s="133">
        <f>+[1]Administradoras!I327*[2]TC!$B318</f>
        <v>12848.735000000001</v>
      </c>
      <c r="J327" s="180">
        <f>+[1]Administradoras!J327*[2]TC!$B318</f>
        <v>65086.215000000004</v>
      </c>
      <c r="K327" s="133">
        <f>+[1]Administradoras!K327*[2]TC!$B318</f>
        <v>0</v>
      </c>
      <c r="L327" s="133">
        <f>+[1]Administradoras!L327*[2]TC!$B318</f>
        <v>0</v>
      </c>
      <c r="M327" s="180">
        <f>+[1]Administradoras!M327*[2]TC!$B318</f>
        <v>0</v>
      </c>
      <c r="N327" s="133">
        <f>+[1]Administradoras!N327*[2]TC!$B318</f>
        <v>52237.48</v>
      </c>
      <c r="O327" s="133">
        <f>+[1]Administradoras!O327*[2]TC!$B318</f>
        <v>12848.735000000001</v>
      </c>
      <c r="P327" s="180">
        <f>+[1]Administradoras!P327*[2]TC!$B318</f>
        <v>65086.215000000004</v>
      </c>
      <c r="Q327" s="228" t="s">
        <v>160</v>
      </c>
      <c r="R327" s="229" t="s">
        <v>160</v>
      </c>
      <c r="S327" s="183"/>
      <c r="T327" s="184">
        <f>+[1]Administradoras!T327*[2]TC!$B318</f>
        <v>48825.192999999999</v>
      </c>
      <c r="U327" s="133">
        <f>+[1]Administradoras!U327*[2]TC!$B318</f>
        <v>12806.608</v>
      </c>
      <c r="V327" s="180">
        <f>+[1]Administradoras!V327*[2]TC!$B318</f>
        <v>61631.801000000007</v>
      </c>
      <c r="W327" s="133">
        <f>+[1]Administradoras!W327*[2]TC!$B318</f>
        <v>0</v>
      </c>
      <c r="X327" s="133">
        <f>+[1]Administradoras!X327*[2]TC!$B318</f>
        <v>0</v>
      </c>
      <c r="Y327" s="180">
        <f>+[1]Administradoras!Y327*[2]TC!$B318</f>
        <v>0</v>
      </c>
      <c r="Z327" s="133">
        <f>+[1]Administradoras!Z327*[2]TC!$B318</f>
        <v>48825.192999999999</v>
      </c>
      <c r="AA327" s="133">
        <f>+[1]Administradoras!AA327*[2]TC!$B318</f>
        <v>12806.608</v>
      </c>
      <c r="AB327" s="180">
        <f>+[1]Administradoras!AB327*[2]TC!$B318</f>
        <v>61631.801000000007</v>
      </c>
      <c r="AC327" s="225" t="s">
        <v>160</v>
      </c>
      <c r="AD327" s="187">
        <f>+[1]Administradoras!AD327</f>
        <v>81</v>
      </c>
      <c r="AE327" s="187">
        <f>+[1]Administradoras!AE327</f>
        <v>1</v>
      </c>
      <c r="AF327" s="190">
        <f>+[1]Administradoras!AF327</f>
        <v>82</v>
      </c>
      <c r="AG327" s="187">
        <f>+[1]Administradoras!AG327</f>
        <v>0</v>
      </c>
      <c r="AH327" s="187">
        <f>+[1]Administradoras!AH327</f>
        <v>0</v>
      </c>
      <c r="AI327" s="190">
        <f>+[1]Administradoras!AI327</f>
        <v>0</v>
      </c>
      <c r="AJ327" s="187">
        <f>+[1]Administradoras!AJ327</f>
        <v>81</v>
      </c>
      <c r="AK327" s="187">
        <f>+[1]Administradoras!AK327</f>
        <v>1</v>
      </c>
      <c r="AL327" s="190">
        <f>+[1]Administradoras!AL327</f>
        <v>82</v>
      </c>
      <c r="AM327" s="225" t="s">
        <v>160</v>
      </c>
      <c r="AN327" s="115"/>
      <c r="AO327" s="179"/>
    </row>
    <row r="328" spans="1:41" ht="16.5" customHeight="1" x14ac:dyDescent="0.2">
      <c r="A328" s="46">
        <v>45748</v>
      </c>
      <c r="B328" s="133">
        <v>53023.536</v>
      </c>
      <c r="C328" s="133">
        <v>13004.189999999999</v>
      </c>
      <c r="D328" s="180">
        <v>66027.725999999995</v>
      </c>
      <c r="E328" s="133">
        <v>0</v>
      </c>
      <c r="F328" s="133">
        <v>0</v>
      </c>
      <c r="G328" s="180">
        <v>0</v>
      </c>
      <c r="H328" s="133">
        <v>53023.536</v>
      </c>
      <c r="I328" s="133">
        <v>13004.189999999999</v>
      </c>
      <c r="J328" s="180">
        <v>66027.725999999995</v>
      </c>
      <c r="K328" s="133">
        <v>0</v>
      </c>
      <c r="L328" s="133">
        <v>0</v>
      </c>
      <c r="M328" s="180">
        <v>0</v>
      </c>
      <c r="N328" s="133">
        <v>53023.536</v>
      </c>
      <c r="O328" s="133">
        <v>13004.189999999999</v>
      </c>
      <c r="P328" s="180">
        <v>66027.725999999995</v>
      </c>
      <c r="Q328" s="228" t="s">
        <v>160</v>
      </c>
      <c r="R328" s="229" t="s">
        <v>160</v>
      </c>
      <c r="S328" s="183"/>
      <c r="T328" s="184">
        <v>49541.769</v>
      </c>
      <c r="U328" s="133">
        <v>12962.241</v>
      </c>
      <c r="V328" s="180">
        <v>62504.009999999995</v>
      </c>
      <c r="W328" s="133">
        <v>0</v>
      </c>
      <c r="X328" s="133">
        <v>0</v>
      </c>
      <c r="Y328" s="180">
        <v>0</v>
      </c>
      <c r="Z328" s="133">
        <v>49541.769</v>
      </c>
      <c r="AA328" s="133">
        <v>12962.241</v>
      </c>
      <c r="AB328" s="180">
        <v>62504.009999999995</v>
      </c>
      <c r="AC328" s="225" t="s">
        <v>160</v>
      </c>
      <c r="AD328" s="187">
        <v>83</v>
      </c>
      <c r="AE328" s="187">
        <v>1</v>
      </c>
      <c r="AF328" s="190">
        <v>84</v>
      </c>
      <c r="AG328" s="187">
        <v>0</v>
      </c>
      <c r="AH328" s="187">
        <v>0</v>
      </c>
      <c r="AI328" s="190">
        <v>0</v>
      </c>
      <c r="AJ328" s="187">
        <v>83</v>
      </c>
      <c r="AK328" s="187">
        <v>1</v>
      </c>
      <c r="AL328" s="190">
        <v>84</v>
      </c>
      <c r="AM328" s="225" t="s">
        <v>160</v>
      </c>
      <c r="AN328" s="115"/>
      <c r="AO328" s="179"/>
    </row>
    <row r="329" spans="1:41" ht="16.5" customHeight="1" x14ac:dyDescent="0.2">
      <c r="A329" s="46">
        <v>45778</v>
      </c>
      <c r="B329" s="133">
        <v>53681.263999999996</v>
      </c>
      <c r="C329" s="133">
        <v>13170.248</v>
      </c>
      <c r="D329" s="180">
        <v>66851.512000000002</v>
      </c>
      <c r="E329" s="133">
        <v>0</v>
      </c>
      <c r="F329" s="133">
        <v>0</v>
      </c>
      <c r="G329" s="180">
        <v>0</v>
      </c>
      <c r="H329" s="133">
        <v>53681.263999999996</v>
      </c>
      <c r="I329" s="133">
        <v>13170.248</v>
      </c>
      <c r="J329" s="180">
        <v>66851.512000000002</v>
      </c>
      <c r="K329" s="133">
        <v>0</v>
      </c>
      <c r="L329" s="133">
        <v>0</v>
      </c>
      <c r="M329" s="180">
        <v>0</v>
      </c>
      <c r="N329" s="133">
        <v>53681.263999999996</v>
      </c>
      <c r="O329" s="133">
        <v>13170.248</v>
      </c>
      <c r="P329" s="180">
        <v>66851.512000000002</v>
      </c>
      <c r="Q329" s="228" t="s">
        <v>160</v>
      </c>
      <c r="R329" s="229" t="s">
        <v>160</v>
      </c>
      <c r="S329" s="183"/>
      <c r="T329" s="184">
        <v>50305.345999999998</v>
      </c>
      <c r="U329" s="133">
        <v>13128.57</v>
      </c>
      <c r="V329" s="180">
        <v>63433.915999999997</v>
      </c>
      <c r="W329" s="133">
        <v>0</v>
      </c>
      <c r="X329" s="133">
        <v>0</v>
      </c>
      <c r="Y329" s="180">
        <v>0</v>
      </c>
      <c r="Z329" s="133">
        <v>50305.345999999998</v>
      </c>
      <c r="AA329" s="133">
        <v>13128.57</v>
      </c>
      <c r="AB329" s="180">
        <v>63433.915999999997</v>
      </c>
      <c r="AC329" s="225" t="s">
        <v>160</v>
      </c>
      <c r="AD329" s="187">
        <v>81</v>
      </c>
      <c r="AE329" s="187">
        <v>1</v>
      </c>
      <c r="AF329" s="190">
        <v>82</v>
      </c>
      <c r="AG329" s="187">
        <v>0</v>
      </c>
      <c r="AH329" s="187">
        <v>0</v>
      </c>
      <c r="AI329" s="190">
        <v>0</v>
      </c>
      <c r="AJ329" s="187">
        <v>81</v>
      </c>
      <c r="AK329" s="187">
        <v>1</v>
      </c>
      <c r="AL329" s="190">
        <v>82</v>
      </c>
      <c r="AM329" s="225" t="s">
        <v>160</v>
      </c>
      <c r="AN329" s="115"/>
      <c r="AO329" s="179"/>
    </row>
    <row r="330" spans="1:41" ht="16.5" customHeight="1" x14ac:dyDescent="0.2">
      <c r="A330" s="46">
        <v>45809</v>
      </c>
      <c r="B330" s="133">
        <v>52598.840000000004</v>
      </c>
      <c r="C330" s="133">
        <v>13644.060000000001</v>
      </c>
      <c r="D330" s="180">
        <v>66242.900000000009</v>
      </c>
      <c r="E330" s="133">
        <v>0</v>
      </c>
      <c r="F330" s="133">
        <v>0</v>
      </c>
      <c r="G330" s="180">
        <v>0</v>
      </c>
      <c r="H330" s="133">
        <v>52598.840000000004</v>
      </c>
      <c r="I330" s="133">
        <v>13644.060000000001</v>
      </c>
      <c r="J330" s="180">
        <v>66242.900000000009</v>
      </c>
      <c r="K330" s="133">
        <v>0</v>
      </c>
      <c r="L330" s="133">
        <v>0</v>
      </c>
      <c r="M330" s="180">
        <v>0</v>
      </c>
      <c r="N330" s="133">
        <v>52598.840000000004</v>
      </c>
      <c r="O330" s="133">
        <v>13644.060000000001</v>
      </c>
      <c r="P330" s="180">
        <v>66242.900000000009</v>
      </c>
      <c r="Q330" s="228" t="s">
        <v>160</v>
      </c>
      <c r="R330" s="229" t="s">
        <v>160</v>
      </c>
      <c r="S330" s="183"/>
      <c r="T330" s="184">
        <v>49355.904000000002</v>
      </c>
      <c r="U330" s="133">
        <v>13604.512000000001</v>
      </c>
      <c r="V330" s="180">
        <v>62960.416000000005</v>
      </c>
      <c r="W330" s="133">
        <v>0</v>
      </c>
      <c r="X330" s="133">
        <v>0</v>
      </c>
      <c r="Y330" s="180">
        <v>0</v>
      </c>
      <c r="Z330" s="133">
        <v>49355.904000000002</v>
      </c>
      <c r="AA330" s="133">
        <v>13604.512000000001</v>
      </c>
      <c r="AB330" s="180">
        <v>62960.416000000005</v>
      </c>
      <c r="AC330" s="225" t="s">
        <v>160</v>
      </c>
      <c r="AD330" s="187">
        <v>82</v>
      </c>
      <c r="AE330" s="187">
        <v>1</v>
      </c>
      <c r="AF330" s="190">
        <v>83</v>
      </c>
      <c r="AG330" s="187">
        <v>0</v>
      </c>
      <c r="AH330" s="187">
        <v>0</v>
      </c>
      <c r="AI330" s="190">
        <v>0</v>
      </c>
      <c r="AJ330" s="187">
        <v>82</v>
      </c>
      <c r="AK330" s="187">
        <v>1</v>
      </c>
      <c r="AL330" s="190">
        <v>83</v>
      </c>
      <c r="AM330" s="225" t="s">
        <v>160</v>
      </c>
      <c r="AN330" s="115"/>
      <c r="AO330" s="179"/>
    </row>
    <row r="331" spans="1:41" ht="16.5" customHeight="1" x14ac:dyDescent="0.2">
      <c r="A331" s="46">
        <v>45839</v>
      </c>
      <c r="B331" s="133">
        <v>53380.288</v>
      </c>
      <c r="C331" s="133">
        <v>13425.464</v>
      </c>
      <c r="D331" s="180">
        <v>66805.751999999993</v>
      </c>
      <c r="E331" s="133">
        <v>0</v>
      </c>
      <c r="F331" s="133">
        <v>0</v>
      </c>
      <c r="G331" s="180">
        <v>0</v>
      </c>
      <c r="H331" s="133">
        <v>53380.288</v>
      </c>
      <c r="I331" s="133">
        <v>13425.464</v>
      </c>
      <c r="J331" s="180">
        <v>66805.751999999993</v>
      </c>
      <c r="K331" s="133">
        <v>0</v>
      </c>
      <c r="L331" s="133">
        <v>0</v>
      </c>
      <c r="M331" s="180">
        <v>0</v>
      </c>
      <c r="N331" s="133">
        <v>53380.288</v>
      </c>
      <c r="O331" s="133">
        <v>13425.464</v>
      </c>
      <c r="P331" s="180">
        <v>66805.751999999993</v>
      </c>
      <c r="Q331" s="228" t="s">
        <v>160</v>
      </c>
      <c r="R331" s="229" t="s">
        <v>160</v>
      </c>
      <c r="S331" s="183"/>
      <c r="T331" s="184">
        <v>50124.411999999997</v>
      </c>
      <c r="U331" s="133">
        <v>13385.268</v>
      </c>
      <c r="V331" s="180">
        <v>63509.68</v>
      </c>
      <c r="W331" s="133">
        <v>0</v>
      </c>
      <c r="X331" s="133">
        <v>0</v>
      </c>
      <c r="Y331" s="180">
        <v>0</v>
      </c>
      <c r="Z331" s="133">
        <v>50124.411999999997</v>
      </c>
      <c r="AA331" s="133">
        <v>13385.268</v>
      </c>
      <c r="AB331" s="180">
        <v>63509.68</v>
      </c>
      <c r="AC331" s="225" t="s">
        <v>160</v>
      </c>
      <c r="AD331" s="187">
        <v>81</v>
      </c>
      <c r="AE331" s="187">
        <v>1</v>
      </c>
      <c r="AF331" s="190">
        <v>82</v>
      </c>
      <c r="AG331" s="187">
        <v>0</v>
      </c>
      <c r="AH331" s="187">
        <v>0</v>
      </c>
      <c r="AI331" s="190">
        <v>0</v>
      </c>
      <c r="AJ331" s="187">
        <v>81</v>
      </c>
      <c r="AK331" s="187">
        <v>1</v>
      </c>
      <c r="AL331" s="190">
        <v>82</v>
      </c>
      <c r="AM331" s="225" t="s">
        <v>160</v>
      </c>
      <c r="AN331" s="115"/>
      <c r="AO331" s="179"/>
    </row>
    <row r="332" spans="1:41" ht="16.5" customHeight="1" x14ac:dyDescent="0.2">
      <c r="A332" s="46">
        <v>45870</v>
      </c>
      <c r="B332" s="133">
        <v>53513.31</v>
      </c>
      <c r="C332" s="133">
        <v>13838.269999999999</v>
      </c>
      <c r="D332" s="180">
        <v>67351.58</v>
      </c>
      <c r="E332" s="133">
        <v>0</v>
      </c>
      <c r="F332" s="133">
        <v>0</v>
      </c>
      <c r="G332" s="180">
        <v>0</v>
      </c>
      <c r="H332" s="133">
        <v>53513.31</v>
      </c>
      <c r="I332" s="133">
        <v>13838.269999999999</v>
      </c>
      <c r="J332" s="180">
        <v>67351.58</v>
      </c>
      <c r="K332" s="133">
        <v>0</v>
      </c>
      <c r="L332" s="133">
        <v>0</v>
      </c>
      <c r="M332" s="180">
        <v>0</v>
      </c>
      <c r="N332" s="133">
        <v>53513.31</v>
      </c>
      <c r="O332" s="133">
        <v>13838.269999999999</v>
      </c>
      <c r="P332" s="180">
        <v>67351.58</v>
      </c>
      <c r="Q332" s="228" t="s">
        <v>160</v>
      </c>
      <c r="R332" s="229" t="s">
        <v>160</v>
      </c>
      <c r="S332" s="183"/>
      <c r="T332" s="184">
        <v>50273.714999999997</v>
      </c>
      <c r="U332" s="133">
        <v>13798.275</v>
      </c>
      <c r="V332" s="180">
        <v>64071.99</v>
      </c>
      <c r="W332" s="133">
        <v>0</v>
      </c>
      <c r="X332" s="133">
        <v>0</v>
      </c>
      <c r="Y332" s="180">
        <v>0</v>
      </c>
      <c r="Z332" s="133">
        <v>50273.714999999997</v>
      </c>
      <c r="AA332" s="133">
        <v>13798.275</v>
      </c>
      <c r="AB332" s="180">
        <v>64071.99</v>
      </c>
      <c r="AC332" s="225" t="s">
        <v>160</v>
      </c>
      <c r="AD332" s="187">
        <v>81</v>
      </c>
      <c r="AE332" s="187">
        <v>1</v>
      </c>
      <c r="AF332" s="190">
        <v>82</v>
      </c>
      <c r="AG332" s="187">
        <v>0</v>
      </c>
      <c r="AH332" s="187">
        <v>0</v>
      </c>
      <c r="AI332" s="190">
        <v>0</v>
      </c>
      <c r="AJ332" s="187">
        <v>81</v>
      </c>
      <c r="AK332" s="187">
        <v>1</v>
      </c>
      <c r="AL332" s="190">
        <v>82</v>
      </c>
      <c r="AM332" s="225" t="s">
        <v>160</v>
      </c>
      <c r="AN332" s="115"/>
      <c r="AO332" s="179"/>
    </row>
    <row r="333" spans="1:41" ht="16.5" customHeight="1" x14ac:dyDescent="0.2">
      <c r="A333" s="46">
        <v>45901</v>
      </c>
      <c r="B333" s="133">
        <v>58446.239799999996</v>
      </c>
      <c r="C333" s="133">
        <v>15908.5147</v>
      </c>
      <c r="D333" s="180">
        <v>74354.754499999995</v>
      </c>
      <c r="E333" s="133">
        <v>0</v>
      </c>
      <c r="F333" s="133">
        <v>0</v>
      </c>
      <c r="G333" s="180">
        <v>0</v>
      </c>
      <c r="H333" s="133">
        <v>58446.239799999996</v>
      </c>
      <c r="I333" s="133">
        <v>15908.5147</v>
      </c>
      <c r="J333" s="180">
        <v>74354.754499999995</v>
      </c>
      <c r="K333" s="133">
        <v>20.32095</v>
      </c>
      <c r="L333" s="133">
        <v>0</v>
      </c>
      <c r="M333" s="180">
        <v>20.32095</v>
      </c>
      <c r="N333" s="133">
        <v>58466.560749999997</v>
      </c>
      <c r="O333" s="133">
        <v>15908.5147</v>
      </c>
      <c r="P333" s="180">
        <v>74375.075449999989</v>
      </c>
      <c r="Q333" s="228" t="s">
        <v>160</v>
      </c>
      <c r="R333" s="229" t="s">
        <v>160</v>
      </c>
      <c r="S333" s="183"/>
      <c r="T333" s="184">
        <v>55218.794799999996</v>
      </c>
      <c r="U333" s="133">
        <v>15868.669699999999</v>
      </c>
      <c r="V333" s="180">
        <v>71087.464499999987</v>
      </c>
      <c r="W333" s="133">
        <v>0</v>
      </c>
      <c r="X333" s="133">
        <v>0</v>
      </c>
      <c r="Y333" s="180">
        <v>0</v>
      </c>
      <c r="Z333" s="133">
        <v>55218.794799999996</v>
      </c>
      <c r="AA333" s="133">
        <v>15868.669699999999</v>
      </c>
      <c r="AB333" s="180">
        <v>71087.464499999987</v>
      </c>
      <c r="AC333" s="225" t="s">
        <v>160</v>
      </c>
      <c r="AD333" s="187">
        <v>81</v>
      </c>
      <c r="AE333" s="187">
        <v>1</v>
      </c>
      <c r="AF333" s="190">
        <v>82</v>
      </c>
      <c r="AG333" s="187">
        <v>0</v>
      </c>
      <c r="AH333" s="187">
        <v>0</v>
      </c>
      <c r="AI333" s="190">
        <v>0</v>
      </c>
      <c r="AJ333" s="187">
        <v>81</v>
      </c>
      <c r="AK333" s="187">
        <v>1</v>
      </c>
      <c r="AL333" s="190">
        <v>82</v>
      </c>
      <c r="AM333" s="225" t="s">
        <v>160</v>
      </c>
      <c r="AN333" s="115"/>
      <c r="AO333" s="179"/>
    </row>
    <row r="334" spans="1:41" ht="16.5" customHeight="1" x14ac:dyDescent="0.2">
      <c r="A334" s="256"/>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c r="AB334" s="249"/>
      <c r="AC334" s="249"/>
      <c r="AD334" s="249"/>
      <c r="AE334" s="249"/>
      <c r="AF334" s="249"/>
      <c r="AG334" s="249"/>
      <c r="AH334" s="249"/>
      <c r="AI334" s="249"/>
      <c r="AJ334" s="249"/>
      <c r="AK334" s="249"/>
      <c r="AL334" s="249"/>
      <c r="AM334" s="249"/>
      <c r="AN334" s="115"/>
      <c r="AO334" s="179"/>
    </row>
    <row r="335" spans="1:41" x14ac:dyDescent="0.2">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c r="AB335" s="249"/>
      <c r="AC335" s="249"/>
      <c r="AD335" s="249"/>
      <c r="AE335" s="249"/>
      <c r="AF335" s="249"/>
      <c r="AG335" s="249"/>
      <c r="AH335" s="249"/>
      <c r="AI335" s="249"/>
      <c r="AJ335" s="249"/>
      <c r="AK335" s="249"/>
      <c r="AL335" s="249"/>
      <c r="AM335" s="249"/>
    </row>
    <row r="336" spans="1:41" ht="15" customHeight="1" x14ac:dyDescent="0.2">
      <c r="A336" s="234" t="s">
        <v>166</v>
      </c>
      <c r="B336" s="234"/>
      <c r="C336" s="234"/>
      <c r="D336" s="234"/>
      <c r="E336" s="234"/>
      <c r="F336" s="234"/>
      <c r="G336" s="234"/>
      <c r="H336" s="234"/>
      <c r="I336" s="234"/>
      <c r="J336" s="234"/>
      <c r="K336" s="234"/>
      <c r="L336" s="234"/>
      <c r="M336" s="234"/>
      <c r="N336" s="234"/>
      <c r="O336" s="234"/>
      <c r="P336" s="234"/>
      <c r="Q336" s="234"/>
      <c r="R336" s="106"/>
      <c r="V336" s="115"/>
      <c r="Y336" s="115"/>
      <c r="AB336" s="115"/>
      <c r="AF336" s="115"/>
      <c r="AI336" s="115"/>
      <c r="AL336" s="115"/>
    </row>
    <row r="337" spans="1:39" x14ac:dyDescent="0.2">
      <c r="A337" s="235" t="s">
        <v>187</v>
      </c>
      <c r="B337" s="234"/>
      <c r="C337" s="234"/>
      <c r="D337" s="234"/>
      <c r="E337" s="234"/>
      <c r="F337" s="234"/>
      <c r="G337" s="234"/>
      <c r="H337" s="234"/>
      <c r="I337" s="234"/>
      <c r="J337" s="234"/>
      <c r="K337" s="234"/>
      <c r="L337" s="234"/>
      <c r="M337" s="234"/>
      <c r="N337" s="234"/>
      <c r="O337" s="234"/>
      <c r="P337" s="234"/>
      <c r="Q337" s="234"/>
      <c r="R337" s="40"/>
      <c r="S337" s="115"/>
      <c r="T337" s="115"/>
      <c r="U337" s="115"/>
      <c r="V337" s="115"/>
      <c r="W337" s="115"/>
      <c r="X337" s="115"/>
      <c r="Y337" s="115"/>
      <c r="Z337" s="115"/>
      <c r="AA337" s="115"/>
      <c r="AB337" s="115"/>
      <c r="AC337" s="115"/>
      <c r="AD337" s="115"/>
      <c r="AE337" s="115"/>
      <c r="AF337" s="115"/>
      <c r="AG337" s="115"/>
      <c r="AH337" s="115"/>
      <c r="AI337" s="115"/>
      <c r="AJ337" s="115"/>
      <c r="AK337" s="115"/>
      <c r="AL337" s="115"/>
      <c r="AM337" s="115"/>
    </row>
    <row r="338" spans="1:39" ht="15" customHeight="1" x14ac:dyDescent="0.2">
      <c r="A338" s="235" t="s">
        <v>176</v>
      </c>
      <c r="B338" s="235"/>
      <c r="C338" s="235"/>
      <c r="D338" s="235"/>
      <c r="E338" s="235"/>
      <c r="F338" s="235"/>
      <c r="G338" s="235"/>
      <c r="H338" s="235"/>
      <c r="I338" s="235"/>
      <c r="J338" s="235"/>
      <c r="K338" s="235"/>
      <c r="L338" s="235"/>
      <c r="M338" s="235"/>
      <c r="N338" s="235"/>
      <c r="O338" s="235"/>
      <c r="P338" s="235"/>
      <c r="Q338" s="235"/>
      <c r="R338" s="232"/>
      <c r="S338" s="232"/>
      <c r="T338" s="232"/>
      <c r="U338" s="232"/>
      <c r="V338" s="232"/>
      <c r="W338" s="232"/>
      <c r="X338" s="232"/>
      <c r="Y338" s="232"/>
      <c r="Z338" s="232"/>
      <c r="AA338" s="232"/>
      <c r="AB338" s="232"/>
      <c r="AC338" s="232"/>
      <c r="AD338" s="232"/>
      <c r="AE338" s="232"/>
      <c r="AF338" s="232"/>
      <c r="AG338" s="232"/>
      <c r="AH338" s="232"/>
      <c r="AI338" s="232"/>
      <c r="AJ338" s="232"/>
      <c r="AK338" s="232"/>
      <c r="AL338" s="232"/>
      <c r="AM338" s="232"/>
    </row>
    <row r="339" spans="1:39" ht="15" customHeight="1" x14ac:dyDescent="0.2">
      <c r="A339" s="106" t="s">
        <v>173</v>
      </c>
      <c r="B339" s="235"/>
      <c r="C339" s="235"/>
      <c r="D339" s="235"/>
      <c r="E339" s="235"/>
      <c r="F339" s="235"/>
      <c r="G339" s="235"/>
      <c r="H339" s="235"/>
      <c r="I339" s="235"/>
      <c r="J339" s="235"/>
      <c r="K339" s="235"/>
      <c r="L339" s="235"/>
      <c r="M339" s="235"/>
      <c r="N339" s="235"/>
      <c r="O339" s="235"/>
      <c r="P339" s="235"/>
      <c r="Q339" s="235"/>
      <c r="S339" s="115"/>
      <c r="T339" s="115"/>
      <c r="U339" s="115"/>
      <c r="V339" s="115"/>
      <c r="W339" s="115"/>
      <c r="X339" s="115"/>
      <c r="Y339" s="115"/>
      <c r="Z339" s="115"/>
      <c r="AA339" s="115"/>
      <c r="AB339" s="115"/>
      <c r="AC339" s="115"/>
      <c r="AD339" s="115"/>
      <c r="AE339" s="115"/>
      <c r="AF339" s="115"/>
      <c r="AG339" s="115"/>
      <c r="AH339" s="115"/>
      <c r="AI339" s="115"/>
      <c r="AJ339" s="115"/>
      <c r="AK339" s="115"/>
      <c r="AL339" s="115"/>
      <c r="AM339" s="115"/>
    </row>
    <row r="340" spans="1:39" x14ac:dyDescent="0.2">
      <c r="A340" s="176" t="s">
        <v>177</v>
      </c>
      <c r="B340" s="235"/>
      <c r="C340" s="235"/>
      <c r="D340" s="235"/>
      <c r="E340" s="235"/>
      <c r="F340" s="235"/>
      <c r="G340" s="235"/>
      <c r="H340" s="235"/>
      <c r="I340" s="235"/>
      <c r="J340" s="235"/>
      <c r="K340" s="235"/>
      <c r="L340" s="235"/>
      <c r="M340" s="235"/>
      <c r="N340" s="235"/>
      <c r="O340" s="235"/>
      <c r="P340" s="235"/>
      <c r="Q340" s="235"/>
    </row>
    <row r="341" spans="1:39" x14ac:dyDescent="0.2">
      <c r="A341" s="235" t="s">
        <v>174</v>
      </c>
      <c r="B341" s="235"/>
      <c r="C341" s="235"/>
      <c r="D341" s="235"/>
      <c r="E341" s="235"/>
      <c r="F341" s="235"/>
      <c r="G341" s="235"/>
      <c r="H341" s="235"/>
      <c r="I341" s="235"/>
      <c r="J341" s="235"/>
      <c r="K341" s="235"/>
      <c r="L341" s="235"/>
      <c r="M341" s="235"/>
      <c r="N341" s="235"/>
      <c r="O341" s="235"/>
      <c r="P341" s="235"/>
      <c r="Q341" s="235"/>
      <c r="R341" s="115"/>
    </row>
    <row r="342" spans="1:39" ht="15" customHeight="1" x14ac:dyDescent="0.2">
      <c r="A342" s="176" t="s">
        <v>178</v>
      </c>
      <c r="B342" s="176"/>
      <c r="C342" s="176"/>
      <c r="D342" s="176"/>
      <c r="E342" s="176"/>
      <c r="F342" s="176"/>
      <c r="G342" s="176"/>
      <c r="H342" s="176"/>
      <c r="I342" s="176"/>
      <c r="J342" s="176"/>
      <c r="K342" s="176"/>
      <c r="L342" s="176"/>
      <c r="M342" s="176"/>
      <c r="N342" s="176"/>
      <c r="O342" s="176"/>
      <c r="P342" s="176"/>
      <c r="Q342" s="176"/>
      <c r="R342" s="115"/>
    </row>
    <row r="343" spans="1:39" x14ac:dyDescent="0.2">
      <c r="A343" s="176"/>
      <c r="B343" s="176"/>
      <c r="C343" s="176"/>
      <c r="D343" s="176"/>
      <c r="E343" s="176"/>
      <c r="F343" s="176"/>
      <c r="G343" s="176"/>
      <c r="H343" s="176"/>
      <c r="I343" s="176"/>
      <c r="J343" s="176"/>
      <c r="K343" s="176"/>
      <c r="L343" s="176"/>
      <c r="M343" s="176"/>
      <c r="N343" s="176"/>
      <c r="O343" s="176"/>
      <c r="P343" s="176"/>
      <c r="Q343" s="176"/>
      <c r="R343" s="115"/>
    </row>
    <row r="344" spans="1:39" x14ac:dyDescent="0.2">
      <c r="A344" s="168" t="s">
        <v>170</v>
      </c>
      <c r="B344" s="176"/>
      <c r="C344" s="176"/>
      <c r="D344" s="176"/>
      <c r="E344" s="176"/>
      <c r="F344" s="176"/>
      <c r="G344" s="176"/>
      <c r="H344" s="176"/>
      <c r="I344" s="176"/>
      <c r="J344" s="176"/>
      <c r="K344" s="176"/>
      <c r="L344" s="176"/>
      <c r="M344" s="176"/>
      <c r="N344" s="238"/>
      <c r="O344" s="238"/>
      <c r="P344" s="238"/>
      <c r="Q344" s="176"/>
    </row>
    <row r="345" spans="1:39" ht="15" customHeight="1" x14ac:dyDescent="0.2">
      <c r="A345" s="167" t="s">
        <v>171</v>
      </c>
      <c r="B345" s="176"/>
      <c r="C345" s="176"/>
      <c r="D345" s="176"/>
      <c r="E345" s="176"/>
      <c r="F345" s="176"/>
      <c r="G345" s="176"/>
      <c r="H345" s="176"/>
      <c r="I345" s="176"/>
      <c r="J345" s="176"/>
      <c r="K345" s="176"/>
      <c r="L345" s="176"/>
      <c r="M345" s="176"/>
      <c r="N345" s="238"/>
      <c r="O345" s="238"/>
      <c r="P345" s="238"/>
      <c r="Q345" s="176"/>
    </row>
    <row r="346" spans="1:39" x14ac:dyDescent="0.2">
      <c r="A346" s="168" t="s">
        <v>172</v>
      </c>
      <c r="B346" s="106"/>
      <c r="C346" s="106"/>
      <c r="D346" s="106"/>
      <c r="E346" s="106"/>
      <c r="F346" s="106"/>
      <c r="G346" s="106"/>
      <c r="H346" s="106"/>
      <c r="I346" s="106"/>
      <c r="J346" s="106"/>
      <c r="K346" s="106"/>
      <c r="L346" s="106"/>
      <c r="M346" s="106"/>
      <c r="N346" s="233"/>
      <c r="O346" s="233"/>
      <c r="P346" s="233"/>
      <c r="Q346" s="106"/>
    </row>
    <row r="347" spans="1:39" x14ac:dyDescent="0.2">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c r="AA347" s="243"/>
      <c r="AB347" s="243"/>
      <c r="AC347" s="243"/>
      <c r="AD347" s="243"/>
      <c r="AE347" s="243"/>
      <c r="AF347" s="243"/>
      <c r="AG347" s="243"/>
      <c r="AH347" s="243"/>
      <c r="AI347" s="243"/>
      <c r="AJ347" s="243"/>
      <c r="AK347" s="243"/>
      <c r="AL347" s="243"/>
      <c r="AM347" s="243"/>
    </row>
    <row r="348" spans="1:39" x14ac:dyDescent="0.2">
      <c r="B348" s="106"/>
      <c r="C348" s="106"/>
      <c r="D348" s="106"/>
      <c r="E348" s="106"/>
      <c r="F348" s="106"/>
      <c r="G348" s="106"/>
      <c r="H348" s="106"/>
      <c r="I348" s="106"/>
      <c r="J348" s="106"/>
      <c r="K348" s="106"/>
      <c r="L348" s="106"/>
      <c r="M348" s="106"/>
      <c r="N348" s="106"/>
      <c r="O348" s="106"/>
      <c r="P348" s="106"/>
      <c r="Q348" s="106"/>
    </row>
    <row r="349" spans="1:39" x14ac:dyDescent="0.2">
      <c r="B349" s="106"/>
      <c r="C349" s="106"/>
      <c r="D349" s="106"/>
      <c r="E349" s="106"/>
      <c r="F349" s="106"/>
      <c r="G349" s="106"/>
      <c r="H349" s="106"/>
      <c r="I349" s="106"/>
      <c r="J349" s="106"/>
      <c r="K349" s="106"/>
      <c r="L349" s="106"/>
      <c r="M349" s="106"/>
      <c r="N349" s="239"/>
      <c r="O349" s="239"/>
      <c r="P349" s="239"/>
      <c r="Q349" s="106"/>
    </row>
    <row r="350" spans="1:39" x14ac:dyDescent="0.2">
      <c r="N350" s="239"/>
      <c r="O350" s="239"/>
      <c r="P350" s="239"/>
    </row>
    <row r="351" spans="1:39" x14ac:dyDescent="0.2">
      <c r="N351" s="239"/>
      <c r="O351" s="239"/>
      <c r="P351" s="239"/>
    </row>
    <row r="352" spans="1:39" x14ac:dyDescent="0.2">
      <c r="N352" s="239"/>
      <c r="O352" s="239"/>
      <c r="P352" s="239"/>
    </row>
    <row r="353" spans="5:16" x14ac:dyDescent="0.2">
      <c r="N353" s="239"/>
      <c r="O353" s="239"/>
      <c r="P353" s="239"/>
    </row>
    <row r="355" spans="5:16" x14ac:dyDescent="0.2">
      <c r="E355" s="163"/>
      <c r="F355" s="163"/>
      <c r="G355" s="163"/>
      <c r="H355" s="163"/>
      <c r="I355" s="163"/>
    </row>
    <row r="356" spans="5:16" x14ac:dyDescent="0.2">
      <c r="E356" s="163"/>
      <c r="F356" s="163"/>
      <c r="G356" s="163"/>
      <c r="H356" s="163"/>
      <c r="I356" s="163"/>
    </row>
    <row r="357" spans="5:16" x14ac:dyDescent="0.2">
      <c r="E357" s="163"/>
      <c r="F357" s="163"/>
      <c r="G357" s="163"/>
      <c r="H357" s="163"/>
      <c r="I357" s="163"/>
    </row>
    <row r="358" spans="5:16" x14ac:dyDescent="0.2">
      <c r="E358" s="163"/>
      <c r="F358" s="163"/>
      <c r="G358" s="163"/>
      <c r="H358" s="163"/>
      <c r="I358" s="163"/>
    </row>
    <row r="359" spans="5:16" x14ac:dyDescent="0.2">
      <c r="E359" s="163"/>
      <c r="F359" s="163"/>
      <c r="G359" s="163"/>
      <c r="H359" s="163"/>
      <c r="I359" s="163"/>
    </row>
    <row r="360" spans="5:16" x14ac:dyDescent="0.2">
      <c r="E360" s="163"/>
      <c r="F360" s="163"/>
      <c r="G360" s="163"/>
      <c r="H360" s="163"/>
      <c r="I360" s="163"/>
    </row>
  </sheetData>
  <mergeCells count="2">
    <mergeCell ref="K9:M10"/>
    <mergeCell ref="N9:P10"/>
  </mergeCells>
  <hyperlinks>
    <hyperlink ref="M3" location="Índice!A1" display="Volver al Indice" xr:uid="{00000000-0004-0000-0600-000000000000}"/>
    <hyperlink ref="AH3" location="Índice!A1" display="Volver al Indice" xr:uid="{00000000-0004-0000-0600-000001000000}"/>
    <hyperlink ref="A13" location="Comentarios!A12" display="Comentarios!A12" xr:uid="{00000000-0004-0000-0600-000002000000}"/>
    <hyperlink ref="A14" location="Comentarios!A15" display="Comentarios!A15" xr:uid="{00000000-0004-0000-0600-000003000000}"/>
    <hyperlink ref="A15" location="Comentarios!A18" display="Comentarios!A18" xr:uid="{00000000-0004-0000-0600-000004000000}"/>
    <hyperlink ref="A29" location="Comentarios!A22" display="Comentarios!A22" xr:uid="{00000000-0004-0000-0600-000005000000}"/>
    <hyperlink ref="A43" location="Comentarios!A30" display="Comentarios!A30" xr:uid="{00000000-0004-0000-0600-000006000000}"/>
    <hyperlink ref="A235" location="Comentarios!A108" display="Comentarios!A108" xr:uid="{00000000-0004-0000-0600-000007000000}"/>
    <hyperlink ref="A253" location="Comentarios!A1" display="Comentarios!A1" xr:uid="{00000000-0004-0000-0600-000008000000}"/>
    <hyperlink ref="A261" location="Comentarios!Área_de_impresión" display="Comentarios!Área_de_impresión" xr:uid="{00000000-0004-0000-0600-000009000000}"/>
    <hyperlink ref="A286" location="Comentarios!A120" display="Comentarios!A120" xr:uid="{00000000-0004-0000-0600-00000A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9"/>
  <sheetViews>
    <sheetView zoomScale="90" zoomScaleNormal="90" workbookViewId="0">
      <pane xSplit="1" ySplit="11" topLeftCell="B322" activePane="bottomRight" state="frozen"/>
      <selection activeCell="A333" sqref="A333:XFD333"/>
      <selection pane="topRight" activeCell="A333" sqref="A333:XFD333"/>
      <selection pane="bottomLeft" activeCell="A333" sqref="A333:XFD333"/>
      <selection pane="bottomRight" activeCell="A333" sqref="A333:XFD333"/>
    </sheetView>
  </sheetViews>
  <sheetFormatPr defaultColWidth="8.88671875" defaultRowHeight="15" x14ac:dyDescent="0.2"/>
  <cols>
    <col min="1" max="1" width="9.33203125" customWidth="1"/>
    <col min="2" max="9" width="8.77734375" customWidth="1"/>
    <col min="10" max="10" width="9.77734375" customWidth="1"/>
    <col min="11" max="18" width="8.77734375" customWidth="1"/>
    <col min="19" max="19" width="2.77734375" customWidth="1"/>
    <col min="20" max="28" width="8.77734375" customWidth="1"/>
    <col min="29" max="29" width="10.6640625" customWidth="1"/>
    <col min="30" max="38" width="8.77734375" customWidth="1"/>
    <col min="39" max="39" width="11.554687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41" ht="23.25" x14ac:dyDescent="0.3">
      <c r="A4" s="7"/>
      <c r="B4" s="5" t="s">
        <v>130</v>
      </c>
      <c r="C4" s="6"/>
      <c r="D4" s="6"/>
      <c r="E4" s="6"/>
      <c r="F4" s="6"/>
      <c r="G4" s="6"/>
      <c r="H4" s="6"/>
      <c r="I4" s="6"/>
      <c r="J4" s="6"/>
      <c r="K4" s="6"/>
      <c r="L4" s="9"/>
      <c r="M4" s="9"/>
      <c r="N4" s="9"/>
      <c r="O4" s="9"/>
      <c r="P4" s="9"/>
      <c r="Q4" s="9"/>
      <c r="R4" s="9"/>
      <c r="S4" s="50"/>
      <c r="T4" s="5" t="s">
        <v>142</v>
      </c>
      <c r="U4" s="6"/>
      <c r="V4" s="6"/>
      <c r="W4" s="6"/>
      <c r="X4" s="6"/>
      <c r="Y4" s="6"/>
      <c r="Z4" s="6"/>
      <c r="AA4" s="6"/>
      <c r="AB4" s="6"/>
      <c r="AC4" s="6"/>
      <c r="AD4" s="6"/>
      <c r="AE4" s="6"/>
      <c r="AF4" s="6"/>
      <c r="AG4" s="9"/>
      <c r="AH4" s="9"/>
      <c r="AI4" s="9"/>
      <c r="AJ4" s="9"/>
      <c r="AK4" s="9"/>
      <c r="AL4" s="9"/>
      <c r="AM4" s="9"/>
    </row>
    <row r="5" spans="1:41" ht="18" x14ac:dyDescent="0.25">
      <c r="A5" s="7"/>
      <c r="B5" s="16" t="s">
        <v>189</v>
      </c>
      <c r="C5" s="7"/>
      <c r="D5" s="7"/>
      <c r="E5" s="7"/>
      <c r="F5" s="7"/>
      <c r="G5" s="7"/>
      <c r="H5" s="7"/>
      <c r="I5" s="7"/>
      <c r="J5" s="7"/>
      <c r="K5" s="7"/>
      <c r="L5" s="9"/>
      <c r="M5" s="9"/>
      <c r="N5" s="9"/>
      <c r="O5" s="9"/>
      <c r="P5" s="9"/>
      <c r="Q5" s="9"/>
      <c r="R5" s="9"/>
      <c r="S5" s="50"/>
      <c r="T5" s="16" t="s">
        <v>189</v>
      </c>
      <c r="U5" s="7"/>
      <c r="V5" s="7"/>
      <c r="W5" s="7"/>
      <c r="X5" s="7"/>
      <c r="Y5" s="7"/>
      <c r="Z5" s="7"/>
      <c r="AA5" s="7"/>
      <c r="AB5" s="7"/>
      <c r="AC5" s="7"/>
      <c r="AD5" s="7"/>
      <c r="AE5" s="7"/>
      <c r="AF5" s="7"/>
      <c r="AG5" s="9"/>
      <c r="AH5" s="9"/>
      <c r="AI5" s="9"/>
      <c r="AJ5" s="9"/>
      <c r="AK5" s="9"/>
      <c r="AL5" s="9"/>
      <c r="AM5" s="9"/>
    </row>
    <row r="6" spans="1:41"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136</v>
      </c>
      <c r="U10" s="69"/>
      <c r="V10" s="69"/>
      <c r="W10" s="70" t="s">
        <v>137</v>
      </c>
      <c r="X10" s="69"/>
      <c r="Y10" s="71"/>
      <c r="Z10" s="69" t="s">
        <v>113</v>
      </c>
      <c r="AA10" s="69"/>
      <c r="AB10" s="69"/>
      <c r="AC10" s="75" t="s">
        <v>129</v>
      </c>
      <c r="AD10" s="74" t="s">
        <v>136</v>
      </c>
      <c r="AE10" s="69"/>
      <c r="AF10" s="69"/>
      <c r="AG10" s="70" t="s">
        <v>137</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134</v>
      </c>
      <c r="AD11" s="83" t="s">
        <v>109</v>
      </c>
      <c r="AE11" s="77" t="s">
        <v>110</v>
      </c>
      <c r="AF11" s="77" t="s">
        <v>107</v>
      </c>
      <c r="AG11" s="78" t="s">
        <v>109</v>
      </c>
      <c r="AH11" s="77" t="s">
        <v>110</v>
      </c>
      <c r="AI11" s="77" t="s">
        <v>107</v>
      </c>
      <c r="AJ11" s="78" t="s">
        <v>109</v>
      </c>
      <c r="AK11" s="77" t="s">
        <v>110</v>
      </c>
      <c r="AL11" s="80" t="s">
        <v>107</v>
      </c>
      <c r="AM11" s="84" t="s">
        <v>134</v>
      </c>
    </row>
    <row r="12" spans="1:41" x14ac:dyDescent="0.2">
      <c r="A12" s="47">
        <v>36130</v>
      </c>
      <c r="B12" s="23"/>
      <c r="C12" s="23"/>
      <c r="D12" s="41"/>
      <c r="E12" s="23"/>
      <c r="F12" s="23"/>
      <c r="G12" s="41"/>
      <c r="H12" s="42"/>
      <c r="I12" s="43"/>
      <c r="J12" s="41"/>
      <c r="K12" s="40"/>
      <c r="L12" s="40"/>
      <c r="M12" s="44"/>
      <c r="N12" s="40"/>
      <c r="O12" s="40"/>
      <c r="P12" s="40"/>
      <c r="Q12" s="122"/>
      <c r="R12" s="123"/>
      <c r="S12" s="87"/>
      <c r="T12" s="45"/>
      <c r="U12" s="40"/>
      <c r="V12" s="44"/>
      <c r="W12" s="40"/>
      <c r="X12" s="40"/>
      <c r="Y12" s="44"/>
      <c r="Z12" s="40"/>
      <c r="AA12" s="40"/>
      <c r="AB12" s="40"/>
      <c r="AC12" s="123"/>
      <c r="AD12" s="191"/>
      <c r="AE12" s="192"/>
      <c r="AF12" s="193"/>
      <c r="AG12" s="192"/>
      <c r="AH12" s="192"/>
      <c r="AI12" s="193"/>
      <c r="AJ12" s="192"/>
      <c r="AK12" s="192"/>
      <c r="AL12" s="192"/>
      <c r="AM12" s="194"/>
      <c r="AO12" s="143"/>
    </row>
    <row r="13" spans="1:41" x14ac:dyDescent="0.2">
      <c r="A13" s="48">
        <v>36161</v>
      </c>
      <c r="B13" s="23"/>
      <c r="C13" s="23"/>
      <c r="D13" s="41"/>
      <c r="E13" s="23"/>
      <c r="F13" s="23"/>
      <c r="G13" s="41"/>
      <c r="H13" s="42"/>
      <c r="I13" s="43"/>
      <c r="J13" s="41"/>
      <c r="K13" s="40"/>
      <c r="L13" s="40"/>
      <c r="M13" s="44"/>
      <c r="N13" s="40"/>
      <c r="O13" s="40"/>
      <c r="P13" s="40"/>
      <c r="Q13" s="122"/>
      <c r="R13" s="123"/>
      <c r="S13" s="87"/>
      <c r="T13" s="45"/>
      <c r="U13" s="40"/>
      <c r="V13" s="44"/>
      <c r="W13" s="40"/>
      <c r="X13" s="40"/>
      <c r="Y13" s="44"/>
      <c r="Z13" s="40"/>
      <c r="AA13" s="40"/>
      <c r="AB13" s="40"/>
      <c r="AC13" s="123"/>
      <c r="AD13" s="191"/>
      <c r="AE13" s="192"/>
      <c r="AF13" s="193"/>
      <c r="AG13" s="192"/>
      <c r="AH13" s="192"/>
      <c r="AI13" s="193"/>
      <c r="AJ13" s="192"/>
      <c r="AK13" s="192"/>
      <c r="AL13" s="192"/>
      <c r="AM13" s="194"/>
      <c r="AO13" s="143"/>
    </row>
    <row r="14" spans="1:41" x14ac:dyDescent="0.2">
      <c r="A14" s="48">
        <v>36192</v>
      </c>
      <c r="B14" s="23"/>
      <c r="C14" s="23"/>
      <c r="D14" s="41"/>
      <c r="E14" s="23"/>
      <c r="F14" s="23"/>
      <c r="G14" s="41"/>
      <c r="H14" s="42"/>
      <c r="I14" s="43"/>
      <c r="J14" s="41"/>
      <c r="K14" s="40"/>
      <c r="L14" s="40"/>
      <c r="M14" s="44"/>
      <c r="N14" s="40"/>
      <c r="O14" s="40"/>
      <c r="P14" s="40"/>
      <c r="Q14" s="122"/>
      <c r="R14" s="123"/>
      <c r="S14" s="87"/>
      <c r="T14" s="45"/>
      <c r="U14" s="40"/>
      <c r="V14" s="44"/>
      <c r="W14" s="40"/>
      <c r="X14" s="40"/>
      <c r="Y14" s="44"/>
      <c r="Z14" s="40"/>
      <c r="AA14" s="40"/>
      <c r="AB14" s="40"/>
      <c r="AC14" s="123"/>
      <c r="AD14" s="191"/>
      <c r="AE14" s="192"/>
      <c r="AF14" s="193"/>
      <c r="AG14" s="192"/>
      <c r="AH14" s="192"/>
      <c r="AI14" s="193"/>
      <c r="AJ14" s="192"/>
      <c r="AK14" s="192"/>
      <c r="AL14" s="192"/>
      <c r="AM14" s="194"/>
      <c r="AO14" s="143"/>
    </row>
    <row r="15" spans="1:41" x14ac:dyDescent="0.2">
      <c r="A15" s="48">
        <v>36220</v>
      </c>
      <c r="B15" s="23"/>
      <c r="C15" s="23"/>
      <c r="D15" s="41"/>
      <c r="E15" s="23"/>
      <c r="F15" s="23"/>
      <c r="G15" s="41"/>
      <c r="H15" s="42"/>
      <c r="I15" s="43"/>
      <c r="J15" s="41"/>
      <c r="K15" s="40"/>
      <c r="L15" s="40"/>
      <c r="M15" s="44"/>
      <c r="N15" s="40"/>
      <c r="O15" s="40"/>
      <c r="P15" s="40"/>
      <c r="Q15" s="122"/>
      <c r="R15" s="123"/>
      <c r="S15" s="87"/>
      <c r="T15" s="45"/>
      <c r="U15" s="40"/>
      <c r="V15" s="44"/>
      <c r="W15" s="40"/>
      <c r="X15" s="40"/>
      <c r="Y15" s="44"/>
      <c r="Z15" s="40"/>
      <c r="AA15" s="40"/>
      <c r="AB15" s="40"/>
      <c r="AC15" s="123"/>
      <c r="AD15" s="191"/>
      <c r="AE15" s="192"/>
      <c r="AF15" s="193"/>
      <c r="AG15" s="192"/>
      <c r="AH15" s="192"/>
      <c r="AI15" s="193"/>
      <c r="AJ15" s="192"/>
      <c r="AK15" s="192"/>
      <c r="AL15" s="192"/>
      <c r="AM15" s="194"/>
      <c r="AO15" s="143"/>
    </row>
    <row r="16" spans="1:41" x14ac:dyDescent="0.2">
      <c r="A16" s="46">
        <v>36251</v>
      </c>
      <c r="B16" s="23"/>
      <c r="C16" s="23"/>
      <c r="D16" s="41"/>
      <c r="E16" s="23"/>
      <c r="F16" s="23"/>
      <c r="G16" s="41"/>
      <c r="H16" s="42"/>
      <c r="I16" s="43"/>
      <c r="J16" s="41"/>
      <c r="K16" s="40"/>
      <c r="L16" s="40"/>
      <c r="M16" s="44"/>
      <c r="N16" s="40"/>
      <c r="O16" s="40"/>
      <c r="P16" s="40"/>
      <c r="Q16" s="122"/>
      <c r="R16" s="123"/>
      <c r="S16" s="87"/>
      <c r="T16" s="45"/>
      <c r="U16" s="40"/>
      <c r="V16" s="44"/>
      <c r="W16" s="40"/>
      <c r="X16" s="40"/>
      <c r="Y16" s="44"/>
      <c r="Z16" s="40"/>
      <c r="AA16" s="40"/>
      <c r="AB16" s="40"/>
      <c r="AC16" s="123"/>
      <c r="AD16" s="191"/>
      <c r="AE16" s="192"/>
      <c r="AF16" s="193"/>
      <c r="AG16" s="192"/>
      <c r="AH16" s="192"/>
      <c r="AI16" s="193"/>
      <c r="AJ16" s="192"/>
      <c r="AK16" s="192"/>
      <c r="AL16" s="192"/>
      <c r="AM16" s="194"/>
      <c r="AO16" s="143"/>
    </row>
    <row r="17" spans="1:41" x14ac:dyDescent="0.2">
      <c r="A17" s="46">
        <v>36281</v>
      </c>
      <c r="B17" s="23"/>
      <c r="C17" s="23"/>
      <c r="D17" s="41"/>
      <c r="E17" s="23"/>
      <c r="F17" s="23"/>
      <c r="G17" s="41"/>
      <c r="H17" s="42"/>
      <c r="I17" s="43"/>
      <c r="J17" s="41"/>
      <c r="K17" s="40"/>
      <c r="L17" s="40"/>
      <c r="M17" s="44"/>
      <c r="N17" s="40"/>
      <c r="O17" s="40"/>
      <c r="P17" s="40"/>
      <c r="Q17" s="122"/>
      <c r="R17" s="123"/>
      <c r="S17" s="87"/>
      <c r="T17" s="45"/>
      <c r="U17" s="40"/>
      <c r="V17" s="44"/>
      <c r="W17" s="40"/>
      <c r="X17" s="40"/>
      <c r="Y17" s="44"/>
      <c r="Z17" s="40"/>
      <c r="AA17" s="40"/>
      <c r="AB17" s="40"/>
      <c r="AC17" s="123"/>
      <c r="AD17" s="191"/>
      <c r="AE17" s="192"/>
      <c r="AF17" s="193"/>
      <c r="AG17" s="192"/>
      <c r="AH17" s="192"/>
      <c r="AI17" s="193"/>
      <c r="AJ17" s="192"/>
      <c r="AK17" s="192"/>
      <c r="AL17" s="192"/>
      <c r="AM17" s="194"/>
      <c r="AO17" s="143"/>
    </row>
    <row r="18" spans="1:41" x14ac:dyDescent="0.2">
      <c r="A18" s="46">
        <v>36312</v>
      </c>
      <c r="B18" s="23"/>
      <c r="C18" s="23"/>
      <c r="D18" s="41"/>
      <c r="E18" s="23"/>
      <c r="F18" s="23"/>
      <c r="G18" s="41"/>
      <c r="H18" s="42"/>
      <c r="I18" s="43"/>
      <c r="J18" s="41"/>
      <c r="K18" s="40"/>
      <c r="L18" s="40"/>
      <c r="M18" s="44"/>
      <c r="N18" s="40"/>
      <c r="O18" s="40"/>
      <c r="P18" s="40"/>
      <c r="Q18" s="122"/>
      <c r="R18" s="123"/>
      <c r="S18" s="87"/>
      <c r="T18" s="45"/>
      <c r="U18" s="40"/>
      <c r="V18" s="44"/>
      <c r="W18" s="40"/>
      <c r="X18" s="40"/>
      <c r="Y18" s="44"/>
      <c r="Z18" s="40"/>
      <c r="AA18" s="40"/>
      <c r="AB18" s="40"/>
      <c r="AC18" s="123"/>
      <c r="AD18" s="191"/>
      <c r="AE18" s="192"/>
      <c r="AF18" s="193"/>
      <c r="AG18" s="192"/>
      <c r="AH18" s="192"/>
      <c r="AI18" s="193"/>
      <c r="AJ18" s="192"/>
      <c r="AK18" s="192"/>
      <c r="AL18" s="192"/>
      <c r="AM18" s="194"/>
      <c r="AO18" s="143"/>
    </row>
    <row r="19" spans="1:41" x14ac:dyDescent="0.2">
      <c r="A19" s="46">
        <v>36342</v>
      </c>
      <c r="B19" s="23"/>
      <c r="C19" s="23"/>
      <c r="D19" s="41"/>
      <c r="E19" s="23"/>
      <c r="F19" s="23"/>
      <c r="G19" s="41"/>
      <c r="H19" s="42"/>
      <c r="I19" s="43"/>
      <c r="J19" s="41"/>
      <c r="K19" s="40"/>
      <c r="L19" s="40"/>
      <c r="M19" s="44"/>
      <c r="N19" s="40"/>
      <c r="O19" s="40"/>
      <c r="P19" s="40"/>
      <c r="Q19" s="122"/>
      <c r="R19" s="123"/>
      <c r="S19" s="87"/>
      <c r="T19" s="45"/>
      <c r="U19" s="40"/>
      <c r="V19" s="44"/>
      <c r="W19" s="40"/>
      <c r="X19" s="40"/>
      <c r="Y19" s="44"/>
      <c r="Z19" s="40"/>
      <c r="AA19" s="40"/>
      <c r="AB19" s="40"/>
      <c r="AC19" s="123"/>
      <c r="AD19" s="191"/>
      <c r="AE19" s="192"/>
      <c r="AF19" s="193"/>
      <c r="AG19" s="192"/>
      <c r="AH19" s="192"/>
      <c r="AI19" s="193"/>
      <c r="AJ19" s="192"/>
      <c r="AK19" s="192"/>
      <c r="AL19" s="192"/>
      <c r="AM19" s="194"/>
      <c r="AO19" s="143"/>
    </row>
    <row r="20" spans="1:41" x14ac:dyDescent="0.2">
      <c r="A20" s="46">
        <v>36373</v>
      </c>
      <c r="B20" s="23"/>
      <c r="C20" s="23"/>
      <c r="D20" s="41"/>
      <c r="E20" s="23"/>
      <c r="F20" s="23"/>
      <c r="G20" s="41"/>
      <c r="H20" s="42"/>
      <c r="I20" s="43"/>
      <c r="J20" s="41"/>
      <c r="K20" s="40"/>
      <c r="L20" s="40"/>
      <c r="M20" s="44"/>
      <c r="N20" s="40"/>
      <c r="O20" s="40"/>
      <c r="P20" s="40"/>
      <c r="Q20" s="122"/>
      <c r="R20" s="123"/>
      <c r="S20" s="87"/>
      <c r="T20" s="45"/>
      <c r="U20" s="40"/>
      <c r="V20" s="44"/>
      <c r="W20" s="40"/>
      <c r="X20" s="40"/>
      <c r="Y20" s="44"/>
      <c r="Z20" s="40"/>
      <c r="AA20" s="40"/>
      <c r="AB20" s="40"/>
      <c r="AC20" s="123"/>
      <c r="AD20" s="191"/>
      <c r="AE20" s="192"/>
      <c r="AF20" s="193"/>
      <c r="AG20" s="192"/>
      <c r="AH20" s="192"/>
      <c r="AI20" s="193"/>
      <c r="AJ20" s="192"/>
      <c r="AK20" s="192"/>
      <c r="AL20" s="192"/>
      <c r="AM20" s="194"/>
      <c r="AO20" s="143"/>
    </row>
    <row r="21" spans="1:41" x14ac:dyDescent="0.2">
      <c r="A21" s="46">
        <v>36404</v>
      </c>
      <c r="B21" s="23"/>
      <c r="C21" s="23"/>
      <c r="D21" s="41"/>
      <c r="E21" s="23"/>
      <c r="F21" s="23"/>
      <c r="G21" s="41"/>
      <c r="H21" s="42"/>
      <c r="I21" s="43"/>
      <c r="J21" s="41"/>
      <c r="K21" s="40"/>
      <c r="L21" s="40"/>
      <c r="M21" s="44"/>
      <c r="N21" s="40"/>
      <c r="O21" s="40"/>
      <c r="P21" s="40"/>
      <c r="Q21" s="122"/>
      <c r="R21" s="123"/>
      <c r="S21" s="87"/>
      <c r="T21" s="45"/>
      <c r="U21" s="40"/>
      <c r="V21" s="44"/>
      <c r="W21" s="40"/>
      <c r="X21" s="40"/>
      <c r="Y21" s="44"/>
      <c r="Z21" s="40"/>
      <c r="AA21" s="40"/>
      <c r="AB21" s="40"/>
      <c r="AC21" s="123"/>
      <c r="AD21" s="191"/>
      <c r="AE21" s="192"/>
      <c r="AF21" s="193"/>
      <c r="AG21" s="192"/>
      <c r="AH21" s="192"/>
      <c r="AI21" s="193"/>
      <c r="AJ21" s="192"/>
      <c r="AK21" s="192"/>
      <c r="AL21" s="192"/>
      <c r="AM21" s="194"/>
      <c r="AO21" s="143"/>
    </row>
    <row r="22" spans="1:41" x14ac:dyDescent="0.2">
      <c r="A22" s="46">
        <v>36434</v>
      </c>
      <c r="B22" s="23"/>
      <c r="C22" s="23"/>
      <c r="D22" s="41"/>
      <c r="E22" s="23"/>
      <c r="F22" s="23"/>
      <c r="G22" s="41"/>
      <c r="H22" s="42"/>
      <c r="I22" s="43"/>
      <c r="J22" s="41"/>
      <c r="K22" s="40"/>
      <c r="L22" s="40"/>
      <c r="M22" s="44"/>
      <c r="N22" s="40"/>
      <c r="O22" s="40"/>
      <c r="P22" s="40"/>
      <c r="Q22" s="122"/>
      <c r="R22" s="123"/>
      <c r="S22" s="87"/>
      <c r="T22" s="45"/>
      <c r="U22" s="40"/>
      <c r="V22" s="44"/>
      <c r="W22" s="40"/>
      <c r="X22" s="40"/>
      <c r="Y22" s="44"/>
      <c r="Z22" s="40"/>
      <c r="AA22" s="40"/>
      <c r="AB22" s="40"/>
      <c r="AC22" s="123"/>
      <c r="AD22" s="191"/>
      <c r="AE22" s="192"/>
      <c r="AF22" s="193"/>
      <c r="AG22" s="192"/>
      <c r="AH22" s="192"/>
      <c r="AI22" s="193"/>
      <c r="AJ22" s="192"/>
      <c r="AK22" s="192"/>
      <c r="AL22" s="192"/>
      <c r="AM22" s="194"/>
      <c r="AO22" s="143"/>
    </row>
    <row r="23" spans="1:41" x14ac:dyDescent="0.2">
      <c r="A23" s="46">
        <v>36465</v>
      </c>
      <c r="B23" s="23"/>
      <c r="C23" s="23"/>
      <c r="D23" s="41"/>
      <c r="E23" s="23"/>
      <c r="F23" s="23"/>
      <c r="G23" s="41"/>
      <c r="H23" s="42"/>
      <c r="I23" s="43"/>
      <c r="J23" s="41"/>
      <c r="K23" s="40"/>
      <c r="L23" s="40"/>
      <c r="M23" s="44"/>
      <c r="N23" s="40"/>
      <c r="O23" s="40"/>
      <c r="P23" s="40"/>
      <c r="Q23" s="122"/>
      <c r="R23" s="123"/>
      <c r="S23" s="87"/>
      <c r="T23" s="45"/>
      <c r="U23" s="40"/>
      <c r="V23" s="44"/>
      <c r="W23" s="40"/>
      <c r="X23" s="40"/>
      <c r="Y23" s="44"/>
      <c r="Z23" s="40"/>
      <c r="AA23" s="40"/>
      <c r="AB23" s="40"/>
      <c r="AC23" s="123"/>
      <c r="AD23" s="191"/>
      <c r="AE23" s="192"/>
      <c r="AF23" s="193"/>
      <c r="AG23" s="192"/>
      <c r="AH23" s="192"/>
      <c r="AI23" s="193"/>
      <c r="AJ23" s="192"/>
      <c r="AK23" s="192"/>
      <c r="AL23" s="192"/>
      <c r="AM23" s="194"/>
      <c r="AO23" s="143"/>
    </row>
    <row r="24" spans="1:41" x14ac:dyDescent="0.2">
      <c r="A24" s="46">
        <v>36495</v>
      </c>
      <c r="B24" s="23"/>
      <c r="C24" s="23"/>
      <c r="D24" s="41"/>
      <c r="E24" s="23"/>
      <c r="F24" s="23"/>
      <c r="G24" s="41"/>
      <c r="H24" s="42"/>
      <c r="I24" s="43"/>
      <c r="J24" s="41"/>
      <c r="K24" s="40"/>
      <c r="L24" s="40"/>
      <c r="M24" s="44"/>
      <c r="N24" s="40"/>
      <c r="O24" s="40"/>
      <c r="P24" s="40"/>
      <c r="Q24" s="122"/>
      <c r="R24" s="123"/>
      <c r="S24" s="87"/>
      <c r="T24" s="45"/>
      <c r="U24" s="40"/>
      <c r="V24" s="44"/>
      <c r="W24" s="40"/>
      <c r="X24" s="40"/>
      <c r="Y24" s="44"/>
      <c r="Z24" s="40"/>
      <c r="AA24" s="40"/>
      <c r="AB24" s="40"/>
      <c r="AC24" s="123"/>
      <c r="AD24" s="191"/>
      <c r="AE24" s="192"/>
      <c r="AF24" s="193"/>
      <c r="AG24" s="192"/>
      <c r="AH24" s="192"/>
      <c r="AI24" s="193"/>
      <c r="AJ24" s="192"/>
      <c r="AK24" s="192"/>
      <c r="AL24" s="192"/>
      <c r="AM24" s="194"/>
      <c r="AO24" s="178"/>
    </row>
    <row r="25" spans="1:41" x14ac:dyDescent="0.2">
      <c r="A25" s="46">
        <v>36526</v>
      </c>
      <c r="B25" s="23"/>
      <c r="C25" s="23"/>
      <c r="D25" s="41"/>
      <c r="E25" s="23"/>
      <c r="F25" s="23"/>
      <c r="G25" s="41"/>
      <c r="H25" s="42"/>
      <c r="I25" s="43"/>
      <c r="J25" s="41"/>
      <c r="K25" s="40"/>
      <c r="L25" s="40"/>
      <c r="M25" s="44"/>
      <c r="N25" s="40"/>
      <c r="O25" s="40"/>
      <c r="P25" s="40"/>
      <c r="Q25" s="122"/>
      <c r="R25" s="123"/>
      <c r="S25" s="87"/>
      <c r="T25" s="45"/>
      <c r="U25" s="40"/>
      <c r="V25" s="44"/>
      <c r="W25" s="40"/>
      <c r="X25" s="40"/>
      <c r="Y25" s="44"/>
      <c r="Z25" s="40"/>
      <c r="AA25" s="40"/>
      <c r="AB25" s="40"/>
      <c r="AC25" s="123"/>
      <c r="AD25" s="191"/>
      <c r="AE25" s="192"/>
      <c r="AF25" s="193"/>
      <c r="AG25" s="192"/>
      <c r="AH25" s="192"/>
      <c r="AI25" s="193"/>
      <c r="AJ25" s="192"/>
      <c r="AK25" s="192"/>
      <c r="AL25" s="192"/>
      <c r="AM25" s="194"/>
      <c r="AO25" s="178"/>
    </row>
    <row r="26" spans="1:41" x14ac:dyDescent="0.2">
      <c r="A26" s="46">
        <v>36557</v>
      </c>
      <c r="B26" s="23"/>
      <c r="C26" s="23"/>
      <c r="D26" s="41"/>
      <c r="E26" s="23"/>
      <c r="F26" s="23"/>
      <c r="G26" s="41"/>
      <c r="H26" s="42"/>
      <c r="I26" s="43"/>
      <c r="J26" s="41"/>
      <c r="K26" s="40"/>
      <c r="L26" s="40"/>
      <c r="M26" s="44"/>
      <c r="N26" s="40"/>
      <c r="O26" s="40"/>
      <c r="P26" s="40"/>
      <c r="Q26" s="122"/>
      <c r="R26" s="123"/>
      <c r="S26" s="87"/>
      <c r="T26" s="45"/>
      <c r="U26" s="40"/>
      <c r="V26" s="44"/>
      <c r="W26" s="40"/>
      <c r="X26" s="40"/>
      <c r="Y26" s="44"/>
      <c r="Z26" s="40"/>
      <c r="AA26" s="40"/>
      <c r="AB26" s="40"/>
      <c r="AC26" s="123"/>
      <c r="AD26" s="191"/>
      <c r="AE26" s="192"/>
      <c r="AF26" s="193"/>
      <c r="AG26" s="192"/>
      <c r="AH26" s="192"/>
      <c r="AI26" s="193"/>
      <c r="AJ26" s="192"/>
      <c r="AK26" s="192"/>
      <c r="AL26" s="192"/>
      <c r="AM26" s="194"/>
      <c r="AO26" s="178"/>
    </row>
    <row r="27" spans="1:41" x14ac:dyDescent="0.2">
      <c r="A27" s="46">
        <v>36586</v>
      </c>
      <c r="B27" s="23"/>
      <c r="C27" s="23"/>
      <c r="D27" s="41"/>
      <c r="E27" s="23"/>
      <c r="F27" s="23"/>
      <c r="G27" s="41"/>
      <c r="H27" s="42"/>
      <c r="I27" s="43"/>
      <c r="J27" s="41"/>
      <c r="K27" s="40"/>
      <c r="L27" s="40"/>
      <c r="M27" s="44"/>
      <c r="N27" s="40"/>
      <c r="O27" s="40"/>
      <c r="P27" s="40"/>
      <c r="Q27" s="122"/>
      <c r="R27" s="123"/>
      <c r="S27" s="87"/>
      <c r="T27" s="45"/>
      <c r="U27" s="40"/>
      <c r="V27" s="44"/>
      <c r="W27" s="40"/>
      <c r="X27" s="40"/>
      <c r="Y27" s="44"/>
      <c r="Z27" s="40"/>
      <c r="AA27" s="40"/>
      <c r="AB27" s="40"/>
      <c r="AC27" s="123"/>
      <c r="AD27" s="191"/>
      <c r="AE27" s="192"/>
      <c r="AF27" s="193"/>
      <c r="AG27" s="192"/>
      <c r="AH27" s="192"/>
      <c r="AI27" s="193"/>
      <c r="AJ27" s="192"/>
      <c r="AK27" s="192"/>
      <c r="AL27" s="192"/>
      <c r="AM27" s="194"/>
      <c r="AO27" s="178"/>
    </row>
    <row r="28" spans="1:41" x14ac:dyDescent="0.2">
      <c r="A28" s="46">
        <v>36617</v>
      </c>
      <c r="B28" s="23"/>
      <c r="C28" s="23"/>
      <c r="D28" s="41"/>
      <c r="E28" s="23"/>
      <c r="F28" s="23"/>
      <c r="G28" s="41"/>
      <c r="H28" s="42"/>
      <c r="I28" s="43"/>
      <c r="J28" s="41"/>
      <c r="K28" s="40"/>
      <c r="L28" s="40"/>
      <c r="M28" s="44"/>
      <c r="N28" s="40"/>
      <c r="O28" s="40"/>
      <c r="P28" s="40"/>
      <c r="Q28" s="122"/>
      <c r="R28" s="123"/>
      <c r="S28" s="87"/>
      <c r="T28" s="45"/>
      <c r="U28" s="40"/>
      <c r="V28" s="44"/>
      <c r="W28" s="40"/>
      <c r="X28" s="40"/>
      <c r="Y28" s="44"/>
      <c r="Z28" s="40"/>
      <c r="AA28" s="40"/>
      <c r="AB28" s="40"/>
      <c r="AC28" s="123"/>
      <c r="AD28" s="191"/>
      <c r="AE28" s="192"/>
      <c r="AF28" s="193"/>
      <c r="AG28" s="192"/>
      <c r="AH28" s="192"/>
      <c r="AI28" s="193"/>
      <c r="AJ28" s="192"/>
      <c r="AK28" s="192"/>
      <c r="AL28" s="192"/>
      <c r="AM28" s="194"/>
      <c r="AO28" s="178"/>
    </row>
    <row r="29" spans="1:41" x14ac:dyDescent="0.2">
      <c r="A29" s="48">
        <v>36647</v>
      </c>
      <c r="B29" s="23"/>
      <c r="C29" s="23"/>
      <c r="D29" s="41"/>
      <c r="E29" s="23"/>
      <c r="F29" s="23"/>
      <c r="G29" s="41"/>
      <c r="H29" s="42"/>
      <c r="I29" s="43"/>
      <c r="J29" s="41"/>
      <c r="K29" s="40"/>
      <c r="L29" s="40"/>
      <c r="M29" s="44"/>
      <c r="N29" s="40"/>
      <c r="O29" s="40"/>
      <c r="P29" s="40"/>
      <c r="Q29" s="122"/>
      <c r="R29" s="123"/>
      <c r="S29" s="87"/>
      <c r="T29" s="45"/>
      <c r="U29" s="40"/>
      <c r="V29" s="44"/>
      <c r="W29" s="40"/>
      <c r="X29" s="40"/>
      <c r="Y29" s="44"/>
      <c r="Z29" s="40"/>
      <c r="AA29" s="40"/>
      <c r="AB29" s="40"/>
      <c r="AC29" s="123"/>
      <c r="AD29" s="191"/>
      <c r="AE29" s="192"/>
      <c r="AF29" s="193"/>
      <c r="AG29" s="192"/>
      <c r="AH29" s="192"/>
      <c r="AI29" s="193"/>
      <c r="AJ29" s="192"/>
      <c r="AK29" s="192"/>
      <c r="AL29" s="192"/>
      <c r="AM29" s="194"/>
      <c r="AO29" s="178"/>
    </row>
    <row r="30" spans="1:41" x14ac:dyDescent="0.2">
      <c r="A30" s="46">
        <v>36678</v>
      </c>
      <c r="B30" s="23"/>
      <c r="C30" s="23"/>
      <c r="D30" s="41"/>
      <c r="E30" s="23"/>
      <c r="F30" s="23"/>
      <c r="G30" s="41"/>
      <c r="H30" s="42"/>
      <c r="I30" s="43"/>
      <c r="J30" s="41"/>
      <c r="K30" s="40"/>
      <c r="L30" s="40"/>
      <c r="M30" s="44"/>
      <c r="N30" s="40"/>
      <c r="O30" s="40"/>
      <c r="P30" s="40"/>
      <c r="Q30" s="122"/>
      <c r="R30" s="123"/>
      <c r="S30" s="87"/>
      <c r="T30" s="45"/>
      <c r="U30" s="40"/>
      <c r="V30" s="44"/>
      <c r="W30" s="40"/>
      <c r="X30" s="40"/>
      <c r="Y30" s="44"/>
      <c r="Z30" s="40"/>
      <c r="AA30" s="40"/>
      <c r="AB30" s="40"/>
      <c r="AC30" s="123"/>
      <c r="AD30" s="191"/>
      <c r="AE30" s="192"/>
      <c r="AF30" s="193"/>
      <c r="AG30" s="192"/>
      <c r="AH30" s="192"/>
      <c r="AI30" s="193"/>
      <c r="AJ30" s="192"/>
      <c r="AK30" s="192"/>
      <c r="AL30" s="192"/>
      <c r="AM30" s="194"/>
      <c r="AO30" s="178"/>
    </row>
    <row r="31" spans="1:41" x14ac:dyDescent="0.2">
      <c r="A31" s="46">
        <v>36708</v>
      </c>
      <c r="B31" s="23"/>
      <c r="C31" s="23"/>
      <c r="D31" s="41"/>
      <c r="E31" s="23"/>
      <c r="F31" s="23"/>
      <c r="G31" s="41"/>
      <c r="H31" s="42"/>
      <c r="I31" s="43"/>
      <c r="J31" s="41"/>
      <c r="K31" s="40"/>
      <c r="L31" s="40"/>
      <c r="M31" s="44"/>
      <c r="N31" s="40"/>
      <c r="O31" s="40"/>
      <c r="P31" s="40"/>
      <c r="Q31" s="122"/>
      <c r="R31" s="123"/>
      <c r="S31" s="87"/>
      <c r="T31" s="45"/>
      <c r="U31" s="40"/>
      <c r="V31" s="44"/>
      <c r="W31" s="40"/>
      <c r="X31" s="40"/>
      <c r="Y31" s="44"/>
      <c r="Z31" s="40"/>
      <c r="AA31" s="40"/>
      <c r="AB31" s="40"/>
      <c r="AC31" s="123"/>
      <c r="AD31" s="191"/>
      <c r="AE31" s="192"/>
      <c r="AF31" s="193"/>
      <c r="AG31" s="192"/>
      <c r="AH31" s="192"/>
      <c r="AI31" s="193"/>
      <c r="AJ31" s="192"/>
      <c r="AK31" s="192"/>
      <c r="AL31" s="192"/>
      <c r="AM31" s="194"/>
      <c r="AO31" s="178"/>
    </row>
    <row r="32" spans="1:41" x14ac:dyDescent="0.2">
      <c r="A32" s="46">
        <v>36739</v>
      </c>
      <c r="B32" s="23"/>
      <c r="C32" s="23"/>
      <c r="D32" s="41"/>
      <c r="E32" s="23"/>
      <c r="F32" s="23"/>
      <c r="G32" s="41"/>
      <c r="H32" s="42"/>
      <c r="I32" s="43"/>
      <c r="J32" s="41"/>
      <c r="K32" s="40"/>
      <c r="L32" s="40"/>
      <c r="M32" s="44"/>
      <c r="N32" s="40"/>
      <c r="O32" s="40"/>
      <c r="P32" s="40"/>
      <c r="Q32" s="122"/>
      <c r="R32" s="123"/>
      <c r="S32" s="87"/>
      <c r="T32" s="45"/>
      <c r="U32" s="40"/>
      <c r="V32" s="44"/>
      <c r="W32" s="40"/>
      <c r="X32" s="40"/>
      <c r="Y32" s="44"/>
      <c r="Z32" s="40"/>
      <c r="AA32" s="40"/>
      <c r="AB32" s="40"/>
      <c r="AC32" s="123"/>
      <c r="AD32" s="191"/>
      <c r="AE32" s="192"/>
      <c r="AF32" s="193"/>
      <c r="AG32" s="192"/>
      <c r="AH32" s="192"/>
      <c r="AI32" s="193"/>
      <c r="AJ32" s="192"/>
      <c r="AK32" s="192"/>
      <c r="AL32" s="192"/>
      <c r="AM32" s="194"/>
      <c r="AO32" s="178"/>
    </row>
    <row r="33" spans="1:41" x14ac:dyDescent="0.2">
      <c r="A33" s="46">
        <v>36770</v>
      </c>
      <c r="B33" s="23"/>
      <c r="C33" s="23"/>
      <c r="D33" s="41"/>
      <c r="E33" s="23"/>
      <c r="F33" s="23"/>
      <c r="G33" s="41"/>
      <c r="H33" s="42"/>
      <c r="I33" s="43"/>
      <c r="J33" s="41"/>
      <c r="K33" s="40"/>
      <c r="L33" s="40"/>
      <c r="M33" s="44"/>
      <c r="N33" s="40"/>
      <c r="O33" s="40"/>
      <c r="P33" s="40"/>
      <c r="Q33" s="122"/>
      <c r="R33" s="123"/>
      <c r="S33" s="87"/>
      <c r="T33" s="45"/>
      <c r="U33" s="40"/>
      <c r="V33" s="44"/>
      <c r="W33" s="40"/>
      <c r="X33" s="40"/>
      <c r="Y33" s="44"/>
      <c r="Z33" s="40"/>
      <c r="AA33" s="40"/>
      <c r="AB33" s="40"/>
      <c r="AC33" s="123"/>
      <c r="AD33" s="191"/>
      <c r="AE33" s="192"/>
      <c r="AF33" s="193"/>
      <c r="AG33" s="192"/>
      <c r="AH33" s="192"/>
      <c r="AI33" s="193"/>
      <c r="AJ33" s="192"/>
      <c r="AK33" s="192"/>
      <c r="AL33" s="192"/>
      <c r="AM33" s="194"/>
      <c r="AO33" s="178"/>
    </row>
    <row r="34" spans="1:41" x14ac:dyDescent="0.2">
      <c r="A34" s="46">
        <v>36800</v>
      </c>
      <c r="B34" s="23"/>
      <c r="C34" s="23"/>
      <c r="D34" s="41"/>
      <c r="E34" s="23"/>
      <c r="F34" s="23"/>
      <c r="G34" s="41"/>
      <c r="H34" s="42"/>
      <c r="I34" s="43"/>
      <c r="J34" s="41"/>
      <c r="K34" s="40"/>
      <c r="L34" s="40"/>
      <c r="M34" s="44"/>
      <c r="N34" s="40"/>
      <c r="O34" s="40"/>
      <c r="P34" s="40"/>
      <c r="Q34" s="122"/>
      <c r="R34" s="123"/>
      <c r="S34" s="87"/>
      <c r="T34" s="45"/>
      <c r="U34" s="40"/>
      <c r="V34" s="44"/>
      <c r="W34" s="40"/>
      <c r="X34" s="40"/>
      <c r="Y34" s="44"/>
      <c r="Z34" s="40"/>
      <c r="AA34" s="40"/>
      <c r="AB34" s="40"/>
      <c r="AC34" s="123"/>
      <c r="AD34" s="191"/>
      <c r="AE34" s="192"/>
      <c r="AF34" s="193"/>
      <c r="AG34" s="192"/>
      <c r="AH34" s="192"/>
      <c r="AI34" s="193"/>
      <c r="AJ34" s="192"/>
      <c r="AK34" s="192"/>
      <c r="AL34" s="192"/>
      <c r="AM34" s="194"/>
      <c r="AO34" s="178"/>
    </row>
    <row r="35" spans="1:41" x14ac:dyDescent="0.2">
      <c r="A35" s="46">
        <v>36831</v>
      </c>
      <c r="B35" s="23"/>
      <c r="C35" s="23"/>
      <c r="D35" s="41"/>
      <c r="E35" s="23"/>
      <c r="F35" s="23"/>
      <c r="G35" s="41"/>
      <c r="H35" s="42"/>
      <c r="I35" s="43"/>
      <c r="J35" s="41"/>
      <c r="K35" s="40"/>
      <c r="L35" s="40"/>
      <c r="M35" s="44"/>
      <c r="N35" s="40"/>
      <c r="O35" s="40"/>
      <c r="P35" s="40"/>
      <c r="Q35" s="122"/>
      <c r="R35" s="123"/>
      <c r="S35" s="87"/>
      <c r="T35" s="45"/>
      <c r="U35" s="40"/>
      <c r="V35" s="44"/>
      <c r="W35" s="40"/>
      <c r="X35" s="40"/>
      <c r="Y35" s="44"/>
      <c r="Z35" s="40"/>
      <c r="AA35" s="40"/>
      <c r="AB35" s="40"/>
      <c r="AC35" s="123"/>
      <c r="AD35" s="191"/>
      <c r="AE35" s="192"/>
      <c r="AF35" s="193"/>
      <c r="AG35" s="192"/>
      <c r="AH35" s="192"/>
      <c r="AI35" s="193"/>
      <c r="AJ35" s="192"/>
      <c r="AK35" s="192"/>
      <c r="AL35" s="192"/>
      <c r="AM35" s="194"/>
      <c r="AO35" s="178"/>
    </row>
    <row r="36" spans="1:41" x14ac:dyDescent="0.2">
      <c r="A36" s="46">
        <v>36861</v>
      </c>
      <c r="B36" s="23"/>
      <c r="C36" s="23"/>
      <c r="D36" s="41"/>
      <c r="E36" s="23"/>
      <c r="F36" s="23"/>
      <c r="G36" s="41"/>
      <c r="H36" s="42"/>
      <c r="I36" s="43"/>
      <c r="J36" s="41"/>
      <c r="K36" s="40"/>
      <c r="L36" s="40"/>
      <c r="M36" s="44"/>
      <c r="N36" s="40"/>
      <c r="O36" s="40"/>
      <c r="P36" s="40"/>
      <c r="Q36" s="122"/>
      <c r="R36" s="123"/>
      <c r="S36" s="87"/>
      <c r="T36" s="45"/>
      <c r="U36" s="40"/>
      <c r="V36" s="44"/>
      <c r="W36" s="40"/>
      <c r="X36" s="40"/>
      <c r="Y36" s="44"/>
      <c r="Z36" s="40"/>
      <c r="AA36" s="40"/>
      <c r="AB36" s="40"/>
      <c r="AC36" s="123"/>
      <c r="AD36" s="191"/>
      <c r="AE36" s="192"/>
      <c r="AF36" s="193"/>
      <c r="AG36" s="192"/>
      <c r="AH36" s="192"/>
      <c r="AI36" s="193"/>
      <c r="AJ36" s="192"/>
      <c r="AK36" s="192"/>
      <c r="AL36" s="192"/>
      <c r="AM36" s="194"/>
      <c r="AO36" s="178"/>
    </row>
    <row r="37" spans="1:41" x14ac:dyDescent="0.2">
      <c r="A37" s="46">
        <v>36892</v>
      </c>
      <c r="B37" s="23"/>
      <c r="C37" s="23"/>
      <c r="D37" s="41"/>
      <c r="E37" s="23"/>
      <c r="F37" s="23"/>
      <c r="G37" s="41"/>
      <c r="H37" s="42"/>
      <c r="I37" s="43"/>
      <c r="J37" s="41"/>
      <c r="K37" s="40"/>
      <c r="L37" s="40"/>
      <c r="M37" s="44"/>
      <c r="N37" s="40"/>
      <c r="O37" s="40"/>
      <c r="P37" s="40"/>
      <c r="Q37" s="122"/>
      <c r="R37" s="123"/>
      <c r="S37" s="87"/>
      <c r="T37" s="45"/>
      <c r="U37" s="40"/>
      <c r="V37" s="44"/>
      <c r="W37" s="40"/>
      <c r="X37" s="40"/>
      <c r="Y37" s="44"/>
      <c r="Z37" s="40"/>
      <c r="AA37" s="40"/>
      <c r="AB37" s="40"/>
      <c r="AC37" s="123"/>
      <c r="AD37" s="191"/>
      <c r="AE37" s="192"/>
      <c r="AF37" s="193"/>
      <c r="AG37" s="192"/>
      <c r="AH37" s="192"/>
      <c r="AI37" s="193"/>
      <c r="AJ37" s="192"/>
      <c r="AK37" s="192"/>
      <c r="AL37" s="192"/>
      <c r="AM37" s="194"/>
      <c r="AO37" s="178"/>
    </row>
    <row r="38" spans="1:41" x14ac:dyDescent="0.2">
      <c r="A38" s="46">
        <v>36923</v>
      </c>
      <c r="B38" s="23"/>
      <c r="C38" s="23"/>
      <c r="D38" s="41"/>
      <c r="E38" s="23"/>
      <c r="F38" s="23"/>
      <c r="G38" s="41"/>
      <c r="H38" s="42"/>
      <c r="I38" s="43"/>
      <c r="J38" s="41"/>
      <c r="K38" s="40"/>
      <c r="L38" s="40"/>
      <c r="M38" s="44"/>
      <c r="N38" s="40"/>
      <c r="O38" s="40"/>
      <c r="P38" s="40"/>
      <c r="Q38" s="122"/>
      <c r="R38" s="123"/>
      <c r="S38" s="87"/>
      <c r="T38" s="45"/>
      <c r="U38" s="40"/>
      <c r="V38" s="44"/>
      <c r="W38" s="40"/>
      <c r="X38" s="40"/>
      <c r="Y38" s="44"/>
      <c r="Z38" s="40"/>
      <c r="AA38" s="40"/>
      <c r="AB38" s="40"/>
      <c r="AC38" s="123"/>
      <c r="AD38" s="191"/>
      <c r="AE38" s="192"/>
      <c r="AF38" s="193"/>
      <c r="AG38" s="192"/>
      <c r="AH38" s="192"/>
      <c r="AI38" s="193"/>
      <c r="AJ38" s="192"/>
      <c r="AK38" s="192"/>
      <c r="AL38" s="192"/>
      <c r="AM38" s="194"/>
      <c r="AO38" s="178"/>
    </row>
    <row r="39" spans="1:41" x14ac:dyDescent="0.2">
      <c r="A39" s="46">
        <v>36951</v>
      </c>
      <c r="B39" s="23"/>
      <c r="C39" s="23"/>
      <c r="D39" s="41"/>
      <c r="E39" s="23"/>
      <c r="F39" s="23"/>
      <c r="G39" s="41"/>
      <c r="H39" s="42"/>
      <c r="I39" s="43"/>
      <c r="J39" s="41"/>
      <c r="K39" s="40"/>
      <c r="L39" s="40"/>
      <c r="M39" s="44"/>
      <c r="N39" s="40"/>
      <c r="O39" s="40"/>
      <c r="P39" s="40"/>
      <c r="Q39" s="122"/>
      <c r="R39" s="123"/>
      <c r="S39" s="87"/>
      <c r="T39" s="45"/>
      <c r="U39" s="40"/>
      <c r="V39" s="44"/>
      <c r="W39" s="40"/>
      <c r="X39" s="40"/>
      <c r="Y39" s="44"/>
      <c r="Z39" s="40"/>
      <c r="AA39" s="40"/>
      <c r="AB39" s="40"/>
      <c r="AC39" s="123"/>
      <c r="AD39" s="191"/>
      <c r="AE39" s="192"/>
      <c r="AF39" s="193"/>
      <c r="AG39" s="192"/>
      <c r="AH39" s="192"/>
      <c r="AI39" s="193"/>
      <c r="AJ39" s="192"/>
      <c r="AK39" s="192"/>
      <c r="AL39" s="192"/>
      <c r="AM39" s="194"/>
      <c r="AO39" s="178"/>
    </row>
    <row r="40" spans="1:41" x14ac:dyDescent="0.2">
      <c r="A40" s="46">
        <v>36982</v>
      </c>
      <c r="B40" s="23"/>
      <c r="C40" s="23"/>
      <c r="D40" s="41"/>
      <c r="E40" s="23"/>
      <c r="F40" s="23"/>
      <c r="G40" s="41"/>
      <c r="H40" s="42"/>
      <c r="I40" s="43"/>
      <c r="J40" s="41"/>
      <c r="K40" s="40"/>
      <c r="L40" s="40"/>
      <c r="M40" s="44"/>
      <c r="N40" s="40"/>
      <c r="O40" s="40"/>
      <c r="P40" s="40"/>
      <c r="Q40" s="122"/>
      <c r="R40" s="123"/>
      <c r="S40" s="87"/>
      <c r="T40" s="45"/>
      <c r="U40" s="40"/>
      <c r="V40" s="44"/>
      <c r="W40" s="40"/>
      <c r="X40" s="40"/>
      <c r="Y40" s="44"/>
      <c r="Z40" s="40"/>
      <c r="AA40" s="40"/>
      <c r="AB40" s="40"/>
      <c r="AC40" s="123"/>
      <c r="AD40" s="191"/>
      <c r="AE40" s="192"/>
      <c r="AF40" s="193"/>
      <c r="AG40" s="192"/>
      <c r="AH40" s="192"/>
      <c r="AI40" s="193"/>
      <c r="AJ40" s="192"/>
      <c r="AK40" s="192"/>
      <c r="AL40" s="192"/>
      <c r="AM40" s="194"/>
      <c r="AO40" s="178"/>
    </row>
    <row r="41" spans="1:41" x14ac:dyDescent="0.2">
      <c r="A41" s="46">
        <v>37012</v>
      </c>
      <c r="B41" s="23"/>
      <c r="C41" s="23"/>
      <c r="D41" s="41"/>
      <c r="E41" s="23"/>
      <c r="F41" s="23"/>
      <c r="G41" s="41"/>
      <c r="H41" s="42"/>
      <c r="I41" s="43"/>
      <c r="J41" s="41"/>
      <c r="K41" s="40"/>
      <c r="L41" s="40"/>
      <c r="M41" s="44"/>
      <c r="N41" s="40"/>
      <c r="O41" s="40"/>
      <c r="P41" s="40"/>
      <c r="Q41" s="122"/>
      <c r="R41" s="123"/>
      <c r="S41" s="87"/>
      <c r="T41" s="45"/>
      <c r="U41" s="40"/>
      <c r="V41" s="44"/>
      <c r="W41" s="40"/>
      <c r="X41" s="40"/>
      <c r="Y41" s="44"/>
      <c r="Z41" s="40"/>
      <c r="AA41" s="40"/>
      <c r="AB41" s="40"/>
      <c r="AC41" s="123"/>
      <c r="AD41" s="191"/>
      <c r="AE41" s="192"/>
      <c r="AF41" s="193"/>
      <c r="AG41" s="192"/>
      <c r="AH41" s="192"/>
      <c r="AI41" s="193"/>
      <c r="AJ41" s="192"/>
      <c r="AK41" s="192"/>
      <c r="AL41" s="192"/>
      <c r="AM41" s="194"/>
      <c r="AO41" s="178"/>
    </row>
    <row r="42" spans="1:41" x14ac:dyDescent="0.2">
      <c r="A42" s="46">
        <v>37043</v>
      </c>
      <c r="B42" s="23"/>
      <c r="C42" s="23"/>
      <c r="D42" s="41"/>
      <c r="E42" s="23"/>
      <c r="F42" s="23"/>
      <c r="G42" s="41"/>
      <c r="H42" s="42"/>
      <c r="I42" s="43"/>
      <c r="J42" s="41"/>
      <c r="K42" s="40"/>
      <c r="L42" s="40"/>
      <c r="M42" s="44"/>
      <c r="N42" s="40"/>
      <c r="O42" s="40"/>
      <c r="P42" s="40"/>
      <c r="Q42" s="122"/>
      <c r="R42" s="123"/>
      <c r="S42" s="87"/>
      <c r="T42" s="45"/>
      <c r="U42" s="40"/>
      <c r="V42" s="44"/>
      <c r="W42" s="40"/>
      <c r="X42" s="40"/>
      <c r="Y42" s="44"/>
      <c r="Z42" s="40"/>
      <c r="AA42" s="40"/>
      <c r="AB42" s="40"/>
      <c r="AC42" s="123"/>
      <c r="AD42" s="191"/>
      <c r="AE42" s="192"/>
      <c r="AF42" s="193"/>
      <c r="AG42" s="192"/>
      <c r="AH42" s="192"/>
      <c r="AI42" s="193"/>
      <c r="AJ42" s="192"/>
      <c r="AK42" s="192"/>
      <c r="AL42" s="192"/>
      <c r="AM42" s="194"/>
      <c r="AO42" s="178"/>
    </row>
    <row r="43" spans="1:41" x14ac:dyDescent="0.2">
      <c r="A43" s="48">
        <v>37073</v>
      </c>
      <c r="B43" s="23"/>
      <c r="C43" s="23"/>
      <c r="D43" s="41"/>
      <c r="E43" s="23"/>
      <c r="F43" s="23"/>
      <c r="G43" s="41"/>
      <c r="H43" s="42"/>
      <c r="I43" s="43"/>
      <c r="J43" s="41"/>
      <c r="K43" s="40"/>
      <c r="L43" s="40"/>
      <c r="M43" s="44"/>
      <c r="N43" s="40"/>
      <c r="O43" s="40"/>
      <c r="P43" s="40"/>
      <c r="Q43" s="122"/>
      <c r="R43" s="123"/>
      <c r="S43" s="87"/>
      <c r="T43" s="45"/>
      <c r="U43" s="40"/>
      <c r="V43" s="44"/>
      <c r="W43" s="40"/>
      <c r="X43" s="40"/>
      <c r="Y43" s="44"/>
      <c r="Z43" s="40"/>
      <c r="AA43" s="40"/>
      <c r="AB43" s="40"/>
      <c r="AC43" s="123"/>
      <c r="AD43" s="191"/>
      <c r="AE43" s="192"/>
      <c r="AF43" s="193"/>
      <c r="AG43" s="192"/>
      <c r="AH43" s="192"/>
      <c r="AI43" s="193"/>
      <c r="AJ43" s="192"/>
      <c r="AK43" s="192"/>
      <c r="AL43" s="192"/>
      <c r="AM43" s="194"/>
      <c r="AO43" s="178"/>
    </row>
    <row r="44" spans="1:41" x14ac:dyDescent="0.2">
      <c r="A44" s="46">
        <v>37104</v>
      </c>
      <c r="B44" s="23"/>
      <c r="C44" s="23"/>
      <c r="D44" s="41"/>
      <c r="E44" s="23"/>
      <c r="F44" s="23"/>
      <c r="G44" s="41"/>
      <c r="H44" s="42"/>
      <c r="I44" s="43"/>
      <c r="J44" s="41"/>
      <c r="K44" s="40"/>
      <c r="L44" s="40"/>
      <c r="M44" s="44"/>
      <c r="N44" s="40"/>
      <c r="O44" s="40"/>
      <c r="P44" s="40"/>
      <c r="Q44" s="122"/>
      <c r="R44" s="123"/>
      <c r="S44" s="87"/>
      <c r="T44" s="45"/>
      <c r="U44" s="40"/>
      <c r="V44" s="44"/>
      <c r="W44" s="40"/>
      <c r="X44" s="40"/>
      <c r="Y44" s="44"/>
      <c r="Z44" s="40"/>
      <c r="AA44" s="40"/>
      <c r="AB44" s="40"/>
      <c r="AC44" s="123"/>
      <c r="AD44" s="191"/>
      <c r="AE44" s="192"/>
      <c r="AF44" s="193"/>
      <c r="AG44" s="192"/>
      <c r="AH44" s="192"/>
      <c r="AI44" s="193"/>
      <c r="AJ44" s="192"/>
      <c r="AK44" s="192"/>
      <c r="AL44" s="192"/>
      <c r="AM44" s="194"/>
      <c r="AO44" s="178"/>
    </row>
    <row r="45" spans="1:41" x14ac:dyDescent="0.2">
      <c r="A45" s="46">
        <v>37135</v>
      </c>
      <c r="B45" s="23"/>
      <c r="C45" s="23"/>
      <c r="D45" s="41"/>
      <c r="E45" s="23"/>
      <c r="F45" s="23"/>
      <c r="G45" s="41"/>
      <c r="H45" s="42"/>
      <c r="I45" s="43"/>
      <c r="J45" s="41"/>
      <c r="K45" s="40"/>
      <c r="L45" s="40"/>
      <c r="M45" s="44"/>
      <c r="N45" s="40"/>
      <c r="O45" s="40"/>
      <c r="P45" s="40"/>
      <c r="Q45" s="122"/>
      <c r="R45" s="123"/>
      <c r="S45" s="87"/>
      <c r="T45" s="45"/>
      <c r="U45" s="40"/>
      <c r="V45" s="44"/>
      <c r="W45" s="40"/>
      <c r="X45" s="40"/>
      <c r="Y45" s="44"/>
      <c r="Z45" s="40"/>
      <c r="AA45" s="40"/>
      <c r="AB45" s="40"/>
      <c r="AC45" s="123"/>
      <c r="AD45" s="191"/>
      <c r="AE45" s="192"/>
      <c r="AF45" s="193"/>
      <c r="AG45" s="192"/>
      <c r="AH45" s="192"/>
      <c r="AI45" s="193"/>
      <c r="AJ45" s="192"/>
      <c r="AK45" s="192"/>
      <c r="AL45" s="192"/>
      <c r="AM45" s="194"/>
      <c r="AO45" s="178"/>
    </row>
    <row r="46" spans="1:41" x14ac:dyDescent="0.2">
      <c r="A46" s="46">
        <v>37165</v>
      </c>
      <c r="B46" s="23"/>
      <c r="C46" s="23"/>
      <c r="D46" s="41"/>
      <c r="E46" s="23"/>
      <c r="F46" s="23"/>
      <c r="G46" s="41"/>
      <c r="H46" s="42"/>
      <c r="I46" s="43"/>
      <c r="J46" s="41"/>
      <c r="K46" s="40"/>
      <c r="L46" s="40"/>
      <c r="M46" s="44"/>
      <c r="N46" s="40"/>
      <c r="O46" s="40"/>
      <c r="P46" s="40"/>
      <c r="Q46" s="122"/>
      <c r="R46" s="123"/>
      <c r="S46" s="87"/>
      <c r="T46" s="45"/>
      <c r="U46" s="40"/>
      <c r="V46" s="44"/>
      <c r="W46" s="40"/>
      <c r="X46" s="40"/>
      <c r="Y46" s="44"/>
      <c r="Z46" s="40"/>
      <c r="AA46" s="40"/>
      <c r="AB46" s="40"/>
      <c r="AC46" s="123"/>
      <c r="AD46" s="191"/>
      <c r="AE46" s="192"/>
      <c r="AF46" s="193"/>
      <c r="AG46" s="192"/>
      <c r="AH46" s="192"/>
      <c r="AI46" s="193"/>
      <c r="AJ46" s="192"/>
      <c r="AK46" s="192"/>
      <c r="AL46" s="192"/>
      <c r="AM46" s="194"/>
      <c r="AO46" s="178"/>
    </row>
    <row r="47" spans="1:41" x14ac:dyDescent="0.2">
      <c r="A47" s="46">
        <v>37196</v>
      </c>
      <c r="B47" s="23"/>
      <c r="C47" s="23"/>
      <c r="D47" s="41"/>
      <c r="E47" s="23"/>
      <c r="F47" s="23"/>
      <c r="G47" s="41"/>
      <c r="H47" s="42"/>
      <c r="I47" s="43"/>
      <c r="J47" s="41"/>
      <c r="K47" s="40"/>
      <c r="L47" s="40"/>
      <c r="M47" s="44"/>
      <c r="N47" s="40"/>
      <c r="O47" s="40"/>
      <c r="P47" s="40"/>
      <c r="Q47" s="122"/>
      <c r="R47" s="123"/>
      <c r="S47" s="87"/>
      <c r="T47" s="45"/>
      <c r="U47" s="40"/>
      <c r="V47" s="44"/>
      <c r="W47" s="40"/>
      <c r="X47" s="40"/>
      <c r="Y47" s="44"/>
      <c r="Z47" s="40"/>
      <c r="AA47" s="40"/>
      <c r="AB47" s="40"/>
      <c r="AC47" s="123"/>
      <c r="AD47" s="191"/>
      <c r="AE47" s="192"/>
      <c r="AF47" s="193"/>
      <c r="AG47" s="192"/>
      <c r="AH47" s="192"/>
      <c r="AI47" s="193"/>
      <c r="AJ47" s="192"/>
      <c r="AK47" s="192"/>
      <c r="AL47" s="192"/>
      <c r="AM47" s="194"/>
      <c r="AO47" s="178"/>
    </row>
    <row r="48" spans="1:41" x14ac:dyDescent="0.2">
      <c r="A48" s="46">
        <v>37226</v>
      </c>
      <c r="B48" s="23"/>
      <c r="C48" s="23"/>
      <c r="D48" s="41"/>
      <c r="E48" s="23"/>
      <c r="F48" s="23"/>
      <c r="G48" s="41"/>
      <c r="H48" s="42"/>
      <c r="I48" s="43"/>
      <c r="J48" s="41"/>
      <c r="K48" s="40"/>
      <c r="L48" s="40"/>
      <c r="M48" s="44"/>
      <c r="N48" s="40"/>
      <c r="O48" s="40"/>
      <c r="P48" s="40"/>
      <c r="Q48" s="122"/>
      <c r="R48" s="123"/>
      <c r="S48" s="87"/>
      <c r="T48" s="45"/>
      <c r="U48" s="40"/>
      <c r="V48" s="44"/>
      <c r="W48" s="40"/>
      <c r="X48" s="40"/>
      <c r="Y48" s="44"/>
      <c r="Z48" s="40"/>
      <c r="AA48" s="40"/>
      <c r="AB48" s="40"/>
      <c r="AC48" s="123"/>
      <c r="AD48" s="191"/>
      <c r="AE48" s="192"/>
      <c r="AF48" s="193"/>
      <c r="AG48" s="192"/>
      <c r="AH48" s="192"/>
      <c r="AI48" s="193"/>
      <c r="AJ48" s="192"/>
      <c r="AK48" s="192"/>
      <c r="AL48" s="192"/>
      <c r="AM48" s="194"/>
      <c r="AO48" s="178"/>
    </row>
    <row r="49" spans="1:41" x14ac:dyDescent="0.2">
      <c r="A49" s="46">
        <v>37257</v>
      </c>
      <c r="B49" s="23"/>
      <c r="C49" s="23"/>
      <c r="D49" s="41"/>
      <c r="E49" s="23"/>
      <c r="F49" s="23"/>
      <c r="G49" s="41"/>
      <c r="H49" s="42"/>
      <c r="I49" s="43"/>
      <c r="J49" s="41"/>
      <c r="K49" s="40"/>
      <c r="L49" s="40"/>
      <c r="M49" s="44"/>
      <c r="N49" s="40"/>
      <c r="O49" s="40"/>
      <c r="P49" s="40"/>
      <c r="Q49" s="122"/>
      <c r="R49" s="123"/>
      <c r="S49" s="87"/>
      <c r="T49" s="45"/>
      <c r="U49" s="40"/>
      <c r="V49" s="44"/>
      <c r="W49" s="40"/>
      <c r="X49" s="40"/>
      <c r="Y49" s="44"/>
      <c r="Z49" s="40"/>
      <c r="AA49" s="40"/>
      <c r="AB49" s="40"/>
      <c r="AC49" s="123"/>
      <c r="AD49" s="191"/>
      <c r="AE49" s="192"/>
      <c r="AF49" s="193"/>
      <c r="AG49" s="192"/>
      <c r="AH49" s="192"/>
      <c r="AI49" s="193"/>
      <c r="AJ49" s="192"/>
      <c r="AK49" s="192"/>
      <c r="AL49" s="192"/>
      <c r="AM49" s="194"/>
      <c r="AO49" s="178"/>
    </row>
    <row r="50" spans="1:41" x14ac:dyDescent="0.2">
      <c r="A50" s="46">
        <v>37288</v>
      </c>
      <c r="B50" s="23"/>
      <c r="C50" s="23"/>
      <c r="D50" s="41"/>
      <c r="E50" s="23"/>
      <c r="F50" s="23"/>
      <c r="G50" s="41"/>
      <c r="H50" s="42"/>
      <c r="I50" s="43"/>
      <c r="J50" s="41"/>
      <c r="K50" s="40"/>
      <c r="L50" s="40"/>
      <c r="M50" s="44"/>
      <c r="N50" s="40"/>
      <c r="O50" s="40"/>
      <c r="P50" s="40"/>
      <c r="Q50" s="122"/>
      <c r="R50" s="123"/>
      <c r="S50" s="87"/>
      <c r="T50" s="45"/>
      <c r="U50" s="40"/>
      <c r="V50" s="44"/>
      <c r="W50" s="40"/>
      <c r="X50" s="40"/>
      <c r="Y50" s="44"/>
      <c r="Z50" s="40"/>
      <c r="AA50" s="40"/>
      <c r="AB50" s="40"/>
      <c r="AC50" s="123"/>
      <c r="AD50" s="191"/>
      <c r="AE50" s="192"/>
      <c r="AF50" s="193"/>
      <c r="AG50" s="192"/>
      <c r="AH50" s="192"/>
      <c r="AI50" s="193"/>
      <c r="AJ50" s="192"/>
      <c r="AK50" s="192"/>
      <c r="AL50" s="192"/>
      <c r="AM50" s="194"/>
      <c r="AO50" s="178"/>
    </row>
    <row r="51" spans="1:41" x14ac:dyDescent="0.2">
      <c r="A51" s="46">
        <v>37316</v>
      </c>
      <c r="B51" s="23"/>
      <c r="C51" s="23"/>
      <c r="D51" s="41"/>
      <c r="E51" s="23"/>
      <c r="F51" s="23"/>
      <c r="G51" s="41"/>
      <c r="H51" s="42"/>
      <c r="I51" s="43"/>
      <c r="J51" s="41"/>
      <c r="K51" s="40"/>
      <c r="L51" s="40"/>
      <c r="M51" s="44"/>
      <c r="N51" s="40"/>
      <c r="O51" s="40"/>
      <c r="P51" s="40"/>
      <c r="Q51" s="122"/>
      <c r="R51" s="123"/>
      <c r="S51" s="87"/>
      <c r="T51" s="45"/>
      <c r="U51" s="40"/>
      <c r="V51" s="44"/>
      <c r="W51" s="40"/>
      <c r="X51" s="40"/>
      <c r="Y51" s="44"/>
      <c r="Z51" s="40"/>
      <c r="AA51" s="40"/>
      <c r="AB51" s="40"/>
      <c r="AC51" s="123"/>
      <c r="AD51" s="191"/>
      <c r="AE51" s="192"/>
      <c r="AF51" s="193"/>
      <c r="AG51" s="192"/>
      <c r="AH51" s="192"/>
      <c r="AI51" s="193"/>
      <c r="AJ51" s="192"/>
      <c r="AK51" s="192"/>
      <c r="AL51" s="192"/>
      <c r="AM51" s="194"/>
      <c r="AO51" s="178"/>
    </row>
    <row r="52" spans="1:41" x14ac:dyDescent="0.2">
      <c r="A52" s="46">
        <v>37347</v>
      </c>
      <c r="B52" s="23"/>
      <c r="C52" s="23"/>
      <c r="D52" s="41"/>
      <c r="E52" s="23"/>
      <c r="F52" s="23"/>
      <c r="G52" s="41"/>
      <c r="H52" s="42"/>
      <c r="I52" s="43"/>
      <c r="J52" s="41"/>
      <c r="K52" s="40"/>
      <c r="L52" s="40"/>
      <c r="M52" s="44"/>
      <c r="N52" s="40"/>
      <c r="O52" s="40"/>
      <c r="P52" s="40"/>
      <c r="Q52" s="122"/>
      <c r="R52" s="123"/>
      <c r="S52" s="87"/>
      <c r="T52" s="45"/>
      <c r="U52" s="40"/>
      <c r="V52" s="44"/>
      <c r="W52" s="40"/>
      <c r="X52" s="40"/>
      <c r="Y52" s="44"/>
      <c r="Z52" s="40"/>
      <c r="AA52" s="40"/>
      <c r="AB52" s="40"/>
      <c r="AC52" s="123"/>
      <c r="AD52" s="191"/>
      <c r="AE52" s="192"/>
      <c r="AF52" s="193"/>
      <c r="AG52" s="192"/>
      <c r="AH52" s="192"/>
      <c r="AI52" s="193"/>
      <c r="AJ52" s="192"/>
      <c r="AK52" s="192"/>
      <c r="AL52" s="192"/>
      <c r="AM52" s="194"/>
      <c r="AO52" s="178"/>
    </row>
    <row r="53" spans="1:41" x14ac:dyDescent="0.2">
      <c r="A53" s="46">
        <v>37377</v>
      </c>
      <c r="B53" s="23"/>
      <c r="C53" s="23"/>
      <c r="D53" s="41"/>
      <c r="E53" s="23"/>
      <c r="F53" s="23"/>
      <c r="G53" s="41"/>
      <c r="H53" s="42"/>
      <c r="I53" s="43"/>
      <c r="J53" s="41"/>
      <c r="K53" s="40"/>
      <c r="L53" s="40"/>
      <c r="M53" s="44"/>
      <c r="N53" s="40"/>
      <c r="O53" s="40"/>
      <c r="P53" s="40"/>
      <c r="Q53" s="122"/>
      <c r="R53" s="123"/>
      <c r="S53" s="87"/>
      <c r="T53" s="45"/>
      <c r="U53" s="40"/>
      <c r="V53" s="44"/>
      <c r="W53" s="40"/>
      <c r="X53" s="40"/>
      <c r="Y53" s="44"/>
      <c r="Z53" s="40"/>
      <c r="AA53" s="40"/>
      <c r="AB53" s="40"/>
      <c r="AC53" s="123"/>
      <c r="AD53" s="191"/>
      <c r="AE53" s="192"/>
      <c r="AF53" s="193"/>
      <c r="AG53" s="192"/>
      <c r="AH53" s="192"/>
      <c r="AI53" s="193"/>
      <c r="AJ53" s="192"/>
      <c r="AK53" s="192"/>
      <c r="AL53" s="192"/>
      <c r="AM53" s="194"/>
      <c r="AO53" s="178"/>
    </row>
    <row r="54" spans="1:41" x14ac:dyDescent="0.2">
      <c r="A54" s="46">
        <v>37408</v>
      </c>
      <c r="B54" s="23"/>
      <c r="C54" s="23"/>
      <c r="D54" s="41"/>
      <c r="E54" s="23"/>
      <c r="F54" s="23"/>
      <c r="G54" s="41"/>
      <c r="H54" s="42"/>
      <c r="I54" s="43"/>
      <c r="J54" s="41"/>
      <c r="K54" s="40"/>
      <c r="L54" s="40"/>
      <c r="M54" s="44"/>
      <c r="N54" s="40"/>
      <c r="O54" s="40"/>
      <c r="P54" s="40"/>
      <c r="Q54" s="122"/>
      <c r="R54" s="123"/>
      <c r="S54" s="87"/>
      <c r="T54" s="45"/>
      <c r="U54" s="40"/>
      <c r="V54" s="44"/>
      <c r="W54" s="40"/>
      <c r="X54" s="40"/>
      <c r="Y54" s="44"/>
      <c r="Z54" s="40"/>
      <c r="AA54" s="40"/>
      <c r="AB54" s="40"/>
      <c r="AC54" s="123"/>
      <c r="AD54" s="191"/>
      <c r="AE54" s="192"/>
      <c r="AF54" s="193"/>
      <c r="AG54" s="192"/>
      <c r="AH54" s="192"/>
      <c r="AI54" s="193"/>
      <c r="AJ54" s="192"/>
      <c r="AK54" s="192"/>
      <c r="AL54" s="192"/>
      <c r="AM54" s="194"/>
      <c r="AO54" s="178"/>
    </row>
    <row r="55" spans="1:41" x14ac:dyDescent="0.2">
      <c r="A55" s="46">
        <v>37438</v>
      </c>
      <c r="B55" s="23"/>
      <c r="C55" s="23"/>
      <c r="D55" s="41"/>
      <c r="E55" s="23"/>
      <c r="F55" s="23"/>
      <c r="G55" s="41"/>
      <c r="H55" s="42"/>
      <c r="I55" s="43"/>
      <c r="J55" s="41"/>
      <c r="K55" s="40"/>
      <c r="L55" s="40"/>
      <c r="M55" s="44"/>
      <c r="N55" s="40"/>
      <c r="O55" s="40"/>
      <c r="P55" s="40"/>
      <c r="Q55" s="122"/>
      <c r="R55" s="123"/>
      <c r="S55" s="87"/>
      <c r="T55" s="45"/>
      <c r="U55" s="40"/>
      <c r="V55" s="44"/>
      <c r="W55" s="40"/>
      <c r="X55" s="40"/>
      <c r="Y55" s="44"/>
      <c r="Z55" s="40"/>
      <c r="AA55" s="40"/>
      <c r="AB55" s="40"/>
      <c r="AC55" s="123"/>
      <c r="AD55" s="191"/>
      <c r="AE55" s="192"/>
      <c r="AF55" s="193"/>
      <c r="AG55" s="192"/>
      <c r="AH55" s="192"/>
      <c r="AI55" s="193"/>
      <c r="AJ55" s="192"/>
      <c r="AK55" s="192"/>
      <c r="AL55" s="192"/>
      <c r="AM55" s="194"/>
      <c r="AO55" s="178"/>
    </row>
    <row r="56" spans="1:41" x14ac:dyDescent="0.2">
      <c r="A56" s="46">
        <v>37469</v>
      </c>
      <c r="B56" s="23"/>
      <c r="C56" s="23"/>
      <c r="D56" s="41"/>
      <c r="E56" s="23"/>
      <c r="F56" s="23"/>
      <c r="G56" s="41"/>
      <c r="H56" s="42"/>
      <c r="I56" s="43"/>
      <c r="J56" s="41"/>
      <c r="K56" s="40"/>
      <c r="L56" s="40"/>
      <c r="M56" s="44"/>
      <c r="N56" s="40"/>
      <c r="O56" s="40"/>
      <c r="P56" s="40"/>
      <c r="Q56" s="122"/>
      <c r="R56" s="123"/>
      <c r="S56" s="87"/>
      <c r="T56" s="45"/>
      <c r="U56" s="40"/>
      <c r="V56" s="44"/>
      <c r="W56" s="40"/>
      <c r="X56" s="40"/>
      <c r="Y56" s="44"/>
      <c r="Z56" s="40"/>
      <c r="AA56" s="40"/>
      <c r="AB56" s="40"/>
      <c r="AC56" s="123"/>
      <c r="AD56" s="191"/>
      <c r="AE56" s="192"/>
      <c r="AF56" s="193"/>
      <c r="AG56" s="192"/>
      <c r="AH56" s="192"/>
      <c r="AI56" s="193"/>
      <c r="AJ56" s="192"/>
      <c r="AK56" s="192"/>
      <c r="AL56" s="192"/>
      <c r="AM56" s="194"/>
      <c r="AO56" s="178"/>
    </row>
    <row r="57" spans="1:41" x14ac:dyDescent="0.2">
      <c r="A57" s="46">
        <v>37500</v>
      </c>
      <c r="B57" s="23"/>
      <c r="C57" s="23"/>
      <c r="D57" s="41"/>
      <c r="E57" s="23"/>
      <c r="F57" s="23"/>
      <c r="G57" s="41"/>
      <c r="H57" s="42"/>
      <c r="I57" s="43"/>
      <c r="J57" s="41"/>
      <c r="K57" s="40"/>
      <c r="L57" s="40"/>
      <c r="M57" s="44"/>
      <c r="N57" s="40"/>
      <c r="O57" s="40"/>
      <c r="P57" s="40"/>
      <c r="Q57" s="122"/>
      <c r="R57" s="123"/>
      <c r="S57" s="87"/>
      <c r="T57" s="45"/>
      <c r="U57" s="40"/>
      <c r="V57" s="44"/>
      <c r="W57" s="40"/>
      <c r="X57" s="40"/>
      <c r="Y57" s="44"/>
      <c r="Z57" s="40"/>
      <c r="AA57" s="40"/>
      <c r="AB57" s="40"/>
      <c r="AC57" s="123"/>
      <c r="AD57" s="191"/>
      <c r="AE57" s="192"/>
      <c r="AF57" s="193"/>
      <c r="AG57" s="192"/>
      <c r="AH57" s="192"/>
      <c r="AI57" s="193"/>
      <c r="AJ57" s="192"/>
      <c r="AK57" s="192"/>
      <c r="AL57" s="192"/>
      <c r="AM57" s="194"/>
      <c r="AO57" s="178"/>
    </row>
    <row r="58" spans="1:41" x14ac:dyDescent="0.2">
      <c r="A58" s="46">
        <v>37530</v>
      </c>
      <c r="B58" s="23"/>
      <c r="C58" s="23"/>
      <c r="D58" s="41"/>
      <c r="E58" s="23"/>
      <c r="F58" s="23"/>
      <c r="G58" s="41"/>
      <c r="H58" s="42"/>
      <c r="I58" s="43"/>
      <c r="J58" s="41"/>
      <c r="K58" s="40"/>
      <c r="L58" s="40"/>
      <c r="M58" s="44"/>
      <c r="N58" s="40"/>
      <c r="O58" s="40"/>
      <c r="P58" s="40"/>
      <c r="Q58" s="122"/>
      <c r="R58" s="123"/>
      <c r="S58" s="87"/>
      <c r="T58" s="45"/>
      <c r="U58" s="40"/>
      <c r="V58" s="44"/>
      <c r="W58" s="40"/>
      <c r="X58" s="40"/>
      <c r="Y58" s="44"/>
      <c r="Z58" s="40"/>
      <c r="AA58" s="40"/>
      <c r="AB58" s="40"/>
      <c r="AC58" s="123"/>
      <c r="AD58" s="191"/>
      <c r="AE58" s="192"/>
      <c r="AF58" s="193"/>
      <c r="AG58" s="192"/>
      <c r="AH58" s="192"/>
      <c r="AI58" s="193"/>
      <c r="AJ58" s="192"/>
      <c r="AK58" s="192"/>
      <c r="AL58" s="192"/>
      <c r="AM58" s="194"/>
      <c r="AO58" s="178"/>
    </row>
    <row r="59" spans="1:41" x14ac:dyDescent="0.2">
      <c r="A59" s="46">
        <v>37561</v>
      </c>
      <c r="B59" s="23"/>
      <c r="C59" s="23"/>
      <c r="D59" s="41"/>
      <c r="E59" s="23"/>
      <c r="F59" s="23"/>
      <c r="G59" s="41"/>
      <c r="H59" s="42"/>
      <c r="I59" s="43"/>
      <c r="J59" s="41"/>
      <c r="K59" s="40"/>
      <c r="L59" s="40"/>
      <c r="M59" s="44"/>
      <c r="N59" s="40"/>
      <c r="O59" s="40"/>
      <c r="P59" s="40"/>
      <c r="Q59" s="122"/>
      <c r="R59" s="123"/>
      <c r="S59" s="87"/>
      <c r="T59" s="45"/>
      <c r="U59" s="40"/>
      <c r="V59" s="44"/>
      <c r="W59" s="40"/>
      <c r="X59" s="40"/>
      <c r="Y59" s="44"/>
      <c r="Z59" s="40"/>
      <c r="AA59" s="40"/>
      <c r="AB59" s="40"/>
      <c r="AC59" s="123"/>
      <c r="AD59" s="191"/>
      <c r="AE59" s="192"/>
      <c r="AF59" s="193"/>
      <c r="AG59" s="192"/>
      <c r="AH59" s="192"/>
      <c r="AI59" s="193"/>
      <c r="AJ59" s="192"/>
      <c r="AK59" s="192"/>
      <c r="AL59" s="192"/>
      <c r="AM59" s="194"/>
      <c r="AO59" s="178"/>
    </row>
    <row r="60" spans="1:41" x14ac:dyDescent="0.2">
      <c r="A60" s="46">
        <v>37591</v>
      </c>
      <c r="B60" s="23"/>
      <c r="C60" s="23"/>
      <c r="D60" s="41"/>
      <c r="E60" s="23"/>
      <c r="F60" s="23"/>
      <c r="G60" s="41"/>
      <c r="H60" s="42"/>
      <c r="I60" s="43"/>
      <c r="J60" s="41"/>
      <c r="K60" s="40"/>
      <c r="L60" s="40"/>
      <c r="M60" s="44"/>
      <c r="N60" s="40"/>
      <c r="O60" s="40"/>
      <c r="P60" s="40"/>
      <c r="Q60" s="122"/>
      <c r="R60" s="123"/>
      <c r="S60" s="87"/>
      <c r="T60" s="45"/>
      <c r="U60" s="40"/>
      <c r="V60" s="44"/>
      <c r="W60" s="40"/>
      <c r="X60" s="40"/>
      <c r="Y60" s="44"/>
      <c r="Z60" s="40"/>
      <c r="AA60" s="40"/>
      <c r="AB60" s="40"/>
      <c r="AC60" s="123"/>
      <c r="AD60" s="191"/>
      <c r="AE60" s="192"/>
      <c r="AF60" s="193"/>
      <c r="AG60" s="192"/>
      <c r="AH60" s="192"/>
      <c r="AI60" s="193"/>
      <c r="AJ60" s="192"/>
      <c r="AK60" s="192"/>
      <c r="AL60" s="192"/>
      <c r="AM60" s="194"/>
      <c r="AO60" s="178"/>
    </row>
    <row r="61" spans="1:41" x14ac:dyDescent="0.2">
      <c r="A61" s="46">
        <v>37622</v>
      </c>
      <c r="B61" s="23"/>
      <c r="C61" s="23"/>
      <c r="D61" s="41"/>
      <c r="E61" s="23"/>
      <c r="F61" s="23"/>
      <c r="G61" s="41"/>
      <c r="H61" s="42"/>
      <c r="I61" s="43"/>
      <c r="J61" s="41"/>
      <c r="K61" s="40"/>
      <c r="L61" s="40"/>
      <c r="M61" s="44"/>
      <c r="N61" s="40"/>
      <c r="O61" s="40"/>
      <c r="P61" s="40"/>
      <c r="Q61" s="122"/>
      <c r="R61" s="123"/>
      <c r="S61" s="87"/>
      <c r="T61" s="45"/>
      <c r="U61" s="40"/>
      <c r="V61" s="44"/>
      <c r="W61" s="40"/>
      <c r="X61" s="40"/>
      <c r="Y61" s="44"/>
      <c r="Z61" s="40"/>
      <c r="AA61" s="40"/>
      <c r="AB61" s="40"/>
      <c r="AC61" s="123"/>
      <c r="AD61" s="191"/>
      <c r="AE61" s="192"/>
      <c r="AF61" s="193"/>
      <c r="AG61" s="192"/>
      <c r="AH61" s="192"/>
      <c r="AI61" s="193"/>
      <c r="AJ61" s="192"/>
      <c r="AK61" s="192"/>
      <c r="AL61" s="192"/>
      <c r="AM61" s="194"/>
      <c r="AO61" s="178"/>
    </row>
    <row r="62" spans="1:41" x14ac:dyDescent="0.2">
      <c r="A62" s="46">
        <v>37653</v>
      </c>
      <c r="B62" s="23"/>
      <c r="C62" s="23"/>
      <c r="D62" s="41"/>
      <c r="E62" s="23"/>
      <c r="F62" s="23"/>
      <c r="G62" s="41"/>
      <c r="H62" s="42"/>
      <c r="I62" s="43"/>
      <c r="J62" s="41"/>
      <c r="K62" s="40"/>
      <c r="L62" s="40"/>
      <c r="M62" s="44"/>
      <c r="N62" s="40"/>
      <c r="O62" s="40"/>
      <c r="P62" s="40"/>
      <c r="Q62" s="122"/>
      <c r="R62" s="123"/>
      <c r="S62" s="87"/>
      <c r="T62" s="45"/>
      <c r="U62" s="40"/>
      <c r="V62" s="44"/>
      <c r="W62" s="40"/>
      <c r="X62" s="40"/>
      <c r="Y62" s="44"/>
      <c r="Z62" s="40"/>
      <c r="AA62" s="40"/>
      <c r="AB62" s="40"/>
      <c r="AC62" s="123"/>
      <c r="AD62" s="191"/>
      <c r="AE62" s="192"/>
      <c r="AF62" s="193"/>
      <c r="AG62" s="192"/>
      <c r="AH62" s="192"/>
      <c r="AI62" s="193"/>
      <c r="AJ62" s="192"/>
      <c r="AK62" s="192"/>
      <c r="AL62" s="192"/>
      <c r="AM62" s="194"/>
      <c r="AO62" s="178"/>
    </row>
    <row r="63" spans="1:41" x14ac:dyDescent="0.2">
      <c r="A63" s="46">
        <v>37681</v>
      </c>
      <c r="B63" s="23"/>
      <c r="C63" s="23"/>
      <c r="D63" s="41"/>
      <c r="E63" s="23"/>
      <c r="F63" s="23"/>
      <c r="G63" s="41"/>
      <c r="H63" s="42"/>
      <c r="I63" s="43"/>
      <c r="J63" s="41"/>
      <c r="K63" s="40"/>
      <c r="L63" s="40"/>
      <c r="M63" s="44"/>
      <c r="N63" s="40"/>
      <c r="O63" s="40"/>
      <c r="P63" s="40"/>
      <c r="Q63" s="122"/>
      <c r="R63" s="123"/>
      <c r="S63" s="87"/>
      <c r="T63" s="45"/>
      <c r="U63" s="40"/>
      <c r="V63" s="44"/>
      <c r="W63" s="40"/>
      <c r="X63" s="40"/>
      <c r="Y63" s="44"/>
      <c r="Z63" s="40"/>
      <c r="AA63" s="40"/>
      <c r="AB63" s="40"/>
      <c r="AC63" s="123"/>
      <c r="AD63" s="191"/>
      <c r="AE63" s="192"/>
      <c r="AF63" s="193"/>
      <c r="AG63" s="192"/>
      <c r="AH63" s="192"/>
      <c r="AI63" s="193"/>
      <c r="AJ63" s="192"/>
      <c r="AK63" s="192"/>
      <c r="AL63" s="192"/>
      <c r="AM63" s="194"/>
      <c r="AO63" s="178"/>
    </row>
    <row r="64" spans="1:41" x14ac:dyDescent="0.2">
      <c r="A64" s="46">
        <v>37712</v>
      </c>
      <c r="B64" s="23"/>
      <c r="C64" s="23"/>
      <c r="D64" s="41"/>
      <c r="E64" s="23"/>
      <c r="F64" s="23"/>
      <c r="G64" s="41"/>
      <c r="H64" s="42"/>
      <c r="I64" s="43"/>
      <c r="J64" s="41"/>
      <c r="K64" s="40"/>
      <c r="L64" s="40"/>
      <c r="M64" s="44"/>
      <c r="N64" s="40"/>
      <c r="O64" s="40"/>
      <c r="P64" s="40"/>
      <c r="Q64" s="122"/>
      <c r="R64" s="123"/>
      <c r="S64" s="87"/>
      <c r="T64" s="45"/>
      <c r="U64" s="40"/>
      <c r="V64" s="44"/>
      <c r="W64" s="40"/>
      <c r="X64" s="40"/>
      <c r="Y64" s="44"/>
      <c r="Z64" s="40"/>
      <c r="AA64" s="40"/>
      <c r="AB64" s="40"/>
      <c r="AC64" s="123"/>
      <c r="AD64" s="191"/>
      <c r="AE64" s="192"/>
      <c r="AF64" s="193"/>
      <c r="AG64" s="192"/>
      <c r="AH64" s="192"/>
      <c r="AI64" s="193"/>
      <c r="AJ64" s="192"/>
      <c r="AK64" s="192"/>
      <c r="AL64" s="192"/>
      <c r="AM64" s="194"/>
      <c r="AO64" s="178"/>
    </row>
    <row r="65" spans="1:41" x14ac:dyDescent="0.2">
      <c r="A65" s="46">
        <v>37742</v>
      </c>
      <c r="B65" s="23"/>
      <c r="C65" s="23"/>
      <c r="D65" s="41"/>
      <c r="E65" s="23"/>
      <c r="F65" s="23"/>
      <c r="G65" s="41"/>
      <c r="H65" s="42"/>
      <c r="I65" s="43"/>
      <c r="J65" s="41"/>
      <c r="K65" s="40"/>
      <c r="L65" s="40"/>
      <c r="M65" s="44"/>
      <c r="N65" s="40"/>
      <c r="O65" s="40"/>
      <c r="P65" s="40"/>
      <c r="Q65" s="122"/>
      <c r="R65" s="123"/>
      <c r="S65" s="87"/>
      <c r="T65" s="45"/>
      <c r="U65" s="40"/>
      <c r="V65" s="44"/>
      <c r="W65" s="40"/>
      <c r="X65" s="40"/>
      <c r="Y65" s="44"/>
      <c r="Z65" s="40"/>
      <c r="AA65" s="40"/>
      <c r="AB65" s="40"/>
      <c r="AC65" s="123"/>
      <c r="AD65" s="191"/>
      <c r="AE65" s="192"/>
      <c r="AF65" s="193"/>
      <c r="AG65" s="192"/>
      <c r="AH65" s="192"/>
      <c r="AI65" s="193"/>
      <c r="AJ65" s="192"/>
      <c r="AK65" s="192"/>
      <c r="AL65" s="192"/>
      <c r="AM65" s="194"/>
      <c r="AO65" s="178"/>
    </row>
    <row r="66" spans="1:41" x14ac:dyDescent="0.2">
      <c r="A66" s="46">
        <v>37773</v>
      </c>
      <c r="B66" s="23"/>
      <c r="C66" s="23"/>
      <c r="D66" s="41"/>
      <c r="E66" s="23"/>
      <c r="F66" s="23"/>
      <c r="G66" s="41"/>
      <c r="H66" s="42"/>
      <c r="I66" s="43"/>
      <c r="J66" s="41"/>
      <c r="K66" s="40"/>
      <c r="L66" s="40"/>
      <c r="M66" s="44"/>
      <c r="N66" s="40"/>
      <c r="O66" s="40"/>
      <c r="P66" s="40"/>
      <c r="Q66" s="122"/>
      <c r="R66" s="123"/>
      <c r="S66" s="87"/>
      <c r="T66" s="45"/>
      <c r="U66" s="40"/>
      <c r="V66" s="44"/>
      <c r="W66" s="40"/>
      <c r="X66" s="40"/>
      <c r="Y66" s="44"/>
      <c r="Z66" s="40"/>
      <c r="AA66" s="40"/>
      <c r="AB66" s="40"/>
      <c r="AC66" s="123"/>
      <c r="AD66" s="191"/>
      <c r="AE66" s="192"/>
      <c r="AF66" s="193"/>
      <c r="AG66" s="192"/>
      <c r="AH66" s="192"/>
      <c r="AI66" s="193"/>
      <c r="AJ66" s="192"/>
      <c r="AK66" s="192"/>
      <c r="AL66" s="192"/>
      <c r="AM66" s="194"/>
      <c r="AO66" s="178"/>
    </row>
    <row r="67" spans="1:41" x14ac:dyDescent="0.2">
      <c r="A67" s="46">
        <v>37803</v>
      </c>
      <c r="B67" s="23"/>
      <c r="C67" s="23"/>
      <c r="D67" s="41"/>
      <c r="E67" s="23"/>
      <c r="F67" s="23"/>
      <c r="G67" s="41"/>
      <c r="H67" s="42"/>
      <c r="I67" s="43"/>
      <c r="J67" s="41"/>
      <c r="K67" s="40"/>
      <c r="L67" s="40"/>
      <c r="M67" s="44"/>
      <c r="N67" s="40"/>
      <c r="O67" s="40"/>
      <c r="P67" s="40"/>
      <c r="Q67" s="122"/>
      <c r="R67" s="123"/>
      <c r="S67" s="87"/>
      <c r="T67" s="45"/>
      <c r="U67" s="40"/>
      <c r="V67" s="44"/>
      <c r="W67" s="40"/>
      <c r="X67" s="40"/>
      <c r="Y67" s="44"/>
      <c r="Z67" s="40"/>
      <c r="AA67" s="40"/>
      <c r="AB67" s="40"/>
      <c r="AC67" s="123"/>
      <c r="AD67" s="191"/>
      <c r="AE67" s="192"/>
      <c r="AF67" s="193"/>
      <c r="AG67" s="192"/>
      <c r="AH67" s="192"/>
      <c r="AI67" s="193"/>
      <c r="AJ67" s="192"/>
      <c r="AK67" s="192"/>
      <c r="AL67" s="192"/>
      <c r="AM67" s="194"/>
      <c r="AO67" s="178"/>
    </row>
    <row r="68" spans="1:41" x14ac:dyDescent="0.2">
      <c r="A68" s="46">
        <v>37834</v>
      </c>
      <c r="B68" s="23"/>
      <c r="C68" s="23"/>
      <c r="D68" s="41"/>
      <c r="E68" s="23"/>
      <c r="F68" s="23"/>
      <c r="G68" s="41"/>
      <c r="H68" s="42"/>
      <c r="I68" s="43"/>
      <c r="J68" s="41"/>
      <c r="K68" s="40"/>
      <c r="L68" s="40"/>
      <c r="M68" s="44"/>
      <c r="N68" s="40"/>
      <c r="O68" s="40"/>
      <c r="P68" s="40"/>
      <c r="Q68" s="122"/>
      <c r="R68" s="123"/>
      <c r="S68" s="87"/>
      <c r="T68" s="45"/>
      <c r="U68" s="40"/>
      <c r="V68" s="44"/>
      <c r="W68" s="40"/>
      <c r="X68" s="40"/>
      <c r="Y68" s="44"/>
      <c r="Z68" s="40"/>
      <c r="AA68" s="40"/>
      <c r="AB68" s="40"/>
      <c r="AC68" s="123"/>
      <c r="AD68" s="191"/>
      <c r="AE68" s="192"/>
      <c r="AF68" s="193"/>
      <c r="AG68" s="192"/>
      <c r="AH68" s="192"/>
      <c r="AI68" s="193"/>
      <c r="AJ68" s="192"/>
      <c r="AK68" s="192"/>
      <c r="AL68" s="192"/>
      <c r="AM68" s="194"/>
      <c r="AO68" s="178"/>
    </row>
    <row r="69" spans="1:41" x14ac:dyDescent="0.2">
      <c r="A69" s="46">
        <v>37865</v>
      </c>
      <c r="B69" s="23"/>
      <c r="C69" s="23"/>
      <c r="D69" s="41"/>
      <c r="E69" s="23"/>
      <c r="F69" s="23"/>
      <c r="G69" s="41"/>
      <c r="H69" s="42"/>
      <c r="I69" s="43"/>
      <c r="J69" s="41"/>
      <c r="K69" s="40"/>
      <c r="L69" s="40"/>
      <c r="M69" s="44"/>
      <c r="N69" s="40"/>
      <c r="O69" s="40"/>
      <c r="P69" s="40"/>
      <c r="Q69" s="122"/>
      <c r="R69" s="123"/>
      <c r="S69" s="87"/>
      <c r="T69" s="45"/>
      <c r="U69" s="40"/>
      <c r="V69" s="44"/>
      <c r="W69" s="40"/>
      <c r="X69" s="40"/>
      <c r="Y69" s="44"/>
      <c r="Z69" s="40"/>
      <c r="AA69" s="40"/>
      <c r="AB69" s="40"/>
      <c r="AC69" s="123"/>
      <c r="AD69" s="191"/>
      <c r="AE69" s="192"/>
      <c r="AF69" s="193"/>
      <c r="AG69" s="192"/>
      <c r="AH69" s="192"/>
      <c r="AI69" s="193"/>
      <c r="AJ69" s="192"/>
      <c r="AK69" s="192"/>
      <c r="AL69" s="192"/>
      <c r="AM69" s="194"/>
      <c r="AO69" s="178"/>
    </row>
    <row r="70" spans="1:41" x14ac:dyDescent="0.2">
      <c r="A70" s="46">
        <v>37895</v>
      </c>
      <c r="B70" s="23"/>
      <c r="C70" s="23"/>
      <c r="D70" s="41"/>
      <c r="E70" s="23"/>
      <c r="F70" s="23"/>
      <c r="G70" s="41"/>
      <c r="H70" s="42"/>
      <c r="I70" s="43"/>
      <c r="J70" s="41"/>
      <c r="K70" s="40"/>
      <c r="L70" s="40"/>
      <c r="M70" s="44"/>
      <c r="N70" s="40"/>
      <c r="O70" s="40"/>
      <c r="P70" s="40"/>
      <c r="Q70" s="122"/>
      <c r="R70" s="123"/>
      <c r="S70" s="87"/>
      <c r="T70" s="45"/>
      <c r="U70" s="40"/>
      <c r="V70" s="44"/>
      <c r="W70" s="40"/>
      <c r="X70" s="40"/>
      <c r="Y70" s="44"/>
      <c r="Z70" s="40"/>
      <c r="AA70" s="40"/>
      <c r="AB70" s="40"/>
      <c r="AC70" s="123"/>
      <c r="AD70" s="191"/>
      <c r="AE70" s="192"/>
      <c r="AF70" s="193"/>
      <c r="AG70" s="192"/>
      <c r="AH70" s="192"/>
      <c r="AI70" s="193"/>
      <c r="AJ70" s="192"/>
      <c r="AK70" s="192"/>
      <c r="AL70" s="192"/>
      <c r="AM70" s="194"/>
      <c r="AO70" s="178"/>
    </row>
    <row r="71" spans="1:41" x14ac:dyDescent="0.2">
      <c r="A71" s="46">
        <v>37926</v>
      </c>
      <c r="B71" s="23"/>
      <c r="C71" s="23"/>
      <c r="D71" s="41"/>
      <c r="E71" s="23"/>
      <c r="F71" s="23"/>
      <c r="G71" s="41"/>
      <c r="H71" s="42"/>
      <c r="I71" s="43"/>
      <c r="J71" s="41"/>
      <c r="K71" s="40"/>
      <c r="L71" s="40"/>
      <c r="M71" s="44"/>
      <c r="N71" s="40"/>
      <c r="O71" s="40"/>
      <c r="P71" s="40"/>
      <c r="Q71" s="122"/>
      <c r="R71" s="123"/>
      <c r="S71" s="87"/>
      <c r="T71" s="45"/>
      <c r="U71" s="40"/>
      <c r="V71" s="44"/>
      <c r="W71" s="40"/>
      <c r="X71" s="40"/>
      <c r="Y71" s="44"/>
      <c r="Z71" s="40"/>
      <c r="AA71" s="40"/>
      <c r="AB71" s="40"/>
      <c r="AC71" s="123"/>
      <c r="AD71" s="191"/>
      <c r="AE71" s="192"/>
      <c r="AF71" s="193"/>
      <c r="AG71" s="192"/>
      <c r="AH71" s="192"/>
      <c r="AI71" s="193"/>
      <c r="AJ71" s="192"/>
      <c r="AK71" s="192"/>
      <c r="AL71" s="192"/>
      <c r="AM71" s="194"/>
      <c r="AO71" s="178"/>
    </row>
    <row r="72" spans="1:41" x14ac:dyDescent="0.2">
      <c r="A72" s="46">
        <v>37956</v>
      </c>
      <c r="B72" s="23"/>
      <c r="C72" s="23"/>
      <c r="D72" s="41"/>
      <c r="E72" s="23"/>
      <c r="F72" s="23"/>
      <c r="G72" s="41"/>
      <c r="H72" s="42"/>
      <c r="I72" s="43"/>
      <c r="J72" s="41"/>
      <c r="K72" s="40"/>
      <c r="L72" s="40"/>
      <c r="M72" s="44"/>
      <c r="N72" s="40"/>
      <c r="O72" s="40"/>
      <c r="P72" s="40"/>
      <c r="Q72" s="122"/>
      <c r="R72" s="123"/>
      <c r="S72" s="87"/>
      <c r="T72" s="45"/>
      <c r="U72" s="40"/>
      <c r="V72" s="44"/>
      <c r="W72" s="40"/>
      <c r="X72" s="40"/>
      <c r="Y72" s="44"/>
      <c r="Z72" s="40"/>
      <c r="AA72" s="40"/>
      <c r="AB72" s="40"/>
      <c r="AC72" s="123"/>
      <c r="AD72" s="191"/>
      <c r="AE72" s="192"/>
      <c r="AF72" s="193"/>
      <c r="AG72" s="192"/>
      <c r="AH72" s="192"/>
      <c r="AI72" s="193"/>
      <c r="AJ72" s="192"/>
      <c r="AK72" s="192"/>
      <c r="AL72" s="192"/>
      <c r="AM72" s="194"/>
      <c r="AO72" s="178"/>
    </row>
    <row r="73" spans="1:41" x14ac:dyDescent="0.2">
      <c r="A73" s="46">
        <v>37987</v>
      </c>
      <c r="B73" s="23"/>
      <c r="C73" s="23"/>
      <c r="D73" s="41"/>
      <c r="E73" s="23"/>
      <c r="F73" s="23"/>
      <c r="G73" s="41"/>
      <c r="H73" s="42"/>
      <c r="I73" s="43"/>
      <c r="J73" s="41"/>
      <c r="K73" s="40"/>
      <c r="L73" s="40"/>
      <c r="M73" s="44"/>
      <c r="N73" s="40"/>
      <c r="O73" s="40"/>
      <c r="P73" s="40"/>
      <c r="Q73" s="122"/>
      <c r="R73" s="123"/>
      <c r="S73" s="87"/>
      <c r="T73" s="45"/>
      <c r="U73" s="40"/>
      <c r="V73" s="44"/>
      <c r="W73" s="40"/>
      <c r="X73" s="40"/>
      <c r="Y73" s="44"/>
      <c r="Z73" s="40"/>
      <c r="AA73" s="40"/>
      <c r="AB73" s="40"/>
      <c r="AC73" s="123"/>
      <c r="AD73" s="191"/>
      <c r="AE73" s="192"/>
      <c r="AF73" s="193"/>
      <c r="AG73" s="192"/>
      <c r="AH73" s="192"/>
      <c r="AI73" s="193"/>
      <c r="AJ73" s="192"/>
      <c r="AK73" s="192"/>
      <c r="AL73" s="192"/>
      <c r="AM73" s="194"/>
      <c r="AO73" s="178"/>
    </row>
    <row r="74" spans="1:41" x14ac:dyDescent="0.2">
      <c r="A74" s="46">
        <v>38018</v>
      </c>
      <c r="B74" s="23"/>
      <c r="C74" s="23"/>
      <c r="D74" s="41"/>
      <c r="E74" s="23"/>
      <c r="F74" s="23"/>
      <c r="G74" s="41"/>
      <c r="H74" s="42"/>
      <c r="I74" s="43"/>
      <c r="J74" s="41"/>
      <c r="K74" s="40"/>
      <c r="L74" s="40"/>
      <c r="M74" s="44"/>
      <c r="N74" s="40"/>
      <c r="O74" s="40"/>
      <c r="P74" s="40"/>
      <c r="Q74" s="122"/>
      <c r="R74" s="123"/>
      <c r="S74" s="87"/>
      <c r="T74" s="45"/>
      <c r="U74" s="40"/>
      <c r="V74" s="44"/>
      <c r="W74" s="40"/>
      <c r="X74" s="40"/>
      <c r="Y74" s="44"/>
      <c r="Z74" s="40"/>
      <c r="AA74" s="40"/>
      <c r="AB74" s="40"/>
      <c r="AC74" s="123"/>
      <c r="AD74" s="191"/>
      <c r="AE74" s="192"/>
      <c r="AF74" s="193"/>
      <c r="AG74" s="192"/>
      <c r="AH74" s="192"/>
      <c r="AI74" s="193"/>
      <c r="AJ74" s="192"/>
      <c r="AK74" s="192"/>
      <c r="AL74" s="192"/>
      <c r="AM74" s="194"/>
      <c r="AO74" s="178"/>
    </row>
    <row r="75" spans="1:41" x14ac:dyDescent="0.2">
      <c r="A75" s="46">
        <v>38047</v>
      </c>
      <c r="B75" s="23"/>
      <c r="C75" s="23"/>
      <c r="D75" s="41"/>
      <c r="E75" s="23"/>
      <c r="F75" s="23"/>
      <c r="G75" s="41"/>
      <c r="H75" s="42"/>
      <c r="I75" s="43"/>
      <c r="J75" s="41"/>
      <c r="K75" s="40"/>
      <c r="L75" s="40"/>
      <c r="M75" s="44"/>
      <c r="N75" s="40"/>
      <c r="O75" s="40"/>
      <c r="P75" s="40"/>
      <c r="Q75" s="122"/>
      <c r="R75" s="123"/>
      <c r="S75" s="87"/>
      <c r="T75" s="45"/>
      <c r="U75" s="40"/>
      <c r="V75" s="44"/>
      <c r="W75" s="40"/>
      <c r="X75" s="40"/>
      <c r="Y75" s="44"/>
      <c r="Z75" s="40"/>
      <c r="AA75" s="40"/>
      <c r="AB75" s="40"/>
      <c r="AC75" s="123"/>
      <c r="AD75" s="191"/>
      <c r="AE75" s="192"/>
      <c r="AF75" s="193"/>
      <c r="AG75" s="192"/>
      <c r="AH75" s="192"/>
      <c r="AI75" s="193"/>
      <c r="AJ75" s="192"/>
      <c r="AK75" s="192"/>
      <c r="AL75" s="192"/>
      <c r="AM75" s="194"/>
      <c r="AO75" s="178"/>
    </row>
    <row r="76" spans="1:41" x14ac:dyDescent="0.2">
      <c r="A76" s="46">
        <v>38078</v>
      </c>
      <c r="B76" s="23"/>
      <c r="C76" s="23"/>
      <c r="D76" s="41"/>
      <c r="E76" s="23"/>
      <c r="F76" s="23"/>
      <c r="G76" s="41"/>
      <c r="H76" s="42"/>
      <c r="I76" s="43"/>
      <c r="J76" s="41"/>
      <c r="K76" s="40"/>
      <c r="L76" s="40"/>
      <c r="M76" s="44"/>
      <c r="N76" s="40"/>
      <c r="O76" s="40"/>
      <c r="P76" s="40"/>
      <c r="Q76" s="122"/>
      <c r="R76" s="123"/>
      <c r="S76" s="87"/>
      <c r="T76" s="45"/>
      <c r="U76" s="40"/>
      <c r="V76" s="44"/>
      <c r="W76" s="40"/>
      <c r="X76" s="40"/>
      <c r="Y76" s="44"/>
      <c r="Z76" s="40"/>
      <c r="AA76" s="40"/>
      <c r="AB76" s="40"/>
      <c r="AC76" s="123"/>
      <c r="AD76" s="191"/>
      <c r="AE76" s="192"/>
      <c r="AF76" s="193"/>
      <c r="AG76" s="192"/>
      <c r="AH76" s="192"/>
      <c r="AI76" s="193"/>
      <c r="AJ76" s="192"/>
      <c r="AK76" s="192"/>
      <c r="AL76" s="192"/>
      <c r="AM76" s="194"/>
      <c r="AO76" s="178"/>
    </row>
    <row r="77" spans="1:41" x14ac:dyDescent="0.2">
      <c r="A77" s="46">
        <v>38108</v>
      </c>
      <c r="B77" s="23"/>
      <c r="C77" s="23"/>
      <c r="D77" s="41"/>
      <c r="E77" s="23"/>
      <c r="F77" s="23"/>
      <c r="G77" s="41"/>
      <c r="H77" s="42"/>
      <c r="I77" s="43"/>
      <c r="J77" s="41"/>
      <c r="K77" s="40"/>
      <c r="L77" s="40"/>
      <c r="M77" s="44"/>
      <c r="N77" s="40"/>
      <c r="O77" s="40"/>
      <c r="P77" s="40"/>
      <c r="Q77" s="122"/>
      <c r="R77" s="123"/>
      <c r="S77" s="87"/>
      <c r="T77" s="45"/>
      <c r="U77" s="40"/>
      <c r="V77" s="44"/>
      <c r="W77" s="40"/>
      <c r="X77" s="40"/>
      <c r="Y77" s="44"/>
      <c r="Z77" s="40"/>
      <c r="AA77" s="40"/>
      <c r="AB77" s="40"/>
      <c r="AC77" s="123"/>
      <c r="AD77" s="191"/>
      <c r="AE77" s="192"/>
      <c r="AF77" s="193"/>
      <c r="AG77" s="192"/>
      <c r="AH77" s="192"/>
      <c r="AI77" s="193"/>
      <c r="AJ77" s="192"/>
      <c r="AK77" s="192"/>
      <c r="AL77" s="192"/>
      <c r="AM77" s="194"/>
      <c r="AO77" s="178"/>
    </row>
    <row r="78" spans="1:41" x14ac:dyDescent="0.2">
      <c r="A78" s="46">
        <v>38139</v>
      </c>
      <c r="B78" s="23"/>
      <c r="C78" s="23"/>
      <c r="D78" s="41"/>
      <c r="E78" s="23"/>
      <c r="F78" s="23"/>
      <c r="G78" s="41"/>
      <c r="H78" s="42"/>
      <c r="I78" s="43"/>
      <c r="J78" s="41"/>
      <c r="K78" s="40"/>
      <c r="L78" s="40"/>
      <c r="M78" s="44"/>
      <c r="N78" s="40"/>
      <c r="O78" s="40"/>
      <c r="P78" s="40"/>
      <c r="Q78" s="122"/>
      <c r="R78" s="123"/>
      <c r="S78" s="87"/>
      <c r="T78" s="45"/>
      <c r="U78" s="40"/>
      <c r="V78" s="44"/>
      <c r="W78" s="40"/>
      <c r="X78" s="40"/>
      <c r="Y78" s="44"/>
      <c r="Z78" s="40"/>
      <c r="AA78" s="40"/>
      <c r="AB78" s="40"/>
      <c r="AC78" s="123"/>
      <c r="AD78" s="191"/>
      <c r="AE78" s="192"/>
      <c r="AF78" s="193"/>
      <c r="AG78" s="192"/>
      <c r="AH78" s="192"/>
      <c r="AI78" s="193"/>
      <c r="AJ78" s="192"/>
      <c r="AK78" s="192"/>
      <c r="AL78" s="192"/>
      <c r="AM78" s="194"/>
      <c r="AO78" s="178"/>
    </row>
    <row r="79" spans="1:41" x14ac:dyDescent="0.2">
      <c r="A79" s="46">
        <v>38169</v>
      </c>
      <c r="B79" s="23"/>
      <c r="C79" s="23"/>
      <c r="D79" s="41"/>
      <c r="E79" s="23"/>
      <c r="F79" s="23"/>
      <c r="G79" s="41"/>
      <c r="H79" s="42"/>
      <c r="I79" s="43"/>
      <c r="J79" s="41"/>
      <c r="K79" s="40"/>
      <c r="L79" s="40"/>
      <c r="M79" s="44"/>
      <c r="N79" s="40"/>
      <c r="O79" s="40"/>
      <c r="P79" s="40"/>
      <c r="Q79" s="122"/>
      <c r="R79" s="123"/>
      <c r="S79" s="87"/>
      <c r="T79" s="45"/>
      <c r="U79" s="40"/>
      <c r="V79" s="44"/>
      <c r="W79" s="40"/>
      <c r="X79" s="40"/>
      <c r="Y79" s="44"/>
      <c r="Z79" s="40"/>
      <c r="AA79" s="40"/>
      <c r="AB79" s="40"/>
      <c r="AC79" s="123"/>
      <c r="AD79" s="191"/>
      <c r="AE79" s="192"/>
      <c r="AF79" s="193"/>
      <c r="AG79" s="192"/>
      <c r="AH79" s="192"/>
      <c r="AI79" s="193"/>
      <c r="AJ79" s="192"/>
      <c r="AK79" s="192"/>
      <c r="AL79" s="192"/>
      <c r="AM79" s="194"/>
      <c r="AO79" s="178"/>
    </row>
    <row r="80" spans="1:41" x14ac:dyDescent="0.2">
      <c r="A80" s="46">
        <v>38200</v>
      </c>
      <c r="B80" s="23"/>
      <c r="C80" s="23"/>
      <c r="D80" s="41"/>
      <c r="E80" s="23"/>
      <c r="F80" s="23"/>
      <c r="G80" s="41"/>
      <c r="H80" s="42"/>
      <c r="I80" s="43"/>
      <c r="J80" s="41"/>
      <c r="K80" s="40"/>
      <c r="L80" s="40"/>
      <c r="M80" s="44"/>
      <c r="N80" s="40"/>
      <c r="O80" s="40"/>
      <c r="P80" s="40"/>
      <c r="Q80" s="122"/>
      <c r="R80" s="123"/>
      <c r="S80" s="87"/>
      <c r="T80" s="45"/>
      <c r="U80" s="40"/>
      <c r="V80" s="44"/>
      <c r="W80" s="40"/>
      <c r="X80" s="40"/>
      <c r="Y80" s="44"/>
      <c r="Z80" s="40"/>
      <c r="AA80" s="40"/>
      <c r="AB80" s="40"/>
      <c r="AC80" s="123"/>
      <c r="AD80" s="191"/>
      <c r="AE80" s="192"/>
      <c r="AF80" s="193"/>
      <c r="AG80" s="192"/>
      <c r="AH80" s="192"/>
      <c r="AI80" s="193"/>
      <c r="AJ80" s="192"/>
      <c r="AK80" s="192"/>
      <c r="AL80" s="192"/>
      <c r="AM80" s="194"/>
      <c r="AO80" s="178"/>
    </row>
    <row r="81" spans="1:41" x14ac:dyDescent="0.2">
      <c r="A81" s="46">
        <v>38231</v>
      </c>
      <c r="B81" s="23"/>
      <c r="C81" s="23"/>
      <c r="D81" s="41"/>
      <c r="E81" s="23"/>
      <c r="F81" s="23"/>
      <c r="G81" s="41"/>
      <c r="H81" s="42"/>
      <c r="I81" s="43"/>
      <c r="J81" s="41"/>
      <c r="K81" s="40"/>
      <c r="L81" s="40"/>
      <c r="M81" s="44"/>
      <c r="N81" s="40"/>
      <c r="O81" s="40"/>
      <c r="P81" s="40"/>
      <c r="Q81" s="122"/>
      <c r="R81" s="123"/>
      <c r="S81" s="87"/>
      <c r="T81" s="45"/>
      <c r="U81" s="40"/>
      <c r="V81" s="44"/>
      <c r="W81" s="40"/>
      <c r="X81" s="40"/>
      <c r="Y81" s="44"/>
      <c r="Z81" s="40"/>
      <c r="AA81" s="40"/>
      <c r="AB81" s="40"/>
      <c r="AC81" s="123"/>
      <c r="AD81" s="191"/>
      <c r="AE81" s="192"/>
      <c r="AF81" s="193"/>
      <c r="AG81" s="192"/>
      <c r="AH81" s="192"/>
      <c r="AI81" s="193"/>
      <c r="AJ81" s="192"/>
      <c r="AK81" s="192"/>
      <c r="AL81" s="192"/>
      <c r="AM81" s="194"/>
      <c r="AO81" s="178"/>
    </row>
    <row r="82" spans="1:41" x14ac:dyDescent="0.2">
      <c r="A82" s="46">
        <v>38261</v>
      </c>
      <c r="B82" s="23"/>
      <c r="C82" s="23"/>
      <c r="D82" s="41"/>
      <c r="E82" s="23"/>
      <c r="F82" s="23"/>
      <c r="G82" s="41"/>
      <c r="H82" s="42"/>
      <c r="I82" s="43"/>
      <c r="J82" s="41"/>
      <c r="K82" s="40"/>
      <c r="L82" s="40"/>
      <c r="M82" s="44"/>
      <c r="N82" s="40"/>
      <c r="O82" s="40"/>
      <c r="P82" s="40"/>
      <c r="Q82" s="122"/>
      <c r="R82" s="123"/>
      <c r="S82" s="87"/>
      <c r="T82" s="45"/>
      <c r="U82" s="40"/>
      <c r="V82" s="44"/>
      <c r="W82" s="40"/>
      <c r="X82" s="40"/>
      <c r="Y82" s="44"/>
      <c r="Z82" s="40"/>
      <c r="AA82" s="40"/>
      <c r="AB82" s="40"/>
      <c r="AC82" s="123"/>
      <c r="AD82" s="191"/>
      <c r="AE82" s="192"/>
      <c r="AF82" s="193"/>
      <c r="AG82" s="192"/>
      <c r="AH82" s="192"/>
      <c r="AI82" s="193"/>
      <c r="AJ82" s="192"/>
      <c r="AK82" s="192"/>
      <c r="AL82" s="192"/>
      <c r="AM82" s="194"/>
      <c r="AO82" s="178"/>
    </row>
    <row r="83" spans="1:41" x14ac:dyDescent="0.2">
      <c r="A83" s="46">
        <v>38292</v>
      </c>
      <c r="B83" s="23"/>
      <c r="C83" s="23"/>
      <c r="D83" s="41"/>
      <c r="E83" s="23"/>
      <c r="F83" s="23"/>
      <c r="G83" s="41"/>
      <c r="H83" s="42"/>
      <c r="I83" s="43"/>
      <c r="J83" s="41"/>
      <c r="K83" s="40"/>
      <c r="L83" s="40"/>
      <c r="M83" s="44"/>
      <c r="N83" s="40"/>
      <c r="O83" s="40"/>
      <c r="P83" s="40"/>
      <c r="Q83" s="122"/>
      <c r="R83" s="123"/>
      <c r="S83" s="87"/>
      <c r="T83" s="45"/>
      <c r="U83" s="40"/>
      <c r="V83" s="44"/>
      <c r="W83" s="40"/>
      <c r="X83" s="40"/>
      <c r="Y83" s="44"/>
      <c r="Z83" s="40"/>
      <c r="AA83" s="40"/>
      <c r="AB83" s="40"/>
      <c r="AC83" s="123"/>
      <c r="AD83" s="191"/>
      <c r="AE83" s="192"/>
      <c r="AF83" s="193"/>
      <c r="AG83" s="192"/>
      <c r="AH83" s="192"/>
      <c r="AI83" s="193"/>
      <c r="AJ83" s="192"/>
      <c r="AK83" s="192"/>
      <c r="AL83" s="192"/>
      <c r="AM83" s="194"/>
      <c r="AO83" s="178"/>
    </row>
    <row r="84" spans="1:41" x14ac:dyDescent="0.2">
      <c r="A84" s="46">
        <v>38322</v>
      </c>
      <c r="B84" s="23"/>
      <c r="C84" s="23"/>
      <c r="D84" s="41"/>
      <c r="E84" s="23"/>
      <c r="F84" s="23"/>
      <c r="G84" s="41"/>
      <c r="H84" s="42"/>
      <c r="I84" s="43"/>
      <c r="J84" s="41"/>
      <c r="K84" s="40"/>
      <c r="L84" s="40"/>
      <c r="M84" s="44"/>
      <c r="N84" s="40"/>
      <c r="O84" s="40"/>
      <c r="P84" s="40"/>
      <c r="Q84" s="122"/>
      <c r="R84" s="123"/>
      <c r="S84" s="87"/>
      <c r="T84" s="45"/>
      <c r="U84" s="40"/>
      <c r="V84" s="44"/>
      <c r="W84" s="40"/>
      <c r="X84" s="40"/>
      <c r="Y84" s="44"/>
      <c r="Z84" s="40"/>
      <c r="AA84" s="40"/>
      <c r="AB84" s="40"/>
      <c r="AC84" s="123"/>
      <c r="AD84" s="191"/>
      <c r="AE84" s="192"/>
      <c r="AF84" s="193"/>
      <c r="AG84" s="192"/>
      <c r="AH84" s="192"/>
      <c r="AI84" s="193"/>
      <c r="AJ84" s="192"/>
      <c r="AK84" s="192"/>
      <c r="AL84" s="192"/>
      <c r="AM84" s="194"/>
      <c r="AO84" s="178"/>
    </row>
    <row r="85" spans="1:41" x14ac:dyDescent="0.2">
      <c r="A85" s="46">
        <v>38353</v>
      </c>
      <c r="B85" s="23"/>
      <c r="C85" s="23"/>
      <c r="D85" s="41"/>
      <c r="E85" s="23"/>
      <c r="F85" s="23"/>
      <c r="G85" s="41"/>
      <c r="H85" s="42"/>
      <c r="I85" s="43"/>
      <c r="J85" s="41"/>
      <c r="K85" s="40"/>
      <c r="L85" s="40"/>
      <c r="M85" s="44"/>
      <c r="N85" s="40"/>
      <c r="O85" s="40"/>
      <c r="P85" s="40"/>
      <c r="Q85" s="122"/>
      <c r="R85" s="123"/>
      <c r="S85" s="87"/>
      <c r="T85" s="45"/>
      <c r="U85" s="40"/>
      <c r="V85" s="44"/>
      <c r="W85" s="40"/>
      <c r="X85" s="40"/>
      <c r="Y85" s="44"/>
      <c r="Z85" s="40"/>
      <c r="AA85" s="40"/>
      <c r="AB85" s="40"/>
      <c r="AC85" s="123"/>
      <c r="AD85" s="191"/>
      <c r="AE85" s="192"/>
      <c r="AF85" s="193"/>
      <c r="AG85" s="192"/>
      <c r="AH85" s="192"/>
      <c r="AI85" s="193"/>
      <c r="AJ85" s="192"/>
      <c r="AK85" s="192"/>
      <c r="AL85" s="192"/>
      <c r="AM85" s="194"/>
      <c r="AO85" s="179"/>
    </row>
    <row r="86" spans="1:41" x14ac:dyDescent="0.2">
      <c r="A86" s="46">
        <v>38384</v>
      </c>
      <c r="B86" s="23"/>
      <c r="C86" s="23"/>
      <c r="D86" s="41"/>
      <c r="E86" s="23"/>
      <c r="F86" s="23"/>
      <c r="G86" s="41"/>
      <c r="H86" s="42"/>
      <c r="I86" s="43"/>
      <c r="J86" s="41"/>
      <c r="K86" s="40"/>
      <c r="L86" s="40"/>
      <c r="M86" s="44"/>
      <c r="N86" s="40"/>
      <c r="O86" s="40"/>
      <c r="P86" s="40"/>
      <c r="Q86" s="122"/>
      <c r="R86" s="123"/>
      <c r="S86" s="87"/>
      <c r="T86" s="45"/>
      <c r="U86" s="40"/>
      <c r="V86" s="44"/>
      <c r="W86" s="40"/>
      <c r="X86" s="40"/>
      <c r="Y86" s="44"/>
      <c r="Z86" s="40"/>
      <c r="AA86" s="40"/>
      <c r="AB86" s="40"/>
      <c r="AC86" s="123"/>
      <c r="AD86" s="191"/>
      <c r="AE86" s="192"/>
      <c r="AF86" s="193"/>
      <c r="AG86" s="192"/>
      <c r="AH86" s="192"/>
      <c r="AI86" s="193"/>
      <c r="AJ86" s="192"/>
      <c r="AK86" s="192"/>
      <c r="AL86" s="192"/>
      <c r="AM86" s="194"/>
      <c r="AO86" s="179"/>
    </row>
    <row r="87" spans="1:41" x14ac:dyDescent="0.2">
      <c r="A87" s="46">
        <v>38412</v>
      </c>
      <c r="B87" s="23"/>
      <c r="C87" s="23"/>
      <c r="D87" s="41"/>
      <c r="E87" s="23"/>
      <c r="F87" s="23"/>
      <c r="G87" s="41"/>
      <c r="H87" s="42"/>
      <c r="I87" s="43"/>
      <c r="J87" s="41"/>
      <c r="K87" s="40"/>
      <c r="L87" s="40"/>
      <c r="M87" s="44"/>
      <c r="N87" s="40"/>
      <c r="O87" s="40"/>
      <c r="P87" s="40"/>
      <c r="Q87" s="122"/>
      <c r="R87" s="123"/>
      <c r="S87" s="87"/>
      <c r="T87" s="45"/>
      <c r="U87" s="40"/>
      <c r="V87" s="44"/>
      <c r="W87" s="40"/>
      <c r="X87" s="40"/>
      <c r="Y87" s="44"/>
      <c r="Z87" s="40"/>
      <c r="AA87" s="40"/>
      <c r="AB87" s="40"/>
      <c r="AC87" s="123"/>
      <c r="AD87" s="191"/>
      <c r="AE87" s="192"/>
      <c r="AF87" s="193"/>
      <c r="AG87" s="192"/>
      <c r="AH87" s="192"/>
      <c r="AI87" s="193"/>
      <c r="AJ87" s="192"/>
      <c r="AK87" s="192"/>
      <c r="AL87" s="192"/>
      <c r="AM87" s="194"/>
      <c r="AO87" s="179"/>
    </row>
    <row r="88" spans="1:41" x14ac:dyDescent="0.2">
      <c r="A88" s="46">
        <v>38443</v>
      </c>
      <c r="B88" s="23"/>
      <c r="C88" s="23"/>
      <c r="D88" s="41"/>
      <c r="E88" s="23"/>
      <c r="F88" s="23"/>
      <c r="G88" s="41"/>
      <c r="H88" s="42"/>
      <c r="I88" s="43"/>
      <c r="J88" s="41"/>
      <c r="K88" s="40"/>
      <c r="L88" s="40"/>
      <c r="M88" s="44"/>
      <c r="N88" s="40"/>
      <c r="O88" s="40"/>
      <c r="P88" s="40"/>
      <c r="Q88" s="122"/>
      <c r="R88" s="123"/>
      <c r="S88" s="87"/>
      <c r="T88" s="45"/>
      <c r="U88" s="40"/>
      <c r="V88" s="44"/>
      <c r="W88" s="40"/>
      <c r="X88" s="40"/>
      <c r="Y88" s="44"/>
      <c r="Z88" s="40"/>
      <c r="AA88" s="40"/>
      <c r="AB88" s="40"/>
      <c r="AC88" s="123"/>
      <c r="AD88" s="191"/>
      <c r="AE88" s="192"/>
      <c r="AF88" s="193"/>
      <c r="AG88" s="192"/>
      <c r="AH88" s="192"/>
      <c r="AI88" s="193"/>
      <c r="AJ88" s="192"/>
      <c r="AK88" s="192"/>
      <c r="AL88" s="192"/>
      <c r="AM88" s="194"/>
      <c r="AO88" s="179"/>
    </row>
    <row r="89" spans="1:41" x14ac:dyDescent="0.2">
      <c r="A89" s="46">
        <v>38473</v>
      </c>
      <c r="B89" s="23"/>
      <c r="C89" s="23"/>
      <c r="D89" s="41"/>
      <c r="E89" s="23"/>
      <c r="F89" s="23"/>
      <c r="G89" s="41"/>
      <c r="H89" s="42"/>
      <c r="I89" s="43"/>
      <c r="J89" s="41"/>
      <c r="K89" s="40"/>
      <c r="L89" s="40"/>
      <c r="M89" s="44"/>
      <c r="N89" s="40"/>
      <c r="O89" s="40"/>
      <c r="P89" s="40"/>
      <c r="Q89" s="122"/>
      <c r="R89" s="123"/>
      <c r="S89" s="87"/>
      <c r="T89" s="45"/>
      <c r="U89" s="40"/>
      <c r="V89" s="44"/>
      <c r="W89" s="40"/>
      <c r="X89" s="40"/>
      <c r="Y89" s="44"/>
      <c r="Z89" s="40"/>
      <c r="AA89" s="40"/>
      <c r="AB89" s="40"/>
      <c r="AC89" s="123"/>
      <c r="AD89" s="191"/>
      <c r="AE89" s="192"/>
      <c r="AF89" s="193"/>
      <c r="AG89" s="192"/>
      <c r="AH89" s="192"/>
      <c r="AI89" s="193"/>
      <c r="AJ89" s="192"/>
      <c r="AK89" s="192"/>
      <c r="AL89" s="192"/>
      <c r="AM89" s="194"/>
      <c r="AO89" s="179"/>
    </row>
    <row r="90" spans="1:41" x14ac:dyDescent="0.2">
      <c r="A90" s="46">
        <v>38504</v>
      </c>
      <c r="B90" s="23"/>
      <c r="C90" s="23"/>
      <c r="D90" s="41"/>
      <c r="E90" s="23"/>
      <c r="F90" s="23"/>
      <c r="G90" s="41"/>
      <c r="H90" s="42"/>
      <c r="I90" s="43"/>
      <c r="J90" s="41"/>
      <c r="K90" s="40"/>
      <c r="L90" s="40"/>
      <c r="M90" s="44"/>
      <c r="N90" s="40"/>
      <c r="O90" s="40"/>
      <c r="P90" s="40"/>
      <c r="Q90" s="122"/>
      <c r="R90" s="123"/>
      <c r="S90" s="87"/>
      <c r="T90" s="45"/>
      <c r="U90" s="40"/>
      <c r="V90" s="44"/>
      <c r="W90" s="40"/>
      <c r="X90" s="40"/>
      <c r="Y90" s="44"/>
      <c r="Z90" s="40"/>
      <c r="AA90" s="40"/>
      <c r="AB90" s="40"/>
      <c r="AC90" s="123"/>
      <c r="AD90" s="191"/>
      <c r="AE90" s="192"/>
      <c r="AF90" s="193"/>
      <c r="AG90" s="192"/>
      <c r="AH90" s="192"/>
      <c r="AI90" s="193"/>
      <c r="AJ90" s="192"/>
      <c r="AK90" s="192"/>
      <c r="AL90" s="192"/>
      <c r="AM90" s="194"/>
      <c r="AO90" s="179"/>
    </row>
    <row r="91" spans="1:41" x14ac:dyDescent="0.2">
      <c r="A91" s="46">
        <v>38534</v>
      </c>
      <c r="B91" s="23"/>
      <c r="C91" s="23"/>
      <c r="D91" s="41"/>
      <c r="E91" s="23"/>
      <c r="F91" s="23"/>
      <c r="G91" s="41"/>
      <c r="H91" s="42"/>
      <c r="I91" s="43"/>
      <c r="J91" s="41"/>
      <c r="K91" s="40"/>
      <c r="L91" s="40"/>
      <c r="M91" s="44"/>
      <c r="N91" s="40"/>
      <c r="O91" s="40"/>
      <c r="P91" s="40"/>
      <c r="Q91" s="122"/>
      <c r="R91" s="123"/>
      <c r="S91" s="87"/>
      <c r="T91" s="45"/>
      <c r="U91" s="40"/>
      <c r="V91" s="44"/>
      <c r="W91" s="40"/>
      <c r="X91" s="40"/>
      <c r="Y91" s="44"/>
      <c r="Z91" s="40"/>
      <c r="AA91" s="40"/>
      <c r="AB91" s="40"/>
      <c r="AC91" s="123"/>
      <c r="AD91" s="191"/>
      <c r="AE91" s="192"/>
      <c r="AF91" s="193"/>
      <c r="AG91" s="192"/>
      <c r="AH91" s="192"/>
      <c r="AI91" s="193"/>
      <c r="AJ91" s="192"/>
      <c r="AK91" s="192"/>
      <c r="AL91" s="192"/>
      <c r="AM91" s="194"/>
      <c r="AO91" s="179"/>
    </row>
    <row r="92" spans="1:41" x14ac:dyDescent="0.2">
      <c r="A92" s="46">
        <v>38565</v>
      </c>
      <c r="B92" s="23"/>
      <c r="C92" s="23"/>
      <c r="D92" s="41"/>
      <c r="E92" s="23"/>
      <c r="F92" s="23"/>
      <c r="G92" s="41"/>
      <c r="H92" s="42"/>
      <c r="I92" s="43"/>
      <c r="J92" s="41"/>
      <c r="K92" s="40"/>
      <c r="L92" s="40"/>
      <c r="M92" s="44"/>
      <c r="N92" s="40"/>
      <c r="O92" s="40"/>
      <c r="P92" s="40"/>
      <c r="Q92" s="122"/>
      <c r="R92" s="123"/>
      <c r="S92" s="87"/>
      <c r="T92" s="45"/>
      <c r="U92" s="40"/>
      <c r="V92" s="44"/>
      <c r="W92" s="40"/>
      <c r="X92" s="40"/>
      <c r="Y92" s="44"/>
      <c r="Z92" s="40"/>
      <c r="AA92" s="40"/>
      <c r="AB92" s="40"/>
      <c r="AC92" s="123"/>
      <c r="AD92" s="191"/>
      <c r="AE92" s="192"/>
      <c r="AF92" s="193"/>
      <c r="AG92" s="192"/>
      <c r="AH92" s="192"/>
      <c r="AI92" s="193"/>
      <c r="AJ92" s="192"/>
      <c r="AK92" s="192"/>
      <c r="AL92" s="192"/>
      <c r="AM92" s="194"/>
      <c r="AO92" s="179"/>
    </row>
    <row r="93" spans="1:41" x14ac:dyDescent="0.2">
      <c r="A93" s="46">
        <v>38596</v>
      </c>
      <c r="B93" s="23"/>
      <c r="C93" s="23"/>
      <c r="D93" s="41"/>
      <c r="E93" s="23"/>
      <c r="F93" s="23"/>
      <c r="G93" s="41"/>
      <c r="H93" s="42"/>
      <c r="I93" s="43"/>
      <c r="J93" s="41"/>
      <c r="K93" s="40"/>
      <c r="L93" s="40"/>
      <c r="M93" s="44"/>
      <c r="N93" s="40"/>
      <c r="O93" s="40"/>
      <c r="P93" s="40"/>
      <c r="Q93" s="122"/>
      <c r="R93" s="123"/>
      <c r="S93" s="87"/>
      <c r="T93" s="45"/>
      <c r="U93" s="40"/>
      <c r="V93" s="44"/>
      <c r="W93" s="40"/>
      <c r="X93" s="40"/>
      <c r="Y93" s="44"/>
      <c r="Z93" s="40"/>
      <c r="AA93" s="40"/>
      <c r="AB93" s="40"/>
      <c r="AC93" s="123"/>
      <c r="AD93" s="191"/>
      <c r="AE93" s="192"/>
      <c r="AF93" s="193"/>
      <c r="AG93" s="192"/>
      <c r="AH93" s="192"/>
      <c r="AI93" s="193"/>
      <c r="AJ93" s="192"/>
      <c r="AK93" s="192"/>
      <c r="AL93" s="192"/>
      <c r="AM93" s="194"/>
      <c r="AO93" s="179"/>
    </row>
    <row r="94" spans="1:41" x14ac:dyDescent="0.2">
      <c r="A94" s="46">
        <v>38626</v>
      </c>
      <c r="B94" s="23"/>
      <c r="C94" s="23"/>
      <c r="D94" s="41"/>
      <c r="E94" s="23"/>
      <c r="F94" s="23"/>
      <c r="G94" s="41"/>
      <c r="H94" s="42"/>
      <c r="I94" s="43"/>
      <c r="J94" s="41"/>
      <c r="K94" s="40"/>
      <c r="L94" s="40"/>
      <c r="M94" s="44"/>
      <c r="N94" s="40"/>
      <c r="O94" s="40"/>
      <c r="P94" s="40"/>
      <c r="Q94" s="122"/>
      <c r="R94" s="123"/>
      <c r="S94" s="87"/>
      <c r="T94" s="45"/>
      <c r="U94" s="40"/>
      <c r="V94" s="44"/>
      <c r="W94" s="40"/>
      <c r="X94" s="40"/>
      <c r="Y94" s="44"/>
      <c r="Z94" s="40"/>
      <c r="AA94" s="40"/>
      <c r="AB94" s="40"/>
      <c r="AC94" s="123"/>
      <c r="AD94" s="191"/>
      <c r="AE94" s="192"/>
      <c r="AF94" s="193"/>
      <c r="AG94" s="192"/>
      <c r="AH94" s="192"/>
      <c r="AI94" s="193"/>
      <c r="AJ94" s="192"/>
      <c r="AK94" s="192"/>
      <c r="AL94" s="192"/>
      <c r="AM94" s="194"/>
      <c r="AO94" s="179"/>
    </row>
    <row r="95" spans="1:41" x14ac:dyDescent="0.2">
      <c r="A95" s="46">
        <v>38657</v>
      </c>
      <c r="B95" s="23"/>
      <c r="C95" s="23"/>
      <c r="D95" s="41"/>
      <c r="E95" s="23"/>
      <c r="F95" s="23"/>
      <c r="G95" s="41"/>
      <c r="H95" s="42"/>
      <c r="I95" s="43"/>
      <c r="J95" s="41"/>
      <c r="K95" s="40"/>
      <c r="L95" s="40"/>
      <c r="M95" s="44"/>
      <c r="N95" s="40"/>
      <c r="O95" s="40"/>
      <c r="P95" s="40"/>
      <c r="Q95" s="122"/>
      <c r="R95" s="123"/>
      <c r="S95" s="87"/>
      <c r="T95" s="45"/>
      <c r="U95" s="40"/>
      <c r="V95" s="44"/>
      <c r="W95" s="40"/>
      <c r="X95" s="40"/>
      <c r="Y95" s="44"/>
      <c r="Z95" s="40"/>
      <c r="AA95" s="40"/>
      <c r="AB95" s="40"/>
      <c r="AC95" s="123"/>
      <c r="AD95" s="191"/>
      <c r="AE95" s="192"/>
      <c r="AF95" s="193"/>
      <c r="AG95" s="192"/>
      <c r="AH95" s="192"/>
      <c r="AI95" s="193"/>
      <c r="AJ95" s="192"/>
      <c r="AK95" s="192"/>
      <c r="AL95" s="192"/>
      <c r="AM95" s="194"/>
      <c r="AO95" s="179"/>
    </row>
    <row r="96" spans="1:41" x14ac:dyDescent="0.2">
      <c r="A96" s="46">
        <v>38687</v>
      </c>
      <c r="B96" s="23"/>
      <c r="C96" s="23"/>
      <c r="D96" s="41"/>
      <c r="E96" s="23"/>
      <c r="F96" s="23"/>
      <c r="G96" s="41"/>
      <c r="H96" s="42"/>
      <c r="I96" s="43"/>
      <c r="J96" s="41"/>
      <c r="K96" s="40"/>
      <c r="L96" s="40"/>
      <c r="M96" s="44"/>
      <c r="N96" s="40"/>
      <c r="O96" s="40"/>
      <c r="P96" s="40"/>
      <c r="Q96" s="122"/>
      <c r="R96" s="123"/>
      <c r="S96" s="87"/>
      <c r="T96" s="45"/>
      <c r="U96" s="40"/>
      <c r="V96" s="44"/>
      <c r="W96" s="40"/>
      <c r="X96" s="40"/>
      <c r="Y96" s="44"/>
      <c r="Z96" s="40"/>
      <c r="AA96" s="40"/>
      <c r="AB96" s="40"/>
      <c r="AC96" s="123"/>
      <c r="AD96" s="191"/>
      <c r="AE96" s="192"/>
      <c r="AF96" s="193"/>
      <c r="AG96" s="192"/>
      <c r="AH96" s="192"/>
      <c r="AI96" s="193"/>
      <c r="AJ96" s="192"/>
      <c r="AK96" s="192"/>
      <c r="AL96" s="192"/>
      <c r="AM96" s="194"/>
      <c r="AO96" s="179"/>
    </row>
    <row r="97" spans="1:41" x14ac:dyDescent="0.2">
      <c r="A97" s="46">
        <v>38718</v>
      </c>
      <c r="B97" s="23"/>
      <c r="C97" s="23"/>
      <c r="D97" s="41"/>
      <c r="E97" s="23"/>
      <c r="F97" s="23"/>
      <c r="G97" s="41"/>
      <c r="H97" s="42"/>
      <c r="I97" s="43"/>
      <c r="J97" s="41"/>
      <c r="K97" s="40"/>
      <c r="L97" s="40"/>
      <c r="M97" s="44"/>
      <c r="N97" s="40"/>
      <c r="O97" s="40"/>
      <c r="P97" s="40"/>
      <c r="Q97" s="122"/>
      <c r="R97" s="123"/>
      <c r="S97" s="87"/>
      <c r="T97" s="45"/>
      <c r="U97" s="40"/>
      <c r="V97" s="44"/>
      <c r="W97" s="40"/>
      <c r="X97" s="40"/>
      <c r="Y97" s="44"/>
      <c r="Z97" s="40"/>
      <c r="AA97" s="40"/>
      <c r="AB97" s="40"/>
      <c r="AC97" s="123"/>
      <c r="AD97" s="191"/>
      <c r="AE97" s="192"/>
      <c r="AF97" s="193"/>
      <c r="AG97" s="192"/>
      <c r="AH97" s="192"/>
      <c r="AI97" s="193"/>
      <c r="AJ97" s="192"/>
      <c r="AK97" s="192"/>
      <c r="AL97" s="192"/>
      <c r="AM97" s="194"/>
      <c r="AO97" s="179"/>
    </row>
    <row r="98" spans="1:41" x14ac:dyDescent="0.2">
      <c r="A98" s="46">
        <v>38749</v>
      </c>
      <c r="B98" s="23"/>
      <c r="C98" s="23"/>
      <c r="D98" s="41"/>
      <c r="E98" s="23"/>
      <c r="F98" s="23"/>
      <c r="G98" s="41"/>
      <c r="H98" s="42"/>
      <c r="I98" s="43"/>
      <c r="J98" s="41"/>
      <c r="K98" s="40"/>
      <c r="L98" s="40"/>
      <c r="M98" s="44"/>
      <c r="N98" s="40"/>
      <c r="O98" s="40"/>
      <c r="P98" s="40"/>
      <c r="Q98" s="122"/>
      <c r="R98" s="123"/>
      <c r="S98" s="87"/>
      <c r="T98" s="45"/>
      <c r="U98" s="40"/>
      <c r="V98" s="44"/>
      <c r="W98" s="40"/>
      <c r="X98" s="40"/>
      <c r="Y98" s="44"/>
      <c r="Z98" s="40"/>
      <c r="AA98" s="40"/>
      <c r="AB98" s="40"/>
      <c r="AC98" s="123"/>
      <c r="AD98" s="191"/>
      <c r="AE98" s="192"/>
      <c r="AF98" s="193"/>
      <c r="AG98" s="192"/>
      <c r="AH98" s="192"/>
      <c r="AI98" s="193"/>
      <c r="AJ98" s="192"/>
      <c r="AK98" s="192"/>
      <c r="AL98" s="192"/>
      <c r="AM98" s="194"/>
      <c r="AO98" s="179"/>
    </row>
    <row r="99" spans="1:41" x14ac:dyDescent="0.2">
      <c r="A99" s="46">
        <v>38777</v>
      </c>
      <c r="B99" s="23"/>
      <c r="C99" s="23"/>
      <c r="D99" s="41"/>
      <c r="E99" s="23"/>
      <c r="F99" s="23"/>
      <c r="G99" s="41"/>
      <c r="H99" s="42"/>
      <c r="I99" s="43"/>
      <c r="J99" s="41"/>
      <c r="K99" s="40"/>
      <c r="L99" s="40"/>
      <c r="M99" s="44"/>
      <c r="N99" s="40"/>
      <c r="O99" s="40"/>
      <c r="P99" s="40"/>
      <c r="Q99" s="122"/>
      <c r="R99" s="123"/>
      <c r="S99" s="87"/>
      <c r="T99" s="45"/>
      <c r="U99" s="40"/>
      <c r="V99" s="44"/>
      <c r="W99" s="40"/>
      <c r="X99" s="40"/>
      <c r="Y99" s="44"/>
      <c r="Z99" s="40"/>
      <c r="AA99" s="40"/>
      <c r="AB99" s="40"/>
      <c r="AC99" s="123"/>
      <c r="AD99" s="191"/>
      <c r="AE99" s="192"/>
      <c r="AF99" s="193"/>
      <c r="AG99" s="192"/>
      <c r="AH99" s="192"/>
      <c r="AI99" s="193"/>
      <c r="AJ99" s="192"/>
      <c r="AK99" s="192"/>
      <c r="AL99" s="192"/>
      <c r="AM99" s="194"/>
      <c r="AO99" s="179"/>
    </row>
    <row r="100" spans="1:41" x14ac:dyDescent="0.2">
      <c r="A100" s="46">
        <v>38808</v>
      </c>
      <c r="B100" s="23"/>
      <c r="C100" s="23"/>
      <c r="D100" s="41"/>
      <c r="E100" s="23"/>
      <c r="F100" s="23"/>
      <c r="G100" s="41"/>
      <c r="H100" s="42"/>
      <c r="I100" s="43"/>
      <c r="J100" s="41"/>
      <c r="K100" s="40"/>
      <c r="L100" s="40"/>
      <c r="M100" s="44"/>
      <c r="N100" s="40"/>
      <c r="O100" s="40"/>
      <c r="P100" s="40"/>
      <c r="Q100" s="122"/>
      <c r="R100" s="123"/>
      <c r="S100" s="87"/>
      <c r="T100" s="45"/>
      <c r="U100" s="40"/>
      <c r="V100" s="44"/>
      <c r="W100" s="40"/>
      <c r="X100" s="40"/>
      <c r="Y100" s="44"/>
      <c r="Z100" s="40"/>
      <c r="AA100" s="40"/>
      <c r="AB100" s="40"/>
      <c r="AC100" s="123"/>
      <c r="AD100" s="191"/>
      <c r="AE100" s="192"/>
      <c r="AF100" s="193"/>
      <c r="AG100" s="192"/>
      <c r="AH100" s="192"/>
      <c r="AI100" s="193"/>
      <c r="AJ100" s="192"/>
      <c r="AK100" s="192"/>
      <c r="AL100" s="192"/>
      <c r="AM100" s="194"/>
      <c r="AO100" s="179"/>
    </row>
    <row r="101" spans="1:41" x14ac:dyDescent="0.2">
      <c r="A101" s="46">
        <v>38838</v>
      </c>
      <c r="B101" s="23"/>
      <c r="C101" s="23"/>
      <c r="D101" s="41"/>
      <c r="E101" s="23"/>
      <c r="F101" s="23"/>
      <c r="G101" s="41"/>
      <c r="H101" s="42"/>
      <c r="I101" s="43"/>
      <c r="J101" s="41"/>
      <c r="K101" s="40"/>
      <c r="L101" s="40"/>
      <c r="M101" s="44"/>
      <c r="N101" s="40"/>
      <c r="O101" s="40"/>
      <c r="P101" s="40"/>
      <c r="Q101" s="122"/>
      <c r="R101" s="123"/>
      <c r="S101" s="87"/>
      <c r="T101" s="45"/>
      <c r="U101" s="40"/>
      <c r="V101" s="44"/>
      <c r="W101" s="40"/>
      <c r="X101" s="40"/>
      <c r="Y101" s="44"/>
      <c r="Z101" s="40"/>
      <c r="AA101" s="40"/>
      <c r="AB101" s="40"/>
      <c r="AC101" s="123"/>
      <c r="AD101" s="191"/>
      <c r="AE101" s="192"/>
      <c r="AF101" s="193"/>
      <c r="AG101" s="192"/>
      <c r="AH101" s="192"/>
      <c r="AI101" s="193"/>
      <c r="AJ101" s="192"/>
      <c r="AK101" s="192"/>
      <c r="AL101" s="192"/>
      <c r="AM101" s="194"/>
      <c r="AO101" s="179"/>
    </row>
    <row r="102" spans="1:41" x14ac:dyDescent="0.2">
      <c r="A102" s="46">
        <v>38869</v>
      </c>
      <c r="B102" s="23"/>
      <c r="C102" s="23"/>
      <c r="D102" s="41"/>
      <c r="E102" s="23"/>
      <c r="F102" s="23"/>
      <c r="G102" s="41"/>
      <c r="H102" s="42"/>
      <c r="I102" s="43"/>
      <c r="J102" s="41"/>
      <c r="K102" s="40"/>
      <c r="L102" s="40"/>
      <c r="M102" s="44"/>
      <c r="N102" s="40"/>
      <c r="O102" s="40"/>
      <c r="P102" s="40"/>
      <c r="Q102" s="122"/>
      <c r="R102" s="123"/>
      <c r="S102" s="87"/>
      <c r="T102" s="45"/>
      <c r="U102" s="40"/>
      <c r="V102" s="44"/>
      <c r="W102" s="40"/>
      <c r="X102" s="40"/>
      <c r="Y102" s="44"/>
      <c r="Z102" s="40"/>
      <c r="AA102" s="40"/>
      <c r="AB102" s="40"/>
      <c r="AC102" s="123"/>
      <c r="AD102" s="191"/>
      <c r="AE102" s="192"/>
      <c r="AF102" s="193"/>
      <c r="AG102" s="192"/>
      <c r="AH102" s="192"/>
      <c r="AI102" s="193"/>
      <c r="AJ102" s="192"/>
      <c r="AK102" s="192"/>
      <c r="AL102" s="192"/>
      <c r="AM102" s="194"/>
      <c r="AO102" s="179"/>
    </row>
    <row r="103" spans="1:41" x14ac:dyDescent="0.2">
      <c r="A103" s="46">
        <v>38899</v>
      </c>
      <c r="B103" s="23"/>
      <c r="C103" s="23"/>
      <c r="D103" s="41"/>
      <c r="E103" s="23"/>
      <c r="F103" s="23"/>
      <c r="G103" s="41"/>
      <c r="H103" s="42"/>
      <c r="I103" s="43"/>
      <c r="J103" s="41"/>
      <c r="K103" s="40"/>
      <c r="L103" s="40"/>
      <c r="M103" s="44"/>
      <c r="N103" s="40"/>
      <c r="O103" s="40"/>
      <c r="P103" s="40"/>
      <c r="Q103" s="122"/>
      <c r="R103" s="123"/>
      <c r="S103" s="87"/>
      <c r="T103" s="45"/>
      <c r="U103" s="40"/>
      <c r="V103" s="44"/>
      <c r="W103" s="40"/>
      <c r="X103" s="40"/>
      <c r="Y103" s="44"/>
      <c r="Z103" s="40"/>
      <c r="AA103" s="40"/>
      <c r="AB103" s="40"/>
      <c r="AC103" s="123"/>
      <c r="AD103" s="191"/>
      <c r="AE103" s="192"/>
      <c r="AF103" s="193"/>
      <c r="AG103" s="192"/>
      <c r="AH103" s="192"/>
      <c r="AI103" s="193"/>
      <c r="AJ103" s="192"/>
      <c r="AK103" s="192"/>
      <c r="AL103" s="192"/>
      <c r="AM103" s="194"/>
      <c r="AO103" s="179"/>
    </row>
    <row r="104" spans="1:41" x14ac:dyDescent="0.2">
      <c r="A104" s="46">
        <v>38930</v>
      </c>
      <c r="B104" s="23"/>
      <c r="C104" s="23"/>
      <c r="D104" s="41"/>
      <c r="E104" s="23"/>
      <c r="F104" s="23"/>
      <c r="G104" s="41"/>
      <c r="H104" s="42"/>
      <c r="I104" s="43"/>
      <c r="J104" s="41"/>
      <c r="K104" s="40"/>
      <c r="L104" s="40"/>
      <c r="M104" s="44"/>
      <c r="N104" s="40"/>
      <c r="O104" s="40"/>
      <c r="P104" s="40"/>
      <c r="Q104" s="122"/>
      <c r="R104" s="123"/>
      <c r="S104" s="87"/>
      <c r="T104" s="45"/>
      <c r="U104" s="40"/>
      <c r="V104" s="44"/>
      <c r="W104" s="40"/>
      <c r="X104" s="40"/>
      <c r="Y104" s="44"/>
      <c r="Z104" s="40"/>
      <c r="AA104" s="40"/>
      <c r="AB104" s="40"/>
      <c r="AC104" s="123"/>
      <c r="AD104" s="191"/>
      <c r="AE104" s="192"/>
      <c r="AF104" s="193"/>
      <c r="AG104" s="192"/>
      <c r="AH104" s="192"/>
      <c r="AI104" s="193"/>
      <c r="AJ104" s="192"/>
      <c r="AK104" s="192"/>
      <c r="AL104" s="192"/>
      <c r="AM104" s="194"/>
      <c r="AO104" s="179"/>
    </row>
    <row r="105" spans="1:41" x14ac:dyDescent="0.2">
      <c r="A105" s="46">
        <v>38962</v>
      </c>
      <c r="B105" s="23"/>
      <c r="C105" s="23"/>
      <c r="D105" s="41"/>
      <c r="E105" s="23"/>
      <c r="F105" s="23"/>
      <c r="G105" s="41"/>
      <c r="H105" s="42"/>
      <c r="I105" s="43"/>
      <c r="J105" s="41"/>
      <c r="K105" s="40"/>
      <c r="L105" s="40"/>
      <c r="M105" s="44"/>
      <c r="N105" s="40"/>
      <c r="O105" s="40"/>
      <c r="P105" s="40"/>
      <c r="Q105" s="122"/>
      <c r="R105" s="123"/>
      <c r="S105" s="87"/>
      <c r="T105" s="45"/>
      <c r="U105" s="40"/>
      <c r="V105" s="44"/>
      <c r="W105" s="40"/>
      <c r="X105" s="40"/>
      <c r="Y105" s="44"/>
      <c r="Z105" s="40"/>
      <c r="AA105" s="40"/>
      <c r="AB105" s="40"/>
      <c r="AC105" s="123"/>
      <c r="AD105" s="191"/>
      <c r="AE105" s="192"/>
      <c r="AF105" s="193"/>
      <c r="AG105" s="192"/>
      <c r="AH105" s="192"/>
      <c r="AI105" s="193"/>
      <c r="AJ105" s="192"/>
      <c r="AK105" s="192"/>
      <c r="AL105" s="192"/>
      <c r="AM105" s="194"/>
      <c r="AO105" s="179"/>
    </row>
    <row r="106" spans="1:41" x14ac:dyDescent="0.2">
      <c r="A106" s="46">
        <v>38991</v>
      </c>
      <c r="B106" s="23"/>
      <c r="C106" s="23"/>
      <c r="D106" s="41"/>
      <c r="E106" s="23"/>
      <c r="F106" s="23"/>
      <c r="G106" s="41"/>
      <c r="H106" s="42"/>
      <c r="I106" s="43"/>
      <c r="J106" s="41"/>
      <c r="K106" s="40"/>
      <c r="L106" s="40"/>
      <c r="M106" s="44"/>
      <c r="N106" s="40"/>
      <c r="O106" s="40"/>
      <c r="P106" s="40"/>
      <c r="Q106" s="122"/>
      <c r="R106" s="123"/>
      <c r="S106" s="87"/>
      <c r="T106" s="45"/>
      <c r="U106" s="40"/>
      <c r="V106" s="44"/>
      <c r="W106" s="40"/>
      <c r="X106" s="40"/>
      <c r="Y106" s="44"/>
      <c r="Z106" s="40"/>
      <c r="AA106" s="40"/>
      <c r="AB106" s="40"/>
      <c r="AC106" s="123"/>
      <c r="AD106" s="191"/>
      <c r="AE106" s="192"/>
      <c r="AF106" s="193"/>
      <c r="AG106" s="192"/>
      <c r="AH106" s="192"/>
      <c r="AI106" s="193"/>
      <c r="AJ106" s="192"/>
      <c r="AK106" s="192"/>
      <c r="AL106" s="192"/>
      <c r="AM106" s="194"/>
      <c r="AO106" s="179"/>
    </row>
    <row r="107" spans="1:41" x14ac:dyDescent="0.2">
      <c r="A107" s="46">
        <v>39022</v>
      </c>
      <c r="B107" s="23"/>
      <c r="C107" s="23"/>
      <c r="D107" s="41"/>
      <c r="E107" s="23"/>
      <c r="F107" s="23"/>
      <c r="G107" s="41"/>
      <c r="H107" s="42"/>
      <c r="I107" s="43"/>
      <c r="J107" s="41"/>
      <c r="K107" s="40"/>
      <c r="L107" s="40"/>
      <c r="M107" s="44"/>
      <c r="N107" s="40"/>
      <c r="O107" s="40"/>
      <c r="P107" s="40"/>
      <c r="Q107" s="122"/>
      <c r="R107" s="123"/>
      <c r="S107" s="87"/>
      <c r="T107" s="45"/>
      <c r="U107" s="40"/>
      <c r="V107" s="44"/>
      <c r="W107" s="40"/>
      <c r="X107" s="40"/>
      <c r="Y107" s="44"/>
      <c r="Z107" s="40"/>
      <c r="AA107" s="40"/>
      <c r="AB107" s="40"/>
      <c r="AC107" s="123"/>
      <c r="AD107" s="191"/>
      <c r="AE107" s="192"/>
      <c r="AF107" s="193"/>
      <c r="AG107" s="192"/>
      <c r="AH107" s="192"/>
      <c r="AI107" s="193"/>
      <c r="AJ107" s="192"/>
      <c r="AK107" s="192"/>
      <c r="AL107" s="192"/>
      <c r="AM107" s="194"/>
      <c r="AO107" s="179"/>
    </row>
    <row r="108" spans="1:41" x14ac:dyDescent="0.2">
      <c r="A108" s="46">
        <v>39052</v>
      </c>
      <c r="B108" s="23"/>
      <c r="C108" s="23"/>
      <c r="D108" s="41"/>
      <c r="E108" s="23"/>
      <c r="F108" s="23"/>
      <c r="G108" s="41"/>
      <c r="H108" s="42"/>
      <c r="I108" s="43"/>
      <c r="J108" s="41"/>
      <c r="K108" s="40"/>
      <c r="L108" s="40"/>
      <c r="M108" s="44"/>
      <c r="N108" s="40"/>
      <c r="O108" s="40"/>
      <c r="P108" s="40"/>
      <c r="Q108" s="122"/>
      <c r="R108" s="123"/>
      <c r="S108" s="87"/>
      <c r="T108" s="45"/>
      <c r="U108" s="40"/>
      <c r="V108" s="44"/>
      <c r="W108" s="40"/>
      <c r="X108" s="40"/>
      <c r="Y108" s="44"/>
      <c r="Z108" s="40"/>
      <c r="AA108" s="40"/>
      <c r="AB108" s="40"/>
      <c r="AC108" s="123"/>
      <c r="AD108" s="191"/>
      <c r="AE108" s="192"/>
      <c r="AF108" s="193"/>
      <c r="AG108" s="192"/>
      <c r="AH108" s="192"/>
      <c r="AI108" s="193"/>
      <c r="AJ108" s="192"/>
      <c r="AK108" s="192"/>
      <c r="AL108" s="192"/>
      <c r="AM108" s="194"/>
      <c r="AO108" s="179"/>
    </row>
    <row r="109" spans="1:41" x14ac:dyDescent="0.2">
      <c r="A109" s="46">
        <v>39083</v>
      </c>
      <c r="B109" s="23"/>
      <c r="C109" s="23"/>
      <c r="D109" s="41"/>
      <c r="E109" s="23"/>
      <c r="F109" s="23"/>
      <c r="G109" s="41"/>
      <c r="H109" s="42"/>
      <c r="I109" s="43"/>
      <c r="J109" s="41"/>
      <c r="K109" s="40"/>
      <c r="L109" s="40"/>
      <c r="M109" s="44"/>
      <c r="N109" s="40"/>
      <c r="O109" s="40"/>
      <c r="P109" s="40"/>
      <c r="Q109" s="122"/>
      <c r="R109" s="123"/>
      <c r="S109" s="87"/>
      <c r="T109" s="45"/>
      <c r="U109" s="40"/>
      <c r="V109" s="44"/>
      <c r="W109" s="40"/>
      <c r="X109" s="40"/>
      <c r="Y109" s="44"/>
      <c r="Z109" s="40"/>
      <c r="AA109" s="40"/>
      <c r="AB109" s="40"/>
      <c r="AC109" s="123"/>
      <c r="AD109" s="191"/>
      <c r="AE109" s="192"/>
      <c r="AF109" s="193"/>
      <c r="AG109" s="192"/>
      <c r="AH109" s="192"/>
      <c r="AI109" s="193"/>
      <c r="AJ109" s="192"/>
      <c r="AK109" s="192"/>
      <c r="AL109" s="192"/>
      <c r="AM109" s="194"/>
      <c r="AO109" s="179"/>
    </row>
    <row r="110" spans="1:41" x14ac:dyDescent="0.2">
      <c r="A110" s="46">
        <v>39114</v>
      </c>
      <c r="B110" s="23"/>
      <c r="C110" s="23"/>
      <c r="D110" s="41"/>
      <c r="E110" s="23"/>
      <c r="F110" s="23"/>
      <c r="G110" s="41"/>
      <c r="H110" s="42"/>
      <c r="I110" s="43"/>
      <c r="J110" s="41"/>
      <c r="K110" s="40"/>
      <c r="L110" s="40"/>
      <c r="M110" s="44"/>
      <c r="N110" s="40"/>
      <c r="O110" s="40"/>
      <c r="P110" s="40"/>
      <c r="Q110" s="122"/>
      <c r="R110" s="123"/>
      <c r="S110" s="87"/>
      <c r="T110" s="45"/>
      <c r="U110" s="40"/>
      <c r="V110" s="44"/>
      <c r="W110" s="40"/>
      <c r="X110" s="40"/>
      <c r="Y110" s="44"/>
      <c r="Z110" s="40"/>
      <c r="AA110" s="40"/>
      <c r="AB110" s="40"/>
      <c r="AC110" s="123"/>
      <c r="AD110" s="191"/>
      <c r="AE110" s="192"/>
      <c r="AF110" s="193"/>
      <c r="AG110" s="192"/>
      <c r="AH110" s="192"/>
      <c r="AI110" s="193"/>
      <c r="AJ110" s="192"/>
      <c r="AK110" s="192"/>
      <c r="AL110" s="192"/>
      <c r="AM110" s="194"/>
      <c r="AO110" s="179"/>
    </row>
    <row r="111" spans="1:41" x14ac:dyDescent="0.2">
      <c r="A111" s="46">
        <v>39142</v>
      </c>
      <c r="B111" s="23"/>
      <c r="C111" s="23"/>
      <c r="D111" s="41"/>
      <c r="E111" s="23"/>
      <c r="F111" s="23"/>
      <c r="G111" s="41"/>
      <c r="H111" s="42"/>
      <c r="I111" s="43"/>
      <c r="J111" s="41"/>
      <c r="K111" s="40"/>
      <c r="L111" s="40"/>
      <c r="M111" s="44"/>
      <c r="N111" s="40"/>
      <c r="O111" s="40"/>
      <c r="P111" s="40"/>
      <c r="Q111" s="122"/>
      <c r="R111" s="123"/>
      <c r="S111" s="87"/>
      <c r="T111" s="45"/>
      <c r="U111" s="40"/>
      <c r="V111" s="44"/>
      <c r="W111" s="40"/>
      <c r="X111" s="40"/>
      <c r="Y111" s="44"/>
      <c r="Z111" s="40"/>
      <c r="AA111" s="40"/>
      <c r="AB111" s="40"/>
      <c r="AC111" s="123"/>
      <c r="AD111" s="191"/>
      <c r="AE111" s="192"/>
      <c r="AF111" s="193"/>
      <c r="AG111" s="192"/>
      <c r="AH111" s="192"/>
      <c r="AI111" s="193"/>
      <c r="AJ111" s="192"/>
      <c r="AK111" s="192"/>
      <c r="AL111" s="192"/>
      <c r="AM111" s="194"/>
      <c r="AO111" s="179"/>
    </row>
    <row r="112" spans="1:41" x14ac:dyDescent="0.2">
      <c r="A112" s="46">
        <v>39173</v>
      </c>
      <c r="B112" s="23"/>
      <c r="C112" s="23"/>
      <c r="D112" s="41"/>
      <c r="E112" s="23"/>
      <c r="F112" s="23"/>
      <c r="G112" s="41"/>
      <c r="H112" s="42"/>
      <c r="I112" s="43"/>
      <c r="J112" s="41"/>
      <c r="K112" s="40"/>
      <c r="L112" s="40"/>
      <c r="M112" s="44"/>
      <c r="N112" s="40"/>
      <c r="O112" s="40"/>
      <c r="P112" s="40"/>
      <c r="Q112" s="122"/>
      <c r="R112" s="123"/>
      <c r="S112" s="87"/>
      <c r="T112" s="45"/>
      <c r="U112" s="40"/>
      <c r="V112" s="44"/>
      <c r="W112" s="40"/>
      <c r="X112" s="40"/>
      <c r="Y112" s="44"/>
      <c r="Z112" s="40"/>
      <c r="AA112" s="40"/>
      <c r="AB112" s="40"/>
      <c r="AC112" s="123"/>
      <c r="AD112" s="191"/>
      <c r="AE112" s="192"/>
      <c r="AF112" s="193"/>
      <c r="AG112" s="192"/>
      <c r="AH112" s="192"/>
      <c r="AI112" s="193"/>
      <c r="AJ112" s="192"/>
      <c r="AK112" s="192"/>
      <c r="AL112" s="192"/>
      <c r="AM112" s="194"/>
      <c r="AO112" s="179"/>
    </row>
    <row r="113" spans="1:41" x14ac:dyDescent="0.2">
      <c r="A113" s="46">
        <v>39203</v>
      </c>
      <c r="B113" s="23"/>
      <c r="C113" s="23"/>
      <c r="D113" s="41"/>
      <c r="E113" s="23"/>
      <c r="F113" s="23"/>
      <c r="G113" s="41"/>
      <c r="H113" s="42"/>
      <c r="I113" s="43"/>
      <c r="J113" s="41"/>
      <c r="K113" s="40"/>
      <c r="L113" s="40"/>
      <c r="M113" s="44"/>
      <c r="N113" s="40"/>
      <c r="O113" s="40"/>
      <c r="P113" s="40"/>
      <c r="Q113" s="122"/>
      <c r="R113" s="123"/>
      <c r="S113" s="87"/>
      <c r="T113" s="45"/>
      <c r="U113" s="40"/>
      <c r="V113" s="44"/>
      <c r="W113" s="40"/>
      <c r="X113" s="40"/>
      <c r="Y113" s="44"/>
      <c r="Z113" s="40"/>
      <c r="AA113" s="40"/>
      <c r="AB113" s="40"/>
      <c r="AC113" s="123"/>
      <c r="AD113" s="191"/>
      <c r="AE113" s="192"/>
      <c r="AF113" s="193"/>
      <c r="AG113" s="192"/>
      <c r="AH113" s="192"/>
      <c r="AI113" s="193"/>
      <c r="AJ113" s="192"/>
      <c r="AK113" s="192"/>
      <c r="AL113" s="192"/>
      <c r="AM113" s="194"/>
      <c r="AO113" s="179"/>
    </row>
    <row r="114" spans="1:41" x14ac:dyDescent="0.2">
      <c r="A114" s="46">
        <v>39234</v>
      </c>
      <c r="B114" s="23"/>
      <c r="C114" s="23"/>
      <c r="D114" s="41"/>
      <c r="E114" s="23"/>
      <c r="F114" s="23"/>
      <c r="G114" s="41"/>
      <c r="H114" s="42"/>
      <c r="I114" s="43"/>
      <c r="J114" s="41"/>
      <c r="K114" s="40"/>
      <c r="L114" s="40"/>
      <c r="M114" s="44"/>
      <c r="N114" s="40"/>
      <c r="O114" s="40"/>
      <c r="P114" s="40"/>
      <c r="Q114" s="122"/>
      <c r="R114" s="123"/>
      <c r="S114" s="87"/>
      <c r="T114" s="45"/>
      <c r="U114" s="40"/>
      <c r="V114" s="44"/>
      <c r="W114" s="40"/>
      <c r="X114" s="40"/>
      <c r="Y114" s="44"/>
      <c r="Z114" s="40"/>
      <c r="AA114" s="40"/>
      <c r="AB114" s="40"/>
      <c r="AC114" s="123"/>
      <c r="AD114" s="191"/>
      <c r="AE114" s="192"/>
      <c r="AF114" s="193"/>
      <c r="AG114" s="192"/>
      <c r="AH114" s="192"/>
      <c r="AI114" s="193"/>
      <c r="AJ114" s="192"/>
      <c r="AK114" s="192"/>
      <c r="AL114" s="192"/>
      <c r="AM114" s="194"/>
      <c r="AO114" s="179"/>
    </row>
    <row r="115" spans="1:41" x14ac:dyDescent="0.2">
      <c r="A115" s="46">
        <v>39264</v>
      </c>
      <c r="B115" s="23"/>
      <c r="C115" s="23"/>
      <c r="D115" s="41"/>
      <c r="E115" s="23"/>
      <c r="F115" s="23"/>
      <c r="G115" s="41"/>
      <c r="H115" s="42"/>
      <c r="I115" s="43"/>
      <c r="J115" s="41"/>
      <c r="K115" s="40"/>
      <c r="L115" s="40"/>
      <c r="M115" s="44"/>
      <c r="N115" s="40"/>
      <c r="O115" s="40"/>
      <c r="P115" s="40"/>
      <c r="Q115" s="122"/>
      <c r="R115" s="123"/>
      <c r="S115" s="87"/>
      <c r="T115" s="45"/>
      <c r="U115" s="40"/>
      <c r="V115" s="44"/>
      <c r="W115" s="40"/>
      <c r="X115" s="40"/>
      <c r="Y115" s="44"/>
      <c r="Z115" s="40"/>
      <c r="AA115" s="40"/>
      <c r="AB115" s="40"/>
      <c r="AC115" s="123"/>
      <c r="AD115" s="191"/>
      <c r="AE115" s="192"/>
      <c r="AF115" s="193"/>
      <c r="AG115" s="192"/>
      <c r="AH115" s="192"/>
      <c r="AI115" s="193"/>
      <c r="AJ115" s="192"/>
      <c r="AK115" s="192"/>
      <c r="AL115" s="192"/>
      <c r="AM115" s="194"/>
      <c r="AO115" s="179"/>
    </row>
    <row r="116" spans="1:41" x14ac:dyDescent="0.2">
      <c r="A116" s="46">
        <v>39295</v>
      </c>
      <c r="B116" s="23"/>
      <c r="C116" s="23"/>
      <c r="D116" s="41"/>
      <c r="E116" s="23"/>
      <c r="F116" s="23"/>
      <c r="G116" s="41"/>
      <c r="H116" s="42"/>
      <c r="I116" s="43"/>
      <c r="J116" s="41"/>
      <c r="K116" s="40"/>
      <c r="L116" s="40"/>
      <c r="M116" s="44"/>
      <c r="N116" s="40"/>
      <c r="O116" s="40"/>
      <c r="P116" s="40"/>
      <c r="Q116" s="122"/>
      <c r="R116" s="123"/>
      <c r="S116" s="87"/>
      <c r="T116" s="45"/>
      <c r="U116" s="40"/>
      <c r="V116" s="44"/>
      <c r="W116" s="40"/>
      <c r="X116" s="40"/>
      <c r="Y116" s="44"/>
      <c r="Z116" s="40"/>
      <c r="AA116" s="40"/>
      <c r="AB116" s="40"/>
      <c r="AC116" s="123"/>
      <c r="AD116" s="191"/>
      <c r="AE116" s="192"/>
      <c r="AF116" s="193"/>
      <c r="AG116" s="192"/>
      <c r="AH116" s="192"/>
      <c r="AI116" s="193"/>
      <c r="AJ116" s="192"/>
      <c r="AK116" s="192"/>
      <c r="AL116" s="192"/>
      <c r="AM116" s="194"/>
      <c r="AO116" s="179"/>
    </row>
    <row r="117" spans="1:41" x14ac:dyDescent="0.2">
      <c r="A117" s="46">
        <v>39326</v>
      </c>
      <c r="B117" s="23"/>
      <c r="C117" s="23"/>
      <c r="D117" s="41"/>
      <c r="E117" s="23"/>
      <c r="F117" s="23"/>
      <c r="G117" s="41"/>
      <c r="H117" s="42"/>
      <c r="I117" s="43"/>
      <c r="J117" s="41"/>
      <c r="K117" s="40"/>
      <c r="L117" s="40"/>
      <c r="M117" s="44"/>
      <c r="N117" s="40"/>
      <c r="O117" s="40"/>
      <c r="P117" s="40"/>
      <c r="Q117" s="122"/>
      <c r="R117" s="123"/>
      <c r="S117" s="87"/>
      <c r="T117" s="45"/>
      <c r="U117" s="40"/>
      <c r="V117" s="44"/>
      <c r="W117" s="40"/>
      <c r="X117" s="40"/>
      <c r="Y117" s="44"/>
      <c r="Z117" s="40"/>
      <c r="AA117" s="40"/>
      <c r="AB117" s="40"/>
      <c r="AC117" s="123"/>
      <c r="AD117" s="191"/>
      <c r="AE117" s="192"/>
      <c r="AF117" s="193"/>
      <c r="AG117" s="192"/>
      <c r="AH117" s="192"/>
      <c r="AI117" s="193"/>
      <c r="AJ117" s="192"/>
      <c r="AK117" s="192"/>
      <c r="AL117" s="192"/>
      <c r="AM117" s="194"/>
      <c r="AO117" s="179"/>
    </row>
    <row r="118" spans="1:41" x14ac:dyDescent="0.2">
      <c r="A118" s="46">
        <v>39356</v>
      </c>
      <c r="B118" s="23"/>
      <c r="C118" s="23"/>
      <c r="D118" s="41"/>
      <c r="E118" s="23"/>
      <c r="F118" s="23"/>
      <c r="G118" s="41"/>
      <c r="H118" s="42"/>
      <c r="I118" s="43"/>
      <c r="J118" s="41"/>
      <c r="K118" s="40"/>
      <c r="L118" s="40"/>
      <c r="M118" s="44"/>
      <c r="N118" s="40"/>
      <c r="O118" s="40"/>
      <c r="P118" s="40"/>
      <c r="Q118" s="122"/>
      <c r="R118" s="123"/>
      <c r="S118" s="87"/>
      <c r="T118" s="45"/>
      <c r="U118" s="40"/>
      <c r="V118" s="44"/>
      <c r="W118" s="40"/>
      <c r="X118" s="40"/>
      <c r="Y118" s="44"/>
      <c r="Z118" s="40"/>
      <c r="AA118" s="40"/>
      <c r="AB118" s="40"/>
      <c r="AC118" s="123"/>
      <c r="AD118" s="191"/>
      <c r="AE118" s="192"/>
      <c r="AF118" s="193"/>
      <c r="AG118" s="192"/>
      <c r="AH118" s="192"/>
      <c r="AI118" s="193"/>
      <c r="AJ118" s="192"/>
      <c r="AK118" s="192"/>
      <c r="AL118" s="192"/>
      <c r="AM118" s="194"/>
      <c r="AO118" s="179"/>
    </row>
    <row r="119" spans="1:41" x14ac:dyDescent="0.2">
      <c r="A119" s="46">
        <v>39387</v>
      </c>
      <c r="B119" s="23"/>
      <c r="C119" s="23"/>
      <c r="D119" s="41"/>
      <c r="E119" s="23"/>
      <c r="F119" s="23"/>
      <c r="G119" s="41"/>
      <c r="H119" s="42"/>
      <c r="I119" s="43"/>
      <c r="J119" s="41"/>
      <c r="K119" s="40"/>
      <c r="L119" s="40"/>
      <c r="M119" s="44"/>
      <c r="N119" s="40"/>
      <c r="O119" s="40"/>
      <c r="P119" s="40"/>
      <c r="Q119" s="122"/>
      <c r="R119" s="123"/>
      <c r="S119" s="87"/>
      <c r="T119" s="45"/>
      <c r="U119" s="40"/>
      <c r="V119" s="44"/>
      <c r="W119" s="40"/>
      <c r="X119" s="40"/>
      <c r="Y119" s="44"/>
      <c r="Z119" s="40"/>
      <c r="AA119" s="40"/>
      <c r="AB119" s="40"/>
      <c r="AC119" s="123"/>
      <c r="AD119" s="191"/>
      <c r="AE119" s="192"/>
      <c r="AF119" s="193"/>
      <c r="AG119" s="192"/>
      <c r="AH119" s="192"/>
      <c r="AI119" s="193"/>
      <c r="AJ119" s="192"/>
      <c r="AK119" s="192"/>
      <c r="AL119" s="192"/>
      <c r="AM119" s="194"/>
      <c r="AO119" s="179"/>
    </row>
    <row r="120" spans="1:41" x14ac:dyDescent="0.2">
      <c r="A120" s="46">
        <v>39417</v>
      </c>
      <c r="B120" s="23"/>
      <c r="C120" s="23"/>
      <c r="D120" s="41"/>
      <c r="E120" s="23"/>
      <c r="F120" s="23"/>
      <c r="G120" s="41"/>
      <c r="H120" s="42"/>
      <c r="I120" s="43"/>
      <c r="J120" s="41"/>
      <c r="K120" s="40"/>
      <c r="L120" s="40"/>
      <c r="M120" s="44"/>
      <c r="N120" s="40"/>
      <c r="O120" s="40"/>
      <c r="P120" s="40"/>
      <c r="Q120" s="122"/>
      <c r="R120" s="123"/>
      <c r="S120" s="87"/>
      <c r="T120" s="45"/>
      <c r="U120" s="40"/>
      <c r="V120" s="44"/>
      <c r="W120" s="40"/>
      <c r="X120" s="40"/>
      <c r="Y120" s="44"/>
      <c r="Z120" s="40"/>
      <c r="AA120" s="40"/>
      <c r="AB120" s="40"/>
      <c r="AC120" s="123"/>
      <c r="AD120" s="191"/>
      <c r="AE120" s="192"/>
      <c r="AF120" s="193"/>
      <c r="AG120" s="192"/>
      <c r="AH120" s="192"/>
      <c r="AI120" s="193"/>
      <c r="AJ120" s="192"/>
      <c r="AK120" s="192"/>
      <c r="AL120" s="192"/>
      <c r="AM120" s="194"/>
      <c r="AO120" s="179"/>
    </row>
    <row r="121" spans="1:41" x14ac:dyDescent="0.2">
      <c r="A121" s="46">
        <v>39448</v>
      </c>
      <c r="B121" s="23"/>
      <c r="C121" s="23"/>
      <c r="D121" s="41"/>
      <c r="E121" s="23"/>
      <c r="F121" s="23"/>
      <c r="G121" s="41"/>
      <c r="H121" s="42"/>
      <c r="I121" s="43"/>
      <c r="J121" s="41"/>
      <c r="K121" s="40"/>
      <c r="L121" s="40"/>
      <c r="M121" s="44"/>
      <c r="N121" s="40"/>
      <c r="O121" s="40"/>
      <c r="P121" s="40"/>
      <c r="Q121" s="122"/>
      <c r="R121" s="123"/>
      <c r="S121" s="87"/>
      <c r="T121" s="45"/>
      <c r="U121" s="40"/>
      <c r="V121" s="44"/>
      <c r="W121" s="40"/>
      <c r="X121" s="40"/>
      <c r="Y121" s="44"/>
      <c r="Z121" s="40"/>
      <c r="AA121" s="40"/>
      <c r="AB121" s="40"/>
      <c r="AC121" s="123"/>
      <c r="AD121" s="191"/>
      <c r="AE121" s="192"/>
      <c r="AF121" s="193"/>
      <c r="AG121" s="192"/>
      <c r="AH121" s="192"/>
      <c r="AI121" s="193"/>
      <c r="AJ121" s="192"/>
      <c r="AK121" s="192"/>
      <c r="AL121" s="192"/>
      <c r="AM121" s="194"/>
      <c r="AO121" s="179"/>
    </row>
    <row r="122" spans="1:41" x14ac:dyDescent="0.2">
      <c r="A122" s="46">
        <v>39480</v>
      </c>
      <c r="B122" s="23"/>
      <c r="C122" s="23"/>
      <c r="D122" s="41"/>
      <c r="E122" s="23"/>
      <c r="F122" s="23"/>
      <c r="G122" s="41"/>
      <c r="H122" s="42"/>
      <c r="I122" s="43"/>
      <c r="J122" s="41"/>
      <c r="K122" s="40"/>
      <c r="L122" s="40"/>
      <c r="M122" s="44"/>
      <c r="N122" s="40"/>
      <c r="O122" s="40"/>
      <c r="P122" s="40"/>
      <c r="Q122" s="122"/>
      <c r="R122" s="123"/>
      <c r="S122" s="87"/>
      <c r="T122" s="45"/>
      <c r="U122" s="40"/>
      <c r="V122" s="44"/>
      <c r="W122" s="40"/>
      <c r="X122" s="40"/>
      <c r="Y122" s="44"/>
      <c r="Z122" s="40"/>
      <c r="AA122" s="40"/>
      <c r="AB122" s="40"/>
      <c r="AC122" s="123"/>
      <c r="AD122" s="191"/>
      <c r="AE122" s="192"/>
      <c r="AF122" s="193"/>
      <c r="AG122" s="192"/>
      <c r="AH122" s="192"/>
      <c r="AI122" s="193"/>
      <c r="AJ122" s="192"/>
      <c r="AK122" s="192"/>
      <c r="AL122" s="192"/>
      <c r="AM122" s="194"/>
      <c r="AO122" s="179"/>
    </row>
    <row r="123" spans="1:41" x14ac:dyDescent="0.2">
      <c r="A123" s="46">
        <v>39508</v>
      </c>
      <c r="B123" s="23"/>
      <c r="C123" s="23"/>
      <c r="D123" s="41"/>
      <c r="E123" s="23"/>
      <c r="F123" s="23"/>
      <c r="G123" s="41"/>
      <c r="H123" s="42"/>
      <c r="I123" s="43"/>
      <c r="J123" s="41"/>
      <c r="K123" s="40"/>
      <c r="L123" s="40"/>
      <c r="M123" s="44"/>
      <c r="N123" s="40"/>
      <c r="O123" s="40"/>
      <c r="P123" s="40"/>
      <c r="Q123" s="122"/>
      <c r="R123" s="123"/>
      <c r="S123" s="87"/>
      <c r="T123" s="45"/>
      <c r="U123" s="40"/>
      <c r="V123" s="44"/>
      <c r="W123" s="40"/>
      <c r="X123" s="40"/>
      <c r="Y123" s="44"/>
      <c r="Z123" s="40"/>
      <c r="AA123" s="40"/>
      <c r="AB123" s="40"/>
      <c r="AC123" s="123"/>
      <c r="AD123" s="191"/>
      <c r="AE123" s="192"/>
      <c r="AF123" s="193"/>
      <c r="AG123" s="192"/>
      <c r="AH123" s="192"/>
      <c r="AI123" s="193"/>
      <c r="AJ123" s="192"/>
      <c r="AK123" s="192"/>
      <c r="AL123" s="192"/>
      <c r="AM123" s="194"/>
      <c r="AO123" s="179"/>
    </row>
    <row r="124" spans="1:41" x14ac:dyDescent="0.2">
      <c r="A124" s="46">
        <v>39539</v>
      </c>
      <c r="B124" s="23"/>
      <c r="C124" s="23"/>
      <c r="D124" s="41"/>
      <c r="E124" s="23"/>
      <c r="F124" s="23"/>
      <c r="G124" s="41"/>
      <c r="H124" s="42"/>
      <c r="I124" s="43"/>
      <c r="J124" s="41"/>
      <c r="K124" s="40"/>
      <c r="L124" s="40"/>
      <c r="M124" s="44"/>
      <c r="N124" s="40"/>
      <c r="O124" s="40"/>
      <c r="P124" s="40"/>
      <c r="Q124" s="122"/>
      <c r="R124" s="123"/>
      <c r="S124" s="87"/>
      <c r="T124" s="45"/>
      <c r="U124" s="40"/>
      <c r="V124" s="44"/>
      <c r="W124" s="40"/>
      <c r="X124" s="40"/>
      <c r="Y124" s="44"/>
      <c r="Z124" s="40"/>
      <c r="AA124" s="40"/>
      <c r="AB124" s="40"/>
      <c r="AC124" s="123"/>
      <c r="AD124" s="191"/>
      <c r="AE124" s="192"/>
      <c r="AF124" s="193"/>
      <c r="AG124" s="192"/>
      <c r="AH124" s="192"/>
      <c r="AI124" s="193"/>
      <c r="AJ124" s="192"/>
      <c r="AK124" s="192"/>
      <c r="AL124" s="192"/>
      <c r="AM124" s="194"/>
      <c r="AO124" s="179"/>
    </row>
    <row r="125" spans="1:41" x14ac:dyDescent="0.2">
      <c r="A125" s="46">
        <v>39569</v>
      </c>
      <c r="B125" s="23"/>
      <c r="C125" s="23"/>
      <c r="D125" s="41"/>
      <c r="E125" s="23"/>
      <c r="F125" s="23"/>
      <c r="G125" s="41"/>
      <c r="H125" s="42"/>
      <c r="I125" s="43"/>
      <c r="J125" s="41"/>
      <c r="K125" s="40"/>
      <c r="L125" s="40"/>
      <c r="M125" s="44"/>
      <c r="N125" s="40"/>
      <c r="O125" s="40"/>
      <c r="P125" s="40"/>
      <c r="Q125" s="122"/>
      <c r="R125" s="123"/>
      <c r="S125" s="87"/>
      <c r="T125" s="45"/>
      <c r="U125" s="40"/>
      <c r="V125" s="44"/>
      <c r="W125" s="40"/>
      <c r="X125" s="40"/>
      <c r="Y125" s="44"/>
      <c r="Z125" s="40"/>
      <c r="AA125" s="40"/>
      <c r="AB125" s="40"/>
      <c r="AC125" s="123"/>
      <c r="AD125" s="191"/>
      <c r="AE125" s="192"/>
      <c r="AF125" s="193"/>
      <c r="AG125" s="192"/>
      <c r="AH125" s="192"/>
      <c r="AI125" s="193"/>
      <c r="AJ125" s="192"/>
      <c r="AK125" s="192"/>
      <c r="AL125" s="192"/>
      <c r="AM125" s="194"/>
      <c r="AO125" s="179"/>
    </row>
    <row r="126" spans="1:41" x14ac:dyDescent="0.2">
      <c r="A126" s="46">
        <v>39600</v>
      </c>
      <c r="B126" s="23"/>
      <c r="C126" s="23"/>
      <c r="D126" s="41"/>
      <c r="E126" s="23"/>
      <c r="F126" s="23"/>
      <c r="G126" s="41"/>
      <c r="H126" s="42"/>
      <c r="I126" s="43"/>
      <c r="J126" s="41"/>
      <c r="K126" s="40"/>
      <c r="L126" s="40"/>
      <c r="M126" s="44"/>
      <c r="N126" s="40"/>
      <c r="O126" s="40"/>
      <c r="P126" s="40"/>
      <c r="Q126" s="122"/>
      <c r="R126" s="123"/>
      <c r="S126" s="87"/>
      <c r="T126" s="45"/>
      <c r="U126" s="40"/>
      <c r="V126" s="44"/>
      <c r="W126" s="40"/>
      <c r="X126" s="40"/>
      <c r="Y126" s="44"/>
      <c r="Z126" s="40"/>
      <c r="AA126" s="40"/>
      <c r="AB126" s="40"/>
      <c r="AC126" s="123"/>
      <c r="AD126" s="191"/>
      <c r="AE126" s="192"/>
      <c r="AF126" s="193"/>
      <c r="AG126" s="192"/>
      <c r="AH126" s="192"/>
      <c r="AI126" s="193"/>
      <c r="AJ126" s="192"/>
      <c r="AK126" s="192"/>
      <c r="AL126" s="192"/>
      <c r="AM126" s="194"/>
      <c r="AO126" s="179"/>
    </row>
    <row r="127" spans="1:41" x14ac:dyDescent="0.2">
      <c r="A127" s="46">
        <v>39630</v>
      </c>
      <c r="B127" s="23"/>
      <c r="C127" s="23"/>
      <c r="D127" s="41"/>
      <c r="E127" s="23"/>
      <c r="F127" s="23"/>
      <c r="G127" s="41"/>
      <c r="H127" s="42"/>
      <c r="I127" s="43"/>
      <c r="J127" s="41"/>
      <c r="K127" s="40"/>
      <c r="L127" s="40"/>
      <c r="M127" s="44"/>
      <c r="N127" s="40"/>
      <c r="O127" s="40"/>
      <c r="P127" s="40"/>
      <c r="Q127" s="122"/>
      <c r="R127" s="123"/>
      <c r="S127" s="87"/>
      <c r="T127" s="45"/>
      <c r="U127" s="40"/>
      <c r="V127" s="44"/>
      <c r="W127" s="40"/>
      <c r="X127" s="40"/>
      <c r="Y127" s="44"/>
      <c r="Z127" s="40"/>
      <c r="AA127" s="40"/>
      <c r="AB127" s="40"/>
      <c r="AC127" s="123"/>
      <c r="AD127" s="191"/>
      <c r="AE127" s="192"/>
      <c r="AF127" s="193"/>
      <c r="AG127" s="192"/>
      <c r="AH127" s="192"/>
      <c r="AI127" s="193"/>
      <c r="AJ127" s="192"/>
      <c r="AK127" s="192"/>
      <c r="AL127" s="192"/>
      <c r="AM127" s="194"/>
      <c r="AO127" s="179"/>
    </row>
    <row r="128" spans="1:41" x14ac:dyDescent="0.2">
      <c r="A128" s="46">
        <v>39661</v>
      </c>
      <c r="B128" s="23"/>
      <c r="C128" s="23"/>
      <c r="D128" s="41"/>
      <c r="E128" s="23"/>
      <c r="F128" s="23"/>
      <c r="G128" s="41"/>
      <c r="H128" s="42"/>
      <c r="I128" s="43"/>
      <c r="J128" s="41"/>
      <c r="K128" s="40"/>
      <c r="L128" s="40"/>
      <c r="M128" s="44"/>
      <c r="N128" s="40"/>
      <c r="O128" s="40"/>
      <c r="P128" s="40"/>
      <c r="Q128" s="122"/>
      <c r="R128" s="123"/>
      <c r="S128" s="87"/>
      <c r="T128" s="45"/>
      <c r="U128" s="40"/>
      <c r="V128" s="44"/>
      <c r="W128" s="40"/>
      <c r="X128" s="40"/>
      <c r="Y128" s="44"/>
      <c r="Z128" s="40"/>
      <c r="AA128" s="40"/>
      <c r="AB128" s="40"/>
      <c r="AC128" s="123"/>
      <c r="AD128" s="191"/>
      <c r="AE128" s="192"/>
      <c r="AF128" s="193"/>
      <c r="AG128" s="192"/>
      <c r="AH128" s="192"/>
      <c r="AI128" s="193"/>
      <c r="AJ128" s="192"/>
      <c r="AK128" s="192"/>
      <c r="AL128" s="192"/>
      <c r="AM128" s="194"/>
      <c r="AO128" s="179"/>
    </row>
    <row r="129" spans="1:41" x14ac:dyDescent="0.2">
      <c r="A129" s="46">
        <v>39692</v>
      </c>
      <c r="B129" s="23"/>
      <c r="C129" s="23"/>
      <c r="D129" s="41"/>
      <c r="E129" s="23"/>
      <c r="F129" s="23"/>
      <c r="G129" s="41"/>
      <c r="H129" s="42"/>
      <c r="I129" s="43"/>
      <c r="J129" s="41"/>
      <c r="K129" s="40"/>
      <c r="L129" s="40"/>
      <c r="M129" s="44"/>
      <c r="N129" s="40"/>
      <c r="O129" s="40"/>
      <c r="P129" s="40"/>
      <c r="Q129" s="122"/>
      <c r="R129" s="123"/>
      <c r="S129" s="87"/>
      <c r="T129" s="45"/>
      <c r="U129" s="40"/>
      <c r="V129" s="44"/>
      <c r="W129" s="40"/>
      <c r="X129" s="40"/>
      <c r="Y129" s="44"/>
      <c r="Z129" s="40"/>
      <c r="AA129" s="40"/>
      <c r="AB129" s="40"/>
      <c r="AC129" s="123"/>
      <c r="AD129" s="191"/>
      <c r="AE129" s="192"/>
      <c r="AF129" s="193"/>
      <c r="AG129" s="192"/>
      <c r="AH129" s="192"/>
      <c r="AI129" s="193"/>
      <c r="AJ129" s="192"/>
      <c r="AK129" s="192"/>
      <c r="AL129" s="192"/>
      <c r="AM129" s="194"/>
      <c r="AO129" s="179"/>
    </row>
    <row r="130" spans="1:41" x14ac:dyDescent="0.2">
      <c r="A130" s="46">
        <v>39722</v>
      </c>
      <c r="B130" s="23"/>
      <c r="C130" s="23"/>
      <c r="D130" s="41"/>
      <c r="E130" s="23"/>
      <c r="F130" s="23"/>
      <c r="G130" s="41"/>
      <c r="H130" s="42"/>
      <c r="I130" s="43"/>
      <c r="J130" s="41"/>
      <c r="K130" s="40"/>
      <c r="L130" s="40"/>
      <c r="M130" s="44"/>
      <c r="N130" s="40"/>
      <c r="O130" s="40"/>
      <c r="P130" s="40"/>
      <c r="Q130" s="122"/>
      <c r="R130" s="123"/>
      <c r="S130" s="87"/>
      <c r="T130" s="45"/>
      <c r="U130" s="40"/>
      <c r="V130" s="44"/>
      <c r="W130" s="40"/>
      <c r="X130" s="40"/>
      <c r="Y130" s="44"/>
      <c r="Z130" s="40"/>
      <c r="AA130" s="40"/>
      <c r="AB130" s="40"/>
      <c r="AC130" s="123"/>
      <c r="AD130" s="191"/>
      <c r="AE130" s="192"/>
      <c r="AF130" s="193"/>
      <c r="AG130" s="192"/>
      <c r="AH130" s="192"/>
      <c r="AI130" s="193"/>
      <c r="AJ130" s="192"/>
      <c r="AK130" s="192"/>
      <c r="AL130" s="192"/>
      <c r="AM130" s="194"/>
      <c r="AO130" s="179"/>
    </row>
    <row r="131" spans="1:41" x14ac:dyDescent="0.2">
      <c r="A131" s="46">
        <v>39753</v>
      </c>
      <c r="B131" s="23"/>
      <c r="C131" s="23"/>
      <c r="D131" s="41"/>
      <c r="E131" s="23"/>
      <c r="F131" s="23"/>
      <c r="G131" s="41"/>
      <c r="H131" s="42"/>
      <c r="I131" s="43"/>
      <c r="J131" s="41"/>
      <c r="K131" s="40"/>
      <c r="L131" s="40"/>
      <c r="M131" s="44"/>
      <c r="N131" s="40"/>
      <c r="O131" s="40"/>
      <c r="P131" s="40"/>
      <c r="Q131" s="122"/>
      <c r="R131" s="123"/>
      <c r="S131" s="87"/>
      <c r="T131" s="45"/>
      <c r="U131" s="40"/>
      <c r="V131" s="44"/>
      <c r="W131" s="40"/>
      <c r="X131" s="40"/>
      <c r="Y131" s="44"/>
      <c r="Z131" s="40"/>
      <c r="AA131" s="40"/>
      <c r="AB131" s="40"/>
      <c r="AC131" s="123"/>
      <c r="AD131" s="191"/>
      <c r="AE131" s="192"/>
      <c r="AF131" s="193"/>
      <c r="AG131" s="192"/>
      <c r="AH131" s="192"/>
      <c r="AI131" s="193"/>
      <c r="AJ131" s="192"/>
      <c r="AK131" s="192"/>
      <c r="AL131" s="192"/>
      <c r="AM131" s="194"/>
      <c r="AO131" s="179"/>
    </row>
    <row r="132" spans="1:41" x14ac:dyDescent="0.2">
      <c r="A132" s="46">
        <v>39783</v>
      </c>
      <c r="B132" s="23"/>
      <c r="C132" s="23"/>
      <c r="D132" s="41"/>
      <c r="E132" s="23"/>
      <c r="F132" s="23"/>
      <c r="G132" s="41"/>
      <c r="H132" s="42"/>
      <c r="I132" s="43"/>
      <c r="J132" s="41"/>
      <c r="K132" s="40"/>
      <c r="L132" s="40"/>
      <c r="M132" s="44"/>
      <c r="N132" s="40"/>
      <c r="O132" s="40"/>
      <c r="P132" s="40"/>
      <c r="Q132" s="122"/>
      <c r="R132" s="123"/>
      <c r="S132" s="87"/>
      <c r="T132" s="45"/>
      <c r="U132" s="40"/>
      <c r="V132" s="44"/>
      <c r="W132" s="40"/>
      <c r="X132" s="40"/>
      <c r="Y132" s="44"/>
      <c r="Z132" s="40"/>
      <c r="AA132" s="40"/>
      <c r="AB132" s="40"/>
      <c r="AC132" s="123"/>
      <c r="AD132" s="191"/>
      <c r="AE132" s="192"/>
      <c r="AF132" s="193"/>
      <c r="AG132" s="192"/>
      <c r="AH132" s="192"/>
      <c r="AI132" s="193"/>
      <c r="AJ132" s="192"/>
      <c r="AK132" s="192"/>
      <c r="AL132" s="192"/>
      <c r="AM132" s="194"/>
      <c r="AO132" s="179"/>
    </row>
    <row r="133" spans="1:41" x14ac:dyDescent="0.2">
      <c r="A133" s="46">
        <v>39814</v>
      </c>
      <c r="B133" s="23"/>
      <c r="C133" s="23"/>
      <c r="D133" s="41"/>
      <c r="E133" s="23"/>
      <c r="F133" s="23"/>
      <c r="G133" s="41"/>
      <c r="H133" s="42"/>
      <c r="I133" s="43"/>
      <c r="J133" s="41"/>
      <c r="K133" s="40"/>
      <c r="L133" s="40"/>
      <c r="M133" s="44"/>
      <c r="N133" s="40"/>
      <c r="O133" s="40"/>
      <c r="P133" s="40"/>
      <c r="Q133" s="122"/>
      <c r="R133" s="123"/>
      <c r="S133" s="87"/>
      <c r="T133" s="45"/>
      <c r="U133" s="40"/>
      <c r="V133" s="44"/>
      <c r="W133" s="40"/>
      <c r="X133" s="40"/>
      <c r="Y133" s="44"/>
      <c r="Z133" s="40"/>
      <c r="AA133" s="40"/>
      <c r="AB133" s="40"/>
      <c r="AC133" s="123"/>
      <c r="AD133" s="191"/>
      <c r="AE133" s="192"/>
      <c r="AF133" s="193"/>
      <c r="AG133" s="192"/>
      <c r="AH133" s="192"/>
      <c r="AI133" s="193"/>
      <c r="AJ133" s="192"/>
      <c r="AK133" s="192"/>
      <c r="AL133" s="192"/>
      <c r="AM133" s="194"/>
      <c r="AO133" s="179"/>
    </row>
    <row r="134" spans="1:41" x14ac:dyDescent="0.2">
      <c r="A134" s="46">
        <v>39845</v>
      </c>
      <c r="B134" s="23"/>
      <c r="C134" s="23"/>
      <c r="D134" s="41"/>
      <c r="E134" s="23"/>
      <c r="F134" s="23"/>
      <c r="G134" s="41"/>
      <c r="H134" s="42"/>
      <c r="I134" s="43"/>
      <c r="J134" s="41"/>
      <c r="K134" s="40"/>
      <c r="L134" s="40"/>
      <c r="M134" s="44"/>
      <c r="N134" s="40"/>
      <c r="O134" s="40"/>
      <c r="P134" s="40"/>
      <c r="Q134" s="122"/>
      <c r="R134" s="123"/>
      <c r="S134" s="87"/>
      <c r="T134" s="45"/>
      <c r="U134" s="40"/>
      <c r="V134" s="44"/>
      <c r="W134" s="40"/>
      <c r="X134" s="40"/>
      <c r="Y134" s="44"/>
      <c r="Z134" s="40"/>
      <c r="AA134" s="40"/>
      <c r="AB134" s="40"/>
      <c r="AC134" s="123"/>
      <c r="AD134" s="191"/>
      <c r="AE134" s="192"/>
      <c r="AF134" s="193"/>
      <c r="AG134" s="192"/>
      <c r="AH134" s="192"/>
      <c r="AI134" s="193"/>
      <c r="AJ134" s="192"/>
      <c r="AK134" s="192"/>
      <c r="AL134" s="192"/>
      <c r="AM134" s="194"/>
      <c r="AO134" s="179"/>
    </row>
    <row r="135" spans="1:41" x14ac:dyDescent="0.2">
      <c r="A135" s="46">
        <v>39873</v>
      </c>
      <c r="B135" s="23"/>
      <c r="C135" s="23"/>
      <c r="D135" s="41"/>
      <c r="E135" s="23"/>
      <c r="F135" s="23"/>
      <c r="G135" s="41"/>
      <c r="H135" s="42"/>
      <c r="I135" s="43"/>
      <c r="J135" s="41"/>
      <c r="K135" s="40"/>
      <c r="L135" s="40"/>
      <c r="M135" s="44"/>
      <c r="N135" s="40"/>
      <c r="O135" s="40"/>
      <c r="P135" s="40"/>
      <c r="Q135" s="122"/>
      <c r="R135" s="123"/>
      <c r="S135" s="87"/>
      <c r="T135" s="45"/>
      <c r="U135" s="40"/>
      <c r="V135" s="44"/>
      <c r="W135" s="40"/>
      <c r="X135" s="40"/>
      <c r="Y135" s="44"/>
      <c r="Z135" s="40"/>
      <c r="AA135" s="40"/>
      <c r="AB135" s="40"/>
      <c r="AC135" s="123"/>
      <c r="AD135" s="191"/>
      <c r="AE135" s="192"/>
      <c r="AF135" s="193"/>
      <c r="AG135" s="192"/>
      <c r="AH135" s="192"/>
      <c r="AI135" s="193"/>
      <c r="AJ135" s="192"/>
      <c r="AK135" s="192"/>
      <c r="AL135" s="192"/>
      <c r="AM135" s="194"/>
      <c r="AO135" s="179"/>
    </row>
    <row r="136" spans="1:41" x14ac:dyDescent="0.2">
      <c r="A136" s="46">
        <v>39904</v>
      </c>
      <c r="B136" s="23"/>
      <c r="C136" s="23"/>
      <c r="D136" s="41"/>
      <c r="E136" s="23"/>
      <c r="F136" s="23"/>
      <c r="G136" s="41"/>
      <c r="H136" s="42"/>
      <c r="I136" s="43"/>
      <c r="J136" s="41"/>
      <c r="K136" s="40"/>
      <c r="L136" s="40"/>
      <c r="M136" s="44"/>
      <c r="N136" s="40"/>
      <c r="O136" s="40"/>
      <c r="P136" s="40"/>
      <c r="Q136" s="122"/>
      <c r="R136" s="123"/>
      <c r="S136" s="87"/>
      <c r="T136" s="45"/>
      <c r="U136" s="40"/>
      <c r="V136" s="44"/>
      <c r="W136" s="40"/>
      <c r="X136" s="40"/>
      <c r="Y136" s="44"/>
      <c r="Z136" s="40"/>
      <c r="AA136" s="40"/>
      <c r="AB136" s="40"/>
      <c r="AC136" s="123"/>
      <c r="AD136" s="191"/>
      <c r="AE136" s="192"/>
      <c r="AF136" s="193"/>
      <c r="AG136" s="192"/>
      <c r="AH136" s="192"/>
      <c r="AI136" s="193"/>
      <c r="AJ136" s="192"/>
      <c r="AK136" s="192"/>
      <c r="AL136" s="192"/>
      <c r="AM136" s="194"/>
      <c r="AO136" s="179"/>
    </row>
    <row r="137" spans="1:41" x14ac:dyDescent="0.2">
      <c r="A137" s="46">
        <v>39934</v>
      </c>
      <c r="B137" s="23"/>
      <c r="C137" s="23"/>
      <c r="D137" s="41"/>
      <c r="E137" s="23"/>
      <c r="F137" s="23"/>
      <c r="G137" s="41"/>
      <c r="H137" s="42"/>
      <c r="I137" s="43"/>
      <c r="J137" s="41"/>
      <c r="K137" s="40"/>
      <c r="L137" s="40"/>
      <c r="M137" s="44"/>
      <c r="N137" s="40"/>
      <c r="O137" s="40"/>
      <c r="P137" s="40"/>
      <c r="Q137" s="122"/>
      <c r="R137" s="123"/>
      <c r="S137" s="87"/>
      <c r="T137" s="45"/>
      <c r="U137" s="40"/>
      <c r="V137" s="44"/>
      <c r="W137" s="40"/>
      <c r="X137" s="40"/>
      <c r="Y137" s="44"/>
      <c r="Z137" s="40"/>
      <c r="AA137" s="40"/>
      <c r="AB137" s="40"/>
      <c r="AC137" s="123"/>
      <c r="AD137" s="191"/>
      <c r="AE137" s="192"/>
      <c r="AF137" s="193"/>
      <c r="AG137" s="192"/>
      <c r="AH137" s="192"/>
      <c r="AI137" s="193"/>
      <c r="AJ137" s="192"/>
      <c r="AK137" s="192"/>
      <c r="AL137" s="192"/>
      <c r="AM137" s="194"/>
      <c r="AO137" s="179"/>
    </row>
    <row r="138" spans="1:41" x14ac:dyDescent="0.2">
      <c r="A138" s="46">
        <v>39965</v>
      </c>
      <c r="B138" s="23"/>
      <c r="C138" s="23"/>
      <c r="D138" s="41"/>
      <c r="E138" s="23"/>
      <c r="F138" s="23"/>
      <c r="G138" s="41"/>
      <c r="H138" s="42"/>
      <c r="I138" s="43"/>
      <c r="J138" s="41"/>
      <c r="K138" s="40"/>
      <c r="L138" s="40"/>
      <c r="M138" s="44"/>
      <c r="N138" s="40"/>
      <c r="O138" s="40"/>
      <c r="P138" s="40"/>
      <c r="Q138" s="122"/>
      <c r="R138" s="123"/>
      <c r="S138" s="87"/>
      <c r="T138" s="45"/>
      <c r="U138" s="40"/>
      <c r="V138" s="44"/>
      <c r="W138" s="40"/>
      <c r="X138" s="40"/>
      <c r="Y138" s="44"/>
      <c r="Z138" s="40"/>
      <c r="AA138" s="40"/>
      <c r="AB138" s="40"/>
      <c r="AC138" s="123"/>
      <c r="AD138" s="191"/>
      <c r="AE138" s="192"/>
      <c r="AF138" s="193"/>
      <c r="AG138" s="192"/>
      <c r="AH138" s="192"/>
      <c r="AI138" s="193"/>
      <c r="AJ138" s="192"/>
      <c r="AK138" s="192"/>
      <c r="AL138" s="192"/>
      <c r="AM138" s="194"/>
      <c r="AO138" s="179"/>
    </row>
    <row r="139" spans="1:41" x14ac:dyDescent="0.2">
      <c r="A139" s="46">
        <v>39995</v>
      </c>
      <c r="B139" s="23"/>
      <c r="C139" s="23"/>
      <c r="D139" s="41"/>
      <c r="E139" s="23"/>
      <c r="F139" s="23"/>
      <c r="G139" s="41"/>
      <c r="H139" s="42"/>
      <c r="I139" s="43"/>
      <c r="J139" s="41"/>
      <c r="K139" s="40"/>
      <c r="L139" s="40"/>
      <c r="M139" s="44"/>
      <c r="N139" s="40"/>
      <c r="O139" s="40"/>
      <c r="P139" s="40"/>
      <c r="Q139" s="122"/>
      <c r="R139" s="123"/>
      <c r="S139" s="87"/>
      <c r="T139" s="45"/>
      <c r="U139" s="40"/>
      <c r="V139" s="44"/>
      <c r="W139" s="40"/>
      <c r="X139" s="40"/>
      <c r="Y139" s="44"/>
      <c r="Z139" s="40"/>
      <c r="AA139" s="40"/>
      <c r="AB139" s="40"/>
      <c r="AC139" s="123"/>
      <c r="AD139" s="191"/>
      <c r="AE139" s="192"/>
      <c r="AF139" s="193"/>
      <c r="AG139" s="192"/>
      <c r="AH139" s="192"/>
      <c r="AI139" s="193"/>
      <c r="AJ139" s="192"/>
      <c r="AK139" s="192"/>
      <c r="AL139" s="192"/>
      <c r="AM139" s="194"/>
      <c r="AO139" s="179"/>
    </row>
    <row r="140" spans="1:41" x14ac:dyDescent="0.2">
      <c r="A140" s="46">
        <v>40026</v>
      </c>
      <c r="B140" s="23"/>
      <c r="C140" s="23"/>
      <c r="D140" s="41"/>
      <c r="E140" s="23"/>
      <c r="F140" s="23"/>
      <c r="G140" s="41"/>
      <c r="H140" s="42"/>
      <c r="I140" s="43"/>
      <c r="J140" s="41"/>
      <c r="K140" s="40"/>
      <c r="L140" s="40"/>
      <c r="M140" s="44"/>
      <c r="N140" s="40"/>
      <c r="O140" s="40"/>
      <c r="P140" s="40"/>
      <c r="Q140" s="122"/>
      <c r="R140" s="123"/>
      <c r="S140" s="87"/>
      <c r="T140" s="45"/>
      <c r="U140" s="40"/>
      <c r="V140" s="44"/>
      <c r="W140" s="40"/>
      <c r="X140" s="40"/>
      <c r="Y140" s="44"/>
      <c r="Z140" s="40"/>
      <c r="AA140" s="40"/>
      <c r="AB140" s="40"/>
      <c r="AC140" s="123"/>
      <c r="AD140" s="191"/>
      <c r="AE140" s="192"/>
      <c r="AF140" s="193"/>
      <c r="AG140" s="192"/>
      <c r="AH140" s="192"/>
      <c r="AI140" s="193"/>
      <c r="AJ140" s="192"/>
      <c r="AK140" s="192"/>
      <c r="AL140" s="192"/>
      <c r="AM140" s="194"/>
      <c r="AO140" s="179"/>
    </row>
    <row r="141" spans="1:41" x14ac:dyDescent="0.2">
      <c r="A141" s="46">
        <v>40057</v>
      </c>
      <c r="B141" s="23"/>
      <c r="C141" s="23"/>
      <c r="D141" s="41"/>
      <c r="E141" s="23"/>
      <c r="F141" s="23"/>
      <c r="G141" s="41"/>
      <c r="H141" s="42"/>
      <c r="I141" s="43"/>
      <c r="J141" s="41"/>
      <c r="K141" s="40"/>
      <c r="L141" s="40"/>
      <c r="M141" s="44"/>
      <c r="N141" s="40"/>
      <c r="O141" s="40"/>
      <c r="P141" s="40"/>
      <c r="Q141" s="122"/>
      <c r="R141" s="123"/>
      <c r="S141" s="87"/>
      <c r="T141" s="45"/>
      <c r="U141" s="40"/>
      <c r="V141" s="44"/>
      <c r="W141" s="40"/>
      <c r="X141" s="40"/>
      <c r="Y141" s="44"/>
      <c r="Z141" s="40"/>
      <c r="AA141" s="40"/>
      <c r="AB141" s="40"/>
      <c r="AC141" s="123"/>
      <c r="AD141" s="191"/>
      <c r="AE141" s="192"/>
      <c r="AF141" s="193"/>
      <c r="AG141" s="192"/>
      <c r="AH141" s="192"/>
      <c r="AI141" s="193"/>
      <c r="AJ141" s="192"/>
      <c r="AK141" s="192"/>
      <c r="AL141" s="192"/>
      <c r="AM141" s="194"/>
      <c r="AO141" s="179"/>
    </row>
    <row r="142" spans="1:41" x14ac:dyDescent="0.2">
      <c r="A142" s="46">
        <v>40087</v>
      </c>
      <c r="B142" s="23"/>
      <c r="C142" s="23"/>
      <c r="D142" s="41"/>
      <c r="E142" s="23"/>
      <c r="F142" s="23"/>
      <c r="G142" s="41"/>
      <c r="H142" s="42"/>
      <c r="I142" s="43"/>
      <c r="J142" s="41"/>
      <c r="K142" s="40"/>
      <c r="L142" s="40"/>
      <c r="M142" s="44"/>
      <c r="N142" s="40"/>
      <c r="O142" s="40"/>
      <c r="P142" s="40"/>
      <c r="Q142" s="122"/>
      <c r="R142" s="123"/>
      <c r="S142" s="87"/>
      <c r="T142" s="45"/>
      <c r="U142" s="40"/>
      <c r="V142" s="44"/>
      <c r="W142" s="40"/>
      <c r="X142" s="40"/>
      <c r="Y142" s="44"/>
      <c r="Z142" s="40"/>
      <c r="AA142" s="40"/>
      <c r="AB142" s="40"/>
      <c r="AC142" s="123"/>
      <c r="AD142" s="191"/>
      <c r="AE142" s="192"/>
      <c r="AF142" s="193"/>
      <c r="AG142" s="192"/>
      <c r="AH142" s="192"/>
      <c r="AI142" s="193"/>
      <c r="AJ142" s="192"/>
      <c r="AK142" s="192"/>
      <c r="AL142" s="192"/>
      <c r="AM142" s="194"/>
      <c r="AO142" s="179"/>
    </row>
    <row r="143" spans="1:41" x14ac:dyDescent="0.2">
      <c r="A143" s="46">
        <v>40118</v>
      </c>
      <c r="B143" s="23"/>
      <c r="C143" s="23"/>
      <c r="D143" s="41"/>
      <c r="E143" s="23"/>
      <c r="F143" s="23"/>
      <c r="G143" s="41"/>
      <c r="H143" s="42"/>
      <c r="I143" s="43"/>
      <c r="J143" s="41"/>
      <c r="K143" s="40"/>
      <c r="L143" s="40"/>
      <c r="M143" s="44"/>
      <c r="N143" s="40"/>
      <c r="O143" s="40"/>
      <c r="P143" s="40"/>
      <c r="Q143" s="122"/>
      <c r="R143" s="123"/>
      <c r="S143" s="87"/>
      <c r="T143" s="45"/>
      <c r="U143" s="40"/>
      <c r="V143" s="44"/>
      <c r="W143" s="40"/>
      <c r="X143" s="40"/>
      <c r="Y143" s="44"/>
      <c r="Z143" s="40"/>
      <c r="AA143" s="40"/>
      <c r="AB143" s="40"/>
      <c r="AC143" s="123"/>
      <c r="AD143" s="191"/>
      <c r="AE143" s="192"/>
      <c r="AF143" s="193"/>
      <c r="AG143" s="192"/>
      <c r="AH143" s="192"/>
      <c r="AI143" s="193"/>
      <c r="AJ143" s="192"/>
      <c r="AK143" s="192"/>
      <c r="AL143" s="192"/>
      <c r="AM143" s="194"/>
      <c r="AO143" s="179"/>
    </row>
    <row r="144" spans="1:41" x14ac:dyDescent="0.2">
      <c r="A144" s="46">
        <v>40148</v>
      </c>
      <c r="B144" s="23"/>
      <c r="C144" s="23"/>
      <c r="D144" s="41"/>
      <c r="E144" s="23"/>
      <c r="F144" s="23"/>
      <c r="G144" s="41"/>
      <c r="H144" s="42"/>
      <c r="I144" s="43"/>
      <c r="J144" s="41"/>
      <c r="K144" s="40"/>
      <c r="L144" s="40"/>
      <c r="M144" s="44"/>
      <c r="N144" s="40"/>
      <c r="O144" s="40"/>
      <c r="P144" s="40"/>
      <c r="Q144" s="122"/>
      <c r="R144" s="123"/>
      <c r="S144" s="87"/>
      <c r="T144" s="45"/>
      <c r="U144" s="40"/>
      <c r="V144" s="44"/>
      <c r="W144" s="40"/>
      <c r="X144" s="40"/>
      <c r="Y144" s="44"/>
      <c r="Z144" s="40"/>
      <c r="AA144" s="40"/>
      <c r="AB144" s="40"/>
      <c r="AC144" s="123"/>
      <c r="AD144" s="191"/>
      <c r="AE144" s="192"/>
      <c r="AF144" s="193"/>
      <c r="AG144" s="192"/>
      <c r="AH144" s="192"/>
      <c r="AI144" s="193"/>
      <c r="AJ144" s="192"/>
      <c r="AK144" s="192"/>
      <c r="AL144" s="192"/>
      <c r="AM144" s="194"/>
      <c r="AO144" s="179"/>
    </row>
    <row r="145" spans="1:41" x14ac:dyDescent="0.2">
      <c r="A145" s="46">
        <v>40179</v>
      </c>
      <c r="B145" s="23"/>
      <c r="C145" s="23"/>
      <c r="D145" s="41"/>
      <c r="E145" s="23"/>
      <c r="F145" s="23"/>
      <c r="G145" s="41"/>
      <c r="H145" s="42"/>
      <c r="I145" s="43"/>
      <c r="J145" s="41"/>
      <c r="K145" s="40"/>
      <c r="L145" s="40"/>
      <c r="M145" s="44"/>
      <c r="N145" s="40"/>
      <c r="O145" s="40"/>
      <c r="P145" s="40"/>
      <c r="Q145" s="122"/>
      <c r="R145" s="123"/>
      <c r="S145" s="87"/>
      <c r="T145" s="45"/>
      <c r="U145" s="40"/>
      <c r="V145" s="44"/>
      <c r="W145" s="40"/>
      <c r="X145" s="40"/>
      <c r="Y145" s="44"/>
      <c r="Z145" s="40"/>
      <c r="AA145" s="40"/>
      <c r="AB145" s="40"/>
      <c r="AC145" s="123"/>
      <c r="AD145" s="191"/>
      <c r="AE145" s="192"/>
      <c r="AF145" s="193"/>
      <c r="AG145" s="192"/>
      <c r="AH145" s="192"/>
      <c r="AI145" s="193"/>
      <c r="AJ145" s="192"/>
      <c r="AK145" s="192"/>
      <c r="AL145" s="192"/>
      <c r="AM145" s="194"/>
      <c r="AO145" s="179"/>
    </row>
    <row r="146" spans="1:41" x14ac:dyDescent="0.2">
      <c r="A146" s="46">
        <v>40210</v>
      </c>
      <c r="B146" s="23"/>
      <c r="C146" s="23"/>
      <c r="D146" s="41"/>
      <c r="E146" s="23"/>
      <c r="F146" s="23"/>
      <c r="G146" s="41"/>
      <c r="H146" s="42"/>
      <c r="I146" s="43"/>
      <c r="J146" s="41"/>
      <c r="K146" s="40"/>
      <c r="L146" s="40"/>
      <c r="M146" s="44"/>
      <c r="N146" s="40"/>
      <c r="O146" s="40"/>
      <c r="P146" s="40"/>
      <c r="Q146" s="122"/>
      <c r="R146" s="123"/>
      <c r="S146" s="87"/>
      <c r="T146" s="45"/>
      <c r="U146" s="40"/>
      <c r="V146" s="44"/>
      <c r="W146" s="40"/>
      <c r="X146" s="40"/>
      <c r="Y146" s="44"/>
      <c r="Z146" s="40"/>
      <c r="AA146" s="40"/>
      <c r="AB146" s="40"/>
      <c r="AC146" s="123"/>
      <c r="AD146" s="191"/>
      <c r="AE146" s="192"/>
      <c r="AF146" s="193"/>
      <c r="AG146" s="192"/>
      <c r="AH146" s="192"/>
      <c r="AI146" s="193"/>
      <c r="AJ146" s="192"/>
      <c r="AK146" s="192"/>
      <c r="AL146" s="192"/>
      <c r="AM146" s="194"/>
      <c r="AO146" s="179"/>
    </row>
    <row r="147" spans="1:41" x14ac:dyDescent="0.2">
      <c r="A147" s="46">
        <v>40238</v>
      </c>
      <c r="B147" s="23"/>
      <c r="C147" s="23"/>
      <c r="D147" s="41"/>
      <c r="E147" s="23"/>
      <c r="F147" s="23"/>
      <c r="G147" s="41"/>
      <c r="H147" s="42"/>
      <c r="I147" s="43"/>
      <c r="J147" s="41"/>
      <c r="K147" s="40"/>
      <c r="L147" s="40"/>
      <c r="M147" s="44"/>
      <c r="N147" s="40"/>
      <c r="O147" s="40"/>
      <c r="P147" s="40"/>
      <c r="Q147" s="122"/>
      <c r="R147" s="123"/>
      <c r="S147" s="87"/>
      <c r="T147" s="45"/>
      <c r="U147" s="40"/>
      <c r="V147" s="44"/>
      <c r="W147" s="40"/>
      <c r="X147" s="40"/>
      <c r="Y147" s="44"/>
      <c r="Z147" s="40"/>
      <c r="AA147" s="40"/>
      <c r="AB147" s="40"/>
      <c r="AC147" s="123"/>
      <c r="AD147" s="191"/>
      <c r="AE147" s="192"/>
      <c r="AF147" s="193"/>
      <c r="AG147" s="192"/>
      <c r="AH147" s="192"/>
      <c r="AI147" s="193"/>
      <c r="AJ147" s="192"/>
      <c r="AK147" s="192"/>
      <c r="AL147" s="192"/>
      <c r="AM147" s="194"/>
      <c r="AO147" s="179"/>
    </row>
    <row r="148" spans="1:41" x14ac:dyDescent="0.2">
      <c r="A148" s="46">
        <v>40269</v>
      </c>
      <c r="B148" s="23"/>
      <c r="C148" s="23"/>
      <c r="D148" s="41"/>
      <c r="E148" s="23"/>
      <c r="F148" s="23"/>
      <c r="G148" s="41"/>
      <c r="H148" s="42"/>
      <c r="I148" s="43"/>
      <c r="J148" s="41"/>
      <c r="K148" s="40"/>
      <c r="L148" s="40"/>
      <c r="M148" s="44"/>
      <c r="N148" s="40"/>
      <c r="O148" s="40"/>
      <c r="P148" s="40"/>
      <c r="Q148" s="122"/>
      <c r="R148" s="123"/>
      <c r="S148" s="87"/>
      <c r="T148" s="45"/>
      <c r="U148" s="40"/>
      <c r="V148" s="44"/>
      <c r="W148" s="40"/>
      <c r="X148" s="40"/>
      <c r="Y148" s="44"/>
      <c r="Z148" s="40"/>
      <c r="AA148" s="40"/>
      <c r="AB148" s="40"/>
      <c r="AC148" s="123"/>
      <c r="AD148" s="191"/>
      <c r="AE148" s="192"/>
      <c r="AF148" s="193"/>
      <c r="AG148" s="192"/>
      <c r="AH148" s="192"/>
      <c r="AI148" s="193"/>
      <c r="AJ148" s="192"/>
      <c r="AK148" s="192"/>
      <c r="AL148" s="192"/>
      <c r="AM148" s="194"/>
      <c r="AO148" s="179"/>
    </row>
    <row r="149" spans="1:41" x14ac:dyDescent="0.2">
      <c r="A149" s="46">
        <v>40299</v>
      </c>
      <c r="B149" s="23"/>
      <c r="C149" s="23"/>
      <c r="D149" s="41"/>
      <c r="E149" s="23"/>
      <c r="F149" s="23"/>
      <c r="G149" s="41"/>
      <c r="H149" s="42"/>
      <c r="I149" s="43"/>
      <c r="J149" s="41"/>
      <c r="K149" s="40"/>
      <c r="L149" s="40"/>
      <c r="M149" s="44"/>
      <c r="N149" s="40"/>
      <c r="O149" s="40"/>
      <c r="P149" s="40"/>
      <c r="Q149" s="122"/>
      <c r="R149" s="123"/>
      <c r="S149" s="87"/>
      <c r="T149" s="45"/>
      <c r="U149" s="40"/>
      <c r="V149" s="44"/>
      <c r="W149" s="40"/>
      <c r="X149" s="40"/>
      <c r="Y149" s="44"/>
      <c r="Z149" s="40"/>
      <c r="AA149" s="40"/>
      <c r="AB149" s="40"/>
      <c r="AC149" s="123"/>
      <c r="AD149" s="191"/>
      <c r="AE149" s="192"/>
      <c r="AF149" s="193"/>
      <c r="AG149" s="192"/>
      <c r="AH149" s="192"/>
      <c r="AI149" s="193"/>
      <c r="AJ149" s="192"/>
      <c r="AK149" s="192"/>
      <c r="AL149" s="192"/>
      <c r="AM149" s="194"/>
      <c r="AO149" s="179"/>
    </row>
    <row r="150" spans="1:41" x14ac:dyDescent="0.2">
      <c r="A150" s="46">
        <v>40330</v>
      </c>
      <c r="B150" s="23"/>
      <c r="C150" s="23"/>
      <c r="D150" s="41"/>
      <c r="E150" s="23"/>
      <c r="F150" s="23"/>
      <c r="G150" s="41"/>
      <c r="H150" s="42"/>
      <c r="I150" s="43"/>
      <c r="J150" s="41"/>
      <c r="K150" s="40"/>
      <c r="L150" s="40"/>
      <c r="M150" s="44"/>
      <c r="N150" s="40"/>
      <c r="O150" s="40"/>
      <c r="P150" s="40"/>
      <c r="Q150" s="122"/>
      <c r="R150" s="123"/>
      <c r="S150" s="87"/>
      <c r="T150" s="45"/>
      <c r="U150" s="40"/>
      <c r="V150" s="44"/>
      <c r="W150" s="40"/>
      <c r="X150" s="40"/>
      <c r="Y150" s="44"/>
      <c r="Z150" s="40"/>
      <c r="AA150" s="40"/>
      <c r="AB150" s="40"/>
      <c r="AC150" s="123"/>
      <c r="AD150" s="191"/>
      <c r="AE150" s="192"/>
      <c r="AF150" s="193"/>
      <c r="AG150" s="192"/>
      <c r="AH150" s="192"/>
      <c r="AI150" s="193"/>
      <c r="AJ150" s="192"/>
      <c r="AK150" s="192"/>
      <c r="AL150" s="192"/>
      <c r="AM150" s="194"/>
      <c r="AO150" s="179"/>
    </row>
    <row r="151" spans="1:41" x14ac:dyDescent="0.2">
      <c r="A151" s="46">
        <v>40360</v>
      </c>
      <c r="B151" s="23"/>
      <c r="C151" s="23"/>
      <c r="D151" s="118"/>
      <c r="E151" s="23"/>
      <c r="F151" s="23"/>
      <c r="G151" s="118"/>
      <c r="H151" s="42"/>
      <c r="I151" s="43"/>
      <c r="J151" s="118"/>
      <c r="K151" s="40"/>
      <c r="L151" s="40"/>
      <c r="M151" s="118"/>
      <c r="N151" s="40"/>
      <c r="O151" s="40"/>
      <c r="P151" s="118"/>
      <c r="Q151" s="122"/>
      <c r="R151" s="123"/>
      <c r="S151" s="87"/>
      <c r="T151" s="45"/>
      <c r="U151" s="40"/>
      <c r="V151" s="118"/>
      <c r="W151" s="40"/>
      <c r="X151" s="40"/>
      <c r="Y151" s="118"/>
      <c r="Z151" s="40"/>
      <c r="AA151" s="40"/>
      <c r="AB151" s="118"/>
      <c r="AC151" s="123"/>
      <c r="AD151" s="191"/>
      <c r="AE151" s="192"/>
      <c r="AF151" s="190"/>
      <c r="AG151" s="192"/>
      <c r="AH151" s="192"/>
      <c r="AI151" s="190"/>
      <c r="AJ151" s="192"/>
      <c r="AK151" s="192"/>
      <c r="AL151" s="190"/>
      <c r="AM151" s="194"/>
      <c r="AO151" s="179"/>
    </row>
    <row r="152" spans="1:41" x14ac:dyDescent="0.2">
      <c r="A152" s="46">
        <v>40392</v>
      </c>
      <c r="B152" s="23"/>
      <c r="C152" s="23"/>
      <c r="D152" s="118"/>
      <c r="E152" s="23"/>
      <c r="F152" s="23"/>
      <c r="G152" s="118"/>
      <c r="H152" s="23"/>
      <c r="I152" s="23"/>
      <c r="J152" s="118"/>
      <c r="K152" s="23"/>
      <c r="L152" s="23"/>
      <c r="M152" s="118"/>
      <c r="N152" s="23"/>
      <c r="O152" s="23"/>
      <c r="P152" s="118"/>
      <c r="Q152" s="122"/>
      <c r="R152" s="123"/>
      <c r="S152" s="40"/>
      <c r="T152" s="24"/>
      <c r="U152" s="23"/>
      <c r="V152" s="118"/>
      <c r="W152" s="23"/>
      <c r="X152" s="23"/>
      <c r="Y152" s="118"/>
      <c r="Z152" s="23"/>
      <c r="AA152" s="23"/>
      <c r="AB152" s="118"/>
      <c r="AC152" s="123"/>
      <c r="AD152" s="187"/>
      <c r="AE152" s="187"/>
      <c r="AF152" s="190"/>
      <c r="AG152" s="187"/>
      <c r="AH152" s="187"/>
      <c r="AI152" s="190"/>
      <c r="AJ152" s="187"/>
      <c r="AK152" s="187"/>
      <c r="AL152" s="190"/>
      <c r="AM152" s="194"/>
      <c r="AN152" s="115"/>
      <c r="AO152" s="179"/>
    </row>
    <row r="153" spans="1:41" x14ac:dyDescent="0.2">
      <c r="A153" s="46">
        <v>40423</v>
      </c>
      <c r="B153" s="23"/>
      <c r="C153" s="23"/>
      <c r="D153" s="118"/>
      <c r="E153" s="23"/>
      <c r="F153" s="23"/>
      <c r="G153" s="118"/>
      <c r="H153" s="23"/>
      <c r="I153" s="23"/>
      <c r="J153" s="118"/>
      <c r="K153" s="23"/>
      <c r="L153" s="23"/>
      <c r="M153" s="118"/>
      <c r="N153" s="23"/>
      <c r="O153" s="23"/>
      <c r="P153" s="118"/>
      <c r="Q153" s="122"/>
      <c r="R153" s="123"/>
      <c r="S153" s="40"/>
      <c r="T153" s="24"/>
      <c r="U153" s="23"/>
      <c r="V153" s="118"/>
      <c r="W153" s="23"/>
      <c r="X153" s="23"/>
      <c r="Y153" s="118"/>
      <c r="Z153" s="23"/>
      <c r="AA153" s="23"/>
      <c r="AB153" s="118"/>
      <c r="AC153" s="123"/>
      <c r="AD153" s="187"/>
      <c r="AE153" s="187"/>
      <c r="AF153" s="190"/>
      <c r="AG153" s="187"/>
      <c r="AH153" s="187"/>
      <c r="AI153" s="190"/>
      <c r="AJ153" s="187"/>
      <c r="AK153" s="187"/>
      <c r="AL153" s="190"/>
      <c r="AM153" s="194"/>
      <c r="AN153" s="115"/>
      <c r="AO153" s="179"/>
    </row>
    <row r="154" spans="1:41" x14ac:dyDescent="0.2">
      <c r="A154" s="46">
        <v>40453</v>
      </c>
      <c r="B154" s="23"/>
      <c r="C154" s="23"/>
      <c r="D154" s="118"/>
      <c r="E154" s="23"/>
      <c r="F154" s="23"/>
      <c r="G154" s="118"/>
      <c r="H154" s="23"/>
      <c r="I154" s="23"/>
      <c r="J154" s="118"/>
      <c r="K154" s="23"/>
      <c r="L154" s="23"/>
      <c r="M154" s="118"/>
      <c r="N154" s="23"/>
      <c r="O154" s="23"/>
      <c r="P154" s="118"/>
      <c r="Q154" s="122"/>
      <c r="R154" s="123"/>
      <c r="S154" s="40"/>
      <c r="T154" s="24"/>
      <c r="U154" s="23"/>
      <c r="V154" s="118"/>
      <c r="W154" s="23"/>
      <c r="X154" s="23"/>
      <c r="Y154" s="118"/>
      <c r="Z154" s="23"/>
      <c r="AA154" s="23"/>
      <c r="AB154" s="118"/>
      <c r="AC154" s="123"/>
      <c r="AD154" s="187"/>
      <c r="AE154" s="187"/>
      <c r="AF154" s="190"/>
      <c r="AG154" s="187"/>
      <c r="AH154" s="187"/>
      <c r="AI154" s="190"/>
      <c r="AJ154" s="187"/>
      <c r="AK154" s="187"/>
      <c r="AL154" s="190"/>
      <c r="AM154" s="194"/>
      <c r="AN154" s="115"/>
      <c r="AO154" s="179"/>
    </row>
    <row r="155" spans="1:41" x14ac:dyDescent="0.2">
      <c r="A155" s="46">
        <v>40484</v>
      </c>
      <c r="B155" s="23"/>
      <c r="C155" s="23"/>
      <c r="D155" s="118"/>
      <c r="E155" s="23"/>
      <c r="F155" s="23"/>
      <c r="G155" s="118"/>
      <c r="H155" s="23"/>
      <c r="I155" s="23"/>
      <c r="J155" s="118"/>
      <c r="K155" s="23"/>
      <c r="L155" s="23"/>
      <c r="M155" s="118"/>
      <c r="N155" s="23"/>
      <c r="O155" s="23"/>
      <c r="P155" s="118"/>
      <c r="Q155" s="122"/>
      <c r="R155" s="123"/>
      <c r="S155" s="40"/>
      <c r="T155" s="24"/>
      <c r="U155" s="23"/>
      <c r="V155" s="118"/>
      <c r="W155" s="23"/>
      <c r="X155" s="23"/>
      <c r="Y155" s="118"/>
      <c r="Z155" s="23"/>
      <c r="AA155" s="23"/>
      <c r="AB155" s="118"/>
      <c r="AC155" s="123"/>
      <c r="AD155" s="187"/>
      <c r="AE155" s="187"/>
      <c r="AF155" s="190"/>
      <c r="AG155" s="187"/>
      <c r="AH155" s="187"/>
      <c r="AI155" s="190"/>
      <c r="AJ155" s="187"/>
      <c r="AK155" s="187"/>
      <c r="AL155" s="190"/>
      <c r="AM155" s="194"/>
      <c r="AN155" s="115"/>
      <c r="AO155" s="179"/>
    </row>
    <row r="156" spans="1:41" x14ac:dyDescent="0.2">
      <c r="A156" s="46">
        <v>40513</v>
      </c>
      <c r="B156" s="23"/>
      <c r="C156" s="23"/>
      <c r="D156" s="118"/>
      <c r="E156" s="23"/>
      <c r="F156" s="23"/>
      <c r="G156" s="118"/>
      <c r="H156" s="23"/>
      <c r="I156" s="23"/>
      <c r="J156" s="118"/>
      <c r="K156" s="23"/>
      <c r="L156" s="23"/>
      <c r="M156" s="118"/>
      <c r="N156" s="23"/>
      <c r="O156" s="23"/>
      <c r="P156" s="118"/>
      <c r="Q156" s="122"/>
      <c r="R156" s="123"/>
      <c r="S156" s="40"/>
      <c r="T156" s="24"/>
      <c r="U156" s="23"/>
      <c r="V156" s="118"/>
      <c r="W156" s="23"/>
      <c r="X156" s="23"/>
      <c r="Y156" s="118"/>
      <c r="Z156" s="23"/>
      <c r="AA156" s="23"/>
      <c r="AB156" s="118"/>
      <c r="AC156" s="123"/>
      <c r="AD156" s="187"/>
      <c r="AE156" s="187"/>
      <c r="AF156" s="190"/>
      <c r="AG156" s="187"/>
      <c r="AH156" s="187"/>
      <c r="AI156" s="190"/>
      <c r="AJ156" s="187"/>
      <c r="AK156" s="187"/>
      <c r="AL156" s="190"/>
      <c r="AM156" s="194"/>
      <c r="AN156" s="115"/>
      <c r="AO156" s="179"/>
    </row>
    <row r="157" spans="1:41" x14ac:dyDescent="0.2">
      <c r="A157" s="46">
        <v>40544</v>
      </c>
      <c r="B157" s="23"/>
      <c r="C157" s="23"/>
      <c r="D157" s="118"/>
      <c r="E157" s="23"/>
      <c r="F157" s="23"/>
      <c r="G157" s="118"/>
      <c r="H157" s="23"/>
      <c r="I157" s="23"/>
      <c r="J157" s="118"/>
      <c r="K157" s="23"/>
      <c r="L157" s="23"/>
      <c r="M157" s="118"/>
      <c r="N157" s="23"/>
      <c r="O157" s="23"/>
      <c r="P157" s="118"/>
      <c r="Q157" s="122"/>
      <c r="R157" s="123"/>
      <c r="S157" s="40"/>
      <c r="T157" s="24"/>
      <c r="U157" s="23"/>
      <c r="V157" s="118"/>
      <c r="W157" s="23"/>
      <c r="X157" s="23"/>
      <c r="Y157" s="118"/>
      <c r="Z157" s="23"/>
      <c r="AA157" s="23"/>
      <c r="AB157" s="118"/>
      <c r="AC157" s="123"/>
      <c r="AD157" s="187"/>
      <c r="AE157" s="187"/>
      <c r="AF157" s="190"/>
      <c r="AG157" s="187"/>
      <c r="AH157" s="187"/>
      <c r="AI157" s="190"/>
      <c r="AJ157" s="187"/>
      <c r="AK157" s="187"/>
      <c r="AL157" s="190"/>
      <c r="AM157" s="194"/>
      <c r="AN157" s="115"/>
      <c r="AO157" s="179"/>
    </row>
    <row r="158" spans="1:41" x14ac:dyDescent="0.2">
      <c r="A158" s="46">
        <v>40575</v>
      </c>
      <c r="B158" s="23"/>
      <c r="C158" s="23"/>
      <c r="D158" s="118"/>
      <c r="E158" s="23"/>
      <c r="F158" s="23"/>
      <c r="G158" s="118"/>
      <c r="H158" s="23"/>
      <c r="I158" s="23"/>
      <c r="J158" s="118"/>
      <c r="K158" s="23"/>
      <c r="L158" s="23"/>
      <c r="M158" s="118"/>
      <c r="N158" s="23"/>
      <c r="O158" s="23"/>
      <c r="P158" s="118"/>
      <c r="Q158" s="122"/>
      <c r="R158" s="123"/>
      <c r="S158" s="40"/>
      <c r="T158" s="24"/>
      <c r="U158" s="23"/>
      <c r="V158" s="118"/>
      <c r="W158" s="23"/>
      <c r="X158" s="23"/>
      <c r="Y158" s="118"/>
      <c r="Z158" s="23"/>
      <c r="AA158" s="23"/>
      <c r="AB158" s="118"/>
      <c r="AC158" s="123"/>
      <c r="AD158" s="187"/>
      <c r="AE158" s="187"/>
      <c r="AF158" s="190"/>
      <c r="AG158" s="187"/>
      <c r="AH158" s="187"/>
      <c r="AI158" s="190"/>
      <c r="AJ158" s="187"/>
      <c r="AK158" s="187"/>
      <c r="AL158" s="190"/>
      <c r="AM158" s="194"/>
      <c r="AN158" s="115"/>
      <c r="AO158" s="179"/>
    </row>
    <row r="159" spans="1:41" x14ac:dyDescent="0.2">
      <c r="A159" s="46">
        <v>40603</v>
      </c>
      <c r="B159" s="23"/>
      <c r="C159" s="23"/>
      <c r="D159" s="118"/>
      <c r="E159" s="23"/>
      <c r="F159" s="23"/>
      <c r="G159" s="118"/>
      <c r="H159" s="23"/>
      <c r="I159" s="23"/>
      <c r="J159" s="118"/>
      <c r="K159" s="23"/>
      <c r="L159" s="23"/>
      <c r="M159" s="118"/>
      <c r="N159" s="23"/>
      <c r="O159" s="23"/>
      <c r="P159" s="118"/>
      <c r="Q159" s="122"/>
      <c r="R159" s="123"/>
      <c r="S159" s="40"/>
      <c r="T159" s="24"/>
      <c r="U159" s="23"/>
      <c r="V159" s="118"/>
      <c r="W159" s="23"/>
      <c r="X159" s="23"/>
      <c r="Y159" s="118"/>
      <c r="Z159" s="23"/>
      <c r="AA159" s="23"/>
      <c r="AB159" s="118"/>
      <c r="AC159" s="123"/>
      <c r="AD159" s="187"/>
      <c r="AE159" s="187"/>
      <c r="AF159" s="190"/>
      <c r="AG159" s="187"/>
      <c r="AH159" s="187"/>
      <c r="AI159" s="190"/>
      <c r="AJ159" s="187"/>
      <c r="AK159" s="187"/>
      <c r="AL159" s="190"/>
      <c r="AM159" s="194"/>
      <c r="AN159" s="115"/>
      <c r="AO159" s="179"/>
    </row>
    <row r="160" spans="1:41" x14ac:dyDescent="0.2">
      <c r="A160" s="46">
        <v>40634</v>
      </c>
      <c r="B160" s="23"/>
      <c r="C160" s="23"/>
      <c r="D160" s="118"/>
      <c r="E160" s="23"/>
      <c r="F160" s="23"/>
      <c r="G160" s="118"/>
      <c r="H160" s="23"/>
      <c r="I160" s="23"/>
      <c r="J160" s="118"/>
      <c r="K160" s="23"/>
      <c r="L160" s="23"/>
      <c r="M160" s="118"/>
      <c r="N160" s="23"/>
      <c r="O160" s="23"/>
      <c r="P160" s="118"/>
      <c r="Q160" s="122"/>
      <c r="R160" s="123"/>
      <c r="S160" s="40"/>
      <c r="T160" s="24"/>
      <c r="U160" s="23"/>
      <c r="V160" s="118"/>
      <c r="W160" s="23"/>
      <c r="X160" s="23"/>
      <c r="Y160" s="118"/>
      <c r="Z160" s="23"/>
      <c r="AA160" s="23"/>
      <c r="AB160" s="118"/>
      <c r="AC160" s="123"/>
      <c r="AD160" s="187"/>
      <c r="AE160" s="187"/>
      <c r="AF160" s="190"/>
      <c r="AG160" s="187"/>
      <c r="AH160" s="187"/>
      <c r="AI160" s="190"/>
      <c r="AJ160" s="187"/>
      <c r="AK160" s="187"/>
      <c r="AL160" s="190"/>
      <c r="AM160" s="194"/>
      <c r="AN160" s="115"/>
      <c r="AO160" s="179"/>
    </row>
    <row r="161" spans="1:41" x14ac:dyDescent="0.2">
      <c r="A161" s="46">
        <v>40664</v>
      </c>
      <c r="B161" s="23"/>
      <c r="C161" s="23"/>
      <c r="D161" s="118"/>
      <c r="E161" s="23"/>
      <c r="F161" s="23"/>
      <c r="G161" s="118"/>
      <c r="H161" s="23"/>
      <c r="I161" s="23"/>
      <c r="J161" s="118"/>
      <c r="K161" s="23"/>
      <c r="L161" s="23"/>
      <c r="M161" s="118"/>
      <c r="N161" s="23"/>
      <c r="O161" s="23"/>
      <c r="P161" s="118"/>
      <c r="Q161" s="122"/>
      <c r="R161" s="123"/>
      <c r="S161" s="40"/>
      <c r="T161" s="24"/>
      <c r="U161" s="23"/>
      <c r="V161" s="118"/>
      <c r="W161" s="23"/>
      <c r="X161" s="23"/>
      <c r="Y161" s="118"/>
      <c r="Z161" s="23"/>
      <c r="AA161" s="23"/>
      <c r="AB161" s="118"/>
      <c r="AC161" s="123"/>
      <c r="AD161" s="187"/>
      <c r="AE161" s="187"/>
      <c r="AF161" s="190"/>
      <c r="AG161" s="187"/>
      <c r="AH161" s="187"/>
      <c r="AI161" s="190"/>
      <c r="AJ161" s="187"/>
      <c r="AK161" s="187"/>
      <c r="AL161" s="190"/>
      <c r="AM161" s="194"/>
      <c r="AN161" s="115"/>
      <c r="AO161" s="179"/>
    </row>
    <row r="162" spans="1:41" x14ac:dyDescent="0.2">
      <c r="A162" s="46">
        <v>40695</v>
      </c>
      <c r="B162" s="23"/>
      <c r="C162" s="23"/>
      <c r="D162" s="118"/>
      <c r="E162" s="23"/>
      <c r="F162" s="23"/>
      <c r="G162" s="118"/>
      <c r="H162" s="23"/>
      <c r="I162" s="23"/>
      <c r="J162" s="118"/>
      <c r="K162" s="23"/>
      <c r="L162" s="23"/>
      <c r="M162" s="118"/>
      <c r="N162" s="23"/>
      <c r="O162" s="23"/>
      <c r="P162" s="118"/>
      <c r="Q162" s="122"/>
      <c r="R162" s="123"/>
      <c r="S162" s="40"/>
      <c r="T162" s="24"/>
      <c r="U162" s="23"/>
      <c r="V162" s="118"/>
      <c r="W162" s="23"/>
      <c r="X162" s="23"/>
      <c r="Y162" s="118"/>
      <c r="Z162" s="23"/>
      <c r="AA162" s="23"/>
      <c r="AB162" s="118"/>
      <c r="AC162" s="123"/>
      <c r="AD162" s="187"/>
      <c r="AE162" s="187"/>
      <c r="AF162" s="190"/>
      <c r="AG162" s="187"/>
      <c r="AH162" s="187"/>
      <c r="AI162" s="190"/>
      <c r="AJ162" s="187"/>
      <c r="AK162" s="187"/>
      <c r="AL162" s="190"/>
      <c r="AM162" s="194"/>
      <c r="AN162" s="115"/>
      <c r="AO162" s="179"/>
    </row>
    <row r="163" spans="1:41" x14ac:dyDescent="0.2">
      <c r="A163" s="46">
        <v>40725</v>
      </c>
      <c r="B163" s="23"/>
      <c r="C163" s="23"/>
      <c r="D163" s="118"/>
      <c r="E163" s="23"/>
      <c r="F163" s="23"/>
      <c r="G163" s="118"/>
      <c r="H163" s="23"/>
      <c r="I163" s="23"/>
      <c r="J163" s="118"/>
      <c r="K163" s="23"/>
      <c r="L163" s="23"/>
      <c r="M163" s="118"/>
      <c r="N163" s="23"/>
      <c r="O163" s="23"/>
      <c r="P163" s="118"/>
      <c r="Q163" s="122"/>
      <c r="R163" s="123"/>
      <c r="S163" s="40"/>
      <c r="T163" s="24"/>
      <c r="U163" s="23"/>
      <c r="V163" s="118"/>
      <c r="W163" s="23"/>
      <c r="X163" s="23"/>
      <c r="Y163" s="118"/>
      <c r="Z163" s="23"/>
      <c r="AA163" s="23"/>
      <c r="AB163" s="118"/>
      <c r="AC163" s="123"/>
      <c r="AD163" s="187"/>
      <c r="AE163" s="187"/>
      <c r="AF163" s="190"/>
      <c r="AG163" s="187"/>
      <c r="AH163" s="187"/>
      <c r="AI163" s="190"/>
      <c r="AJ163" s="187"/>
      <c r="AK163" s="187"/>
      <c r="AL163" s="190"/>
      <c r="AM163" s="194"/>
      <c r="AN163" s="115"/>
      <c r="AO163" s="179"/>
    </row>
    <row r="164" spans="1:41" x14ac:dyDescent="0.2">
      <c r="A164" s="46">
        <v>40756</v>
      </c>
      <c r="B164" s="23"/>
      <c r="C164" s="23"/>
      <c r="D164" s="118"/>
      <c r="E164" s="23"/>
      <c r="F164" s="23"/>
      <c r="G164" s="118"/>
      <c r="H164" s="23"/>
      <c r="I164" s="23"/>
      <c r="J164" s="118"/>
      <c r="K164" s="23"/>
      <c r="L164" s="23"/>
      <c r="M164" s="118"/>
      <c r="N164" s="23"/>
      <c r="O164" s="23"/>
      <c r="P164" s="118"/>
      <c r="Q164" s="122"/>
      <c r="R164" s="123"/>
      <c r="S164" s="40"/>
      <c r="T164" s="24"/>
      <c r="U164" s="23"/>
      <c r="V164" s="118"/>
      <c r="W164" s="23"/>
      <c r="X164" s="23"/>
      <c r="Y164" s="118"/>
      <c r="Z164" s="23"/>
      <c r="AA164" s="23"/>
      <c r="AB164" s="118"/>
      <c r="AC164" s="123"/>
      <c r="AD164" s="187"/>
      <c r="AE164" s="187"/>
      <c r="AF164" s="190"/>
      <c r="AG164" s="187"/>
      <c r="AH164" s="187"/>
      <c r="AI164" s="190"/>
      <c r="AJ164" s="187"/>
      <c r="AK164" s="187"/>
      <c r="AL164" s="190"/>
      <c r="AM164" s="194"/>
      <c r="AN164" s="115"/>
      <c r="AO164" s="179"/>
    </row>
    <row r="165" spans="1:41" x14ac:dyDescent="0.2">
      <c r="A165" s="46">
        <v>40787</v>
      </c>
      <c r="B165" s="23"/>
      <c r="C165" s="23"/>
      <c r="D165" s="118"/>
      <c r="E165" s="23"/>
      <c r="F165" s="23"/>
      <c r="G165" s="118"/>
      <c r="H165" s="23"/>
      <c r="I165" s="23"/>
      <c r="J165" s="118"/>
      <c r="K165" s="23"/>
      <c r="L165" s="23"/>
      <c r="M165" s="118"/>
      <c r="N165" s="23"/>
      <c r="O165" s="23"/>
      <c r="P165" s="118"/>
      <c r="Q165" s="122"/>
      <c r="R165" s="123"/>
      <c r="S165" s="40"/>
      <c r="T165" s="24"/>
      <c r="U165" s="23"/>
      <c r="V165" s="118"/>
      <c r="W165" s="23"/>
      <c r="X165" s="23"/>
      <c r="Y165" s="118"/>
      <c r="Z165" s="23"/>
      <c r="AA165" s="23"/>
      <c r="AB165" s="118"/>
      <c r="AC165" s="123"/>
      <c r="AD165" s="187"/>
      <c r="AE165" s="187"/>
      <c r="AF165" s="190"/>
      <c r="AG165" s="187"/>
      <c r="AH165" s="187"/>
      <c r="AI165" s="190"/>
      <c r="AJ165" s="187"/>
      <c r="AK165" s="187"/>
      <c r="AL165" s="190"/>
      <c r="AM165" s="194"/>
      <c r="AN165" s="115"/>
      <c r="AO165" s="179"/>
    </row>
    <row r="166" spans="1:41" x14ac:dyDescent="0.2">
      <c r="A166" s="46">
        <v>40818</v>
      </c>
      <c r="B166" s="23"/>
      <c r="C166" s="23"/>
      <c r="D166" s="118"/>
      <c r="E166" s="23"/>
      <c r="F166" s="23"/>
      <c r="G166" s="118"/>
      <c r="H166" s="23"/>
      <c r="I166" s="23"/>
      <c r="J166" s="118"/>
      <c r="K166" s="23"/>
      <c r="L166" s="23"/>
      <c r="M166" s="118"/>
      <c r="N166" s="23"/>
      <c r="O166" s="23"/>
      <c r="P166" s="118"/>
      <c r="Q166" s="122"/>
      <c r="R166" s="123"/>
      <c r="S166" s="40"/>
      <c r="T166" s="24"/>
      <c r="U166" s="23"/>
      <c r="V166" s="118"/>
      <c r="W166" s="23"/>
      <c r="X166" s="23"/>
      <c r="Y166" s="118"/>
      <c r="Z166" s="23"/>
      <c r="AA166" s="23"/>
      <c r="AB166" s="118"/>
      <c r="AC166" s="123"/>
      <c r="AD166" s="187"/>
      <c r="AE166" s="187"/>
      <c r="AF166" s="190"/>
      <c r="AG166" s="187"/>
      <c r="AH166" s="187"/>
      <c r="AI166" s="190"/>
      <c r="AJ166" s="187"/>
      <c r="AK166" s="187"/>
      <c r="AL166" s="190"/>
      <c r="AM166" s="194"/>
      <c r="AN166" s="115"/>
      <c r="AO166" s="179"/>
    </row>
    <row r="167" spans="1:41" x14ac:dyDescent="0.2">
      <c r="A167" s="46">
        <v>40848</v>
      </c>
      <c r="B167" s="23"/>
      <c r="C167" s="23"/>
      <c r="D167" s="118"/>
      <c r="E167" s="23"/>
      <c r="F167" s="23"/>
      <c r="G167" s="118"/>
      <c r="H167" s="23"/>
      <c r="I167" s="23"/>
      <c r="J167" s="118"/>
      <c r="K167" s="23"/>
      <c r="L167" s="23"/>
      <c r="M167" s="118"/>
      <c r="N167" s="23"/>
      <c r="O167" s="23"/>
      <c r="P167" s="118"/>
      <c r="Q167" s="122"/>
      <c r="R167" s="123"/>
      <c r="S167" s="40"/>
      <c r="T167" s="24"/>
      <c r="U167" s="23"/>
      <c r="V167" s="118"/>
      <c r="W167" s="23"/>
      <c r="X167" s="23"/>
      <c r="Y167" s="118"/>
      <c r="Z167" s="23"/>
      <c r="AA167" s="23"/>
      <c r="AB167" s="118"/>
      <c r="AC167" s="123"/>
      <c r="AD167" s="187"/>
      <c r="AE167" s="187"/>
      <c r="AF167" s="190"/>
      <c r="AG167" s="187"/>
      <c r="AH167" s="187"/>
      <c r="AI167" s="190"/>
      <c r="AJ167" s="187"/>
      <c r="AK167" s="187"/>
      <c r="AL167" s="190"/>
      <c r="AM167" s="194"/>
      <c r="AN167" s="115"/>
      <c r="AO167" s="179"/>
    </row>
    <row r="168" spans="1:41" x14ac:dyDescent="0.2">
      <c r="A168" s="46">
        <v>40878</v>
      </c>
      <c r="B168" s="23"/>
      <c r="C168" s="23"/>
      <c r="D168" s="118"/>
      <c r="E168" s="23"/>
      <c r="F168" s="23"/>
      <c r="G168" s="118"/>
      <c r="H168" s="23"/>
      <c r="I168" s="23"/>
      <c r="J168" s="118"/>
      <c r="K168" s="23"/>
      <c r="L168" s="23"/>
      <c r="M168" s="118"/>
      <c r="N168" s="23"/>
      <c r="O168" s="23"/>
      <c r="P168" s="118"/>
      <c r="Q168" s="122"/>
      <c r="R168" s="123"/>
      <c r="S168" s="40"/>
      <c r="T168" s="24"/>
      <c r="U168" s="23"/>
      <c r="V168" s="118"/>
      <c r="W168" s="23"/>
      <c r="X168" s="23"/>
      <c r="Y168" s="118"/>
      <c r="Z168" s="23"/>
      <c r="AA168" s="23"/>
      <c r="AB168" s="118"/>
      <c r="AC168" s="123"/>
      <c r="AD168" s="187"/>
      <c r="AE168" s="187"/>
      <c r="AF168" s="190"/>
      <c r="AG168" s="187"/>
      <c r="AH168" s="187"/>
      <c r="AI168" s="190"/>
      <c r="AJ168" s="187"/>
      <c r="AK168" s="187"/>
      <c r="AL168" s="190"/>
      <c r="AM168" s="194"/>
      <c r="AN168" s="115"/>
      <c r="AO168" s="179"/>
    </row>
    <row r="169" spans="1:41" x14ac:dyDescent="0.2">
      <c r="A169" s="46">
        <v>40909</v>
      </c>
      <c r="B169" s="23"/>
      <c r="C169" s="23"/>
      <c r="D169" s="118"/>
      <c r="E169" s="23"/>
      <c r="F169" s="23"/>
      <c r="G169" s="118"/>
      <c r="H169" s="23"/>
      <c r="I169" s="23"/>
      <c r="J169" s="118"/>
      <c r="K169" s="23"/>
      <c r="L169" s="23"/>
      <c r="M169" s="118"/>
      <c r="N169" s="23"/>
      <c r="O169" s="23"/>
      <c r="P169" s="118"/>
      <c r="Q169" s="122"/>
      <c r="R169" s="123"/>
      <c r="S169" s="40"/>
      <c r="T169" s="24"/>
      <c r="U169" s="23"/>
      <c r="V169" s="118"/>
      <c r="W169" s="23"/>
      <c r="X169" s="23"/>
      <c r="Y169" s="118"/>
      <c r="Z169" s="23"/>
      <c r="AA169" s="23"/>
      <c r="AB169" s="118"/>
      <c r="AC169" s="123"/>
      <c r="AD169" s="187"/>
      <c r="AE169" s="187"/>
      <c r="AF169" s="190"/>
      <c r="AG169" s="187"/>
      <c r="AH169" s="187"/>
      <c r="AI169" s="190"/>
      <c r="AJ169" s="187"/>
      <c r="AK169" s="187"/>
      <c r="AL169" s="190"/>
      <c r="AM169" s="194"/>
      <c r="AN169" s="115"/>
      <c r="AO169" s="179"/>
    </row>
    <row r="170" spans="1:41" x14ac:dyDescent="0.2">
      <c r="A170" s="46">
        <v>40940</v>
      </c>
      <c r="B170" s="23"/>
      <c r="C170" s="23"/>
      <c r="D170" s="118"/>
      <c r="E170" s="23"/>
      <c r="F170" s="23"/>
      <c r="G170" s="118"/>
      <c r="H170" s="23"/>
      <c r="I170" s="23"/>
      <c r="J170" s="118"/>
      <c r="K170" s="23"/>
      <c r="L170" s="23"/>
      <c r="M170" s="118"/>
      <c r="N170" s="23"/>
      <c r="O170" s="23"/>
      <c r="P170" s="118"/>
      <c r="Q170" s="122"/>
      <c r="R170" s="123"/>
      <c r="S170" s="40"/>
      <c r="T170" s="24"/>
      <c r="U170" s="23"/>
      <c r="V170" s="118"/>
      <c r="W170" s="23"/>
      <c r="X170" s="23"/>
      <c r="Y170" s="118"/>
      <c r="Z170" s="23"/>
      <c r="AA170" s="23"/>
      <c r="AB170" s="118"/>
      <c r="AC170" s="123"/>
      <c r="AD170" s="187"/>
      <c r="AE170" s="187"/>
      <c r="AF170" s="190"/>
      <c r="AG170" s="187"/>
      <c r="AH170" s="187"/>
      <c r="AI170" s="190"/>
      <c r="AJ170" s="187"/>
      <c r="AK170" s="187"/>
      <c r="AL170" s="190"/>
      <c r="AM170" s="194"/>
      <c r="AN170" s="115"/>
      <c r="AO170" s="179"/>
    </row>
    <row r="171" spans="1:41" x14ac:dyDescent="0.2">
      <c r="A171" s="46">
        <v>40969</v>
      </c>
      <c r="B171" s="23"/>
      <c r="C171" s="23"/>
      <c r="D171" s="118"/>
      <c r="E171" s="23"/>
      <c r="F171" s="23"/>
      <c r="G171" s="118"/>
      <c r="H171" s="23"/>
      <c r="I171" s="23"/>
      <c r="J171" s="118"/>
      <c r="K171" s="23"/>
      <c r="L171" s="23"/>
      <c r="M171" s="118"/>
      <c r="N171" s="23"/>
      <c r="O171" s="23"/>
      <c r="P171" s="118"/>
      <c r="Q171" s="122"/>
      <c r="R171" s="123"/>
      <c r="S171" s="40"/>
      <c r="T171" s="24"/>
      <c r="U171" s="23"/>
      <c r="V171" s="118"/>
      <c r="W171" s="23"/>
      <c r="X171" s="23"/>
      <c r="Y171" s="118"/>
      <c r="Z171" s="23"/>
      <c r="AA171" s="23"/>
      <c r="AB171" s="118"/>
      <c r="AC171" s="123"/>
      <c r="AD171" s="187"/>
      <c r="AE171" s="187"/>
      <c r="AF171" s="190"/>
      <c r="AG171" s="187"/>
      <c r="AH171" s="187"/>
      <c r="AI171" s="190"/>
      <c r="AJ171" s="187"/>
      <c r="AK171" s="187"/>
      <c r="AL171" s="190"/>
      <c r="AM171" s="194"/>
      <c r="AN171" s="115"/>
      <c r="AO171" s="179"/>
    </row>
    <row r="172" spans="1:41" x14ac:dyDescent="0.2">
      <c r="A172" s="46">
        <v>41000</v>
      </c>
      <c r="B172" s="23"/>
      <c r="C172" s="23"/>
      <c r="D172" s="118"/>
      <c r="E172" s="23"/>
      <c r="F172" s="23"/>
      <c r="G172" s="118"/>
      <c r="H172" s="23"/>
      <c r="I172" s="23"/>
      <c r="J172" s="118"/>
      <c r="K172" s="23"/>
      <c r="L172" s="23"/>
      <c r="M172" s="118"/>
      <c r="N172" s="23"/>
      <c r="O172" s="23"/>
      <c r="P172" s="118"/>
      <c r="Q172" s="122"/>
      <c r="R172" s="123"/>
      <c r="S172" s="40"/>
      <c r="T172" s="24"/>
      <c r="U172" s="23"/>
      <c r="V172" s="118"/>
      <c r="W172" s="23"/>
      <c r="X172" s="23"/>
      <c r="Y172" s="118"/>
      <c r="Z172" s="23"/>
      <c r="AA172" s="23"/>
      <c r="AB172" s="118"/>
      <c r="AC172" s="123"/>
      <c r="AD172" s="187"/>
      <c r="AE172" s="187"/>
      <c r="AF172" s="190"/>
      <c r="AG172" s="187"/>
      <c r="AH172" s="187"/>
      <c r="AI172" s="190"/>
      <c r="AJ172" s="187"/>
      <c r="AK172" s="187"/>
      <c r="AL172" s="190"/>
      <c r="AM172" s="194"/>
      <c r="AN172" s="115"/>
      <c r="AO172" s="179"/>
    </row>
    <row r="173" spans="1:41" x14ac:dyDescent="0.2">
      <c r="A173" s="46">
        <v>41030</v>
      </c>
      <c r="B173" s="23"/>
      <c r="C173" s="23"/>
      <c r="D173" s="118"/>
      <c r="E173" s="23"/>
      <c r="F173" s="23"/>
      <c r="G173" s="118"/>
      <c r="H173" s="23"/>
      <c r="I173" s="23"/>
      <c r="J173" s="118"/>
      <c r="K173" s="23"/>
      <c r="L173" s="23"/>
      <c r="M173" s="118"/>
      <c r="N173" s="23"/>
      <c r="O173" s="23"/>
      <c r="P173" s="118"/>
      <c r="Q173" s="122"/>
      <c r="R173" s="123"/>
      <c r="S173" s="40"/>
      <c r="T173" s="24"/>
      <c r="U173" s="23"/>
      <c r="V173" s="118"/>
      <c r="W173" s="23"/>
      <c r="X173" s="23"/>
      <c r="Y173" s="118"/>
      <c r="Z173" s="23"/>
      <c r="AA173" s="23"/>
      <c r="AB173" s="118"/>
      <c r="AC173" s="123"/>
      <c r="AD173" s="187"/>
      <c r="AE173" s="187"/>
      <c r="AF173" s="190"/>
      <c r="AG173" s="187"/>
      <c r="AH173" s="187"/>
      <c r="AI173" s="190"/>
      <c r="AJ173" s="187"/>
      <c r="AK173" s="187"/>
      <c r="AL173" s="190"/>
      <c r="AM173" s="194"/>
      <c r="AN173" s="115"/>
      <c r="AO173" s="179"/>
    </row>
    <row r="174" spans="1:41" x14ac:dyDescent="0.2">
      <c r="A174" s="46">
        <v>41061</v>
      </c>
      <c r="B174" s="23"/>
      <c r="C174" s="23"/>
      <c r="D174" s="118"/>
      <c r="E174" s="23"/>
      <c r="F174" s="23"/>
      <c r="G174" s="118"/>
      <c r="H174" s="23"/>
      <c r="I174" s="23"/>
      <c r="J174" s="118"/>
      <c r="K174" s="23"/>
      <c r="L174" s="23"/>
      <c r="M174" s="118"/>
      <c r="N174" s="23"/>
      <c r="O174" s="23"/>
      <c r="P174" s="118"/>
      <c r="Q174" s="122"/>
      <c r="R174" s="123"/>
      <c r="S174" s="40"/>
      <c r="T174" s="24"/>
      <c r="U174" s="23"/>
      <c r="V174" s="118"/>
      <c r="W174" s="23"/>
      <c r="X174" s="23"/>
      <c r="Y174" s="118"/>
      <c r="Z174" s="23"/>
      <c r="AA174" s="23"/>
      <c r="AB174" s="118"/>
      <c r="AC174" s="123"/>
      <c r="AD174" s="187"/>
      <c r="AE174" s="187"/>
      <c r="AF174" s="190"/>
      <c r="AG174" s="187"/>
      <c r="AH174" s="187"/>
      <c r="AI174" s="190"/>
      <c r="AJ174" s="187"/>
      <c r="AK174" s="187"/>
      <c r="AL174" s="190"/>
      <c r="AM174" s="194"/>
      <c r="AN174" s="115"/>
      <c r="AO174" s="179"/>
    </row>
    <row r="175" spans="1:41" x14ac:dyDescent="0.2">
      <c r="A175" s="46">
        <v>41091</v>
      </c>
      <c r="B175" s="23"/>
      <c r="C175" s="23"/>
      <c r="D175" s="118"/>
      <c r="E175" s="23"/>
      <c r="F175" s="23"/>
      <c r="G175" s="118"/>
      <c r="H175" s="23"/>
      <c r="I175" s="23"/>
      <c r="J175" s="118"/>
      <c r="K175" s="23"/>
      <c r="L175" s="23"/>
      <c r="M175" s="118"/>
      <c r="N175" s="23"/>
      <c r="O175" s="23"/>
      <c r="P175" s="118"/>
      <c r="Q175" s="122"/>
      <c r="R175" s="123"/>
      <c r="S175" s="40"/>
      <c r="T175" s="24"/>
      <c r="U175" s="23"/>
      <c r="V175" s="118"/>
      <c r="W175" s="23"/>
      <c r="X175" s="23"/>
      <c r="Y175" s="118"/>
      <c r="Z175" s="23"/>
      <c r="AA175" s="23"/>
      <c r="AB175" s="118"/>
      <c r="AC175" s="123"/>
      <c r="AD175" s="187"/>
      <c r="AE175" s="187"/>
      <c r="AF175" s="190"/>
      <c r="AG175" s="187"/>
      <c r="AH175" s="187"/>
      <c r="AI175" s="190"/>
      <c r="AJ175" s="187"/>
      <c r="AK175" s="187"/>
      <c r="AL175" s="190"/>
      <c r="AM175" s="194"/>
      <c r="AN175" s="115"/>
      <c r="AO175" s="179"/>
    </row>
    <row r="176" spans="1:41" x14ac:dyDescent="0.2">
      <c r="A176" s="46">
        <v>41122</v>
      </c>
      <c r="B176" s="23"/>
      <c r="C176" s="23"/>
      <c r="D176" s="118"/>
      <c r="E176" s="23"/>
      <c r="F176" s="23"/>
      <c r="G176" s="118"/>
      <c r="H176" s="23"/>
      <c r="I176" s="23"/>
      <c r="J176" s="118"/>
      <c r="K176" s="23"/>
      <c r="L176" s="23"/>
      <c r="M176" s="118"/>
      <c r="N176" s="23"/>
      <c r="O176" s="23"/>
      <c r="P176" s="118"/>
      <c r="Q176" s="122"/>
      <c r="R176" s="123"/>
      <c r="S176" s="40"/>
      <c r="T176" s="24"/>
      <c r="U176" s="23"/>
      <c r="V176" s="118"/>
      <c r="W176" s="23"/>
      <c r="X176" s="23"/>
      <c r="Y176" s="118"/>
      <c r="Z176" s="23"/>
      <c r="AA176" s="23"/>
      <c r="AB176" s="118"/>
      <c r="AC176" s="123"/>
      <c r="AD176" s="187"/>
      <c r="AE176" s="187"/>
      <c r="AF176" s="190"/>
      <c r="AG176" s="187"/>
      <c r="AH176" s="187"/>
      <c r="AI176" s="190"/>
      <c r="AJ176" s="187"/>
      <c r="AK176" s="187"/>
      <c r="AL176" s="190"/>
      <c r="AM176" s="194"/>
      <c r="AN176" s="115"/>
      <c r="AO176" s="179"/>
    </row>
    <row r="177" spans="1:41" x14ac:dyDescent="0.2">
      <c r="A177" s="46">
        <v>41153</v>
      </c>
      <c r="B177" s="23"/>
      <c r="C177" s="23"/>
      <c r="D177" s="118"/>
      <c r="E177" s="23"/>
      <c r="F177" s="23"/>
      <c r="G177" s="118"/>
      <c r="H177" s="23"/>
      <c r="I177" s="23"/>
      <c r="J177" s="118"/>
      <c r="K177" s="23"/>
      <c r="L177" s="23"/>
      <c r="M177" s="118"/>
      <c r="N177" s="23"/>
      <c r="O177" s="23"/>
      <c r="P177" s="118"/>
      <c r="Q177" s="122"/>
      <c r="R177" s="123"/>
      <c r="S177" s="40"/>
      <c r="T177" s="24"/>
      <c r="U177" s="23"/>
      <c r="V177" s="118"/>
      <c r="W177" s="23"/>
      <c r="X177" s="23"/>
      <c r="Y177" s="118"/>
      <c r="Z177" s="23"/>
      <c r="AA177" s="23"/>
      <c r="AB177" s="118"/>
      <c r="AC177" s="123"/>
      <c r="AD177" s="187"/>
      <c r="AE177" s="187"/>
      <c r="AF177" s="190"/>
      <c r="AG177" s="187"/>
      <c r="AH177" s="187"/>
      <c r="AI177" s="190"/>
      <c r="AJ177" s="187"/>
      <c r="AK177" s="187"/>
      <c r="AL177" s="190"/>
      <c r="AM177" s="194"/>
      <c r="AN177" s="115"/>
      <c r="AO177" s="179"/>
    </row>
    <row r="178" spans="1:41" x14ac:dyDescent="0.2">
      <c r="A178" s="46">
        <v>41183</v>
      </c>
      <c r="B178" s="23"/>
      <c r="C178" s="23"/>
      <c r="D178" s="118"/>
      <c r="E178" s="23"/>
      <c r="F178" s="23"/>
      <c r="G178" s="118"/>
      <c r="H178" s="23"/>
      <c r="I178" s="23"/>
      <c r="J178" s="118"/>
      <c r="K178" s="23"/>
      <c r="L178" s="23"/>
      <c r="M178" s="118"/>
      <c r="N178" s="23"/>
      <c r="O178" s="23"/>
      <c r="P178" s="118"/>
      <c r="Q178" s="122"/>
      <c r="R178" s="123"/>
      <c r="S178" s="40"/>
      <c r="T178" s="24"/>
      <c r="U178" s="23"/>
      <c r="V178" s="118"/>
      <c r="W178" s="23"/>
      <c r="X178" s="23"/>
      <c r="Y178" s="118"/>
      <c r="Z178" s="23"/>
      <c r="AA178" s="23"/>
      <c r="AB178" s="118"/>
      <c r="AC178" s="123"/>
      <c r="AD178" s="187"/>
      <c r="AE178" s="187"/>
      <c r="AF178" s="190"/>
      <c r="AG178" s="187"/>
      <c r="AH178" s="187"/>
      <c r="AI178" s="190"/>
      <c r="AJ178" s="187"/>
      <c r="AK178" s="187"/>
      <c r="AL178" s="190"/>
      <c r="AM178" s="194"/>
      <c r="AN178" s="115"/>
      <c r="AO178" s="179"/>
    </row>
    <row r="179" spans="1:41" x14ac:dyDescent="0.2">
      <c r="A179" s="46">
        <v>41214</v>
      </c>
      <c r="B179" s="23"/>
      <c r="C179" s="23"/>
      <c r="D179" s="118"/>
      <c r="E179" s="23"/>
      <c r="F179" s="23"/>
      <c r="G179" s="118"/>
      <c r="H179" s="23"/>
      <c r="I179" s="23"/>
      <c r="J179" s="118"/>
      <c r="K179" s="23"/>
      <c r="L179" s="23"/>
      <c r="M179" s="118"/>
      <c r="N179" s="23"/>
      <c r="O179" s="23"/>
      <c r="P179" s="118"/>
      <c r="Q179" s="122"/>
      <c r="R179" s="123"/>
      <c r="S179" s="40"/>
      <c r="T179" s="24"/>
      <c r="U179" s="23"/>
      <c r="V179" s="118"/>
      <c r="W179" s="23"/>
      <c r="X179" s="23"/>
      <c r="Y179" s="118"/>
      <c r="Z179" s="23"/>
      <c r="AA179" s="23"/>
      <c r="AB179" s="118"/>
      <c r="AC179" s="123"/>
      <c r="AD179" s="187"/>
      <c r="AE179" s="187"/>
      <c r="AF179" s="190"/>
      <c r="AG179" s="187"/>
      <c r="AH179" s="187"/>
      <c r="AI179" s="190"/>
      <c r="AJ179" s="187"/>
      <c r="AK179" s="187"/>
      <c r="AL179" s="190"/>
      <c r="AM179" s="194"/>
      <c r="AN179" s="115"/>
      <c r="AO179" s="179"/>
    </row>
    <row r="180" spans="1:41" x14ac:dyDescent="0.2">
      <c r="A180" s="46">
        <v>41244</v>
      </c>
      <c r="B180" s="23"/>
      <c r="C180" s="23"/>
      <c r="D180" s="118"/>
      <c r="E180" s="23"/>
      <c r="F180" s="23"/>
      <c r="G180" s="118"/>
      <c r="H180" s="23"/>
      <c r="I180" s="23"/>
      <c r="J180" s="118"/>
      <c r="K180" s="23"/>
      <c r="L180" s="23"/>
      <c r="M180" s="118"/>
      <c r="N180" s="23"/>
      <c r="O180" s="23"/>
      <c r="P180" s="118"/>
      <c r="Q180" s="122"/>
      <c r="R180" s="123"/>
      <c r="S180" s="40"/>
      <c r="T180" s="24"/>
      <c r="U180" s="23"/>
      <c r="V180" s="118"/>
      <c r="W180" s="23"/>
      <c r="X180" s="23"/>
      <c r="Y180" s="118"/>
      <c r="Z180" s="23"/>
      <c r="AA180" s="23"/>
      <c r="AB180" s="118"/>
      <c r="AC180" s="123"/>
      <c r="AD180" s="187"/>
      <c r="AE180" s="187"/>
      <c r="AF180" s="190"/>
      <c r="AG180" s="187"/>
      <c r="AH180" s="187"/>
      <c r="AI180" s="190"/>
      <c r="AJ180" s="187"/>
      <c r="AK180" s="187"/>
      <c r="AL180" s="190"/>
      <c r="AM180" s="194"/>
      <c r="AN180" s="115"/>
      <c r="AO180" s="179"/>
    </row>
    <row r="181" spans="1:41" x14ac:dyDescent="0.2">
      <c r="A181" s="46">
        <v>41275</v>
      </c>
      <c r="B181" s="23"/>
      <c r="C181" s="23"/>
      <c r="D181" s="118"/>
      <c r="E181" s="23"/>
      <c r="F181" s="23"/>
      <c r="G181" s="118"/>
      <c r="H181" s="23"/>
      <c r="I181" s="23"/>
      <c r="J181" s="118"/>
      <c r="K181" s="23"/>
      <c r="L181" s="23"/>
      <c r="M181" s="118"/>
      <c r="N181" s="23"/>
      <c r="O181" s="23"/>
      <c r="P181" s="118"/>
      <c r="Q181" s="122"/>
      <c r="R181" s="123"/>
      <c r="S181" s="40"/>
      <c r="T181" s="24"/>
      <c r="U181" s="23"/>
      <c r="V181" s="118"/>
      <c r="W181" s="23"/>
      <c r="X181" s="23"/>
      <c r="Y181" s="118"/>
      <c r="Z181" s="23"/>
      <c r="AA181" s="23"/>
      <c r="AB181" s="118"/>
      <c r="AC181" s="123"/>
      <c r="AD181" s="187"/>
      <c r="AE181" s="187"/>
      <c r="AF181" s="190"/>
      <c r="AG181" s="187"/>
      <c r="AH181" s="187"/>
      <c r="AI181" s="190"/>
      <c r="AJ181" s="187"/>
      <c r="AK181" s="187"/>
      <c r="AL181" s="190"/>
      <c r="AM181" s="194"/>
      <c r="AN181" s="115"/>
      <c r="AO181" s="179"/>
    </row>
    <row r="182" spans="1:41" x14ac:dyDescent="0.2">
      <c r="A182" s="46">
        <v>41306</v>
      </c>
      <c r="B182" s="23"/>
      <c r="C182" s="23"/>
      <c r="D182" s="118"/>
      <c r="E182" s="23"/>
      <c r="F182" s="23"/>
      <c r="G182" s="118"/>
      <c r="H182" s="23"/>
      <c r="I182" s="23"/>
      <c r="J182" s="118"/>
      <c r="K182" s="23"/>
      <c r="L182" s="23"/>
      <c r="M182" s="118"/>
      <c r="N182" s="23"/>
      <c r="O182" s="23"/>
      <c r="P182" s="118"/>
      <c r="Q182" s="122"/>
      <c r="R182" s="123"/>
      <c r="S182" s="40"/>
      <c r="T182" s="24"/>
      <c r="U182" s="23"/>
      <c r="V182" s="118"/>
      <c r="W182" s="23"/>
      <c r="X182" s="23"/>
      <c r="Y182" s="118"/>
      <c r="Z182" s="23"/>
      <c r="AA182" s="23"/>
      <c r="AB182" s="118"/>
      <c r="AC182" s="123"/>
      <c r="AD182" s="187"/>
      <c r="AE182" s="187"/>
      <c r="AF182" s="190"/>
      <c r="AG182" s="187"/>
      <c r="AH182" s="187"/>
      <c r="AI182" s="190"/>
      <c r="AJ182" s="187"/>
      <c r="AK182" s="187"/>
      <c r="AL182" s="190"/>
      <c r="AM182" s="194"/>
      <c r="AN182" s="115"/>
      <c r="AO182" s="179"/>
    </row>
    <row r="183" spans="1:41" x14ac:dyDescent="0.2">
      <c r="A183" s="46">
        <v>41334</v>
      </c>
      <c r="B183" s="23"/>
      <c r="C183" s="23"/>
      <c r="D183" s="118"/>
      <c r="E183" s="23"/>
      <c r="F183" s="23"/>
      <c r="G183" s="118"/>
      <c r="H183" s="23"/>
      <c r="I183" s="23"/>
      <c r="J183" s="118"/>
      <c r="K183" s="23"/>
      <c r="L183" s="23"/>
      <c r="M183" s="118"/>
      <c r="N183" s="23"/>
      <c r="O183" s="23"/>
      <c r="P183" s="118"/>
      <c r="Q183" s="122"/>
      <c r="R183" s="123"/>
      <c r="S183" s="40"/>
      <c r="T183" s="24"/>
      <c r="U183" s="23"/>
      <c r="V183" s="118"/>
      <c r="W183" s="23"/>
      <c r="X183" s="23"/>
      <c r="Y183" s="118"/>
      <c r="Z183" s="23"/>
      <c r="AA183" s="23"/>
      <c r="AB183" s="118"/>
      <c r="AC183" s="123"/>
      <c r="AD183" s="187"/>
      <c r="AE183" s="187"/>
      <c r="AF183" s="190"/>
      <c r="AG183" s="187"/>
      <c r="AH183" s="187"/>
      <c r="AI183" s="190"/>
      <c r="AJ183" s="187"/>
      <c r="AK183" s="187"/>
      <c r="AL183" s="190"/>
      <c r="AM183" s="194"/>
      <c r="AN183" s="115"/>
      <c r="AO183" s="179"/>
    </row>
    <row r="184" spans="1:41" x14ac:dyDescent="0.2">
      <c r="A184" s="46">
        <v>41365</v>
      </c>
      <c r="B184" s="23"/>
      <c r="C184" s="23"/>
      <c r="D184" s="118"/>
      <c r="E184" s="23"/>
      <c r="F184" s="23"/>
      <c r="G184" s="118"/>
      <c r="H184" s="23"/>
      <c r="I184" s="23"/>
      <c r="J184" s="118"/>
      <c r="K184" s="23"/>
      <c r="L184" s="23"/>
      <c r="M184" s="118"/>
      <c r="N184" s="23"/>
      <c r="O184" s="23"/>
      <c r="P184" s="118"/>
      <c r="Q184" s="122"/>
      <c r="R184" s="123"/>
      <c r="S184" s="40"/>
      <c r="T184" s="24"/>
      <c r="U184" s="23"/>
      <c r="V184" s="118"/>
      <c r="W184" s="23"/>
      <c r="X184" s="23"/>
      <c r="Y184" s="118"/>
      <c r="Z184" s="23"/>
      <c r="AA184" s="23"/>
      <c r="AB184" s="118"/>
      <c r="AC184" s="123"/>
      <c r="AD184" s="187"/>
      <c r="AE184" s="187"/>
      <c r="AF184" s="190"/>
      <c r="AG184" s="187"/>
      <c r="AH184" s="187"/>
      <c r="AI184" s="190"/>
      <c r="AJ184" s="187"/>
      <c r="AK184" s="187"/>
      <c r="AL184" s="190"/>
      <c r="AM184" s="194"/>
      <c r="AN184" s="115"/>
      <c r="AO184" s="179"/>
    </row>
    <row r="185" spans="1:41" x14ac:dyDescent="0.2">
      <c r="A185" s="46">
        <v>41395</v>
      </c>
      <c r="B185" s="23"/>
      <c r="C185" s="23"/>
      <c r="D185" s="118"/>
      <c r="E185" s="23"/>
      <c r="F185" s="23"/>
      <c r="G185" s="118"/>
      <c r="H185" s="23"/>
      <c r="I185" s="23"/>
      <c r="J185" s="118"/>
      <c r="K185" s="23"/>
      <c r="L185" s="23"/>
      <c r="M185" s="118"/>
      <c r="N185" s="23"/>
      <c r="O185" s="23"/>
      <c r="P185" s="118"/>
      <c r="Q185" s="122"/>
      <c r="R185" s="123"/>
      <c r="S185" s="40"/>
      <c r="T185" s="24"/>
      <c r="U185" s="23"/>
      <c r="V185" s="118"/>
      <c r="W185" s="23"/>
      <c r="X185" s="23"/>
      <c r="Y185" s="118"/>
      <c r="Z185" s="23"/>
      <c r="AA185" s="23"/>
      <c r="AB185" s="118"/>
      <c r="AC185" s="123"/>
      <c r="AD185" s="187"/>
      <c r="AE185" s="187"/>
      <c r="AF185" s="190"/>
      <c r="AG185" s="187"/>
      <c r="AH185" s="187"/>
      <c r="AI185" s="190"/>
      <c r="AJ185" s="187"/>
      <c r="AK185" s="187"/>
      <c r="AL185" s="190"/>
      <c r="AM185" s="194"/>
      <c r="AN185" s="115"/>
      <c r="AO185" s="179"/>
    </row>
    <row r="186" spans="1:41" x14ac:dyDescent="0.2">
      <c r="A186" s="46">
        <v>41426</v>
      </c>
      <c r="B186" s="23"/>
      <c r="C186" s="23"/>
      <c r="D186" s="118"/>
      <c r="E186" s="23"/>
      <c r="F186" s="23"/>
      <c r="G186" s="118"/>
      <c r="H186" s="23"/>
      <c r="I186" s="23"/>
      <c r="J186" s="118"/>
      <c r="K186" s="23"/>
      <c r="L186" s="23"/>
      <c r="M186" s="118"/>
      <c r="N186" s="23"/>
      <c r="O186" s="23"/>
      <c r="P186" s="118"/>
      <c r="Q186" s="122"/>
      <c r="R186" s="123"/>
      <c r="S186" s="40"/>
      <c r="T186" s="24"/>
      <c r="U186" s="23"/>
      <c r="V186" s="118"/>
      <c r="W186" s="23"/>
      <c r="X186" s="23"/>
      <c r="Y186" s="118"/>
      <c r="Z186" s="23"/>
      <c r="AA186" s="23"/>
      <c r="AB186" s="118"/>
      <c r="AC186" s="123"/>
      <c r="AD186" s="187"/>
      <c r="AE186" s="187"/>
      <c r="AF186" s="190"/>
      <c r="AG186" s="187"/>
      <c r="AH186" s="187"/>
      <c r="AI186" s="190"/>
      <c r="AJ186" s="187"/>
      <c r="AK186" s="187"/>
      <c r="AL186" s="190"/>
      <c r="AM186" s="194"/>
      <c r="AN186" s="115"/>
      <c r="AO186" s="179"/>
    </row>
    <row r="187" spans="1:41" x14ac:dyDescent="0.2">
      <c r="A187" s="46">
        <v>41456</v>
      </c>
      <c r="B187" s="23"/>
      <c r="C187" s="23"/>
      <c r="D187" s="118"/>
      <c r="E187" s="23"/>
      <c r="F187" s="23"/>
      <c r="G187" s="118"/>
      <c r="H187" s="23"/>
      <c r="I187" s="23"/>
      <c r="J187" s="118"/>
      <c r="K187" s="23"/>
      <c r="L187" s="23"/>
      <c r="M187" s="118"/>
      <c r="N187" s="23"/>
      <c r="O187" s="23"/>
      <c r="P187" s="118"/>
      <c r="Q187" s="122"/>
      <c r="R187" s="123"/>
      <c r="S187" s="40"/>
      <c r="T187" s="24"/>
      <c r="U187" s="23"/>
      <c r="V187" s="118"/>
      <c r="W187" s="23"/>
      <c r="X187" s="23"/>
      <c r="Y187" s="118"/>
      <c r="Z187" s="23"/>
      <c r="AA187" s="23"/>
      <c r="AB187" s="118"/>
      <c r="AC187" s="123"/>
      <c r="AD187" s="187"/>
      <c r="AE187" s="187"/>
      <c r="AF187" s="190"/>
      <c r="AG187" s="187"/>
      <c r="AH187" s="187"/>
      <c r="AI187" s="190"/>
      <c r="AJ187" s="187"/>
      <c r="AK187" s="187"/>
      <c r="AL187" s="190"/>
      <c r="AM187" s="194"/>
      <c r="AN187" s="115"/>
      <c r="AO187" s="179"/>
    </row>
    <row r="188" spans="1:41" x14ac:dyDescent="0.2">
      <c r="A188" s="46">
        <v>41487</v>
      </c>
      <c r="B188" s="23"/>
      <c r="C188" s="23"/>
      <c r="D188" s="118"/>
      <c r="E188" s="23"/>
      <c r="F188" s="23"/>
      <c r="G188" s="118"/>
      <c r="H188" s="23"/>
      <c r="I188" s="23"/>
      <c r="J188" s="118"/>
      <c r="K188" s="23"/>
      <c r="L188" s="23"/>
      <c r="M188" s="118"/>
      <c r="N188" s="23"/>
      <c r="O188" s="23"/>
      <c r="P188" s="118"/>
      <c r="Q188" s="122"/>
      <c r="R188" s="123"/>
      <c r="S188" s="40"/>
      <c r="T188" s="24"/>
      <c r="U188" s="23"/>
      <c r="V188" s="118"/>
      <c r="W188" s="23"/>
      <c r="X188" s="23"/>
      <c r="Y188" s="118"/>
      <c r="Z188" s="23"/>
      <c r="AA188" s="23"/>
      <c r="AB188" s="118"/>
      <c r="AC188" s="123"/>
      <c r="AD188" s="187"/>
      <c r="AE188" s="187"/>
      <c r="AF188" s="190"/>
      <c r="AG188" s="187"/>
      <c r="AH188" s="187"/>
      <c r="AI188" s="190"/>
      <c r="AJ188" s="187"/>
      <c r="AK188" s="187"/>
      <c r="AL188" s="190"/>
      <c r="AM188" s="194"/>
      <c r="AN188" s="115"/>
      <c r="AO188" s="179"/>
    </row>
    <row r="189" spans="1:41" x14ac:dyDescent="0.2">
      <c r="A189" s="46">
        <v>41547</v>
      </c>
      <c r="B189" s="23"/>
      <c r="C189" s="23"/>
      <c r="D189" s="118"/>
      <c r="E189" s="23"/>
      <c r="F189" s="23"/>
      <c r="G189" s="118"/>
      <c r="H189" s="23"/>
      <c r="I189" s="23"/>
      <c r="J189" s="118"/>
      <c r="K189" s="23"/>
      <c r="L189" s="23"/>
      <c r="M189" s="118"/>
      <c r="N189" s="23"/>
      <c r="O189" s="23"/>
      <c r="P189" s="118"/>
      <c r="Q189" s="122"/>
      <c r="R189" s="123"/>
      <c r="S189" s="40"/>
      <c r="T189" s="24"/>
      <c r="U189" s="23"/>
      <c r="V189" s="118"/>
      <c r="W189" s="23"/>
      <c r="X189" s="23"/>
      <c r="Y189" s="118"/>
      <c r="Z189" s="23"/>
      <c r="AA189" s="23"/>
      <c r="AB189" s="118"/>
      <c r="AC189" s="123"/>
      <c r="AD189" s="187"/>
      <c r="AE189" s="187"/>
      <c r="AF189" s="190"/>
      <c r="AG189" s="187"/>
      <c r="AH189" s="187"/>
      <c r="AI189" s="190"/>
      <c r="AJ189" s="187"/>
      <c r="AK189" s="187"/>
      <c r="AL189" s="190"/>
      <c r="AM189" s="194"/>
      <c r="AN189" s="115"/>
      <c r="AO189" s="179"/>
    </row>
    <row r="190" spans="1:41" x14ac:dyDescent="0.2">
      <c r="A190" s="46">
        <v>41548</v>
      </c>
      <c r="B190" s="23"/>
      <c r="C190" s="23"/>
      <c r="D190" s="118"/>
      <c r="E190" s="23"/>
      <c r="F190" s="23"/>
      <c r="G190" s="118"/>
      <c r="H190" s="23"/>
      <c r="I190" s="23"/>
      <c r="J190" s="118"/>
      <c r="K190" s="23"/>
      <c r="L190" s="23"/>
      <c r="M190" s="118"/>
      <c r="N190" s="23"/>
      <c r="O190" s="23"/>
      <c r="P190" s="118"/>
      <c r="Q190" s="122"/>
      <c r="R190" s="123"/>
      <c r="S190" s="40"/>
      <c r="T190" s="24"/>
      <c r="U190" s="23"/>
      <c r="V190" s="118"/>
      <c r="W190" s="23"/>
      <c r="X190" s="23"/>
      <c r="Y190" s="118"/>
      <c r="Z190" s="23"/>
      <c r="AA190" s="23"/>
      <c r="AB190" s="118"/>
      <c r="AC190" s="123"/>
      <c r="AD190" s="187"/>
      <c r="AE190" s="187"/>
      <c r="AF190" s="190"/>
      <c r="AG190" s="187"/>
      <c r="AH190" s="187"/>
      <c r="AI190" s="190"/>
      <c r="AJ190" s="187"/>
      <c r="AK190" s="187"/>
      <c r="AL190" s="190"/>
      <c r="AM190" s="194"/>
      <c r="AN190" s="115"/>
      <c r="AO190" s="179"/>
    </row>
    <row r="191" spans="1:41" x14ac:dyDescent="0.2">
      <c r="A191" s="46">
        <v>41579</v>
      </c>
      <c r="B191" s="23"/>
      <c r="C191" s="23"/>
      <c r="D191" s="118"/>
      <c r="E191" s="23"/>
      <c r="F191" s="23"/>
      <c r="G191" s="118"/>
      <c r="H191" s="23"/>
      <c r="I191" s="23"/>
      <c r="J191" s="118"/>
      <c r="K191" s="23"/>
      <c r="L191" s="23"/>
      <c r="M191" s="118"/>
      <c r="N191" s="23"/>
      <c r="O191" s="23"/>
      <c r="P191" s="118"/>
      <c r="Q191" s="122"/>
      <c r="R191" s="123"/>
      <c r="S191" s="40"/>
      <c r="T191" s="24"/>
      <c r="U191" s="23"/>
      <c r="V191" s="118"/>
      <c r="W191" s="23"/>
      <c r="X191" s="23"/>
      <c r="Y191" s="118"/>
      <c r="Z191" s="23"/>
      <c r="AA191" s="23"/>
      <c r="AB191" s="118"/>
      <c r="AC191" s="123"/>
      <c r="AD191" s="187"/>
      <c r="AE191" s="187"/>
      <c r="AF191" s="190"/>
      <c r="AG191" s="187"/>
      <c r="AH191" s="187"/>
      <c r="AI191" s="190"/>
      <c r="AJ191" s="187"/>
      <c r="AK191" s="187"/>
      <c r="AL191" s="190"/>
      <c r="AM191" s="194"/>
      <c r="AN191" s="115"/>
      <c r="AO191" s="179"/>
    </row>
    <row r="192" spans="1:41" x14ac:dyDescent="0.2">
      <c r="A192" s="46">
        <v>41609</v>
      </c>
      <c r="B192" s="23"/>
      <c r="C192" s="23"/>
      <c r="D192" s="118"/>
      <c r="E192" s="23"/>
      <c r="F192" s="23"/>
      <c r="G192" s="118"/>
      <c r="H192" s="23"/>
      <c r="I192" s="23"/>
      <c r="J192" s="118"/>
      <c r="K192" s="23"/>
      <c r="L192" s="23"/>
      <c r="M192" s="118"/>
      <c r="N192" s="23"/>
      <c r="O192" s="23"/>
      <c r="P192" s="118"/>
      <c r="Q192" s="122"/>
      <c r="R192" s="123"/>
      <c r="S192" s="40"/>
      <c r="T192" s="24"/>
      <c r="U192" s="23"/>
      <c r="V192" s="118"/>
      <c r="W192" s="23"/>
      <c r="X192" s="23"/>
      <c r="Y192" s="118"/>
      <c r="Z192" s="23"/>
      <c r="AA192" s="23"/>
      <c r="AB192" s="118"/>
      <c r="AC192" s="123"/>
      <c r="AD192" s="187"/>
      <c r="AE192" s="187"/>
      <c r="AF192" s="190"/>
      <c r="AG192" s="187"/>
      <c r="AH192" s="187"/>
      <c r="AI192" s="190"/>
      <c r="AJ192" s="187"/>
      <c r="AK192" s="187"/>
      <c r="AL192" s="190"/>
      <c r="AM192" s="194"/>
      <c r="AN192" s="115"/>
      <c r="AO192" s="179"/>
    </row>
    <row r="193" spans="1:41" x14ac:dyDescent="0.2">
      <c r="A193" s="46">
        <v>41640</v>
      </c>
      <c r="B193" s="23"/>
      <c r="C193" s="23"/>
      <c r="D193" s="118"/>
      <c r="E193" s="23"/>
      <c r="F193" s="23"/>
      <c r="G193" s="118"/>
      <c r="H193" s="23"/>
      <c r="I193" s="23"/>
      <c r="J193" s="118"/>
      <c r="K193" s="23"/>
      <c r="L193" s="23"/>
      <c r="M193" s="118"/>
      <c r="N193" s="23"/>
      <c r="O193" s="23"/>
      <c r="P193" s="118"/>
      <c r="Q193" s="122"/>
      <c r="R193" s="123"/>
      <c r="S193" s="40"/>
      <c r="T193" s="24"/>
      <c r="U193" s="23"/>
      <c r="V193" s="118"/>
      <c r="W193" s="23"/>
      <c r="X193" s="23"/>
      <c r="Y193" s="118"/>
      <c r="Z193" s="23"/>
      <c r="AA193" s="23"/>
      <c r="AB193" s="118"/>
      <c r="AC193" s="123"/>
      <c r="AD193" s="187"/>
      <c r="AE193" s="187"/>
      <c r="AF193" s="190"/>
      <c r="AG193" s="187"/>
      <c r="AH193" s="187"/>
      <c r="AI193" s="190"/>
      <c r="AJ193" s="187"/>
      <c r="AK193" s="187"/>
      <c r="AL193" s="190"/>
      <c r="AM193" s="194"/>
      <c r="AN193" s="115"/>
      <c r="AO193" s="179"/>
    </row>
    <row r="194" spans="1:41" x14ac:dyDescent="0.2">
      <c r="A194" s="46">
        <v>41671</v>
      </c>
      <c r="B194" s="23"/>
      <c r="C194" s="23"/>
      <c r="D194" s="118"/>
      <c r="E194" s="23"/>
      <c r="F194" s="23"/>
      <c r="G194" s="118"/>
      <c r="H194" s="23"/>
      <c r="I194" s="23"/>
      <c r="J194" s="118"/>
      <c r="K194" s="23"/>
      <c r="L194" s="23"/>
      <c r="M194" s="118"/>
      <c r="N194" s="23"/>
      <c r="O194" s="23"/>
      <c r="P194" s="118"/>
      <c r="Q194" s="122"/>
      <c r="R194" s="123"/>
      <c r="S194" s="40"/>
      <c r="T194" s="24"/>
      <c r="U194" s="23"/>
      <c r="V194" s="118"/>
      <c r="W194" s="23"/>
      <c r="X194" s="23"/>
      <c r="Y194" s="118"/>
      <c r="Z194" s="23"/>
      <c r="AA194" s="23"/>
      <c r="AB194" s="118"/>
      <c r="AC194" s="123"/>
      <c r="AD194" s="187"/>
      <c r="AE194" s="187"/>
      <c r="AF194" s="190"/>
      <c r="AG194" s="187"/>
      <c r="AH194" s="187"/>
      <c r="AI194" s="190"/>
      <c r="AJ194" s="187"/>
      <c r="AK194" s="187"/>
      <c r="AL194" s="190"/>
      <c r="AM194" s="194"/>
      <c r="AN194" s="115"/>
      <c r="AO194" s="179"/>
    </row>
    <row r="195" spans="1:41" x14ac:dyDescent="0.2">
      <c r="A195" s="46">
        <v>41699</v>
      </c>
      <c r="B195" s="23"/>
      <c r="C195" s="23"/>
      <c r="D195" s="118"/>
      <c r="E195" s="23"/>
      <c r="F195" s="23"/>
      <c r="G195" s="118"/>
      <c r="H195" s="23"/>
      <c r="I195" s="23"/>
      <c r="J195" s="118"/>
      <c r="K195" s="23"/>
      <c r="L195" s="23"/>
      <c r="M195" s="118"/>
      <c r="N195" s="23"/>
      <c r="O195" s="23"/>
      <c r="P195" s="118"/>
      <c r="Q195" s="122"/>
      <c r="R195" s="123"/>
      <c r="S195" s="40"/>
      <c r="T195" s="24"/>
      <c r="U195" s="23"/>
      <c r="V195" s="118"/>
      <c r="W195" s="23"/>
      <c r="X195" s="23"/>
      <c r="Y195" s="118"/>
      <c r="Z195" s="23"/>
      <c r="AA195" s="23"/>
      <c r="AB195" s="118"/>
      <c r="AC195" s="123"/>
      <c r="AD195" s="187"/>
      <c r="AE195" s="187"/>
      <c r="AF195" s="190"/>
      <c r="AG195" s="187"/>
      <c r="AH195" s="187"/>
      <c r="AI195" s="190"/>
      <c r="AJ195" s="187"/>
      <c r="AK195" s="187"/>
      <c r="AL195" s="190"/>
      <c r="AM195" s="194"/>
      <c r="AN195" s="115"/>
      <c r="AO195" s="179"/>
    </row>
    <row r="196" spans="1:41" x14ac:dyDescent="0.2">
      <c r="A196" s="46">
        <v>41730</v>
      </c>
      <c r="B196" s="23"/>
      <c r="C196" s="23"/>
      <c r="D196" s="118"/>
      <c r="E196" s="23"/>
      <c r="F196" s="23"/>
      <c r="G196" s="118"/>
      <c r="H196" s="23"/>
      <c r="I196" s="23"/>
      <c r="J196" s="118"/>
      <c r="K196" s="23"/>
      <c r="L196" s="23"/>
      <c r="M196" s="118"/>
      <c r="N196" s="23"/>
      <c r="O196" s="23"/>
      <c r="P196" s="118"/>
      <c r="Q196" s="122"/>
      <c r="R196" s="123"/>
      <c r="S196" s="40"/>
      <c r="T196" s="24"/>
      <c r="U196" s="23"/>
      <c r="V196" s="118"/>
      <c r="W196" s="23"/>
      <c r="X196" s="23"/>
      <c r="Y196" s="118"/>
      <c r="Z196" s="23"/>
      <c r="AA196" s="23"/>
      <c r="AB196" s="118"/>
      <c r="AC196" s="123"/>
      <c r="AD196" s="187"/>
      <c r="AE196" s="187"/>
      <c r="AF196" s="190"/>
      <c r="AG196" s="187"/>
      <c r="AH196" s="187"/>
      <c r="AI196" s="190"/>
      <c r="AJ196" s="187"/>
      <c r="AK196" s="187"/>
      <c r="AL196" s="190"/>
      <c r="AM196" s="194"/>
      <c r="AN196" s="115"/>
      <c r="AO196" s="179"/>
    </row>
    <row r="197" spans="1:41" x14ac:dyDescent="0.2">
      <c r="A197" s="46">
        <v>41760</v>
      </c>
      <c r="B197" s="23"/>
      <c r="C197" s="23"/>
      <c r="D197" s="118"/>
      <c r="E197" s="23"/>
      <c r="F197" s="23"/>
      <c r="G197" s="118"/>
      <c r="H197" s="23"/>
      <c r="I197" s="23"/>
      <c r="J197" s="118"/>
      <c r="K197" s="23"/>
      <c r="L197" s="23"/>
      <c r="M197" s="118"/>
      <c r="N197" s="23"/>
      <c r="O197" s="23"/>
      <c r="P197" s="118"/>
      <c r="Q197" s="122"/>
      <c r="R197" s="123"/>
      <c r="S197" s="40"/>
      <c r="T197" s="24"/>
      <c r="U197" s="23"/>
      <c r="V197" s="118"/>
      <c r="W197" s="23"/>
      <c r="X197" s="23"/>
      <c r="Y197" s="118"/>
      <c r="Z197" s="23"/>
      <c r="AA197" s="23"/>
      <c r="AB197" s="118"/>
      <c r="AC197" s="123"/>
      <c r="AD197" s="187"/>
      <c r="AE197" s="187"/>
      <c r="AF197" s="190"/>
      <c r="AG197" s="187"/>
      <c r="AH197" s="187"/>
      <c r="AI197" s="190"/>
      <c r="AJ197" s="187"/>
      <c r="AK197" s="187"/>
      <c r="AL197" s="190"/>
      <c r="AM197" s="194"/>
      <c r="AN197" s="115"/>
      <c r="AO197" s="179"/>
    </row>
    <row r="198" spans="1:41" x14ac:dyDescent="0.2">
      <c r="A198" s="46">
        <v>41791</v>
      </c>
      <c r="B198" s="23"/>
      <c r="C198" s="23"/>
      <c r="D198" s="118"/>
      <c r="E198" s="23"/>
      <c r="F198" s="23"/>
      <c r="G198" s="118"/>
      <c r="H198" s="23"/>
      <c r="I198" s="23"/>
      <c r="J198" s="118"/>
      <c r="K198" s="23"/>
      <c r="L198" s="23"/>
      <c r="M198" s="118"/>
      <c r="N198" s="23"/>
      <c r="O198" s="23"/>
      <c r="P198" s="118"/>
      <c r="Q198" s="122"/>
      <c r="R198" s="123"/>
      <c r="S198" s="40"/>
      <c r="T198" s="24"/>
      <c r="U198" s="23"/>
      <c r="V198" s="118"/>
      <c r="W198" s="23"/>
      <c r="X198" s="23"/>
      <c r="Y198" s="118"/>
      <c r="Z198" s="23"/>
      <c r="AA198" s="23"/>
      <c r="AB198" s="118"/>
      <c r="AC198" s="123"/>
      <c r="AD198" s="187"/>
      <c r="AE198" s="187"/>
      <c r="AF198" s="190"/>
      <c r="AG198" s="187"/>
      <c r="AH198" s="187"/>
      <c r="AI198" s="190"/>
      <c r="AJ198" s="187"/>
      <c r="AK198" s="187"/>
      <c r="AL198" s="190"/>
      <c r="AM198" s="194"/>
      <c r="AN198" s="115"/>
      <c r="AO198" s="179"/>
    </row>
    <row r="199" spans="1:41" x14ac:dyDescent="0.2">
      <c r="A199" s="46">
        <v>41821</v>
      </c>
      <c r="B199" s="23"/>
      <c r="C199" s="23"/>
      <c r="D199" s="118"/>
      <c r="E199" s="23"/>
      <c r="F199" s="23"/>
      <c r="G199" s="118"/>
      <c r="H199" s="23"/>
      <c r="I199" s="23"/>
      <c r="J199" s="118"/>
      <c r="K199" s="23"/>
      <c r="L199" s="23"/>
      <c r="M199" s="118"/>
      <c r="N199" s="23"/>
      <c r="O199" s="23"/>
      <c r="P199" s="118"/>
      <c r="Q199" s="122"/>
      <c r="R199" s="123"/>
      <c r="S199" s="40"/>
      <c r="T199" s="24"/>
      <c r="U199" s="23"/>
      <c r="V199" s="118"/>
      <c r="W199" s="23"/>
      <c r="X199" s="23"/>
      <c r="Y199" s="118"/>
      <c r="Z199" s="23"/>
      <c r="AA199" s="23"/>
      <c r="AB199" s="118"/>
      <c r="AC199" s="123"/>
      <c r="AD199" s="187"/>
      <c r="AE199" s="187"/>
      <c r="AF199" s="190"/>
      <c r="AG199" s="187"/>
      <c r="AH199" s="187"/>
      <c r="AI199" s="190"/>
      <c r="AJ199" s="187"/>
      <c r="AK199" s="187"/>
      <c r="AL199" s="190"/>
      <c r="AM199" s="194"/>
      <c r="AN199" s="115"/>
      <c r="AO199" s="179"/>
    </row>
    <row r="200" spans="1:41" x14ac:dyDescent="0.2">
      <c r="A200" s="46">
        <v>41852</v>
      </c>
      <c r="B200" s="23"/>
      <c r="C200" s="23"/>
      <c r="D200" s="118"/>
      <c r="E200" s="23"/>
      <c r="F200" s="23"/>
      <c r="G200" s="118"/>
      <c r="H200" s="23"/>
      <c r="I200" s="23"/>
      <c r="J200" s="118"/>
      <c r="K200" s="23"/>
      <c r="L200" s="23"/>
      <c r="M200" s="118"/>
      <c r="N200" s="23"/>
      <c r="O200" s="23"/>
      <c r="P200" s="118"/>
      <c r="Q200" s="122"/>
      <c r="R200" s="123"/>
      <c r="S200" s="40"/>
      <c r="T200" s="24"/>
      <c r="U200" s="23"/>
      <c r="V200" s="118"/>
      <c r="W200" s="23"/>
      <c r="X200" s="23"/>
      <c r="Y200" s="118"/>
      <c r="Z200" s="23"/>
      <c r="AA200" s="23"/>
      <c r="AB200" s="118"/>
      <c r="AC200" s="123"/>
      <c r="AD200" s="187"/>
      <c r="AE200" s="187"/>
      <c r="AF200" s="190"/>
      <c r="AG200" s="187"/>
      <c r="AH200" s="187"/>
      <c r="AI200" s="190"/>
      <c r="AJ200" s="187"/>
      <c r="AK200" s="187"/>
      <c r="AL200" s="190"/>
      <c r="AM200" s="194"/>
      <c r="AN200" s="115"/>
      <c r="AO200" s="179"/>
    </row>
    <row r="201" spans="1:41" x14ac:dyDescent="0.2">
      <c r="A201" s="46">
        <v>41883</v>
      </c>
      <c r="B201" s="23"/>
      <c r="C201" s="23"/>
      <c r="D201" s="118"/>
      <c r="E201" s="23"/>
      <c r="F201" s="23"/>
      <c r="G201" s="118"/>
      <c r="H201" s="23"/>
      <c r="I201" s="23"/>
      <c r="J201" s="118"/>
      <c r="K201" s="23"/>
      <c r="L201" s="23"/>
      <c r="M201" s="118"/>
      <c r="N201" s="23"/>
      <c r="O201" s="23"/>
      <c r="P201" s="118"/>
      <c r="Q201" s="122"/>
      <c r="R201" s="123"/>
      <c r="S201" s="40"/>
      <c r="T201" s="24"/>
      <c r="U201" s="23"/>
      <c r="V201" s="118"/>
      <c r="W201" s="23"/>
      <c r="X201" s="23"/>
      <c r="Y201" s="118"/>
      <c r="Z201" s="23"/>
      <c r="AA201" s="23"/>
      <c r="AB201" s="118"/>
      <c r="AC201" s="123"/>
      <c r="AD201" s="187"/>
      <c r="AE201" s="187"/>
      <c r="AF201" s="190"/>
      <c r="AG201" s="187"/>
      <c r="AH201" s="187"/>
      <c r="AI201" s="190"/>
      <c r="AJ201" s="187"/>
      <c r="AK201" s="187"/>
      <c r="AL201" s="190"/>
      <c r="AM201" s="194"/>
      <c r="AN201" s="115"/>
      <c r="AO201" s="179"/>
    </row>
    <row r="202" spans="1:41" x14ac:dyDescent="0.2">
      <c r="A202" s="46">
        <v>41913</v>
      </c>
      <c r="B202" s="23"/>
      <c r="C202" s="23"/>
      <c r="D202" s="118"/>
      <c r="E202" s="23"/>
      <c r="F202" s="23"/>
      <c r="G202" s="118"/>
      <c r="H202" s="23"/>
      <c r="I202" s="23"/>
      <c r="J202" s="118"/>
      <c r="K202" s="23"/>
      <c r="L202" s="23"/>
      <c r="M202" s="118"/>
      <c r="N202" s="23"/>
      <c r="O202" s="23"/>
      <c r="P202" s="118"/>
      <c r="Q202" s="122"/>
      <c r="R202" s="123"/>
      <c r="S202" s="40"/>
      <c r="T202" s="24"/>
      <c r="U202" s="23"/>
      <c r="V202" s="118"/>
      <c r="W202" s="23"/>
      <c r="X202" s="23"/>
      <c r="Y202" s="118"/>
      <c r="Z202" s="23"/>
      <c r="AA202" s="23"/>
      <c r="AB202" s="118"/>
      <c r="AC202" s="123"/>
      <c r="AD202" s="187"/>
      <c r="AE202" s="187"/>
      <c r="AF202" s="190"/>
      <c r="AG202" s="187"/>
      <c r="AH202" s="187"/>
      <c r="AI202" s="190"/>
      <c r="AJ202" s="187"/>
      <c r="AK202" s="187"/>
      <c r="AL202" s="190"/>
      <c r="AM202" s="194"/>
      <c r="AN202" s="115"/>
      <c r="AO202" s="179"/>
    </row>
    <row r="203" spans="1:41" x14ac:dyDescent="0.2">
      <c r="A203" s="46">
        <v>41944</v>
      </c>
      <c r="B203" s="23"/>
      <c r="C203" s="23"/>
      <c r="D203" s="118"/>
      <c r="E203" s="23"/>
      <c r="F203" s="23"/>
      <c r="G203" s="118"/>
      <c r="H203" s="23"/>
      <c r="I203" s="23"/>
      <c r="J203" s="118"/>
      <c r="K203" s="23"/>
      <c r="L203" s="23"/>
      <c r="M203" s="118"/>
      <c r="N203" s="23"/>
      <c r="O203" s="23"/>
      <c r="P203" s="118"/>
      <c r="Q203" s="122"/>
      <c r="R203" s="123"/>
      <c r="S203" s="40"/>
      <c r="T203" s="24"/>
      <c r="U203" s="23"/>
      <c r="V203" s="118"/>
      <c r="W203" s="23"/>
      <c r="X203" s="23"/>
      <c r="Y203" s="118"/>
      <c r="Z203" s="23"/>
      <c r="AA203" s="23"/>
      <c r="AB203" s="118"/>
      <c r="AC203" s="123"/>
      <c r="AD203" s="187"/>
      <c r="AE203" s="187"/>
      <c r="AF203" s="190"/>
      <c r="AG203" s="187"/>
      <c r="AH203" s="187"/>
      <c r="AI203" s="190"/>
      <c r="AJ203" s="187"/>
      <c r="AK203" s="187"/>
      <c r="AL203" s="190"/>
      <c r="AM203" s="194"/>
      <c r="AN203" s="115"/>
      <c r="AO203" s="179"/>
    </row>
    <row r="204" spans="1:41" x14ac:dyDescent="0.2">
      <c r="A204" s="46">
        <v>41974</v>
      </c>
      <c r="B204" s="23"/>
      <c r="C204" s="23"/>
      <c r="D204" s="118"/>
      <c r="E204" s="23"/>
      <c r="F204" s="23"/>
      <c r="G204" s="118"/>
      <c r="H204" s="23"/>
      <c r="I204" s="23"/>
      <c r="J204" s="118"/>
      <c r="K204" s="23"/>
      <c r="L204" s="23"/>
      <c r="M204" s="118"/>
      <c r="N204" s="23"/>
      <c r="O204" s="23"/>
      <c r="P204" s="118"/>
      <c r="Q204" s="122"/>
      <c r="R204" s="123"/>
      <c r="S204" s="40"/>
      <c r="T204" s="24"/>
      <c r="U204" s="23"/>
      <c r="V204" s="118"/>
      <c r="W204" s="23"/>
      <c r="X204" s="23"/>
      <c r="Y204" s="118"/>
      <c r="Z204" s="23"/>
      <c r="AA204" s="23"/>
      <c r="AB204" s="118"/>
      <c r="AC204" s="123"/>
      <c r="AD204" s="187"/>
      <c r="AE204" s="187"/>
      <c r="AF204" s="190"/>
      <c r="AG204" s="187"/>
      <c r="AH204" s="187"/>
      <c r="AI204" s="190"/>
      <c r="AJ204" s="187"/>
      <c r="AK204" s="187"/>
      <c r="AL204" s="190"/>
      <c r="AM204" s="194"/>
      <c r="AN204" s="115"/>
      <c r="AO204" s="179"/>
    </row>
    <row r="205" spans="1:41" x14ac:dyDescent="0.2">
      <c r="A205" s="46">
        <v>42005</v>
      </c>
      <c r="B205" s="23"/>
      <c r="C205" s="23"/>
      <c r="D205" s="118"/>
      <c r="E205" s="23"/>
      <c r="F205" s="23"/>
      <c r="G205" s="118"/>
      <c r="H205" s="23"/>
      <c r="I205" s="23"/>
      <c r="J205" s="118"/>
      <c r="K205" s="23"/>
      <c r="L205" s="23"/>
      <c r="M205" s="118"/>
      <c r="N205" s="23"/>
      <c r="O205" s="23"/>
      <c r="P205" s="118"/>
      <c r="Q205" s="122"/>
      <c r="R205" s="123"/>
      <c r="S205" s="40"/>
      <c r="T205" s="24"/>
      <c r="U205" s="23"/>
      <c r="V205" s="118"/>
      <c r="W205" s="23"/>
      <c r="X205" s="23"/>
      <c r="Y205" s="118"/>
      <c r="Z205" s="23"/>
      <c r="AA205" s="23"/>
      <c r="AB205" s="118"/>
      <c r="AC205" s="123"/>
      <c r="AD205" s="187"/>
      <c r="AE205" s="187"/>
      <c r="AF205" s="190"/>
      <c r="AG205" s="187"/>
      <c r="AH205" s="187"/>
      <c r="AI205" s="190"/>
      <c r="AJ205" s="187"/>
      <c r="AK205" s="187"/>
      <c r="AL205" s="190"/>
      <c r="AM205" s="194"/>
      <c r="AN205" s="115"/>
      <c r="AO205" s="179"/>
    </row>
    <row r="206" spans="1:41" x14ac:dyDescent="0.2">
      <c r="A206" s="46">
        <v>42036</v>
      </c>
      <c r="B206" s="23"/>
      <c r="C206" s="23"/>
      <c r="D206" s="118"/>
      <c r="E206" s="23"/>
      <c r="F206" s="23"/>
      <c r="G206" s="118"/>
      <c r="H206" s="23"/>
      <c r="I206" s="23"/>
      <c r="J206" s="118"/>
      <c r="K206" s="23"/>
      <c r="L206" s="23"/>
      <c r="M206" s="118"/>
      <c r="N206" s="23"/>
      <c r="O206" s="23"/>
      <c r="P206" s="118"/>
      <c r="Q206" s="122"/>
      <c r="R206" s="123"/>
      <c r="S206" s="40"/>
      <c r="T206" s="24"/>
      <c r="U206" s="23"/>
      <c r="V206" s="118"/>
      <c r="W206" s="23"/>
      <c r="X206" s="23"/>
      <c r="Y206" s="118"/>
      <c r="Z206" s="23"/>
      <c r="AA206" s="23"/>
      <c r="AB206" s="118"/>
      <c r="AC206" s="123"/>
      <c r="AD206" s="187"/>
      <c r="AE206" s="187"/>
      <c r="AF206" s="190"/>
      <c r="AG206" s="187"/>
      <c r="AH206" s="187"/>
      <c r="AI206" s="190"/>
      <c r="AJ206" s="187"/>
      <c r="AK206" s="187"/>
      <c r="AL206" s="190"/>
      <c r="AM206" s="194"/>
      <c r="AN206" s="115"/>
      <c r="AO206" s="179"/>
    </row>
    <row r="207" spans="1:41" x14ac:dyDescent="0.2">
      <c r="A207" s="46">
        <v>42064</v>
      </c>
      <c r="B207" s="23"/>
      <c r="C207" s="23"/>
      <c r="D207" s="118"/>
      <c r="E207" s="23"/>
      <c r="F207" s="23"/>
      <c r="G207" s="118"/>
      <c r="H207" s="23"/>
      <c r="I207" s="23"/>
      <c r="J207" s="118"/>
      <c r="K207" s="23"/>
      <c r="L207" s="23"/>
      <c r="M207" s="118"/>
      <c r="N207" s="23"/>
      <c r="O207" s="23"/>
      <c r="P207" s="118"/>
      <c r="Q207" s="122"/>
      <c r="R207" s="123"/>
      <c r="S207" s="40"/>
      <c r="T207" s="24"/>
      <c r="U207" s="23"/>
      <c r="V207" s="118"/>
      <c r="W207" s="23"/>
      <c r="X207" s="23"/>
      <c r="Y207" s="118"/>
      <c r="Z207" s="23"/>
      <c r="AA207" s="23"/>
      <c r="AB207" s="118"/>
      <c r="AC207" s="123"/>
      <c r="AD207" s="187"/>
      <c r="AE207" s="187"/>
      <c r="AF207" s="190"/>
      <c r="AG207" s="187"/>
      <c r="AH207" s="187"/>
      <c r="AI207" s="190"/>
      <c r="AJ207" s="187"/>
      <c r="AK207" s="187"/>
      <c r="AL207" s="190"/>
      <c r="AM207" s="194"/>
      <c r="AN207" s="115"/>
      <c r="AO207" s="179"/>
    </row>
    <row r="208" spans="1:41" x14ac:dyDescent="0.2">
      <c r="A208" s="46">
        <v>42095</v>
      </c>
      <c r="B208" s="23"/>
      <c r="C208" s="23"/>
      <c r="D208" s="118"/>
      <c r="E208" s="23"/>
      <c r="F208" s="23"/>
      <c r="G208" s="118"/>
      <c r="H208" s="23"/>
      <c r="I208" s="23"/>
      <c r="J208" s="118"/>
      <c r="K208" s="23"/>
      <c r="L208" s="23"/>
      <c r="M208" s="118"/>
      <c r="N208" s="23"/>
      <c r="O208" s="23"/>
      <c r="P208" s="118"/>
      <c r="Q208" s="122"/>
      <c r="R208" s="123"/>
      <c r="S208" s="40"/>
      <c r="T208" s="24"/>
      <c r="U208" s="23"/>
      <c r="V208" s="118"/>
      <c r="W208" s="23"/>
      <c r="X208" s="23"/>
      <c r="Y208" s="118"/>
      <c r="Z208" s="23"/>
      <c r="AA208" s="23"/>
      <c r="AB208" s="118"/>
      <c r="AC208" s="123"/>
      <c r="AD208" s="187"/>
      <c r="AE208" s="187"/>
      <c r="AF208" s="190"/>
      <c r="AG208" s="187"/>
      <c r="AH208" s="187"/>
      <c r="AI208" s="190"/>
      <c r="AJ208" s="187"/>
      <c r="AK208" s="187"/>
      <c r="AL208" s="190"/>
      <c r="AM208" s="194"/>
      <c r="AN208" s="115"/>
      <c r="AO208" s="179"/>
    </row>
    <row r="209" spans="1:41" ht="15" customHeight="1" x14ac:dyDescent="0.2">
      <c r="A209" s="46">
        <v>42125</v>
      </c>
      <c r="B209" s="23"/>
      <c r="C209" s="23"/>
      <c r="D209" s="118"/>
      <c r="E209" s="23"/>
      <c r="F209" s="23"/>
      <c r="G209" s="118"/>
      <c r="H209" s="23"/>
      <c r="I209" s="23"/>
      <c r="J209" s="118"/>
      <c r="K209" s="23"/>
      <c r="L209" s="23"/>
      <c r="M209" s="118"/>
      <c r="N209" s="23"/>
      <c r="O209" s="23"/>
      <c r="P209" s="118"/>
      <c r="Q209" s="122"/>
      <c r="R209" s="123"/>
      <c r="S209" s="40"/>
      <c r="T209" s="24"/>
      <c r="U209" s="23"/>
      <c r="V209" s="118"/>
      <c r="W209" s="23"/>
      <c r="X209" s="23"/>
      <c r="Y209" s="118"/>
      <c r="Z209" s="23"/>
      <c r="AA209" s="23"/>
      <c r="AB209" s="118"/>
      <c r="AC209" s="123"/>
      <c r="AD209" s="187"/>
      <c r="AE209" s="187"/>
      <c r="AF209" s="190"/>
      <c r="AG209" s="187"/>
      <c r="AH209" s="187"/>
      <c r="AI209" s="190"/>
      <c r="AJ209" s="187"/>
      <c r="AK209" s="187"/>
      <c r="AL209" s="190"/>
      <c r="AM209" s="194"/>
      <c r="AO209" s="179"/>
    </row>
    <row r="210" spans="1:41" ht="15" customHeight="1" x14ac:dyDescent="0.2">
      <c r="A210" s="46">
        <v>42156</v>
      </c>
      <c r="B210" s="23"/>
      <c r="C210" s="23"/>
      <c r="D210" s="118"/>
      <c r="E210" s="23"/>
      <c r="F210" s="23"/>
      <c r="G210" s="118"/>
      <c r="H210" s="23"/>
      <c r="I210" s="23"/>
      <c r="J210" s="118"/>
      <c r="K210" s="23"/>
      <c r="L210" s="23"/>
      <c r="M210" s="118"/>
      <c r="N210" s="23"/>
      <c r="O210" s="23"/>
      <c r="P210" s="118"/>
      <c r="Q210" s="122"/>
      <c r="R210" s="123"/>
      <c r="S210" s="40"/>
      <c r="T210" s="24"/>
      <c r="U210" s="23"/>
      <c r="V210" s="118"/>
      <c r="W210" s="23"/>
      <c r="X210" s="23"/>
      <c r="Y210" s="118"/>
      <c r="Z210" s="23"/>
      <c r="AA210" s="23"/>
      <c r="AB210" s="118"/>
      <c r="AC210" s="123"/>
      <c r="AD210" s="187"/>
      <c r="AE210" s="187"/>
      <c r="AF210" s="190"/>
      <c r="AG210" s="187"/>
      <c r="AH210" s="187"/>
      <c r="AI210" s="190"/>
      <c r="AJ210" s="187"/>
      <c r="AK210" s="187"/>
      <c r="AL210" s="190"/>
      <c r="AM210" s="194"/>
      <c r="AO210" s="179"/>
    </row>
    <row r="211" spans="1:41" ht="15" customHeight="1" x14ac:dyDescent="0.2">
      <c r="A211" s="46">
        <v>42186</v>
      </c>
      <c r="B211" s="23"/>
      <c r="C211" s="23"/>
      <c r="D211" s="118"/>
      <c r="E211" s="23"/>
      <c r="F211" s="23"/>
      <c r="G211" s="118"/>
      <c r="H211" s="23"/>
      <c r="I211" s="23"/>
      <c r="J211" s="118"/>
      <c r="K211" s="23"/>
      <c r="L211" s="23"/>
      <c r="M211" s="118"/>
      <c r="N211" s="23"/>
      <c r="O211" s="23"/>
      <c r="P211" s="118"/>
      <c r="Q211" s="122"/>
      <c r="R211" s="123"/>
      <c r="S211" s="40"/>
      <c r="T211" s="24"/>
      <c r="U211" s="23"/>
      <c r="V211" s="118"/>
      <c r="W211" s="23"/>
      <c r="X211" s="23"/>
      <c r="Y211" s="118"/>
      <c r="Z211" s="23"/>
      <c r="AA211" s="23"/>
      <c r="AB211" s="118"/>
      <c r="AC211" s="123"/>
      <c r="AD211" s="187"/>
      <c r="AE211" s="187"/>
      <c r="AF211" s="190"/>
      <c r="AG211" s="187"/>
      <c r="AH211" s="187"/>
      <c r="AI211" s="190"/>
      <c r="AJ211" s="187"/>
      <c r="AK211" s="187"/>
      <c r="AL211" s="190"/>
      <c r="AM211" s="194"/>
      <c r="AO211" s="179"/>
    </row>
    <row r="212" spans="1:41" ht="15" customHeight="1" x14ac:dyDescent="0.2">
      <c r="A212" s="46">
        <v>42217</v>
      </c>
      <c r="B212" s="23"/>
      <c r="C212" s="23"/>
      <c r="D212" s="118"/>
      <c r="E212" s="23"/>
      <c r="F212" s="23"/>
      <c r="G212" s="118"/>
      <c r="H212" s="23"/>
      <c r="I212" s="23"/>
      <c r="J212" s="118"/>
      <c r="K212" s="23"/>
      <c r="L212" s="23"/>
      <c r="M212" s="118"/>
      <c r="N212" s="23"/>
      <c r="O212" s="23"/>
      <c r="P212" s="118"/>
      <c r="Q212" s="122"/>
      <c r="R212" s="123"/>
      <c r="S212" s="40"/>
      <c r="T212" s="24"/>
      <c r="U212" s="23"/>
      <c r="V212" s="118"/>
      <c r="W212" s="23"/>
      <c r="X212" s="23"/>
      <c r="Y212" s="118"/>
      <c r="Z212" s="23"/>
      <c r="AA212" s="23"/>
      <c r="AB212" s="118"/>
      <c r="AC212" s="123"/>
      <c r="AD212" s="187"/>
      <c r="AE212" s="187"/>
      <c r="AF212" s="190"/>
      <c r="AG212" s="187"/>
      <c r="AH212" s="187"/>
      <c r="AI212" s="190"/>
      <c r="AJ212" s="187"/>
      <c r="AK212" s="187"/>
      <c r="AL212" s="190"/>
      <c r="AM212" s="194"/>
      <c r="AO212" s="179"/>
    </row>
    <row r="213" spans="1:41" ht="15" customHeight="1" x14ac:dyDescent="0.2">
      <c r="A213" s="46">
        <v>42248</v>
      </c>
      <c r="B213" s="23"/>
      <c r="C213" s="23"/>
      <c r="D213" s="118"/>
      <c r="E213" s="23"/>
      <c r="F213" s="23"/>
      <c r="G213" s="118"/>
      <c r="H213" s="23"/>
      <c r="I213" s="23"/>
      <c r="J213" s="118"/>
      <c r="K213" s="23"/>
      <c r="L213" s="23"/>
      <c r="M213" s="118"/>
      <c r="N213" s="23"/>
      <c r="O213" s="23"/>
      <c r="P213" s="118"/>
      <c r="Q213" s="122"/>
      <c r="R213" s="123"/>
      <c r="S213" s="40"/>
      <c r="T213" s="24"/>
      <c r="U213" s="23"/>
      <c r="V213" s="118"/>
      <c r="W213" s="23"/>
      <c r="X213" s="23"/>
      <c r="Y213" s="118"/>
      <c r="Z213" s="23"/>
      <c r="AA213" s="23"/>
      <c r="AB213" s="118"/>
      <c r="AC213" s="123"/>
      <c r="AD213" s="187"/>
      <c r="AE213" s="187"/>
      <c r="AF213" s="190"/>
      <c r="AG213" s="187"/>
      <c r="AH213" s="187"/>
      <c r="AI213" s="190"/>
      <c r="AJ213" s="187"/>
      <c r="AK213" s="187"/>
      <c r="AL213" s="190"/>
      <c r="AM213" s="194"/>
      <c r="AO213" s="179"/>
    </row>
    <row r="214" spans="1:41" ht="15" customHeight="1" x14ac:dyDescent="0.2">
      <c r="A214" s="46">
        <v>42278</v>
      </c>
      <c r="B214" s="23"/>
      <c r="C214" s="23"/>
      <c r="D214" s="118"/>
      <c r="E214" s="23"/>
      <c r="F214" s="23"/>
      <c r="G214" s="118"/>
      <c r="H214" s="23"/>
      <c r="I214" s="23"/>
      <c r="J214" s="118"/>
      <c r="K214" s="23"/>
      <c r="L214" s="23"/>
      <c r="M214" s="118"/>
      <c r="N214" s="23"/>
      <c r="O214" s="23"/>
      <c r="P214" s="118"/>
      <c r="Q214" s="122"/>
      <c r="R214" s="123"/>
      <c r="S214" s="40"/>
      <c r="T214" s="24"/>
      <c r="U214" s="23"/>
      <c r="V214" s="118"/>
      <c r="W214" s="23"/>
      <c r="X214" s="23"/>
      <c r="Y214" s="118"/>
      <c r="Z214" s="23"/>
      <c r="AA214" s="23"/>
      <c r="AB214" s="118"/>
      <c r="AC214" s="123"/>
      <c r="AD214" s="187"/>
      <c r="AE214" s="187"/>
      <c r="AF214" s="190"/>
      <c r="AG214" s="187"/>
      <c r="AH214" s="187"/>
      <c r="AI214" s="190"/>
      <c r="AJ214" s="187"/>
      <c r="AK214" s="187"/>
      <c r="AL214" s="190"/>
      <c r="AM214" s="194"/>
      <c r="AO214" s="179"/>
    </row>
    <row r="215" spans="1:41" ht="15" customHeight="1" x14ac:dyDescent="0.2">
      <c r="A215" s="46">
        <v>42309</v>
      </c>
      <c r="B215" s="23"/>
      <c r="C215" s="23"/>
      <c r="D215" s="118"/>
      <c r="E215" s="23"/>
      <c r="F215" s="23"/>
      <c r="G215" s="118"/>
      <c r="H215" s="23"/>
      <c r="I215" s="23"/>
      <c r="J215" s="118"/>
      <c r="K215" s="23"/>
      <c r="L215" s="23"/>
      <c r="M215" s="118"/>
      <c r="N215" s="23"/>
      <c r="O215" s="23"/>
      <c r="P215" s="118"/>
      <c r="Q215" s="122"/>
      <c r="R215" s="123"/>
      <c r="S215" s="40"/>
      <c r="T215" s="24"/>
      <c r="U215" s="23"/>
      <c r="V215" s="118"/>
      <c r="W215" s="23"/>
      <c r="X215" s="23"/>
      <c r="Y215" s="118"/>
      <c r="Z215" s="23"/>
      <c r="AA215" s="23"/>
      <c r="AB215" s="118"/>
      <c r="AC215" s="123"/>
      <c r="AD215" s="187"/>
      <c r="AE215" s="187"/>
      <c r="AF215" s="190"/>
      <c r="AG215" s="187"/>
      <c r="AH215" s="187"/>
      <c r="AI215" s="190"/>
      <c r="AJ215" s="187"/>
      <c r="AK215" s="187"/>
      <c r="AL215" s="190"/>
      <c r="AM215" s="194"/>
      <c r="AO215" s="179"/>
    </row>
    <row r="216" spans="1:41" ht="15" customHeight="1" x14ac:dyDescent="0.2">
      <c r="A216" s="46">
        <v>42339</v>
      </c>
      <c r="B216" s="23"/>
      <c r="C216" s="23"/>
      <c r="D216" s="118"/>
      <c r="E216" s="23"/>
      <c r="F216" s="23"/>
      <c r="G216" s="118"/>
      <c r="H216" s="23"/>
      <c r="I216" s="23"/>
      <c r="J216" s="118"/>
      <c r="K216" s="23"/>
      <c r="L216" s="23"/>
      <c r="M216" s="118"/>
      <c r="N216" s="23"/>
      <c r="O216" s="23"/>
      <c r="P216" s="118"/>
      <c r="Q216" s="122"/>
      <c r="R216" s="123"/>
      <c r="S216" s="40"/>
      <c r="T216" s="24"/>
      <c r="U216" s="23"/>
      <c r="V216" s="118"/>
      <c r="W216" s="23"/>
      <c r="X216" s="23"/>
      <c r="Y216" s="118"/>
      <c r="Z216" s="23"/>
      <c r="AA216" s="23"/>
      <c r="AB216" s="118"/>
      <c r="AC216" s="123"/>
      <c r="AD216" s="187"/>
      <c r="AE216" s="187"/>
      <c r="AF216" s="190"/>
      <c r="AG216" s="187"/>
      <c r="AH216" s="187"/>
      <c r="AI216" s="190"/>
      <c r="AJ216" s="187"/>
      <c r="AK216" s="187"/>
      <c r="AL216" s="190"/>
      <c r="AM216" s="194"/>
      <c r="AO216" s="179"/>
    </row>
    <row r="217" spans="1:41" ht="15" customHeight="1" x14ac:dyDescent="0.2">
      <c r="A217" s="46">
        <v>42370</v>
      </c>
      <c r="B217" s="23"/>
      <c r="C217" s="23"/>
      <c r="D217" s="118"/>
      <c r="E217" s="23"/>
      <c r="F217" s="23"/>
      <c r="G217" s="118"/>
      <c r="H217" s="23"/>
      <c r="I217" s="23"/>
      <c r="J217" s="118"/>
      <c r="K217" s="23"/>
      <c r="L217" s="23"/>
      <c r="M217" s="118"/>
      <c r="N217" s="23"/>
      <c r="O217" s="23"/>
      <c r="P217" s="118"/>
      <c r="Q217" s="122"/>
      <c r="R217" s="123"/>
      <c r="S217" s="40"/>
      <c r="T217" s="24"/>
      <c r="U217" s="23"/>
      <c r="V217" s="118"/>
      <c r="W217" s="23"/>
      <c r="X217" s="23"/>
      <c r="Y217" s="118"/>
      <c r="Z217" s="23"/>
      <c r="AA217" s="23"/>
      <c r="AB217" s="118"/>
      <c r="AC217" s="123"/>
      <c r="AD217" s="187"/>
      <c r="AE217" s="187"/>
      <c r="AF217" s="190"/>
      <c r="AG217" s="187"/>
      <c r="AH217" s="187"/>
      <c r="AI217" s="190"/>
      <c r="AJ217" s="187"/>
      <c r="AK217" s="187"/>
      <c r="AL217" s="190"/>
      <c r="AM217" s="194"/>
      <c r="AO217" s="179"/>
    </row>
    <row r="218" spans="1:41" ht="15" customHeight="1" x14ac:dyDescent="0.2">
      <c r="A218" s="46">
        <v>42401</v>
      </c>
      <c r="B218" s="23"/>
      <c r="C218" s="23"/>
      <c r="D218" s="118"/>
      <c r="E218" s="23"/>
      <c r="F218" s="23"/>
      <c r="G218" s="118"/>
      <c r="H218" s="23"/>
      <c r="I218" s="23"/>
      <c r="J218" s="118"/>
      <c r="K218" s="23"/>
      <c r="L218" s="23"/>
      <c r="M218" s="118"/>
      <c r="N218" s="23"/>
      <c r="O218" s="23"/>
      <c r="P218" s="118"/>
      <c r="Q218" s="122"/>
      <c r="R218" s="123"/>
      <c r="S218" s="40"/>
      <c r="T218" s="24"/>
      <c r="U218" s="23"/>
      <c r="V218" s="118"/>
      <c r="W218" s="23"/>
      <c r="X218" s="23"/>
      <c r="Y218" s="118"/>
      <c r="Z218" s="23"/>
      <c r="AA218" s="23"/>
      <c r="AB218" s="118"/>
      <c r="AC218" s="123"/>
      <c r="AD218" s="187"/>
      <c r="AE218" s="187"/>
      <c r="AF218" s="190"/>
      <c r="AG218" s="187"/>
      <c r="AH218" s="187"/>
      <c r="AI218" s="190"/>
      <c r="AJ218" s="187"/>
      <c r="AK218" s="187"/>
      <c r="AL218" s="190"/>
      <c r="AM218" s="194"/>
      <c r="AO218" s="179"/>
    </row>
    <row r="219" spans="1:41" ht="15" customHeight="1" x14ac:dyDescent="0.2">
      <c r="A219" s="46">
        <v>42430</v>
      </c>
      <c r="B219" s="23"/>
      <c r="C219" s="23"/>
      <c r="D219" s="118"/>
      <c r="E219" s="23"/>
      <c r="F219" s="23"/>
      <c r="G219" s="118"/>
      <c r="H219" s="23"/>
      <c r="I219" s="23"/>
      <c r="J219" s="118"/>
      <c r="K219" s="23"/>
      <c r="L219" s="23"/>
      <c r="M219" s="118"/>
      <c r="N219" s="23"/>
      <c r="O219" s="23"/>
      <c r="P219" s="118"/>
      <c r="Q219" s="122"/>
      <c r="R219" s="123"/>
      <c r="S219" s="40"/>
      <c r="T219" s="24"/>
      <c r="U219" s="23"/>
      <c r="V219" s="118"/>
      <c r="W219" s="23"/>
      <c r="X219" s="23"/>
      <c r="Y219" s="118"/>
      <c r="Z219" s="23"/>
      <c r="AA219" s="23"/>
      <c r="AB219" s="118"/>
      <c r="AC219" s="123"/>
      <c r="AD219" s="187"/>
      <c r="AE219" s="187"/>
      <c r="AF219" s="190"/>
      <c r="AG219" s="187"/>
      <c r="AH219" s="187"/>
      <c r="AI219" s="190"/>
      <c r="AJ219" s="187"/>
      <c r="AK219" s="187"/>
      <c r="AL219" s="190"/>
      <c r="AM219" s="194"/>
      <c r="AO219" s="179"/>
    </row>
    <row r="220" spans="1:41" ht="15" customHeight="1" x14ac:dyDescent="0.2">
      <c r="A220" s="46">
        <v>42461</v>
      </c>
      <c r="B220" s="23"/>
      <c r="C220" s="23"/>
      <c r="D220" s="118"/>
      <c r="E220" s="23"/>
      <c r="F220" s="23"/>
      <c r="G220" s="118"/>
      <c r="H220" s="23"/>
      <c r="I220" s="23"/>
      <c r="J220" s="118"/>
      <c r="K220" s="23"/>
      <c r="L220" s="23"/>
      <c r="M220" s="118"/>
      <c r="N220" s="23"/>
      <c r="O220" s="23"/>
      <c r="P220" s="118"/>
      <c r="Q220" s="122"/>
      <c r="R220" s="123"/>
      <c r="S220" s="40"/>
      <c r="T220" s="24"/>
      <c r="U220" s="23"/>
      <c r="V220" s="118"/>
      <c r="W220" s="23"/>
      <c r="X220" s="23"/>
      <c r="Y220" s="118"/>
      <c r="Z220" s="23"/>
      <c r="AA220" s="23"/>
      <c r="AB220" s="118"/>
      <c r="AC220" s="123"/>
      <c r="AD220" s="187"/>
      <c r="AE220" s="187"/>
      <c r="AF220" s="190"/>
      <c r="AG220" s="187"/>
      <c r="AH220" s="187"/>
      <c r="AI220" s="190"/>
      <c r="AJ220" s="187"/>
      <c r="AK220" s="187"/>
      <c r="AL220" s="190"/>
      <c r="AM220" s="194"/>
      <c r="AO220" s="179"/>
    </row>
    <row r="221" spans="1:41" ht="15" customHeight="1" x14ac:dyDescent="0.2">
      <c r="A221" s="46">
        <v>42491</v>
      </c>
      <c r="B221" s="23"/>
      <c r="C221" s="23"/>
      <c r="D221" s="118"/>
      <c r="E221" s="23"/>
      <c r="F221" s="23"/>
      <c r="G221" s="118"/>
      <c r="H221" s="23"/>
      <c r="I221" s="23"/>
      <c r="J221" s="118"/>
      <c r="K221" s="23"/>
      <c r="L221" s="23"/>
      <c r="M221" s="118"/>
      <c r="N221" s="23"/>
      <c r="O221" s="23"/>
      <c r="P221" s="118"/>
      <c r="Q221" s="122"/>
      <c r="R221" s="123"/>
      <c r="S221" s="40"/>
      <c r="T221" s="24"/>
      <c r="U221" s="23"/>
      <c r="V221" s="118"/>
      <c r="W221" s="23"/>
      <c r="X221" s="23"/>
      <c r="Y221" s="118"/>
      <c r="Z221" s="23"/>
      <c r="AA221" s="23"/>
      <c r="AB221" s="118"/>
      <c r="AC221" s="123"/>
      <c r="AD221" s="187"/>
      <c r="AE221" s="187"/>
      <c r="AF221" s="190"/>
      <c r="AG221" s="187"/>
      <c r="AH221" s="187"/>
      <c r="AI221" s="190"/>
      <c r="AJ221" s="187"/>
      <c r="AK221" s="187"/>
      <c r="AL221" s="190"/>
      <c r="AM221" s="194"/>
      <c r="AO221" s="179"/>
    </row>
    <row r="222" spans="1:41" ht="15" customHeight="1" x14ac:dyDescent="0.2">
      <c r="A222" s="46">
        <v>42522</v>
      </c>
      <c r="B222" s="23"/>
      <c r="C222" s="23"/>
      <c r="D222" s="118"/>
      <c r="E222" s="23"/>
      <c r="F222" s="23"/>
      <c r="G222" s="118"/>
      <c r="H222" s="23"/>
      <c r="I222" s="23"/>
      <c r="J222" s="118"/>
      <c r="K222" s="23"/>
      <c r="L222" s="23"/>
      <c r="M222" s="118"/>
      <c r="N222" s="23"/>
      <c r="O222" s="23"/>
      <c r="P222" s="118"/>
      <c r="Q222" s="122"/>
      <c r="R222" s="123"/>
      <c r="S222" s="40"/>
      <c r="T222" s="24"/>
      <c r="U222" s="23"/>
      <c r="V222" s="118"/>
      <c r="W222" s="23"/>
      <c r="X222" s="23"/>
      <c r="Y222" s="118"/>
      <c r="Z222" s="23"/>
      <c r="AA222" s="23"/>
      <c r="AB222" s="118"/>
      <c r="AC222" s="123"/>
      <c r="AD222" s="187"/>
      <c r="AE222" s="187"/>
      <c r="AF222" s="190"/>
      <c r="AG222" s="187"/>
      <c r="AH222" s="187"/>
      <c r="AI222" s="190"/>
      <c r="AJ222" s="187"/>
      <c r="AK222" s="187"/>
      <c r="AL222" s="190"/>
      <c r="AM222" s="194"/>
      <c r="AO222" s="179"/>
    </row>
    <row r="223" spans="1:41" ht="15" customHeight="1" x14ac:dyDescent="0.2">
      <c r="A223" s="46">
        <v>42552</v>
      </c>
      <c r="B223" s="23"/>
      <c r="C223" s="23"/>
      <c r="D223" s="118"/>
      <c r="E223" s="23"/>
      <c r="F223" s="23"/>
      <c r="G223" s="118"/>
      <c r="H223" s="23"/>
      <c r="I223" s="23"/>
      <c r="J223" s="118"/>
      <c r="K223" s="23"/>
      <c r="L223" s="23"/>
      <c r="M223" s="118"/>
      <c r="N223" s="23"/>
      <c r="O223" s="23"/>
      <c r="P223" s="118"/>
      <c r="Q223" s="122"/>
      <c r="R223" s="123"/>
      <c r="S223" s="40"/>
      <c r="T223" s="24"/>
      <c r="U223" s="23"/>
      <c r="V223" s="118"/>
      <c r="W223" s="23"/>
      <c r="X223" s="23"/>
      <c r="Y223" s="118"/>
      <c r="Z223" s="23"/>
      <c r="AA223" s="23"/>
      <c r="AB223" s="118"/>
      <c r="AC223" s="123"/>
      <c r="AD223" s="187"/>
      <c r="AE223" s="187"/>
      <c r="AF223" s="190"/>
      <c r="AG223" s="187"/>
      <c r="AH223" s="187"/>
      <c r="AI223" s="190"/>
      <c r="AJ223" s="187"/>
      <c r="AK223" s="187"/>
      <c r="AL223" s="190"/>
      <c r="AM223" s="194"/>
      <c r="AO223" s="179"/>
    </row>
    <row r="224" spans="1:41" ht="15" customHeight="1" x14ac:dyDescent="0.2">
      <c r="A224" s="46">
        <v>42583</v>
      </c>
      <c r="B224" s="23"/>
      <c r="C224" s="23"/>
      <c r="D224" s="118"/>
      <c r="E224" s="23"/>
      <c r="F224" s="23"/>
      <c r="G224" s="118"/>
      <c r="H224" s="23"/>
      <c r="I224" s="23"/>
      <c r="J224" s="118"/>
      <c r="K224" s="23"/>
      <c r="L224" s="23"/>
      <c r="M224" s="118"/>
      <c r="N224" s="23"/>
      <c r="O224" s="23"/>
      <c r="P224" s="118"/>
      <c r="Q224" s="122"/>
      <c r="R224" s="123"/>
      <c r="S224" s="40"/>
      <c r="T224" s="24"/>
      <c r="U224" s="23"/>
      <c r="V224" s="118"/>
      <c r="W224" s="23"/>
      <c r="X224" s="23"/>
      <c r="Y224" s="118"/>
      <c r="Z224" s="23"/>
      <c r="AA224" s="23"/>
      <c r="AB224" s="118"/>
      <c r="AC224" s="123"/>
      <c r="AD224" s="187"/>
      <c r="AE224" s="187"/>
      <c r="AF224" s="190"/>
      <c r="AG224" s="187"/>
      <c r="AH224" s="187"/>
      <c r="AI224" s="190"/>
      <c r="AJ224" s="187"/>
      <c r="AK224" s="187"/>
      <c r="AL224" s="190"/>
      <c r="AM224" s="194"/>
      <c r="AO224" s="179"/>
    </row>
    <row r="225" spans="1:41" ht="15" customHeight="1" x14ac:dyDescent="0.2">
      <c r="A225" s="46">
        <v>42614</v>
      </c>
      <c r="B225" s="23"/>
      <c r="C225" s="23"/>
      <c r="D225" s="118"/>
      <c r="E225" s="23"/>
      <c r="F225" s="23"/>
      <c r="G225" s="118"/>
      <c r="H225" s="23"/>
      <c r="I225" s="23"/>
      <c r="J225" s="118"/>
      <c r="K225" s="23"/>
      <c r="L225" s="23"/>
      <c r="M225" s="118"/>
      <c r="N225" s="23"/>
      <c r="O225" s="23"/>
      <c r="P225" s="118"/>
      <c r="Q225" s="122"/>
      <c r="R225" s="123"/>
      <c r="S225" s="40"/>
      <c r="T225" s="24"/>
      <c r="U225" s="23"/>
      <c r="V225" s="118"/>
      <c r="W225" s="23"/>
      <c r="X225" s="23"/>
      <c r="Y225" s="118"/>
      <c r="Z225" s="23"/>
      <c r="AA225" s="23"/>
      <c r="AB225" s="118"/>
      <c r="AC225" s="123"/>
      <c r="AD225" s="187"/>
      <c r="AE225" s="187"/>
      <c r="AF225" s="190"/>
      <c r="AG225" s="187"/>
      <c r="AH225" s="187"/>
      <c r="AI225" s="190"/>
      <c r="AJ225" s="187"/>
      <c r="AK225" s="187"/>
      <c r="AL225" s="190"/>
      <c r="AM225" s="194"/>
      <c r="AO225" s="179"/>
    </row>
    <row r="226" spans="1:41" ht="15" customHeight="1" x14ac:dyDescent="0.2">
      <c r="A226" s="46">
        <v>42644</v>
      </c>
      <c r="B226" s="23"/>
      <c r="C226" s="23"/>
      <c r="D226" s="118"/>
      <c r="E226" s="23"/>
      <c r="F226" s="23"/>
      <c r="G226" s="118"/>
      <c r="H226" s="23"/>
      <c r="I226" s="23"/>
      <c r="J226" s="118"/>
      <c r="K226" s="23"/>
      <c r="L226" s="23"/>
      <c r="M226" s="118"/>
      <c r="N226" s="23"/>
      <c r="O226" s="23"/>
      <c r="P226" s="118"/>
      <c r="Q226" s="122"/>
      <c r="R226" s="123"/>
      <c r="S226" s="40"/>
      <c r="T226" s="24"/>
      <c r="U226" s="23"/>
      <c r="V226" s="118"/>
      <c r="W226" s="23"/>
      <c r="X226" s="23"/>
      <c r="Y226" s="118"/>
      <c r="Z226" s="23"/>
      <c r="AA226" s="23"/>
      <c r="AB226" s="118"/>
      <c r="AC226" s="123"/>
      <c r="AD226" s="187"/>
      <c r="AE226" s="187"/>
      <c r="AF226" s="190"/>
      <c r="AG226" s="187"/>
      <c r="AH226" s="187"/>
      <c r="AI226" s="190"/>
      <c r="AJ226" s="187"/>
      <c r="AK226" s="187"/>
      <c r="AL226" s="190"/>
      <c r="AM226" s="194"/>
      <c r="AO226" s="179"/>
    </row>
    <row r="227" spans="1:41" ht="15" customHeight="1" x14ac:dyDescent="0.2">
      <c r="A227" s="46">
        <v>42675</v>
      </c>
      <c r="B227" s="23"/>
      <c r="C227" s="23"/>
      <c r="D227" s="118"/>
      <c r="E227" s="23"/>
      <c r="F227" s="23"/>
      <c r="G227" s="118"/>
      <c r="H227" s="23"/>
      <c r="I227" s="23"/>
      <c r="J227" s="118"/>
      <c r="K227" s="23"/>
      <c r="L227" s="23"/>
      <c r="M227" s="118"/>
      <c r="N227" s="23"/>
      <c r="O227" s="23"/>
      <c r="P227" s="118"/>
      <c r="Q227" s="122"/>
      <c r="R227" s="123"/>
      <c r="S227" s="40"/>
      <c r="T227" s="24"/>
      <c r="U227" s="23"/>
      <c r="V227" s="118"/>
      <c r="W227" s="23"/>
      <c r="X227" s="23"/>
      <c r="Y227" s="118"/>
      <c r="Z227" s="23"/>
      <c r="AA227" s="23"/>
      <c r="AB227" s="118"/>
      <c r="AC227" s="123"/>
      <c r="AD227" s="187"/>
      <c r="AE227" s="187"/>
      <c r="AF227" s="190"/>
      <c r="AG227" s="187"/>
      <c r="AH227" s="187"/>
      <c r="AI227" s="190"/>
      <c r="AJ227" s="187"/>
      <c r="AK227" s="187"/>
      <c r="AL227" s="190"/>
      <c r="AM227" s="194"/>
      <c r="AO227" s="179"/>
    </row>
    <row r="228" spans="1:41" ht="15" customHeight="1" x14ac:dyDescent="0.2">
      <c r="A228" s="46">
        <v>42705</v>
      </c>
      <c r="B228" s="23"/>
      <c r="C228" s="23"/>
      <c r="D228" s="118"/>
      <c r="E228" s="23"/>
      <c r="F228" s="23"/>
      <c r="G228" s="118"/>
      <c r="H228" s="23"/>
      <c r="I228" s="23"/>
      <c r="J228" s="118"/>
      <c r="K228" s="23"/>
      <c r="L228" s="23"/>
      <c r="M228" s="118"/>
      <c r="N228" s="23"/>
      <c r="O228" s="23"/>
      <c r="P228" s="118"/>
      <c r="Q228" s="122"/>
      <c r="R228" s="123"/>
      <c r="S228" s="40"/>
      <c r="T228" s="24"/>
      <c r="U228" s="23"/>
      <c r="V228" s="118"/>
      <c r="W228" s="23"/>
      <c r="X228" s="23"/>
      <c r="Y228" s="118"/>
      <c r="Z228" s="23"/>
      <c r="AA228" s="23"/>
      <c r="AB228" s="118"/>
      <c r="AC228" s="123"/>
      <c r="AD228" s="187"/>
      <c r="AE228" s="187"/>
      <c r="AF228" s="190"/>
      <c r="AG228" s="187"/>
      <c r="AH228" s="187"/>
      <c r="AI228" s="190"/>
      <c r="AJ228" s="187"/>
      <c r="AK228" s="187"/>
      <c r="AL228" s="190"/>
      <c r="AM228" s="194"/>
      <c r="AO228" s="179"/>
    </row>
    <row r="229" spans="1:41" ht="15" customHeight="1" x14ac:dyDescent="0.2">
      <c r="A229" s="46">
        <v>42736</v>
      </c>
      <c r="B229" s="133"/>
      <c r="C229" s="133"/>
      <c r="D229" s="180"/>
      <c r="E229" s="133"/>
      <c r="F229" s="133"/>
      <c r="G229" s="180"/>
      <c r="H229" s="133"/>
      <c r="I229" s="133"/>
      <c r="J229" s="180"/>
      <c r="K229" s="133"/>
      <c r="L229" s="133"/>
      <c r="M229" s="180"/>
      <c r="N229" s="133"/>
      <c r="O229" s="133"/>
      <c r="P229" s="180"/>
      <c r="Q229" s="181"/>
      <c r="R229" s="182"/>
      <c r="S229" s="183"/>
      <c r="T229" s="184"/>
      <c r="U229" s="133"/>
      <c r="V229" s="180"/>
      <c r="W229" s="133"/>
      <c r="X229" s="133"/>
      <c r="Y229" s="180"/>
      <c r="Z229" s="133"/>
      <c r="AA229" s="133"/>
      <c r="AB229" s="180"/>
      <c r="AC229" s="185"/>
      <c r="AD229" s="187"/>
      <c r="AE229" s="187"/>
      <c r="AF229" s="190"/>
      <c r="AG229" s="187"/>
      <c r="AH229" s="187"/>
      <c r="AI229" s="190"/>
      <c r="AJ229" s="187"/>
      <c r="AK229" s="187"/>
      <c r="AL229" s="190"/>
      <c r="AM229" s="194"/>
      <c r="AO229" s="179"/>
    </row>
    <row r="230" spans="1:41" ht="15" customHeight="1" x14ac:dyDescent="0.2">
      <c r="A230" s="46">
        <v>42767</v>
      </c>
      <c r="B230" s="133"/>
      <c r="C230" s="133"/>
      <c r="D230" s="180"/>
      <c r="E230" s="133"/>
      <c r="F230" s="133"/>
      <c r="G230" s="180"/>
      <c r="H230" s="133"/>
      <c r="I230" s="133"/>
      <c r="J230" s="180"/>
      <c r="K230" s="133"/>
      <c r="L230" s="133"/>
      <c r="M230" s="180"/>
      <c r="N230" s="133"/>
      <c r="O230" s="133"/>
      <c r="P230" s="180"/>
      <c r="Q230" s="181"/>
      <c r="R230" s="182"/>
      <c r="S230" s="183"/>
      <c r="T230" s="184"/>
      <c r="U230" s="133"/>
      <c r="V230" s="180"/>
      <c r="W230" s="133"/>
      <c r="X230" s="133"/>
      <c r="Y230" s="180"/>
      <c r="Z230" s="133"/>
      <c r="AA230" s="133"/>
      <c r="AB230" s="180"/>
      <c r="AC230" s="185"/>
      <c r="AD230" s="187"/>
      <c r="AE230" s="187"/>
      <c r="AF230" s="190"/>
      <c r="AG230" s="187"/>
      <c r="AH230" s="187"/>
      <c r="AI230" s="190"/>
      <c r="AJ230" s="187"/>
      <c r="AK230" s="187"/>
      <c r="AL230" s="190"/>
      <c r="AM230" s="194"/>
      <c r="AO230" s="179"/>
    </row>
    <row r="231" spans="1:41" ht="15" customHeight="1" x14ac:dyDescent="0.2">
      <c r="A231" s="46">
        <v>42795</v>
      </c>
      <c r="B231" s="133"/>
      <c r="C231" s="133"/>
      <c r="D231" s="180"/>
      <c r="E231" s="133"/>
      <c r="F231" s="133"/>
      <c r="G231" s="180"/>
      <c r="H231" s="133"/>
      <c r="I231" s="133"/>
      <c r="J231" s="180"/>
      <c r="K231" s="133"/>
      <c r="L231" s="133"/>
      <c r="M231" s="180"/>
      <c r="N231" s="133"/>
      <c r="O231" s="133"/>
      <c r="P231" s="180"/>
      <c r="Q231" s="181"/>
      <c r="R231" s="182"/>
      <c r="S231" s="183"/>
      <c r="T231" s="184"/>
      <c r="U231" s="133"/>
      <c r="V231" s="180"/>
      <c r="W231" s="133"/>
      <c r="X231" s="133"/>
      <c r="Y231" s="180"/>
      <c r="Z231" s="133"/>
      <c r="AA231" s="133"/>
      <c r="AB231" s="180"/>
      <c r="AC231" s="185"/>
      <c r="AD231" s="187"/>
      <c r="AE231" s="187"/>
      <c r="AF231" s="190"/>
      <c r="AG231" s="187"/>
      <c r="AH231" s="187"/>
      <c r="AI231" s="190"/>
      <c r="AJ231" s="187"/>
      <c r="AK231" s="187"/>
      <c r="AL231" s="190"/>
      <c r="AM231" s="194"/>
      <c r="AO231" s="179"/>
    </row>
    <row r="232" spans="1:41" ht="15" customHeight="1" x14ac:dyDescent="0.2">
      <c r="A232" s="46">
        <v>42826</v>
      </c>
      <c r="B232" s="133"/>
      <c r="C232" s="133"/>
      <c r="D232" s="180"/>
      <c r="E232" s="133"/>
      <c r="F232" s="133"/>
      <c r="G232" s="180"/>
      <c r="H232" s="133"/>
      <c r="I232" s="133"/>
      <c r="J232" s="180"/>
      <c r="K232" s="133"/>
      <c r="L232" s="133"/>
      <c r="M232" s="180"/>
      <c r="N232" s="133"/>
      <c r="O232" s="133"/>
      <c r="P232" s="180"/>
      <c r="Q232" s="181"/>
      <c r="R232" s="182"/>
      <c r="S232" s="183"/>
      <c r="T232" s="184"/>
      <c r="U232" s="133"/>
      <c r="V232" s="180"/>
      <c r="W232" s="133"/>
      <c r="X232" s="133"/>
      <c r="Y232" s="180"/>
      <c r="Z232" s="133"/>
      <c r="AA232" s="133"/>
      <c r="AB232" s="180"/>
      <c r="AC232" s="185"/>
      <c r="AD232" s="187"/>
      <c r="AE232" s="187"/>
      <c r="AF232" s="190"/>
      <c r="AG232" s="187"/>
      <c r="AH232" s="187"/>
      <c r="AI232" s="190"/>
      <c r="AJ232" s="187"/>
      <c r="AK232" s="187"/>
      <c r="AL232" s="190"/>
      <c r="AM232" s="194"/>
      <c r="AO232" s="179"/>
    </row>
    <row r="233" spans="1:41" ht="15" customHeight="1" x14ac:dyDescent="0.2">
      <c r="A233" s="46">
        <v>42856</v>
      </c>
      <c r="B233" s="133"/>
      <c r="C233" s="133"/>
      <c r="D233" s="180"/>
      <c r="E233" s="133"/>
      <c r="F233" s="133"/>
      <c r="G233" s="180"/>
      <c r="H233" s="133"/>
      <c r="I233" s="133"/>
      <c r="J233" s="180"/>
      <c r="K233" s="133"/>
      <c r="L233" s="133"/>
      <c r="M233" s="180"/>
      <c r="N233" s="133"/>
      <c r="O233" s="133"/>
      <c r="P233" s="180"/>
      <c r="Q233" s="181"/>
      <c r="R233" s="182"/>
      <c r="S233" s="183"/>
      <c r="T233" s="184"/>
      <c r="U233" s="133"/>
      <c r="V233" s="180"/>
      <c r="W233" s="133"/>
      <c r="X233" s="133"/>
      <c r="Y233" s="180"/>
      <c r="Z233" s="133"/>
      <c r="AA233" s="133"/>
      <c r="AB233" s="180"/>
      <c r="AC233" s="185"/>
      <c r="AD233" s="187"/>
      <c r="AE233" s="187"/>
      <c r="AF233" s="190"/>
      <c r="AG233" s="187"/>
      <c r="AH233" s="187"/>
      <c r="AI233" s="190"/>
      <c r="AJ233" s="187"/>
      <c r="AK233" s="187"/>
      <c r="AL233" s="190"/>
      <c r="AM233" s="194"/>
      <c r="AO233" s="179"/>
    </row>
    <row r="234" spans="1:41" ht="15" customHeight="1" x14ac:dyDescent="0.2">
      <c r="A234" s="46">
        <v>42887</v>
      </c>
      <c r="B234" s="133"/>
      <c r="C234" s="133"/>
      <c r="D234" s="180"/>
      <c r="E234" s="133"/>
      <c r="F234" s="133"/>
      <c r="G234" s="180"/>
      <c r="H234" s="133"/>
      <c r="I234" s="133"/>
      <c r="J234" s="180"/>
      <c r="K234" s="133"/>
      <c r="L234" s="133"/>
      <c r="M234" s="180"/>
      <c r="N234" s="133"/>
      <c r="O234" s="133"/>
      <c r="P234" s="180"/>
      <c r="Q234" s="181"/>
      <c r="R234" s="182"/>
      <c r="S234" s="183"/>
      <c r="T234" s="184"/>
      <c r="U234" s="133"/>
      <c r="V234" s="180"/>
      <c r="W234" s="133"/>
      <c r="X234" s="133"/>
      <c r="Y234" s="180"/>
      <c r="Z234" s="133"/>
      <c r="AA234" s="133"/>
      <c r="AB234" s="180"/>
      <c r="AC234" s="185"/>
      <c r="AD234" s="187"/>
      <c r="AE234" s="187"/>
      <c r="AF234" s="190"/>
      <c r="AG234" s="187"/>
      <c r="AH234" s="187"/>
      <c r="AI234" s="190"/>
      <c r="AJ234" s="187"/>
      <c r="AK234" s="187"/>
      <c r="AL234" s="190"/>
      <c r="AM234" s="194"/>
      <c r="AO234" s="179"/>
    </row>
    <row r="235" spans="1:41" ht="15" customHeight="1" x14ac:dyDescent="0.2">
      <c r="A235" s="46">
        <v>42917</v>
      </c>
      <c r="B235" s="133"/>
      <c r="C235" s="133"/>
      <c r="D235" s="180"/>
      <c r="E235" s="133"/>
      <c r="F235" s="133"/>
      <c r="G235" s="180"/>
      <c r="H235" s="133"/>
      <c r="I235" s="133"/>
      <c r="J235" s="180"/>
      <c r="K235" s="133"/>
      <c r="L235" s="133"/>
      <c r="M235" s="180"/>
      <c r="N235" s="133"/>
      <c r="O235" s="133"/>
      <c r="P235" s="180"/>
      <c r="Q235" s="181"/>
      <c r="R235" s="182"/>
      <c r="S235" s="183"/>
      <c r="T235" s="184"/>
      <c r="U235" s="133"/>
      <c r="V235" s="180"/>
      <c r="W235" s="133"/>
      <c r="X235" s="133"/>
      <c r="Y235" s="180"/>
      <c r="Z235" s="133"/>
      <c r="AA235" s="133"/>
      <c r="AB235" s="180"/>
      <c r="AC235" s="185"/>
      <c r="AD235" s="187"/>
      <c r="AE235" s="187"/>
      <c r="AF235" s="190"/>
      <c r="AG235" s="187"/>
      <c r="AH235" s="187"/>
      <c r="AI235" s="190"/>
      <c r="AJ235" s="187"/>
      <c r="AK235" s="187"/>
      <c r="AL235" s="190"/>
      <c r="AM235" s="194"/>
      <c r="AO235" s="179"/>
    </row>
    <row r="236" spans="1:41" ht="15" customHeight="1" x14ac:dyDescent="0.2">
      <c r="A236" s="46">
        <v>42948</v>
      </c>
      <c r="B236" s="133"/>
      <c r="C236" s="133"/>
      <c r="D236" s="180"/>
      <c r="E236" s="133"/>
      <c r="F236" s="133"/>
      <c r="G236" s="180"/>
      <c r="H236" s="133"/>
      <c r="I236" s="133"/>
      <c r="J236" s="180"/>
      <c r="K236" s="133"/>
      <c r="L236" s="133"/>
      <c r="M236" s="180"/>
      <c r="N236" s="133"/>
      <c r="O236" s="133"/>
      <c r="P236" s="180"/>
      <c r="Q236" s="181"/>
      <c r="R236" s="182"/>
      <c r="S236" s="183"/>
      <c r="T236" s="184"/>
      <c r="U236" s="133"/>
      <c r="V236" s="180"/>
      <c r="W236" s="133"/>
      <c r="X236" s="133"/>
      <c r="Y236" s="180"/>
      <c r="Z236" s="133"/>
      <c r="AA236" s="133"/>
      <c r="AB236" s="180"/>
      <c r="AC236" s="185"/>
      <c r="AD236" s="187"/>
      <c r="AE236" s="187"/>
      <c r="AF236" s="190"/>
      <c r="AG236" s="187"/>
      <c r="AH236" s="187"/>
      <c r="AI236" s="190"/>
      <c r="AJ236" s="187"/>
      <c r="AK236" s="187"/>
      <c r="AL236" s="190"/>
      <c r="AM236" s="194"/>
      <c r="AO236" s="179"/>
    </row>
    <row r="237" spans="1:41" ht="15" customHeight="1" x14ac:dyDescent="0.2">
      <c r="A237" s="46">
        <v>42979</v>
      </c>
      <c r="B237" s="133"/>
      <c r="C237" s="133"/>
      <c r="D237" s="180"/>
      <c r="E237" s="133"/>
      <c r="F237" s="133"/>
      <c r="G237" s="180"/>
      <c r="H237" s="133"/>
      <c r="I237" s="133"/>
      <c r="J237" s="180"/>
      <c r="K237" s="133"/>
      <c r="L237" s="133"/>
      <c r="M237" s="180"/>
      <c r="N237" s="133"/>
      <c r="O237" s="133"/>
      <c r="P237" s="180"/>
      <c r="Q237" s="181"/>
      <c r="R237" s="182"/>
      <c r="S237" s="183"/>
      <c r="T237" s="184"/>
      <c r="U237" s="133"/>
      <c r="V237" s="180"/>
      <c r="W237" s="133"/>
      <c r="X237" s="133"/>
      <c r="Y237" s="180"/>
      <c r="Z237" s="133"/>
      <c r="AA237" s="133"/>
      <c r="AB237" s="180"/>
      <c r="AC237" s="185"/>
      <c r="AD237" s="187"/>
      <c r="AE237" s="187"/>
      <c r="AF237" s="190"/>
      <c r="AG237" s="187"/>
      <c r="AH237" s="187"/>
      <c r="AI237" s="190"/>
      <c r="AJ237" s="187"/>
      <c r="AK237" s="187"/>
      <c r="AL237" s="190"/>
      <c r="AM237" s="194"/>
      <c r="AO237" s="179"/>
    </row>
    <row r="238" spans="1:41" ht="15" customHeight="1" x14ac:dyDescent="0.2">
      <c r="A238" s="46">
        <v>43009</v>
      </c>
      <c r="B238" s="133"/>
      <c r="C238" s="133"/>
      <c r="D238" s="180"/>
      <c r="E238" s="133"/>
      <c r="F238" s="133"/>
      <c r="G238" s="180"/>
      <c r="H238" s="133"/>
      <c r="I238" s="133"/>
      <c r="J238" s="180"/>
      <c r="K238" s="133"/>
      <c r="L238" s="133"/>
      <c r="M238" s="180"/>
      <c r="N238" s="133"/>
      <c r="O238" s="133"/>
      <c r="P238" s="180"/>
      <c r="Q238" s="181"/>
      <c r="R238" s="182"/>
      <c r="S238" s="183"/>
      <c r="T238" s="184"/>
      <c r="U238" s="133"/>
      <c r="V238" s="180"/>
      <c r="W238" s="133"/>
      <c r="X238" s="133"/>
      <c r="Y238" s="180"/>
      <c r="Z238" s="133"/>
      <c r="AA238" s="133"/>
      <c r="AB238" s="180"/>
      <c r="AC238" s="185"/>
      <c r="AD238" s="187"/>
      <c r="AE238" s="187"/>
      <c r="AF238" s="190"/>
      <c r="AG238" s="187"/>
      <c r="AH238" s="187"/>
      <c r="AI238" s="190"/>
      <c r="AJ238" s="187"/>
      <c r="AK238" s="187"/>
      <c r="AL238" s="190"/>
      <c r="AM238" s="194"/>
      <c r="AO238" s="179"/>
    </row>
    <row r="239" spans="1:41" ht="15" customHeight="1" x14ac:dyDescent="0.2">
      <c r="A239" s="46">
        <v>43040</v>
      </c>
      <c r="B239" s="133"/>
      <c r="C239" s="133"/>
      <c r="D239" s="180"/>
      <c r="E239" s="133"/>
      <c r="F239" s="133"/>
      <c r="G239" s="180"/>
      <c r="H239" s="133"/>
      <c r="I239" s="133"/>
      <c r="J239" s="180"/>
      <c r="K239" s="133"/>
      <c r="L239" s="133"/>
      <c r="M239" s="180"/>
      <c r="N239" s="133"/>
      <c r="O239" s="133"/>
      <c r="P239" s="180"/>
      <c r="Q239" s="181"/>
      <c r="R239" s="182"/>
      <c r="S239" s="183"/>
      <c r="T239" s="184"/>
      <c r="U239" s="133"/>
      <c r="V239" s="180"/>
      <c r="W239" s="133"/>
      <c r="X239" s="133"/>
      <c r="Y239" s="180"/>
      <c r="Z239" s="133"/>
      <c r="AA239" s="133"/>
      <c r="AB239" s="180"/>
      <c r="AC239" s="185"/>
      <c r="AD239" s="187"/>
      <c r="AE239" s="187"/>
      <c r="AF239" s="190"/>
      <c r="AG239" s="187"/>
      <c r="AH239" s="187"/>
      <c r="AI239" s="190"/>
      <c r="AJ239" s="187"/>
      <c r="AK239" s="187"/>
      <c r="AL239" s="190"/>
      <c r="AM239" s="194"/>
      <c r="AO239" s="179"/>
    </row>
    <row r="240" spans="1:41" ht="15" customHeight="1" x14ac:dyDescent="0.2">
      <c r="A240" s="46">
        <v>43070</v>
      </c>
      <c r="B240" s="133"/>
      <c r="C240" s="133"/>
      <c r="D240" s="180"/>
      <c r="E240" s="133"/>
      <c r="F240" s="133"/>
      <c r="G240" s="180"/>
      <c r="H240" s="133"/>
      <c r="I240" s="133"/>
      <c r="J240" s="180"/>
      <c r="K240" s="133"/>
      <c r="L240" s="133"/>
      <c r="M240" s="180"/>
      <c r="N240" s="133"/>
      <c r="O240" s="133"/>
      <c r="P240" s="180"/>
      <c r="Q240" s="181"/>
      <c r="R240" s="182"/>
      <c r="S240" s="183"/>
      <c r="T240" s="184"/>
      <c r="U240" s="133"/>
      <c r="V240" s="180"/>
      <c r="W240" s="133"/>
      <c r="X240" s="133"/>
      <c r="Y240" s="180"/>
      <c r="Z240" s="133"/>
      <c r="AA240" s="133"/>
      <c r="AB240" s="180"/>
      <c r="AC240" s="185"/>
      <c r="AD240" s="187"/>
      <c r="AE240" s="187"/>
      <c r="AF240" s="190"/>
      <c r="AG240" s="187"/>
      <c r="AH240" s="187"/>
      <c r="AI240" s="190"/>
      <c r="AJ240" s="187"/>
      <c r="AK240" s="187"/>
      <c r="AL240" s="190"/>
      <c r="AM240" s="194"/>
      <c r="AO240" s="179"/>
    </row>
    <row r="241" spans="1:41" ht="15" customHeight="1" x14ac:dyDescent="0.2">
      <c r="A241" s="46">
        <v>43101</v>
      </c>
      <c r="B241" s="133"/>
      <c r="C241" s="133"/>
      <c r="D241" s="180"/>
      <c r="E241" s="133"/>
      <c r="F241" s="133"/>
      <c r="G241" s="180"/>
      <c r="H241" s="133"/>
      <c r="I241" s="133"/>
      <c r="J241" s="180"/>
      <c r="K241" s="133"/>
      <c r="L241" s="133"/>
      <c r="M241" s="180"/>
      <c r="N241" s="133"/>
      <c r="O241" s="133"/>
      <c r="P241" s="180"/>
      <c r="Q241" s="181"/>
      <c r="R241" s="182"/>
      <c r="S241" s="183"/>
      <c r="T241" s="184"/>
      <c r="U241" s="133"/>
      <c r="V241" s="180"/>
      <c r="W241" s="133"/>
      <c r="X241" s="133"/>
      <c r="Y241" s="180"/>
      <c r="Z241" s="133"/>
      <c r="AA241" s="133"/>
      <c r="AB241" s="180"/>
      <c r="AC241" s="185"/>
      <c r="AD241" s="187"/>
      <c r="AE241" s="187"/>
      <c r="AF241" s="190"/>
      <c r="AG241" s="187"/>
      <c r="AH241" s="187"/>
      <c r="AI241" s="190"/>
      <c r="AJ241" s="187"/>
      <c r="AK241" s="187"/>
      <c r="AL241" s="190"/>
      <c r="AM241" s="194"/>
      <c r="AO241" s="179"/>
    </row>
    <row r="242" spans="1:41" ht="15" customHeight="1" x14ac:dyDescent="0.2">
      <c r="A242" s="46">
        <v>43132</v>
      </c>
      <c r="B242" s="133"/>
      <c r="C242" s="133"/>
      <c r="D242" s="180"/>
      <c r="E242" s="133"/>
      <c r="F242" s="133"/>
      <c r="G242" s="180"/>
      <c r="H242" s="133"/>
      <c r="I242" s="133"/>
      <c r="J242" s="180"/>
      <c r="K242" s="133"/>
      <c r="L242" s="133"/>
      <c r="M242" s="180"/>
      <c r="N242" s="133"/>
      <c r="O242" s="133"/>
      <c r="P242" s="180"/>
      <c r="Q242" s="181"/>
      <c r="R242" s="182"/>
      <c r="S242" s="183"/>
      <c r="T242" s="184"/>
      <c r="U242" s="133"/>
      <c r="V242" s="180"/>
      <c r="W242" s="133"/>
      <c r="X242" s="133"/>
      <c r="Y242" s="180"/>
      <c r="Z242" s="133"/>
      <c r="AA242" s="133"/>
      <c r="AB242" s="180"/>
      <c r="AC242" s="185"/>
      <c r="AD242" s="187"/>
      <c r="AE242" s="187"/>
      <c r="AF242" s="190"/>
      <c r="AG242" s="187"/>
      <c r="AH242" s="187"/>
      <c r="AI242" s="190"/>
      <c r="AJ242" s="187"/>
      <c r="AK242" s="187"/>
      <c r="AL242" s="190"/>
      <c r="AM242" s="194"/>
      <c r="AO242" s="179"/>
    </row>
    <row r="243" spans="1:41" ht="15" customHeight="1" x14ac:dyDescent="0.2">
      <c r="A243" s="46">
        <v>43160</v>
      </c>
      <c r="B243" s="133"/>
      <c r="C243" s="133"/>
      <c r="D243" s="180"/>
      <c r="E243" s="133"/>
      <c r="F243" s="133"/>
      <c r="G243" s="180"/>
      <c r="H243" s="133"/>
      <c r="I243" s="133"/>
      <c r="J243" s="180"/>
      <c r="K243" s="133"/>
      <c r="L243" s="133"/>
      <c r="M243" s="180"/>
      <c r="N243" s="133"/>
      <c r="O243" s="133"/>
      <c r="P243" s="180"/>
      <c r="Q243" s="181"/>
      <c r="R243" s="182"/>
      <c r="S243" s="183"/>
      <c r="T243" s="184"/>
      <c r="U243" s="133"/>
      <c r="V243" s="180"/>
      <c r="W243" s="133"/>
      <c r="X243" s="133"/>
      <c r="Y243" s="180"/>
      <c r="Z243" s="133"/>
      <c r="AA243" s="133"/>
      <c r="AB243" s="180"/>
      <c r="AC243" s="185"/>
      <c r="AD243" s="187"/>
      <c r="AE243" s="187"/>
      <c r="AF243" s="190"/>
      <c r="AG243" s="187"/>
      <c r="AH243" s="187"/>
      <c r="AI243" s="190"/>
      <c r="AJ243" s="187"/>
      <c r="AK243" s="187"/>
      <c r="AL243" s="190"/>
      <c r="AM243" s="194"/>
      <c r="AO243" s="179"/>
    </row>
    <row r="244" spans="1:41" ht="15" customHeight="1" x14ac:dyDescent="0.2">
      <c r="A244" s="46">
        <v>43191</v>
      </c>
      <c r="B244" s="133"/>
      <c r="C244" s="133"/>
      <c r="D244" s="180"/>
      <c r="E244" s="133"/>
      <c r="F244" s="133"/>
      <c r="G244" s="180"/>
      <c r="H244" s="133"/>
      <c r="I244" s="133"/>
      <c r="J244" s="180"/>
      <c r="K244" s="133"/>
      <c r="L244" s="133"/>
      <c r="M244" s="180"/>
      <c r="N244" s="133"/>
      <c r="O244" s="133"/>
      <c r="P244" s="180"/>
      <c r="Q244" s="181"/>
      <c r="R244" s="182"/>
      <c r="S244" s="183"/>
      <c r="T244" s="184"/>
      <c r="U244" s="133"/>
      <c r="V244" s="180"/>
      <c r="W244" s="133"/>
      <c r="X244" s="133"/>
      <c r="Y244" s="180"/>
      <c r="Z244" s="133"/>
      <c r="AA244" s="133"/>
      <c r="AB244" s="180"/>
      <c r="AC244" s="185"/>
      <c r="AD244" s="187"/>
      <c r="AE244" s="187"/>
      <c r="AF244" s="190"/>
      <c r="AG244" s="187"/>
      <c r="AH244" s="187"/>
      <c r="AI244" s="190"/>
      <c r="AJ244" s="187"/>
      <c r="AK244" s="187"/>
      <c r="AL244" s="190"/>
      <c r="AM244" s="194"/>
      <c r="AO244" s="179"/>
    </row>
    <row r="245" spans="1:41" ht="15" customHeight="1" x14ac:dyDescent="0.2">
      <c r="A245" s="46">
        <v>43221</v>
      </c>
      <c r="B245" s="133"/>
      <c r="C245" s="133"/>
      <c r="D245" s="180"/>
      <c r="E245" s="133"/>
      <c r="F245" s="133"/>
      <c r="G245" s="180"/>
      <c r="H245" s="133"/>
      <c r="I245" s="133"/>
      <c r="J245" s="180"/>
      <c r="K245" s="133"/>
      <c r="L245" s="133"/>
      <c r="M245" s="180"/>
      <c r="N245" s="133"/>
      <c r="O245" s="133"/>
      <c r="P245" s="180"/>
      <c r="Q245" s="181"/>
      <c r="R245" s="182"/>
      <c r="S245" s="183"/>
      <c r="T245" s="184"/>
      <c r="U245" s="133"/>
      <c r="V245" s="180"/>
      <c r="W245" s="133"/>
      <c r="X245" s="133"/>
      <c r="Y245" s="180"/>
      <c r="Z245" s="133"/>
      <c r="AA245" s="133"/>
      <c r="AB245" s="180"/>
      <c r="AC245" s="185"/>
      <c r="AD245" s="187"/>
      <c r="AE245" s="187"/>
      <c r="AF245" s="190"/>
      <c r="AG245" s="187"/>
      <c r="AH245" s="187"/>
      <c r="AI245" s="190"/>
      <c r="AJ245" s="187"/>
      <c r="AK245" s="187"/>
      <c r="AL245" s="190"/>
      <c r="AM245" s="194"/>
      <c r="AO245" s="179"/>
    </row>
    <row r="246" spans="1:41" ht="15" customHeight="1" x14ac:dyDescent="0.2">
      <c r="A246" s="46">
        <v>43252</v>
      </c>
      <c r="B246" s="133"/>
      <c r="C246" s="133"/>
      <c r="D246" s="180"/>
      <c r="E246" s="133"/>
      <c r="F246" s="133"/>
      <c r="G246" s="180"/>
      <c r="H246" s="133"/>
      <c r="I246" s="133"/>
      <c r="J246" s="180"/>
      <c r="K246" s="133"/>
      <c r="L246" s="133"/>
      <c r="M246" s="180"/>
      <c r="N246" s="133"/>
      <c r="O246" s="133"/>
      <c r="P246" s="180"/>
      <c r="Q246" s="181"/>
      <c r="R246" s="182"/>
      <c r="S246" s="183"/>
      <c r="T246" s="184"/>
      <c r="U246" s="133"/>
      <c r="V246" s="180"/>
      <c r="W246" s="133"/>
      <c r="X246" s="133"/>
      <c r="Y246" s="180"/>
      <c r="Z246" s="133"/>
      <c r="AA246" s="133"/>
      <c r="AB246" s="180"/>
      <c r="AC246" s="185"/>
      <c r="AD246" s="187"/>
      <c r="AE246" s="187"/>
      <c r="AF246" s="190"/>
      <c r="AG246" s="187"/>
      <c r="AH246" s="187"/>
      <c r="AI246" s="190"/>
      <c r="AJ246" s="187"/>
      <c r="AK246" s="187"/>
      <c r="AL246" s="190"/>
      <c r="AM246" s="194"/>
      <c r="AO246" s="179"/>
    </row>
    <row r="247" spans="1:41" ht="15" customHeight="1" x14ac:dyDescent="0.2">
      <c r="A247" s="46">
        <v>43282</v>
      </c>
      <c r="B247" s="133"/>
      <c r="C247" s="133"/>
      <c r="D247" s="180"/>
      <c r="E247" s="133"/>
      <c r="F247" s="133"/>
      <c r="G247" s="180"/>
      <c r="H247" s="133"/>
      <c r="I247" s="133"/>
      <c r="J247" s="180"/>
      <c r="K247" s="133"/>
      <c r="L247" s="133"/>
      <c r="M247" s="180"/>
      <c r="N247" s="133"/>
      <c r="O247" s="133"/>
      <c r="P247" s="180"/>
      <c r="Q247" s="181"/>
      <c r="R247" s="182"/>
      <c r="S247" s="183"/>
      <c r="T247" s="184"/>
      <c r="U247" s="133"/>
      <c r="V247" s="180"/>
      <c r="W247" s="133"/>
      <c r="X247" s="133"/>
      <c r="Y247" s="180"/>
      <c r="Z247" s="133"/>
      <c r="AA247" s="133"/>
      <c r="AB247" s="180"/>
      <c r="AC247" s="185"/>
      <c r="AD247" s="187"/>
      <c r="AE247" s="187"/>
      <c r="AF247" s="190"/>
      <c r="AG247" s="187"/>
      <c r="AH247" s="187"/>
      <c r="AI247" s="190"/>
      <c r="AJ247" s="187"/>
      <c r="AK247" s="187"/>
      <c r="AL247" s="190"/>
      <c r="AM247" s="194"/>
      <c r="AO247" s="179"/>
    </row>
    <row r="248" spans="1:41" ht="15" customHeight="1" x14ac:dyDescent="0.2">
      <c r="A248" s="46">
        <v>43313</v>
      </c>
      <c r="B248" s="133"/>
      <c r="C248" s="133"/>
      <c r="D248" s="180"/>
      <c r="E248" s="133"/>
      <c r="F248" s="133"/>
      <c r="G248" s="180"/>
      <c r="H248" s="133"/>
      <c r="I248" s="133"/>
      <c r="J248" s="180"/>
      <c r="K248" s="133"/>
      <c r="L248" s="133"/>
      <c r="M248" s="180"/>
      <c r="N248" s="133"/>
      <c r="O248" s="133"/>
      <c r="P248" s="180"/>
      <c r="Q248" s="181"/>
      <c r="R248" s="182"/>
      <c r="S248" s="183"/>
      <c r="T248" s="184"/>
      <c r="U248" s="133"/>
      <c r="V248" s="180"/>
      <c r="W248" s="133"/>
      <c r="X248" s="133"/>
      <c r="Y248" s="180"/>
      <c r="Z248" s="133"/>
      <c r="AA248" s="133"/>
      <c r="AB248" s="180"/>
      <c r="AC248" s="185"/>
      <c r="AD248" s="187"/>
      <c r="AE248" s="187"/>
      <c r="AF248" s="190"/>
      <c r="AG248" s="187"/>
      <c r="AH248" s="187"/>
      <c r="AI248" s="190"/>
      <c r="AJ248" s="187"/>
      <c r="AK248" s="187"/>
      <c r="AL248" s="190"/>
      <c r="AM248" s="194"/>
      <c r="AO248" s="179"/>
    </row>
    <row r="249" spans="1:41" ht="15" customHeight="1" x14ac:dyDescent="0.2">
      <c r="A249" s="46">
        <v>43344</v>
      </c>
      <c r="B249" s="133"/>
      <c r="C249" s="133"/>
      <c r="D249" s="180"/>
      <c r="E249" s="133"/>
      <c r="F249" s="133"/>
      <c r="G249" s="180"/>
      <c r="H249" s="133"/>
      <c r="I249" s="133"/>
      <c r="J249" s="180"/>
      <c r="K249" s="133"/>
      <c r="L249" s="133"/>
      <c r="M249" s="180"/>
      <c r="N249" s="133"/>
      <c r="O249" s="133"/>
      <c r="P249" s="180"/>
      <c r="Q249" s="181"/>
      <c r="R249" s="182"/>
      <c r="S249" s="183"/>
      <c r="T249" s="184"/>
      <c r="U249" s="133"/>
      <c r="V249" s="180"/>
      <c r="W249" s="133"/>
      <c r="X249" s="133"/>
      <c r="Y249" s="180"/>
      <c r="Z249" s="133"/>
      <c r="AA249" s="133"/>
      <c r="AB249" s="180"/>
      <c r="AC249" s="185"/>
      <c r="AD249" s="187"/>
      <c r="AE249" s="187"/>
      <c r="AF249" s="190"/>
      <c r="AG249" s="187"/>
      <c r="AH249" s="187"/>
      <c r="AI249" s="190"/>
      <c r="AJ249" s="187"/>
      <c r="AK249" s="187"/>
      <c r="AL249" s="190"/>
      <c r="AM249" s="194"/>
      <c r="AO249" s="179"/>
    </row>
    <row r="250" spans="1:41" ht="15" customHeight="1" x14ac:dyDescent="0.2">
      <c r="A250" s="46">
        <v>43374</v>
      </c>
      <c r="B250" s="133"/>
      <c r="C250" s="133"/>
      <c r="D250" s="180"/>
      <c r="E250" s="133"/>
      <c r="F250" s="133"/>
      <c r="G250" s="180"/>
      <c r="H250" s="133"/>
      <c r="I250" s="133"/>
      <c r="J250" s="180"/>
      <c r="K250" s="133"/>
      <c r="L250" s="133"/>
      <c r="M250" s="180"/>
      <c r="N250" s="133"/>
      <c r="O250" s="133"/>
      <c r="P250" s="180"/>
      <c r="Q250" s="181"/>
      <c r="R250" s="182"/>
      <c r="S250" s="183"/>
      <c r="T250" s="184"/>
      <c r="U250" s="133"/>
      <c r="V250" s="180"/>
      <c r="W250" s="133"/>
      <c r="X250" s="133"/>
      <c r="Y250" s="180"/>
      <c r="Z250" s="133"/>
      <c r="AA250" s="133"/>
      <c r="AB250" s="180"/>
      <c r="AC250" s="185"/>
      <c r="AD250" s="187"/>
      <c r="AE250" s="187"/>
      <c r="AF250" s="190"/>
      <c r="AG250" s="187"/>
      <c r="AH250" s="187"/>
      <c r="AI250" s="190"/>
      <c r="AJ250" s="187"/>
      <c r="AK250" s="187"/>
      <c r="AL250" s="190"/>
      <c r="AM250" s="194"/>
      <c r="AO250" s="179"/>
    </row>
    <row r="251" spans="1:41" ht="15" customHeight="1" x14ac:dyDescent="0.2">
      <c r="A251" s="46">
        <v>43405</v>
      </c>
      <c r="B251" s="133"/>
      <c r="C251" s="133"/>
      <c r="D251" s="180"/>
      <c r="E251" s="133"/>
      <c r="F251" s="133"/>
      <c r="G251" s="180"/>
      <c r="H251" s="133"/>
      <c r="I251" s="133"/>
      <c r="J251" s="180"/>
      <c r="K251" s="133"/>
      <c r="L251" s="133"/>
      <c r="M251" s="180"/>
      <c r="N251" s="133"/>
      <c r="O251" s="133"/>
      <c r="P251" s="180"/>
      <c r="Q251" s="181"/>
      <c r="R251" s="182"/>
      <c r="S251" s="183"/>
      <c r="T251" s="184"/>
      <c r="U251" s="133"/>
      <c r="V251" s="180"/>
      <c r="W251" s="133"/>
      <c r="X251" s="133"/>
      <c r="Y251" s="180"/>
      <c r="Z251" s="133"/>
      <c r="AA251" s="133"/>
      <c r="AB251" s="180"/>
      <c r="AC251" s="185"/>
      <c r="AD251" s="187"/>
      <c r="AE251" s="187"/>
      <c r="AF251" s="190"/>
      <c r="AG251" s="187"/>
      <c r="AH251" s="187"/>
      <c r="AI251" s="190"/>
      <c r="AJ251" s="187"/>
      <c r="AK251" s="187"/>
      <c r="AL251" s="190"/>
      <c r="AM251" s="194"/>
      <c r="AO251" s="179"/>
    </row>
    <row r="252" spans="1:41" ht="15" customHeight="1" x14ac:dyDescent="0.2">
      <c r="A252" s="46">
        <v>43435</v>
      </c>
      <c r="B252" s="133"/>
      <c r="C252" s="133"/>
      <c r="D252" s="180"/>
      <c r="E252" s="133"/>
      <c r="F252" s="133"/>
      <c r="G252" s="180"/>
      <c r="H252" s="133"/>
      <c r="I252" s="133"/>
      <c r="J252" s="180"/>
      <c r="K252" s="133"/>
      <c r="L252" s="133"/>
      <c r="M252" s="180"/>
      <c r="N252" s="133"/>
      <c r="O252" s="133"/>
      <c r="P252" s="180"/>
      <c r="Q252" s="181"/>
      <c r="R252" s="182"/>
      <c r="S252" s="183"/>
      <c r="T252" s="184"/>
      <c r="U252" s="133"/>
      <c r="V252" s="180"/>
      <c r="W252" s="133"/>
      <c r="X252" s="133"/>
      <c r="Y252" s="180"/>
      <c r="Z252" s="133"/>
      <c r="AA252" s="133"/>
      <c r="AB252" s="180"/>
      <c r="AC252" s="185"/>
      <c r="AD252" s="187"/>
      <c r="AE252" s="187"/>
      <c r="AF252" s="190"/>
      <c r="AG252" s="187"/>
      <c r="AH252" s="187"/>
      <c r="AI252" s="190"/>
      <c r="AJ252" s="187"/>
      <c r="AK252" s="187"/>
      <c r="AL252" s="190"/>
      <c r="AM252" s="194"/>
      <c r="AO252" s="179"/>
    </row>
    <row r="253" spans="1:41" ht="15" customHeight="1" x14ac:dyDescent="0.2">
      <c r="A253" s="46">
        <v>43466</v>
      </c>
      <c r="B253" s="133"/>
      <c r="C253" s="133"/>
      <c r="D253" s="180"/>
      <c r="E253" s="133"/>
      <c r="F253" s="133"/>
      <c r="G253" s="180"/>
      <c r="H253" s="133"/>
      <c r="I253" s="133"/>
      <c r="J253" s="180"/>
      <c r="K253" s="133"/>
      <c r="L253" s="133"/>
      <c r="M253" s="180"/>
      <c r="N253" s="133"/>
      <c r="O253" s="133"/>
      <c r="P253" s="180"/>
      <c r="Q253" s="228"/>
      <c r="R253" s="229"/>
      <c r="S253" s="183"/>
      <c r="T253" s="184"/>
      <c r="U253" s="133"/>
      <c r="V253" s="180"/>
      <c r="W253" s="133"/>
      <c r="X253" s="133"/>
      <c r="Y253" s="180"/>
      <c r="Z253" s="133"/>
      <c r="AA253" s="133"/>
      <c r="AB253" s="180"/>
      <c r="AC253" s="225"/>
      <c r="AD253" s="187"/>
      <c r="AE253" s="187"/>
      <c r="AF253" s="190"/>
      <c r="AG253" s="187"/>
      <c r="AH253" s="187"/>
      <c r="AI253" s="190"/>
      <c r="AJ253" s="187"/>
      <c r="AK253" s="187"/>
      <c r="AL253" s="190"/>
      <c r="AM253" s="225"/>
      <c r="AO253" s="179"/>
    </row>
    <row r="254" spans="1:41" ht="15" customHeight="1" x14ac:dyDescent="0.2">
      <c r="A254" s="46">
        <v>43497</v>
      </c>
      <c r="B254" s="133"/>
      <c r="C254" s="133"/>
      <c r="D254" s="180"/>
      <c r="E254" s="133"/>
      <c r="F254" s="133"/>
      <c r="G254" s="180"/>
      <c r="H254" s="133"/>
      <c r="I254" s="133"/>
      <c r="J254" s="180"/>
      <c r="K254" s="133"/>
      <c r="L254" s="133"/>
      <c r="M254" s="180"/>
      <c r="N254" s="133"/>
      <c r="O254" s="133"/>
      <c r="P254" s="180"/>
      <c r="Q254" s="228"/>
      <c r="R254" s="229"/>
      <c r="S254" s="183"/>
      <c r="T254" s="184"/>
      <c r="U254" s="133"/>
      <c r="V254" s="180"/>
      <c r="W254" s="133"/>
      <c r="X254" s="133"/>
      <c r="Y254" s="180"/>
      <c r="Z254" s="133"/>
      <c r="AA254" s="133"/>
      <c r="AB254" s="180"/>
      <c r="AC254" s="225"/>
      <c r="AD254" s="187"/>
      <c r="AE254" s="187"/>
      <c r="AF254" s="190"/>
      <c r="AG254" s="187"/>
      <c r="AH254" s="187"/>
      <c r="AI254" s="190"/>
      <c r="AJ254" s="187"/>
      <c r="AK254" s="187"/>
      <c r="AL254" s="190"/>
      <c r="AM254" s="225"/>
      <c r="AO254" s="179"/>
    </row>
    <row r="255" spans="1:41" ht="15" customHeight="1" x14ac:dyDescent="0.2">
      <c r="A255" s="46">
        <v>43525</v>
      </c>
      <c r="B255" s="133"/>
      <c r="C255" s="133"/>
      <c r="D255" s="180"/>
      <c r="E255" s="133"/>
      <c r="F255" s="133"/>
      <c r="G255" s="180"/>
      <c r="H255" s="133"/>
      <c r="I255" s="133"/>
      <c r="J255" s="180"/>
      <c r="K255" s="133"/>
      <c r="L255" s="133"/>
      <c r="M255" s="180"/>
      <c r="N255" s="133"/>
      <c r="O255" s="133"/>
      <c r="P255" s="180"/>
      <c r="Q255" s="228"/>
      <c r="R255" s="229"/>
      <c r="S255" s="183"/>
      <c r="T255" s="184"/>
      <c r="U255" s="133"/>
      <c r="V255" s="180"/>
      <c r="W255" s="133"/>
      <c r="X255" s="133"/>
      <c r="Y255" s="180"/>
      <c r="Z255" s="133"/>
      <c r="AA255" s="133"/>
      <c r="AB255" s="180"/>
      <c r="AC255" s="225"/>
      <c r="AD255" s="187"/>
      <c r="AE255" s="187"/>
      <c r="AF255" s="190"/>
      <c r="AG255" s="187"/>
      <c r="AH255" s="187"/>
      <c r="AI255" s="190"/>
      <c r="AJ255" s="187"/>
      <c r="AK255" s="187"/>
      <c r="AL255" s="190"/>
      <c r="AM255" s="225"/>
      <c r="AO255" s="179"/>
    </row>
    <row r="256" spans="1:41" x14ac:dyDescent="0.2">
      <c r="A256" s="46">
        <v>43556</v>
      </c>
      <c r="B256" s="133"/>
      <c r="C256" s="133"/>
      <c r="D256" s="180"/>
      <c r="E256" s="133"/>
      <c r="F256" s="133"/>
      <c r="G256" s="180"/>
      <c r="H256" s="133"/>
      <c r="I256" s="133"/>
      <c r="J256" s="180"/>
      <c r="K256" s="133"/>
      <c r="L256" s="133"/>
      <c r="M256" s="180"/>
      <c r="N256" s="133"/>
      <c r="O256" s="133"/>
      <c r="P256" s="180"/>
      <c r="Q256" s="228"/>
      <c r="R256" s="229"/>
      <c r="S256" s="183"/>
      <c r="T256" s="184"/>
      <c r="U256" s="133"/>
      <c r="V256" s="180"/>
      <c r="W256" s="133"/>
      <c r="X256" s="133"/>
      <c r="Y256" s="180"/>
      <c r="Z256" s="133"/>
      <c r="AA256" s="133"/>
      <c r="AB256" s="180"/>
      <c r="AC256" s="225"/>
      <c r="AD256" s="187"/>
      <c r="AE256" s="187"/>
      <c r="AF256" s="190"/>
      <c r="AG256" s="187"/>
      <c r="AH256" s="187"/>
      <c r="AI256" s="190"/>
      <c r="AJ256" s="187"/>
      <c r="AK256" s="187"/>
      <c r="AL256" s="190"/>
      <c r="AM256" s="225"/>
      <c r="AN256" s="115"/>
      <c r="AO256" s="179"/>
    </row>
    <row r="257" spans="1:41" x14ac:dyDescent="0.2">
      <c r="A257" s="46">
        <v>43586</v>
      </c>
      <c r="B257" s="133"/>
      <c r="C257" s="133"/>
      <c r="D257" s="180"/>
      <c r="E257" s="133"/>
      <c r="F257" s="133"/>
      <c r="G257" s="180"/>
      <c r="H257" s="133"/>
      <c r="I257" s="133"/>
      <c r="J257" s="180"/>
      <c r="K257" s="133"/>
      <c r="L257" s="133"/>
      <c r="M257" s="180"/>
      <c r="N257" s="133"/>
      <c r="O257" s="133"/>
      <c r="P257" s="180"/>
      <c r="Q257" s="228"/>
      <c r="R257" s="229"/>
      <c r="S257" s="183"/>
      <c r="T257" s="184"/>
      <c r="U257" s="133"/>
      <c r="V257" s="180"/>
      <c r="W257" s="133"/>
      <c r="X257" s="133"/>
      <c r="Y257" s="180"/>
      <c r="Z257" s="133"/>
      <c r="AA257" s="133"/>
      <c r="AB257" s="180"/>
      <c r="AC257" s="225"/>
      <c r="AD257" s="187"/>
      <c r="AE257" s="187"/>
      <c r="AF257" s="190"/>
      <c r="AG257" s="187"/>
      <c r="AH257" s="187"/>
      <c r="AI257" s="190"/>
      <c r="AJ257" s="187"/>
      <c r="AK257" s="187"/>
      <c r="AL257" s="190"/>
      <c r="AM257" s="225"/>
      <c r="AN257" s="115"/>
      <c r="AO257" s="179"/>
    </row>
    <row r="258" spans="1:41" x14ac:dyDescent="0.2">
      <c r="A258" s="46">
        <v>43617</v>
      </c>
      <c r="B258" s="133"/>
      <c r="C258" s="133"/>
      <c r="D258" s="180"/>
      <c r="E258" s="133"/>
      <c r="F258" s="133"/>
      <c r="G258" s="180"/>
      <c r="H258" s="133"/>
      <c r="I258" s="133"/>
      <c r="J258" s="180"/>
      <c r="K258" s="133"/>
      <c r="L258" s="133"/>
      <c r="M258" s="180"/>
      <c r="N258" s="133"/>
      <c r="O258" s="133"/>
      <c r="P258" s="180"/>
      <c r="Q258" s="228"/>
      <c r="R258" s="229"/>
      <c r="S258" s="183"/>
      <c r="T258" s="184"/>
      <c r="U258" s="133"/>
      <c r="V258" s="180"/>
      <c r="W258" s="133"/>
      <c r="X258" s="133"/>
      <c r="Y258" s="180"/>
      <c r="Z258" s="133"/>
      <c r="AA258" s="133"/>
      <c r="AB258" s="180"/>
      <c r="AC258" s="225"/>
      <c r="AD258" s="187"/>
      <c r="AE258" s="187"/>
      <c r="AF258" s="190"/>
      <c r="AG258" s="187"/>
      <c r="AH258" s="187"/>
      <c r="AI258" s="190"/>
      <c r="AJ258" s="187"/>
      <c r="AK258" s="187"/>
      <c r="AL258" s="190"/>
      <c r="AM258" s="225"/>
      <c r="AN258" s="115"/>
      <c r="AO258" s="179"/>
    </row>
    <row r="259" spans="1:41" x14ac:dyDescent="0.2">
      <c r="A259" s="46">
        <v>43647</v>
      </c>
      <c r="B259" s="133"/>
      <c r="C259" s="133"/>
      <c r="D259" s="180"/>
      <c r="E259" s="133"/>
      <c r="F259" s="133"/>
      <c r="G259" s="180"/>
      <c r="H259" s="133"/>
      <c r="I259" s="133"/>
      <c r="J259" s="180"/>
      <c r="K259" s="133"/>
      <c r="L259" s="133"/>
      <c r="M259" s="180"/>
      <c r="N259" s="133"/>
      <c r="O259" s="133"/>
      <c r="P259" s="180"/>
      <c r="Q259" s="228"/>
      <c r="R259" s="229"/>
      <c r="S259" s="183"/>
      <c r="T259" s="184"/>
      <c r="U259" s="133"/>
      <c r="V259" s="180"/>
      <c r="W259" s="133"/>
      <c r="X259" s="133"/>
      <c r="Y259" s="180"/>
      <c r="Z259" s="133"/>
      <c r="AA259" s="133"/>
      <c r="AB259" s="180"/>
      <c r="AC259" s="225"/>
      <c r="AD259" s="187"/>
      <c r="AE259" s="187"/>
      <c r="AF259" s="190"/>
      <c r="AG259" s="187"/>
      <c r="AH259" s="187"/>
      <c r="AI259" s="190"/>
      <c r="AJ259" s="187"/>
      <c r="AK259" s="187"/>
      <c r="AL259" s="190"/>
      <c r="AM259" s="225"/>
      <c r="AN259" s="115"/>
      <c r="AO259" s="179"/>
    </row>
    <row r="260" spans="1:41" x14ac:dyDescent="0.2">
      <c r="A260" s="46">
        <v>43678</v>
      </c>
      <c r="B260" s="133"/>
      <c r="C260" s="133"/>
      <c r="D260" s="180"/>
      <c r="E260" s="133"/>
      <c r="F260" s="133"/>
      <c r="G260" s="180"/>
      <c r="H260" s="133"/>
      <c r="I260" s="133"/>
      <c r="J260" s="180"/>
      <c r="K260" s="133"/>
      <c r="L260" s="133"/>
      <c r="M260" s="180"/>
      <c r="N260" s="133"/>
      <c r="O260" s="133"/>
      <c r="P260" s="180"/>
      <c r="Q260" s="228"/>
      <c r="R260" s="229"/>
      <c r="S260" s="183"/>
      <c r="T260" s="184"/>
      <c r="U260" s="133"/>
      <c r="V260" s="180"/>
      <c r="W260" s="133"/>
      <c r="X260" s="133"/>
      <c r="Y260" s="180"/>
      <c r="Z260" s="133"/>
      <c r="AA260" s="133"/>
      <c r="AB260" s="180"/>
      <c r="AC260" s="225"/>
      <c r="AD260" s="187"/>
      <c r="AE260" s="187"/>
      <c r="AF260" s="190"/>
      <c r="AG260" s="187"/>
      <c r="AH260" s="187"/>
      <c r="AI260" s="190"/>
      <c r="AJ260" s="187"/>
      <c r="AK260" s="187"/>
      <c r="AL260" s="190"/>
      <c r="AM260" s="225"/>
      <c r="AN260" s="115"/>
      <c r="AO260" s="179"/>
    </row>
    <row r="261" spans="1:41" x14ac:dyDescent="0.2">
      <c r="A261" s="46">
        <v>43709</v>
      </c>
      <c r="B261" s="133"/>
      <c r="C261" s="133"/>
      <c r="D261" s="180"/>
      <c r="E261" s="133"/>
      <c r="F261" s="133"/>
      <c r="G261" s="180"/>
      <c r="H261" s="133"/>
      <c r="I261" s="133"/>
      <c r="J261" s="180"/>
      <c r="K261" s="133"/>
      <c r="L261" s="133"/>
      <c r="M261" s="180"/>
      <c r="N261" s="133"/>
      <c r="O261" s="133"/>
      <c r="P261" s="180"/>
      <c r="Q261" s="228"/>
      <c r="R261" s="229"/>
      <c r="S261" s="183"/>
      <c r="T261" s="184"/>
      <c r="U261" s="133"/>
      <c r="V261" s="180"/>
      <c r="W261" s="133"/>
      <c r="X261" s="133"/>
      <c r="Y261" s="180"/>
      <c r="Z261" s="133"/>
      <c r="AA261" s="133"/>
      <c r="AB261" s="180"/>
      <c r="AC261" s="225"/>
      <c r="AD261" s="187"/>
      <c r="AE261" s="187"/>
      <c r="AF261" s="190"/>
      <c r="AG261" s="187"/>
      <c r="AH261" s="187"/>
      <c r="AI261" s="190"/>
      <c r="AJ261" s="187"/>
      <c r="AK261" s="187"/>
      <c r="AL261" s="190"/>
      <c r="AM261" s="225"/>
      <c r="AN261" s="115"/>
      <c r="AO261" s="179"/>
    </row>
    <row r="262" spans="1:41" x14ac:dyDescent="0.2">
      <c r="A262" s="46">
        <v>43739</v>
      </c>
      <c r="B262" s="133"/>
      <c r="C262" s="133"/>
      <c r="D262" s="180"/>
      <c r="E262" s="133"/>
      <c r="F262" s="133"/>
      <c r="G262" s="180"/>
      <c r="H262" s="133"/>
      <c r="I262" s="133"/>
      <c r="J262" s="180"/>
      <c r="K262" s="133"/>
      <c r="L262" s="133"/>
      <c r="M262" s="180"/>
      <c r="N262" s="133"/>
      <c r="O262" s="133"/>
      <c r="P262" s="180"/>
      <c r="Q262" s="228"/>
      <c r="R262" s="229"/>
      <c r="S262" s="183"/>
      <c r="T262" s="184"/>
      <c r="U262" s="133"/>
      <c r="V262" s="180"/>
      <c r="W262" s="133"/>
      <c r="X262" s="133"/>
      <c r="Y262" s="180"/>
      <c r="Z262" s="133"/>
      <c r="AA262" s="133"/>
      <c r="AB262" s="180"/>
      <c r="AC262" s="225"/>
      <c r="AD262" s="187"/>
      <c r="AE262" s="187"/>
      <c r="AF262" s="190"/>
      <c r="AG262" s="187"/>
      <c r="AH262" s="187"/>
      <c r="AI262" s="190"/>
      <c r="AJ262" s="187"/>
      <c r="AK262" s="187"/>
      <c r="AL262" s="190"/>
      <c r="AM262" s="225"/>
      <c r="AN262" s="115"/>
      <c r="AO262" s="179"/>
    </row>
    <row r="263" spans="1:41" x14ac:dyDescent="0.2">
      <c r="A263" s="46">
        <v>43770</v>
      </c>
      <c r="B263" s="133"/>
      <c r="C263" s="133"/>
      <c r="D263" s="180"/>
      <c r="E263" s="133"/>
      <c r="F263" s="133"/>
      <c r="G263" s="180"/>
      <c r="H263" s="133"/>
      <c r="I263" s="133"/>
      <c r="J263" s="180"/>
      <c r="K263" s="133"/>
      <c r="L263" s="133"/>
      <c r="M263" s="180"/>
      <c r="N263" s="133"/>
      <c r="O263" s="133"/>
      <c r="P263" s="180"/>
      <c r="Q263" s="228"/>
      <c r="R263" s="229"/>
      <c r="S263" s="183"/>
      <c r="T263" s="184"/>
      <c r="U263" s="133"/>
      <c r="V263" s="180"/>
      <c r="W263" s="133"/>
      <c r="X263" s="133"/>
      <c r="Y263" s="180"/>
      <c r="Z263" s="133"/>
      <c r="AA263" s="133"/>
      <c r="AB263" s="180"/>
      <c r="AC263" s="225"/>
      <c r="AD263" s="187"/>
      <c r="AE263" s="187"/>
      <c r="AF263" s="190"/>
      <c r="AG263" s="187"/>
      <c r="AH263" s="187"/>
      <c r="AI263" s="190"/>
      <c r="AJ263" s="187"/>
      <c r="AK263" s="187"/>
      <c r="AL263" s="190"/>
      <c r="AM263" s="225"/>
      <c r="AN263" s="115"/>
      <c r="AO263" s="179"/>
    </row>
    <row r="264" spans="1:41" x14ac:dyDescent="0.2">
      <c r="A264" s="46">
        <v>43800</v>
      </c>
      <c r="B264" s="133"/>
      <c r="C264" s="133"/>
      <c r="D264" s="180"/>
      <c r="E264" s="133"/>
      <c r="F264" s="133"/>
      <c r="G264" s="180"/>
      <c r="H264" s="133"/>
      <c r="I264" s="133"/>
      <c r="J264" s="180"/>
      <c r="K264" s="133"/>
      <c r="L264" s="133"/>
      <c r="M264" s="180"/>
      <c r="N264" s="133"/>
      <c r="O264" s="133"/>
      <c r="P264" s="180"/>
      <c r="Q264" s="228"/>
      <c r="R264" s="229"/>
      <c r="S264" s="183"/>
      <c r="T264" s="184"/>
      <c r="U264" s="133"/>
      <c r="V264" s="180"/>
      <c r="W264" s="133"/>
      <c r="X264" s="133"/>
      <c r="Y264" s="180"/>
      <c r="Z264" s="133"/>
      <c r="AA264" s="133"/>
      <c r="AB264" s="180"/>
      <c r="AC264" s="225"/>
      <c r="AD264" s="187"/>
      <c r="AE264" s="187"/>
      <c r="AF264" s="190"/>
      <c r="AG264" s="187"/>
      <c r="AH264" s="187"/>
      <c r="AI264" s="190"/>
      <c r="AJ264" s="187"/>
      <c r="AK264" s="187"/>
      <c r="AL264" s="190"/>
      <c r="AM264" s="225"/>
      <c r="AN264" s="115"/>
      <c r="AO264" s="179"/>
    </row>
    <row r="265" spans="1:41" x14ac:dyDescent="0.2">
      <c r="A265" s="46">
        <v>43831</v>
      </c>
      <c r="B265" s="133"/>
      <c r="C265" s="133"/>
      <c r="D265" s="180"/>
      <c r="E265" s="133"/>
      <c r="F265" s="133"/>
      <c r="G265" s="180"/>
      <c r="H265" s="133"/>
      <c r="I265" s="133"/>
      <c r="J265" s="180"/>
      <c r="K265" s="133"/>
      <c r="L265" s="133"/>
      <c r="M265" s="180"/>
      <c r="N265" s="133"/>
      <c r="O265" s="133"/>
      <c r="P265" s="180"/>
      <c r="Q265" s="228"/>
      <c r="R265" s="229"/>
      <c r="S265" s="183"/>
      <c r="T265" s="184"/>
      <c r="U265" s="133"/>
      <c r="V265" s="180"/>
      <c r="W265" s="133"/>
      <c r="X265" s="133"/>
      <c r="Y265" s="180"/>
      <c r="Z265" s="133"/>
      <c r="AA265" s="133"/>
      <c r="AB265" s="180"/>
      <c r="AC265" s="225"/>
      <c r="AD265" s="187"/>
      <c r="AE265" s="187"/>
      <c r="AF265" s="190"/>
      <c r="AG265" s="187"/>
      <c r="AH265" s="187"/>
      <c r="AI265" s="190"/>
      <c r="AJ265" s="187"/>
      <c r="AK265" s="187"/>
      <c r="AL265" s="190"/>
      <c r="AM265" s="225"/>
      <c r="AN265" s="115"/>
      <c r="AO265" s="179"/>
    </row>
    <row r="266" spans="1:41" x14ac:dyDescent="0.2">
      <c r="A266" s="46">
        <v>43862</v>
      </c>
      <c r="B266" s="133"/>
      <c r="C266" s="133"/>
      <c r="D266" s="180"/>
      <c r="E266" s="133"/>
      <c r="F266" s="133"/>
      <c r="G266" s="180"/>
      <c r="H266" s="133"/>
      <c r="I266" s="133"/>
      <c r="J266" s="180"/>
      <c r="K266" s="133"/>
      <c r="L266" s="133"/>
      <c r="M266" s="180"/>
      <c r="N266" s="133"/>
      <c r="O266" s="133"/>
      <c r="P266" s="180"/>
      <c r="Q266" s="228"/>
      <c r="R266" s="229"/>
      <c r="S266" s="183"/>
      <c r="T266" s="184"/>
      <c r="U266" s="133"/>
      <c r="V266" s="180"/>
      <c r="W266" s="133"/>
      <c r="X266" s="133"/>
      <c r="Y266" s="180"/>
      <c r="Z266" s="133"/>
      <c r="AA266" s="133"/>
      <c r="AB266" s="180"/>
      <c r="AC266" s="225"/>
      <c r="AD266" s="187"/>
      <c r="AE266" s="187"/>
      <c r="AF266" s="190"/>
      <c r="AG266" s="187"/>
      <c r="AH266" s="187"/>
      <c r="AI266" s="190"/>
      <c r="AJ266" s="187"/>
      <c r="AK266" s="187"/>
      <c r="AL266" s="190"/>
      <c r="AM266" s="225"/>
      <c r="AN266" s="115"/>
      <c r="AO266" s="179"/>
    </row>
    <row r="267" spans="1:41" x14ac:dyDescent="0.2">
      <c r="A267" s="46">
        <v>43891</v>
      </c>
      <c r="B267" s="133"/>
      <c r="C267" s="133"/>
      <c r="D267" s="180"/>
      <c r="E267" s="133"/>
      <c r="F267" s="133"/>
      <c r="G267" s="180"/>
      <c r="H267" s="133"/>
      <c r="I267" s="133"/>
      <c r="J267" s="180"/>
      <c r="K267" s="133"/>
      <c r="L267" s="133"/>
      <c r="M267" s="180"/>
      <c r="N267" s="133"/>
      <c r="O267" s="133"/>
      <c r="P267" s="180"/>
      <c r="Q267" s="228"/>
      <c r="R267" s="229"/>
      <c r="S267" s="183"/>
      <c r="T267" s="184"/>
      <c r="U267" s="133"/>
      <c r="V267" s="180"/>
      <c r="W267" s="133"/>
      <c r="X267" s="133"/>
      <c r="Y267" s="180"/>
      <c r="Z267" s="133"/>
      <c r="AA267" s="133"/>
      <c r="AB267" s="180"/>
      <c r="AC267" s="225"/>
      <c r="AD267" s="187"/>
      <c r="AE267" s="187"/>
      <c r="AF267" s="190"/>
      <c r="AG267" s="187"/>
      <c r="AH267" s="187"/>
      <c r="AI267" s="190"/>
      <c r="AJ267" s="187"/>
      <c r="AK267" s="187"/>
      <c r="AL267" s="190"/>
      <c r="AM267" s="225"/>
      <c r="AN267" s="115"/>
      <c r="AO267" s="179"/>
    </row>
    <row r="268" spans="1:41" x14ac:dyDescent="0.2">
      <c r="A268" s="46">
        <v>43922</v>
      </c>
      <c r="B268" s="133"/>
      <c r="C268" s="133"/>
      <c r="D268" s="180"/>
      <c r="E268" s="133"/>
      <c r="F268" s="133"/>
      <c r="G268" s="180"/>
      <c r="H268" s="133"/>
      <c r="I268" s="133"/>
      <c r="J268" s="180"/>
      <c r="K268" s="133"/>
      <c r="L268" s="133"/>
      <c r="M268" s="180"/>
      <c r="N268" s="133"/>
      <c r="O268" s="133"/>
      <c r="P268" s="180"/>
      <c r="Q268" s="228"/>
      <c r="R268" s="229"/>
      <c r="S268" s="183"/>
      <c r="T268" s="184"/>
      <c r="U268" s="133"/>
      <c r="V268" s="180"/>
      <c r="W268" s="133"/>
      <c r="X268" s="133"/>
      <c r="Y268" s="180"/>
      <c r="Z268" s="133"/>
      <c r="AA268" s="133"/>
      <c r="AB268" s="180"/>
      <c r="AC268" s="225"/>
      <c r="AD268" s="187"/>
      <c r="AE268" s="187"/>
      <c r="AF268" s="190"/>
      <c r="AG268" s="187"/>
      <c r="AH268" s="187"/>
      <c r="AI268" s="190"/>
      <c r="AJ268" s="187"/>
      <c r="AK268" s="187"/>
      <c r="AL268" s="190"/>
      <c r="AM268" s="225"/>
      <c r="AN268" s="115"/>
      <c r="AO268" s="179"/>
    </row>
    <row r="269" spans="1:41" x14ac:dyDescent="0.2">
      <c r="A269" s="46">
        <v>43952</v>
      </c>
      <c r="B269" s="133"/>
      <c r="C269" s="133"/>
      <c r="D269" s="180"/>
      <c r="E269" s="133"/>
      <c r="F269" s="133"/>
      <c r="G269" s="180"/>
      <c r="H269" s="133"/>
      <c r="I269" s="133"/>
      <c r="J269" s="180"/>
      <c r="K269" s="133"/>
      <c r="L269" s="133"/>
      <c r="M269" s="180"/>
      <c r="N269" s="133"/>
      <c r="O269" s="133"/>
      <c r="P269" s="180"/>
      <c r="Q269" s="228"/>
      <c r="R269" s="229"/>
      <c r="S269" s="183"/>
      <c r="T269" s="184"/>
      <c r="U269" s="133"/>
      <c r="V269" s="180"/>
      <c r="W269" s="133"/>
      <c r="X269" s="133"/>
      <c r="Y269" s="180"/>
      <c r="Z269" s="133"/>
      <c r="AA269" s="133"/>
      <c r="AB269" s="180"/>
      <c r="AC269" s="225"/>
      <c r="AD269" s="187"/>
      <c r="AE269" s="187"/>
      <c r="AF269" s="190"/>
      <c r="AG269" s="187"/>
      <c r="AH269" s="187"/>
      <c r="AI269" s="190"/>
      <c r="AJ269" s="187"/>
      <c r="AK269" s="187"/>
      <c r="AL269" s="190"/>
      <c r="AM269" s="225"/>
      <c r="AN269" s="115"/>
      <c r="AO269" s="179"/>
    </row>
    <row r="270" spans="1:41" x14ac:dyDescent="0.2">
      <c r="A270" s="46">
        <v>43983</v>
      </c>
      <c r="B270" s="133"/>
      <c r="C270" s="133"/>
      <c r="D270" s="180"/>
      <c r="E270" s="133"/>
      <c r="F270" s="133"/>
      <c r="G270" s="180"/>
      <c r="H270" s="133"/>
      <c r="I270" s="133"/>
      <c r="J270" s="180"/>
      <c r="K270" s="133"/>
      <c r="L270" s="133"/>
      <c r="M270" s="180"/>
      <c r="N270" s="133"/>
      <c r="O270" s="133"/>
      <c r="P270" s="180"/>
      <c r="Q270" s="228"/>
      <c r="R270" s="229"/>
      <c r="S270" s="183"/>
      <c r="T270" s="184"/>
      <c r="U270" s="133"/>
      <c r="V270" s="180"/>
      <c r="W270" s="133"/>
      <c r="X270" s="133"/>
      <c r="Y270" s="180"/>
      <c r="Z270" s="133"/>
      <c r="AA270" s="133"/>
      <c r="AB270" s="180"/>
      <c r="AC270" s="225"/>
      <c r="AD270" s="187"/>
      <c r="AE270" s="187"/>
      <c r="AF270" s="190"/>
      <c r="AG270" s="187"/>
      <c r="AH270" s="187"/>
      <c r="AI270" s="190"/>
      <c r="AJ270" s="187"/>
      <c r="AK270" s="187"/>
      <c r="AL270" s="190"/>
      <c r="AM270" s="225"/>
      <c r="AN270" s="115"/>
      <c r="AO270" s="179"/>
    </row>
    <row r="271" spans="1:41" x14ac:dyDescent="0.2">
      <c r="A271" s="46">
        <v>44013</v>
      </c>
      <c r="B271" s="133"/>
      <c r="C271" s="133"/>
      <c r="D271" s="180"/>
      <c r="E271" s="133"/>
      <c r="F271" s="133"/>
      <c r="G271" s="180"/>
      <c r="H271" s="133"/>
      <c r="I271" s="133"/>
      <c r="J271" s="180"/>
      <c r="K271" s="133"/>
      <c r="L271" s="133"/>
      <c r="M271" s="180"/>
      <c r="N271" s="133"/>
      <c r="O271" s="133"/>
      <c r="P271" s="180"/>
      <c r="Q271" s="228"/>
      <c r="R271" s="229"/>
      <c r="S271" s="183"/>
      <c r="T271" s="184"/>
      <c r="U271" s="133"/>
      <c r="V271" s="180"/>
      <c r="W271" s="133"/>
      <c r="X271" s="133"/>
      <c r="Y271" s="180"/>
      <c r="Z271" s="133"/>
      <c r="AA271" s="133"/>
      <c r="AB271" s="180"/>
      <c r="AC271" s="225"/>
      <c r="AD271" s="187"/>
      <c r="AE271" s="187"/>
      <c r="AF271" s="190"/>
      <c r="AG271" s="187"/>
      <c r="AH271" s="187"/>
      <c r="AI271" s="190"/>
      <c r="AJ271" s="187"/>
      <c r="AK271" s="187"/>
      <c r="AL271" s="190"/>
      <c r="AM271" s="225"/>
      <c r="AN271" s="115"/>
      <c r="AO271" s="179"/>
    </row>
    <row r="272" spans="1:41" x14ac:dyDescent="0.2">
      <c r="A272" s="46">
        <v>44044</v>
      </c>
      <c r="B272" s="133"/>
      <c r="C272" s="133"/>
      <c r="D272" s="180"/>
      <c r="E272" s="133"/>
      <c r="F272" s="133"/>
      <c r="G272" s="180"/>
      <c r="H272" s="133"/>
      <c r="I272" s="133"/>
      <c r="J272" s="180"/>
      <c r="K272" s="133"/>
      <c r="L272" s="133"/>
      <c r="M272" s="180"/>
      <c r="N272" s="133"/>
      <c r="O272" s="133"/>
      <c r="P272" s="180"/>
      <c r="Q272" s="228"/>
      <c r="R272" s="229"/>
      <c r="S272" s="183"/>
      <c r="T272" s="184"/>
      <c r="U272" s="133"/>
      <c r="V272" s="180"/>
      <c r="W272" s="133"/>
      <c r="X272" s="133"/>
      <c r="Y272" s="180"/>
      <c r="Z272" s="133"/>
      <c r="AA272" s="133"/>
      <c r="AB272" s="180"/>
      <c r="AC272" s="225"/>
      <c r="AD272" s="187"/>
      <c r="AE272" s="187"/>
      <c r="AF272" s="190"/>
      <c r="AG272" s="187"/>
      <c r="AH272" s="187"/>
      <c r="AI272" s="190"/>
      <c r="AJ272" s="187"/>
      <c r="AK272" s="187"/>
      <c r="AL272" s="190"/>
      <c r="AM272" s="225"/>
      <c r="AN272" s="115"/>
      <c r="AO272" s="179"/>
    </row>
    <row r="273" spans="1:41" x14ac:dyDescent="0.2">
      <c r="A273" s="46">
        <v>44075</v>
      </c>
      <c r="B273" s="133"/>
      <c r="C273" s="133"/>
      <c r="D273" s="180"/>
      <c r="E273" s="133"/>
      <c r="F273" s="133"/>
      <c r="G273" s="180"/>
      <c r="H273" s="133"/>
      <c r="I273" s="133"/>
      <c r="J273" s="180"/>
      <c r="K273" s="133"/>
      <c r="L273" s="133"/>
      <c r="M273" s="180"/>
      <c r="N273" s="133"/>
      <c r="O273" s="133"/>
      <c r="P273" s="180"/>
      <c r="Q273" s="228"/>
      <c r="R273" s="229"/>
      <c r="S273" s="183"/>
      <c r="T273" s="184"/>
      <c r="U273" s="133"/>
      <c r="V273" s="180"/>
      <c r="W273" s="133"/>
      <c r="X273" s="133"/>
      <c r="Y273" s="180"/>
      <c r="Z273" s="133"/>
      <c r="AA273" s="133"/>
      <c r="AB273" s="180"/>
      <c r="AC273" s="225"/>
      <c r="AD273" s="187"/>
      <c r="AE273" s="187"/>
      <c r="AF273" s="190"/>
      <c r="AG273" s="187"/>
      <c r="AH273" s="187"/>
      <c r="AI273" s="190"/>
      <c r="AJ273" s="187"/>
      <c r="AK273" s="187"/>
      <c r="AL273" s="190"/>
      <c r="AM273" s="225"/>
      <c r="AN273" s="115"/>
      <c r="AO273" s="179"/>
    </row>
    <row r="274" spans="1:41" x14ac:dyDescent="0.2">
      <c r="A274" s="46">
        <v>44105</v>
      </c>
      <c r="B274" s="133"/>
      <c r="C274" s="133"/>
      <c r="D274" s="180"/>
      <c r="E274" s="133"/>
      <c r="F274" s="133"/>
      <c r="G274" s="180"/>
      <c r="H274" s="133"/>
      <c r="I274" s="133"/>
      <c r="J274" s="180"/>
      <c r="K274" s="133"/>
      <c r="L274" s="133"/>
      <c r="M274" s="180"/>
      <c r="N274" s="133"/>
      <c r="O274" s="133"/>
      <c r="P274" s="180"/>
      <c r="Q274" s="228"/>
      <c r="R274" s="229"/>
      <c r="S274" s="183"/>
      <c r="T274" s="184"/>
      <c r="U274" s="133"/>
      <c r="V274" s="180"/>
      <c r="W274" s="133"/>
      <c r="X274" s="133"/>
      <c r="Y274" s="180"/>
      <c r="Z274" s="133"/>
      <c r="AA274" s="133"/>
      <c r="AB274" s="180"/>
      <c r="AC274" s="225"/>
      <c r="AD274" s="187"/>
      <c r="AE274" s="187"/>
      <c r="AF274" s="190"/>
      <c r="AG274" s="187"/>
      <c r="AH274" s="187"/>
      <c r="AI274" s="190"/>
      <c r="AJ274" s="187"/>
      <c r="AK274" s="187"/>
      <c r="AL274" s="190"/>
      <c r="AM274" s="225"/>
      <c r="AN274" s="115"/>
      <c r="AO274" s="179"/>
    </row>
    <row r="275" spans="1:41" x14ac:dyDescent="0.2">
      <c r="A275" s="46">
        <v>44136</v>
      </c>
      <c r="B275" s="133"/>
      <c r="C275" s="133"/>
      <c r="D275" s="180"/>
      <c r="E275" s="133"/>
      <c r="F275" s="133"/>
      <c r="G275" s="180"/>
      <c r="H275" s="133"/>
      <c r="I275" s="133"/>
      <c r="J275" s="180"/>
      <c r="K275" s="133"/>
      <c r="L275" s="133"/>
      <c r="M275" s="180"/>
      <c r="N275" s="133"/>
      <c r="O275" s="133"/>
      <c r="P275" s="180"/>
      <c r="Q275" s="228"/>
      <c r="R275" s="229"/>
      <c r="S275" s="183"/>
      <c r="T275" s="184"/>
      <c r="U275" s="133"/>
      <c r="V275" s="180"/>
      <c r="W275" s="133"/>
      <c r="X275" s="133"/>
      <c r="Y275" s="180"/>
      <c r="Z275" s="133"/>
      <c r="AA275" s="133"/>
      <c r="AB275" s="180"/>
      <c r="AC275" s="225"/>
      <c r="AD275" s="187"/>
      <c r="AE275" s="187"/>
      <c r="AF275" s="190"/>
      <c r="AG275" s="187"/>
      <c r="AH275" s="187"/>
      <c r="AI275" s="190"/>
      <c r="AJ275" s="187"/>
      <c r="AK275" s="187"/>
      <c r="AL275" s="190"/>
      <c r="AM275" s="225"/>
      <c r="AN275" s="115"/>
      <c r="AO275" s="179"/>
    </row>
    <row r="276" spans="1:41" x14ac:dyDescent="0.2">
      <c r="A276" s="46">
        <v>44166</v>
      </c>
      <c r="B276" s="133"/>
      <c r="C276" s="133"/>
      <c r="D276" s="180"/>
      <c r="E276" s="133"/>
      <c r="F276" s="133"/>
      <c r="G276" s="180"/>
      <c r="H276" s="133"/>
      <c r="I276" s="133"/>
      <c r="J276" s="180"/>
      <c r="K276" s="133"/>
      <c r="L276" s="133"/>
      <c r="M276" s="180"/>
      <c r="N276" s="133"/>
      <c r="O276" s="133"/>
      <c r="P276" s="180"/>
      <c r="Q276" s="228"/>
      <c r="R276" s="229"/>
      <c r="S276" s="183"/>
      <c r="T276" s="184"/>
      <c r="U276" s="133"/>
      <c r="V276" s="180"/>
      <c r="W276" s="133"/>
      <c r="X276" s="133"/>
      <c r="Y276" s="180"/>
      <c r="Z276" s="133"/>
      <c r="AA276" s="133"/>
      <c r="AB276" s="180"/>
      <c r="AC276" s="225"/>
      <c r="AD276" s="187"/>
      <c r="AE276" s="187"/>
      <c r="AF276" s="190"/>
      <c r="AG276" s="187"/>
      <c r="AH276" s="187"/>
      <c r="AI276" s="190"/>
      <c r="AJ276" s="187"/>
      <c r="AK276" s="187"/>
      <c r="AL276" s="190"/>
      <c r="AM276" s="225"/>
      <c r="AN276" s="115"/>
      <c r="AO276" s="179"/>
    </row>
    <row r="277" spans="1:41" x14ac:dyDescent="0.2">
      <c r="A277" s="46">
        <v>44197</v>
      </c>
      <c r="B277" s="133"/>
      <c r="C277" s="133"/>
      <c r="D277" s="180"/>
      <c r="E277" s="133"/>
      <c r="F277" s="133"/>
      <c r="G277" s="180"/>
      <c r="H277" s="133"/>
      <c r="I277" s="133"/>
      <c r="J277" s="180"/>
      <c r="K277" s="133"/>
      <c r="L277" s="133"/>
      <c r="M277" s="180"/>
      <c r="N277" s="133"/>
      <c r="O277" s="133"/>
      <c r="P277" s="180"/>
      <c r="Q277" s="228"/>
      <c r="R277" s="229"/>
      <c r="S277" s="183"/>
      <c r="T277" s="184"/>
      <c r="U277" s="133"/>
      <c r="V277" s="180"/>
      <c r="W277" s="133"/>
      <c r="X277" s="133"/>
      <c r="Y277" s="180"/>
      <c r="Z277" s="133"/>
      <c r="AA277" s="133"/>
      <c r="AB277" s="180"/>
      <c r="AC277" s="225"/>
      <c r="AD277" s="187"/>
      <c r="AE277" s="187"/>
      <c r="AF277" s="190"/>
      <c r="AG277" s="187"/>
      <c r="AH277" s="187"/>
      <c r="AI277" s="190"/>
      <c r="AJ277" s="187"/>
      <c r="AK277" s="187"/>
      <c r="AL277" s="190"/>
      <c r="AM277" s="225"/>
      <c r="AN277" s="115"/>
      <c r="AO277" s="179"/>
    </row>
    <row r="278" spans="1:41" x14ac:dyDescent="0.2">
      <c r="A278" s="46">
        <v>44228</v>
      </c>
      <c r="B278" s="133"/>
      <c r="C278" s="133"/>
      <c r="D278" s="180"/>
      <c r="E278" s="133"/>
      <c r="F278" s="133"/>
      <c r="G278" s="180"/>
      <c r="H278" s="133"/>
      <c r="I278" s="133"/>
      <c r="J278" s="180"/>
      <c r="K278" s="133"/>
      <c r="L278" s="133"/>
      <c r="M278" s="180"/>
      <c r="N278" s="133"/>
      <c r="O278" s="133"/>
      <c r="P278" s="180"/>
      <c r="Q278" s="228"/>
      <c r="R278" s="229"/>
      <c r="S278" s="183"/>
      <c r="T278" s="184"/>
      <c r="U278" s="133"/>
      <c r="V278" s="180"/>
      <c r="W278" s="133"/>
      <c r="X278" s="133"/>
      <c r="Y278" s="180"/>
      <c r="Z278" s="133"/>
      <c r="AA278" s="133"/>
      <c r="AB278" s="180"/>
      <c r="AC278" s="225"/>
      <c r="AD278" s="187"/>
      <c r="AE278" s="187"/>
      <c r="AF278" s="190"/>
      <c r="AG278" s="187"/>
      <c r="AH278" s="187"/>
      <c r="AI278" s="190"/>
      <c r="AJ278" s="187"/>
      <c r="AK278" s="187"/>
      <c r="AL278" s="190"/>
      <c r="AM278" s="225"/>
      <c r="AN278" s="115"/>
      <c r="AO278" s="179"/>
    </row>
    <row r="279" spans="1:41" x14ac:dyDescent="0.2">
      <c r="A279" s="46">
        <v>44256</v>
      </c>
      <c r="B279" s="133"/>
      <c r="C279" s="133"/>
      <c r="D279" s="180"/>
      <c r="E279" s="133"/>
      <c r="F279" s="133"/>
      <c r="G279" s="180"/>
      <c r="H279" s="133"/>
      <c r="I279" s="133"/>
      <c r="J279" s="180"/>
      <c r="K279" s="133"/>
      <c r="L279" s="133"/>
      <c r="M279" s="180"/>
      <c r="N279" s="133"/>
      <c r="O279" s="133"/>
      <c r="P279" s="180"/>
      <c r="Q279" s="228"/>
      <c r="R279" s="229"/>
      <c r="S279" s="183"/>
      <c r="T279" s="184"/>
      <c r="U279" s="133"/>
      <c r="V279" s="180"/>
      <c r="W279" s="133"/>
      <c r="X279" s="133"/>
      <c r="Y279" s="180"/>
      <c r="Z279" s="133"/>
      <c r="AA279" s="133"/>
      <c r="AB279" s="180"/>
      <c r="AC279" s="225"/>
      <c r="AD279" s="187"/>
      <c r="AE279" s="187"/>
      <c r="AF279" s="190"/>
      <c r="AG279" s="187"/>
      <c r="AH279" s="187"/>
      <c r="AI279" s="190"/>
      <c r="AJ279" s="187"/>
      <c r="AK279" s="187"/>
      <c r="AL279" s="190"/>
      <c r="AM279" s="225"/>
      <c r="AN279" s="115"/>
      <c r="AO279" s="179"/>
    </row>
    <row r="280" spans="1:41" x14ac:dyDescent="0.2">
      <c r="A280" s="46">
        <v>44287</v>
      </c>
      <c r="B280" s="133"/>
      <c r="C280" s="133"/>
      <c r="D280" s="180"/>
      <c r="E280" s="133"/>
      <c r="F280" s="133"/>
      <c r="G280" s="180"/>
      <c r="H280" s="133"/>
      <c r="I280" s="133"/>
      <c r="J280" s="180"/>
      <c r="K280" s="133"/>
      <c r="L280" s="133"/>
      <c r="M280" s="180"/>
      <c r="N280" s="133"/>
      <c r="O280" s="133"/>
      <c r="P280" s="180"/>
      <c r="Q280" s="228"/>
      <c r="R280" s="229"/>
      <c r="S280" s="183"/>
      <c r="T280" s="184"/>
      <c r="U280" s="133"/>
      <c r="V280" s="180"/>
      <c r="W280" s="133"/>
      <c r="X280" s="133"/>
      <c r="Y280" s="180"/>
      <c r="Z280" s="133"/>
      <c r="AA280" s="133"/>
      <c r="AB280" s="180"/>
      <c r="AC280" s="225"/>
      <c r="AD280" s="187"/>
      <c r="AE280" s="187"/>
      <c r="AF280" s="190"/>
      <c r="AG280" s="187"/>
      <c r="AH280" s="187"/>
      <c r="AI280" s="190"/>
      <c r="AJ280" s="187"/>
      <c r="AK280" s="187"/>
      <c r="AL280" s="190"/>
      <c r="AM280" s="225"/>
      <c r="AN280" s="115"/>
      <c r="AO280" s="179"/>
    </row>
    <row r="281" spans="1:41" x14ac:dyDescent="0.2">
      <c r="A281" s="46">
        <v>44317</v>
      </c>
      <c r="B281" s="133"/>
      <c r="C281" s="133"/>
      <c r="D281" s="180"/>
      <c r="E281" s="133"/>
      <c r="F281" s="133"/>
      <c r="G281" s="180"/>
      <c r="H281" s="133"/>
      <c r="I281" s="133"/>
      <c r="J281" s="180"/>
      <c r="K281" s="133"/>
      <c r="L281" s="133"/>
      <c r="M281" s="180"/>
      <c r="N281" s="133"/>
      <c r="O281" s="133"/>
      <c r="P281" s="180"/>
      <c r="Q281" s="228"/>
      <c r="R281" s="229"/>
      <c r="S281" s="183"/>
      <c r="T281" s="184"/>
      <c r="U281" s="133"/>
      <c r="V281" s="180"/>
      <c r="W281" s="133"/>
      <c r="X281" s="133"/>
      <c r="Y281" s="180"/>
      <c r="Z281" s="133"/>
      <c r="AA281" s="133"/>
      <c r="AB281" s="180"/>
      <c r="AC281" s="225"/>
      <c r="AD281" s="187"/>
      <c r="AE281" s="187"/>
      <c r="AF281" s="190"/>
      <c r="AG281" s="187"/>
      <c r="AH281" s="187"/>
      <c r="AI281" s="190"/>
      <c r="AJ281" s="187"/>
      <c r="AK281" s="187"/>
      <c r="AL281" s="190"/>
      <c r="AM281" s="225"/>
      <c r="AN281" s="115"/>
      <c r="AO281" s="179"/>
    </row>
    <row r="282" spans="1:41" x14ac:dyDescent="0.2">
      <c r="A282" s="46">
        <v>44348</v>
      </c>
      <c r="B282" s="133"/>
      <c r="C282" s="133"/>
      <c r="D282" s="180"/>
      <c r="E282" s="133"/>
      <c r="F282" s="133"/>
      <c r="G282" s="180"/>
      <c r="H282" s="133"/>
      <c r="I282" s="133"/>
      <c r="J282" s="180"/>
      <c r="K282" s="133"/>
      <c r="L282" s="133"/>
      <c r="M282" s="180"/>
      <c r="N282" s="133"/>
      <c r="O282" s="133"/>
      <c r="P282" s="180"/>
      <c r="Q282" s="228"/>
      <c r="R282" s="229"/>
      <c r="S282" s="183"/>
      <c r="T282" s="184"/>
      <c r="U282" s="133"/>
      <c r="V282" s="180"/>
      <c r="W282" s="133"/>
      <c r="X282" s="133"/>
      <c r="Y282" s="180"/>
      <c r="Z282" s="133"/>
      <c r="AA282" s="133"/>
      <c r="AB282" s="180"/>
      <c r="AC282" s="225"/>
      <c r="AD282" s="187"/>
      <c r="AE282" s="187"/>
      <c r="AF282" s="190"/>
      <c r="AG282" s="187"/>
      <c r="AH282" s="187"/>
      <c r="AI282" s="190"/>
      <c r="AJ282" s="187"/>
      <c r="AK282" s="187"/>
      <c r="AL282" s="190"/>
      <c r="AM282" s="225"/>
      <c r="AN282" s="115"/>
      <c r="AO282" s="179"/>
    </row>
    <row r="283" spans="1:41" ht="14.25" customHeight="1" x14ac:dyDescent="0.2">
      <c r="A283" s="46">
        <v>44378</v>
      </c>
      <c r="B283" s="133"/>
      <c r="C283" s="133"/>
      <c r="D283" s="180"/>
      <c r="E283" s="133"/>
      <c r="F283" s="133"/>
      <c r="G283" s="180"/>
      <c r="H283" s="133"/>
      <c r="I283" s="133"/>
      <c r="J283" s="180"/>
      <c r="K283" s="133"/>
      <c r="L283" s="133"/>
      <c r="M283" s="180"/>
      <c r="N283" s="133"/>
      <c r="O283" s="133"/>
      <c r="P283" s="180"/>
      <c r="Q283" s="228"/>
      <c r="R283" s="229"/>
      <c r="S283" s="183"/>
      <c r="T283" s="184"/>
      <c r="U283" s="133"/>
      <c r="V283" s="180"/>
      <c r="W283" s="133"/>
      <c r="X283" s="133"/>
      <c r="Y283" s="180"/>
      <c r="Z283" s="133"/>
      <c r="AA283" s="133"/>
      <c r="AB283" s="180"/>
      <c r="AC283" s="225"/>
      <c r="AD283" s="187"/>
      <c r="AE283" s="187"/>
      <c r="AF283" s="190"/>
      <c r="AG283" s="187"/>
      <c r="AH283" s="187"/>
      <c r="AI283" s="190"/>
      <c r="AJ283" s="187"/>
      <c r="AK283" s="187"/>
      <c r="AL283" s="190"/>
      <c r="AM283" s="225"/>
      <c r="AN283" s="115"/>
      <c r="AO283" s="179"/>
    </row>
    <row r="284" spans="1:41" x14ac:dyDescent="0.2">
      <c r="A284" s="46">
        <v>44409</v>
      </c>
      <c r="B284" s="133"/>
      <c r="C284" s="133"/>
      <c r="D284" s="180"/>
      <c r="E284" s="133"/>
      <c r="F284" s="133"/>
      <c r="G284" s="180"/>
      <c r="H284" s="133"/>
      <c r="I284" s="133"/>
      <c r="J284" s="180"/>
      <c r="K284" s="133"/>
      <c r="L284" s="133"/>
      <c r="M284" s="180"/>
      <c r="N284" s="133"/>
      <c r="O284" s="133"/>
      <c r="P284" s="180"/>
      <c r="Q284" s="228"/>
      <c r="R284" s="229"/>
      <c r="S284" s="183"/>
      <c r="T284" s="184"/>
      <c r="U284" s="133"/>
      <c r="V284" s="180"/>
      <c r="W284" s="133"/>
      <c r="X284" s="133"/>
      <c r="Y284" s="180"/>
      <c r="Z284" s="133"/>
      <c r="AA284" s="133"/>
      <c r="AB284" s="180"/>
      <c r="AC284" s="225"/>
      <c r="AD284" s="187"/>
      <c r="AE284" s="187"/>
      <c r="AF284" s="190"/>
      <c r="AG284" s="187"/>
      <c r="AH284" s="187"/>
      <c r="AI284" s="190"/>
      <c r="AJ284" s="187"/>
      <c r="AK284" s="187"/>
      <c r="AL284" s="190"/>
      <c r="AM284" s="225"/>
      <c r="AN284" s="115"/>
      <c r="AO284" s="179"/>
    </row>
    <row r="285" spans="1:41" x14ac:dyDescent="0.2">
      <c r="A285" s="46">
        <v>44440</v>
      </c>
      <c r="B285" s="133"/>
      <c r="C285" s="133"/>
      <c r="D285" s="180"/>
      <c r="E285" s="133"/>
      <c r="F285" s="133"/>
      <c r="G285" s="180"/>
      <c r="H285" s="133"/>
      <c r="I285" s="133"/>
      <c r="J285" s="180"/>
      <c r="K285" s="133"/>
      <c r="L285" s="133"/>
      <c r="M285" s="180"/>
      <c r="N285" s="133"/>
      <c r="O285" s="133"/>
      <c r="P285" s="180"/>
      <c r="Q285" s="228"/>
      <c r="R285" s="229"/>
      <c r="S285" s="183"/>
      <c r="T285" s="184"/>
      <c r="U285" s="133"/>
      <c r="V285" s="180"/>
      <c r="W285" s="133"/>
      <c r="X285" s="133"/>
      <c r="Y285" s="180"/>
      <c r="Z285" s="133"/>
      <c r="AA285" s="133"/>
      <c r="AB285" s="180"/>
      <c r="AC285" s="225"/>
      <c r="AD285" s="187"/>
      <c r="AE285" s="187"/>
      <c r="AF285" s="190"/>
      <c r="AG285" s="187"/>
      <c r="AH285" s="187"/>
      <c r="AI285" s="190"/>
      <c r="AJ285" s="187"/>
      <c r="AK285" s="187"/>
      <c r="AL285" s="190"/>
      <c r="AM285" s="225"/>
      <c r="AN285" s="115"/>
      <c r="AO285" s="179"/>
    </row>
    <row r="286" spans="1:41" ht="14.45" customHeight="1" x14ac:dyDescent="0.2">
      <c r="A286" s="46">
        <v>44470</v>
      </c>
      <c r="B286" s="133"/>
      <c r="C286" s="133"/>
      <c r="D286" s="180"/>
      <c r="E286" s="133"/>
      <c r="F286" s="133"/>
      <c r="G286" s="180"/>
      <c r="H286" s="133"/>
      <c r="I286" s="133"/>
      <c r="J286" s="180"/>
      <c r="K286" s="133"/>
      <c r="L286" s="133"/>
      <c r="M286" s="180"/>
      <c r="N286" s="133"/>
      <c r="O286" s="133"/>
      <c r="P286" s="180"/>
      <c r="Q286" s="228"/>
      <c r="R286" s="229"/>
      <c r="S286" s="183"/>
      <c r="T286" s="184"/>
      <c r="U286" s="133"/>
      <c r="V286" s="180"/>
      <c r="W286" s="133"/>
      <c r="X286" s="133"/>
      <c r="Y286" s="180"/>
      <c r="Z286" s="133"/>
      <c r="AA286" s="133"/>
      <c r="AB286" s="180"/>
      <c r="AC286" s="225"/>
      <c r="AD286" s="187"/>
      <c r="AE286" s="187"/>
      <c r="AF286" s="190"/>
      <c r="AG286" s="187"/>
      <c r="AH286" s="187"/>
      <c r="AI286" s="190"/>
      <c r="AJ286" s="187"/>
      <c r="AK286" s="187"/>
      <c r="AL286" s="190"/>
      <c r="AM286" s="225"/>
      <c r="AN286" s="115"/>
      <c r="AO286" s="179"/>
    </row>
    <row r="287" spans="1:41" ht="14.45" customHeight="1" x14ac:dyDescent="0.2">
      <c r="A287" s="46">
        <v>44501</v>
      </c>
      <c r="B287" s="133"/>
      <c r="C287" s="133"/>
      <c r="D287" s="180"/>
      <c r="E287" s="133"/>
      <c r="F287" s="133"/>
      <c r="G287" s="180"/>
      <c r="H287" s="133"/>
      <c r="I287" s="133"/>
      <c r="J287" s="180"/>
      <c r="K287" s="133"/>
      <c r="L287" s="133"/>
      <c r="M287" s="180"/>
      <c r="N287" s="133"/>
      <c r="O287" s="133"/>
      <c r="P287" s="180"/>
      <c r="Q287" s="228"/>
      <c r="R287" s="229"/>
      <c r="S287" s="183"/>
      <c r="T287" s="184"/>
      <c r="U287" s="133"/>
      <c r="V287" s="180"/>
      <c r="W287" s="133"/>
      <c r="X287" s="133"/>
      <c r="Y287" s="180"/>
      <c r="Z287" s="133"/>
      <c r="AA287" s="133"/>
      <c r="AB287" s="180"/>
      <c r="AC287" s="225"/>
      <c r="AD287" s="187"/>
      <c r="AE287" s="187"/>
      <c r="AF287" s="190"/>
      <c r="AG287" s="187"/>
      <c r="AH287" s="187"/>
      <c r="AI287" s="190"/>
      <c r="AJ287" s="187"/>
      <c r="AK287" s="187"/>
      <c r="AL287" s="190"/>
      <c r="AM287" s="225"/>
      <c r="AN287" s="115"/>
      <c r="AO287" s="179"/>
    </row>
    <row r="288" spans="1:41" ht="14.45" customHeight="1" x14ac:dyDescent="0.2">
      <c r="A288" s="46">
        <v>44531</v>
      </c>
      <c r="B288" s="133"/>
      <c r="C288" s="133"/>
      <c r="D288" s="180"/>
      <c r="E288" s="133"/>
      <c r="F288" s="133"/>
      <c r="G288" s="180"/>
      <c r="H288" s="133"/>
      <c r="I288" s="133"/>
      <c r="J288" s="180"/>
      <c r="K288" s="133"/>
      <c r="L288" s="133"/>
      <c r="M288" s="180"/>
      <c r="N288" s="133"/>
      <c r="O288" s="133"/>
      <c r="P288" s="180"/>
      <c r="Q288" s="228"/>
      <c r="R288" s="229"/>
      <c r="S288" s="183"/>
      <c r="T288" s="184"/>
      <c r="U288" s="133"/>
      <c r="V288" s="180"/>
      <c r="W288" s="133"/>
      <c r="X288" s="133"/>
      <c r="Y288" s="180"/>
      <c r="Z288" s="133"/>
      <c r="AA288" s="133"/>
      <c r="AB288" s="180"/>
      <c r="AC288" s="225"/>
      <c r="AD288" s="187"/>
      <c r="AE288" s="187"/>
      <c r="AF288" s="190"/>
      <c r="AG288" s="187"/>
      <c r="AH288" s="187"/>
      <c r="AI288" s="190"/>
      <c r="AJ288" s="187"/>
      <c r="AK288" s="187"/>
      <c r="AL288" s="190"/>
      <c r="AM288" s="225"/>
      <c r="AN288" s="115"/>
      <c r="AO288" s="179"/>
    </row>
    <row r="289" spans="1:41" ht="14.45" customHeight="1" x14ac:dyDescent="0.2">
      <c r="A289" s="46">
        <v>44562</v>
      </c>
      <c r="B289" s="133"/>
      <c r="C289" s="133"/>
      <c r="D289" s="180"/>
      <c r="E289" s="133"/>
      <c r="F289" s="133"/>
      <c r="G289" s="180"/>
      <c r="H289" s="133"/>
      <c r="I289" s="133"/>
      <c r="J289" s="180"/>
      <c r="K289" s="133"/>
      <c r="L289" s="133"/>
      <c r="M289" s="180"/>
      <c r="N289" s="133"/>
      <c r="O289" s="133"/>
      <c r="P289" s="180"/>
      <c r="Q289" s="228"/>
      <c r="R289" s="229"/>
      <c r="S289" s="183"/>
      <c r="T289" s="184"/>
      <c r="U289" s="133"/>
      <c r="V289" s="180"/>
      <c r="W289" s="133"/>
      <c r="X289" s="133"/>
      <c r="Y289" s="180"/>
      <c r="Z289" s="133"/>
      <c r="AA289" s="133"/>
      <c r="AB289" s="180"/>
      <c r="AC289" s="225"/>
      <c r="AD289" s="187"/>
      <c r="AE289" s="187"/>
      <c r="AF289" s="190"/>
      <c r="AG289" s="187"/>
      <c r="AH289" s="187"/>
      <c r="AI289" s="190"/>
      <c r="AJ289" s="187"/>
      <c r="AK289" s="187"/>
      <c r="AL289" s="190"/>
      <c r="AM289" s="225"/>
      <c r="AN289" s="115"/>
      <c r="AO289" s="179"/>
    </row>
    <row r="290" spans="1:41" ht="14.45" customHeight="1" x14ac:dyDescent="0.2">
      <c r="A290" s="46">
        <v>44593</v>
      </c>
      <c r="B290" s="133"/>
      <c r="C290" s="133"/>
      <c r="D290" s="180"/>
      <c r="E290" s="133"/>
      <c r="F290" s="133"/>
      <c r="G290" s="180"/>
      <c r="H290" s="133"/>
      <c r="I290" s="133"/>
      <c r="J290" s="180"/>
      <c r="K290" s="133"/>
      <c r="L290" s="133"/>
      <c r="M290" s="180"/>
      <c r="N290" s="133"/>
      <c r="O290" s="133"/>
      <c r="P290" s="180"/>
      <c r="Q290" s="228"/>
      <c r="R290" s="229"/>
      <c r="S290" s="183"/>
      <c r="T290" s="184"/>
      <c r="U290" s="133"/>
      <c r="V290" s="180"/>
      <c r="W290" s="133"/>
      <c r="X290" s="133"/>
      <c r="Y290" s="180"/>
      <c r="Z290" s="133"/>
      <c r="AA290" s="133"/>
      <c r="AB290" s="180"/>
      <c r="AC290" s="225"/>
      <c r="AD290" s="187"/>
      <c r="AE290" s="187"/>
      <c r="AF290" s="190"/>
      <c r="AG290" s="187"/>
      <c r="AH290" s="187"/>
      <c r="AI290" s="190"/>
      <c r="AJ290" s="187"/>
      <c r="AK290" s="187"/>
      <c r="AL290" s="190"/>
      <c r="AM290" s="225"/>
      <c r="AN290" s="115"/>
      <c r="AO290" s="179"/>
    </row>
    <row r="291" spans="1:41" ht="14.45" customHeight="1" x14ac:dyDescent="0.2">
      <c r="A291" s="46">
        <v>44621</v>
      </c>
      <c r="B291" s="133"/>
      <c r="C291" s="133"/>
      <c r="D291" s="180"/>
      <c r="E291" s="133"/>
      <c r="F291" s="133"/>
      <c r="G291" s="180"/>
      <c r="H291" s="133"/>
      <c r="I291" s="133"/>
      <c r="J291" s="180"/>
      <c r="K291" s="133"/>
      <c r="L291" s="133"/>
      <c r="M291" s="180"/>
      <c r="N291" s="133"/>
      <c r="O291" s="133"/>
      <c r="P291" s="180"/>
      <c r="Q291" s="228"/>
      <c r="R291" s="229"/>
      <c r="S291" s="183"/>
      <c r="T291" s="184"/>
      <c r="U291" s="133"/>
      <c r="V291" s="180"/>
      <c r="W291" s="133"/>
      <c r="X291" s="133"/>
      <c r="Y291" s="180"/>
      <c r="Z291" s="133"/>
      <c r="AA291" s="133"/>
      <c r="AB291" s="180"/>
      <c r="AC291" s="225"/>
      <c r="AD291" s="187"/>
      <c r="AE291" s="187"/>
      <c r="AF291" s="190"/>
      <c r="AG291" s="187"/>
      <c r="AH291" s="187"/>
      <c r="AI291" s="190"/>
      <c r="AJ291" s="187"/>
      <c r="AK291" s="187"/>
      <c r="AL291" s="190"/>
      <c r="AM291" s="225"/>
      <c r="AN291" s="115"/>
      <c r="AO291" s="179"/>
    </row>
    <row r="292" spans="1:41" ht="14.45" customHeight="1" x14ac:dyDescent="0.2">
      <c r="A292" s="46">
        <v>44652</v>
      </c>
      <c r="B292" s="133"/>
      <c r="C292" s="133"/>
      <c r="D292" s="180"/>
      <c r="E292" s="133"/>
      <c r="F292" s="133"/>
      <c r="G292" s="180"/>
      <c r="H292" s="133"/>
      <c r="I292" s="133"/>
      <c r="J292" s="180"/>
      <c r="K292" s="133"/>
      <c r="L292" s="133"/>
      <c r="M292" s="180"/>
      <c r="N292" s="133"/>
      <c r="O292" s="133"/>
      <c r="P292" s="180"/>
      <c r="Q292" s="228"/>
      <c r="R292" s="229"/>
      <c r="S292" s="183"/>
      <c r="T292" s="184"/>
      <c r="U292" s="133"/>
      <c r="V292" s="180"/>
      <c r="W292" s="133"/>
      <c r="X292" s="133"/>
      <c r="Y292" s="180"/>
      <c r="Z292" s="133"/>
      <c r="AA292" s="133"/>
      <c r="AB292" s="180"/>
      <c r="AC292" s="225"/>
      <c r="AD292" s="187"/>
      <c r="AE292" s="187"/>
      <c r="AF292" s="190"/>
      <c r="AG292" s="187"/>
      <c r="AH292" s="187"/>
      <c r="AI292" s="190"/>
      <c r="AJ292" s="187"/>
      <c r="AK292" s="187"/>
      <c r="AL292" s="190"/>
      <c r="AM292" s="225"/>
      <c r="AN292" s="115"/>
      <c r="AO292" s="179"/>
    </row>
    <row r="293" spans="1:41" ht="14.45" customHeight="1" x14ac:dyDescent="0.2">
      <c r="A293" s="46">
        <v>44682</v>
      </c>
      <c r="B293" s="133"/>
      <c r="C293" s="133"/>
      <c r="D293" s="180"/>
      <c r="E293" s="133"/>
      <c r="F293" s="133"/>
      <c r="G293" s="180"/>
      <c r="H293" s="133"/>
      <c r="I293" s="133"/>
      <c r="J293" s="180"/>
      <c r="K293" s="133"/>
      <c r="L293" s="133"/>
      <c r="M293" s="180"/>
      <c r="N293" s="133"/>
      <c r="O293" s="133"/>
      <c r="P293" s="180"/>
      <c r="Q293" s="228"/>
      <c r="R293" s="229"/>
      <c r="S293" s="183"/>
      <c r="T293" s="184"/>
      <c r="U293" s="133"/>
      <c r="V293" s="180"/>
      <c r="W293" s="133"/>
      <c r="X293" s="133"/>
      <c r="Y293" s="180"/>
      <c r="Z293" s="133"/>
      <c r="AA293" s="133"/>
      <c r="AB293" s="180"/>
      <c r="AC293" s="225"/>
      <c r="AD293" s="187"/>
      <c r="AE293" s="187"/>
      <c r="AF293" s="190"/>
      <c r="AG293" s="187"/>
      <c r="AH293" s="187"/>
      <c r="AI293" s="190"/>
      <c r="AJ293" s="187"/>
      <c r="AK293" s="187"/>
      <c r="AL293" s="190"/>
      <c r="AM293" s="225"/>
      <c r="AN293" s="115"/>
      <c r="AO293" s="179"/>
    </row>
    <row r="294" spans="1:41" ht="14.45" customHeight="1" x14ac:dyDescent="0.2">
      <c r="A294" s="46">
        <v>44713</v>
      </c>
      <c r="B294" s="133">
        <f>+'[1]Emp. de Serv. Financ.'!B294*[2]TC!$B285</f>
        <v>34.903174</v>
      </c>
      <c r="C294" s="133">
        <f>+'[1]Emp. de Serv. Financ.'!C294*[2]TC!$B285</f>
        <v>0</v>
      </c>
      <c r="D294" s="180">
        <f>+'[1]Emp. de Serv. Financ.'!D294*[2]TC!$B285</f>
        <v>34.903174</v>
      </c>
      <c r="E294" s="133">
        <f>+'[1]Emp. de Serv. Financ.'!E294*[2]TC!$B285</f>
        <v>0</v>
      </c>
      <c r="F294" s="133">
        <f>+'[1]Emp. de Serv. Financ.'!F294*[2]TC!$B285</f>
        <v>0</v>
      </c>
      <c r="G294" s="180">
        <f>+'[1]Emp. de Serv. Financ.'!G294*[2]TC!$B285</f>
        <v>0</v>
      </c>
      <c r="H294" s="133">
        <f>+'[1]Emp. de Serv. Financ.'!H294*[2]TC!$B285</f>
        <v>34.903174</v>
      </c>
      <c r="I294" s="133">
        <f>+'[1]Emp. de Serv. Financ.'!I294*[2]TC!$B285</f>
        <v>0</v>
      </c>
      <c r="J294" s="180">
        <f>+'[1]Emp. de Serv. Financ.'!J294*[2]TC!$B285</f>
        <v>34.903174</v>
      </c>
      <c r="K294" s="133">
        <f>+'[1]Emp. de Serv. Financ.'!K294*[2]TC!$B285</f>
        <v>0</v>
      </c>
      <c r="L294" s="133">
        <f>+'[1]Emp. de Serv. Financ.'!L294*[2]TC!$B285</f>
        <v>0</v>
      </c>
      <c r="M294" s="180">
        <f>+'[1]Emp. de Serv. Financ.'!M294*[2]TC!$B285</f>
        <v>0</v>
      </c>
      <c r="N294" s="133">
        <f>+'[1]Emp. de Serv. Financ.'!N294*[2]TC!$B285</f>
        <v>34.903174</v>
      </c>
      <c r="O294" s="133">
        <f>+'[1]Emp. de Serv. Financ.'!O294*[2]TC!$B285</f>
        <v>0</v>
      </c>
      <c r="P294" s="180">
        <f>+'[1]Emp. de Serv. Financ.'!P294*[2]TC!$B285</f>
        <v>34.903174</v>
      </c>
      <c r="Q294" s="228" t="s">
        <v>160</v>
      </c>
      <c r="R294" s="229" t="s">
        <v>160</v>
      </c>
      <c r="S294" s="183"/>
      <c r="T294" s="184">
        <f>+'[1]Emp. de Serv. Financ.'!T294*[2]TC!$B285</f>
        <v>7.0774569999999999</v>
      </c>
      <c r="U294" s="133">
        <f>+'[1]Emp. de Serv. Financ.'!U294*[2]TC!$B285</f>
        <v>0</v>
      </c>
      <c r="V294" s="180">
        <f>+'[1]Emp. de Serv. Financ.'!V294*[2]TC!$B285</f>
        <v>7.0774569999999999</v>
      </c>
      <c r="W294" s="133">
        <f>+'[1]Emp. de Serv. Financ.'!W294*[2]TC!$B285</f>
        <v>0</v>
      </c>
      <c r="X294" s="133">
        <f>+'[1]Emp. de Serv. Financ.'!X294*[2]TC!$B285</f>
        <v>0</v>
      </c>
      <c r="Y294" s="180">
        <f>+'[1]Emp. de Serv. Financ.'!Y294*[2]TC!$B285</f>
        <v>0</v>
      </c>
      <c r="Z294" s="133">
        <f>+'[1]Emp. de Serv. Financ.'!Z294*[2]TC!$B285</f>
        <v>7.0774569999999999</v>
      </c>
      <c r="AA294" s="133">
        <f>+'[1]Emp. de Serv. Financ.'!AA294*[2]TC!$B285</f>
        <v>0</v>
      </c>
      <c r="AB294" s="180">
        <f>+'[1]Emp. de Serv. Financ.'!AB294*[2]TC!$B285</f>
        <v>7.0774569999999999</v>
      </c>
      <c r="AC294" s="225" t="s">
        <v>160</v>
      </c>
      <c r="AD294" s="187">
        <f>+'[1]Emp. de Serv. Financ.'!AD294</f>
        <v>0.69826264999999987</v>
      </c>
      <c r="AE294" s="187">
        <f>+'[1]Emp. de Serv. Financ.'!AE294</f>
        <v>0</v>
      </c>
      <c r="AF294" s="190">
        <f>+'[1]Emp. de Serv. Financ.'!AF294</f>
        <v>0.69826264999999987</v>
      </c>
      <c r="AG294" s="187">
        <f>+'[1]Emp. de Serv. Financ.'!AG294</f>
        <v>0</v>
      </c>
      <c r="AH294" s="187">
        <f>+'[1]Emp. de Serv. Financ.'!AH294</f>
        <v>0</v>
      </c>
      <c r="AI294" s="190">
        <f>+'[1]Emp. de Serv. Financ.'!AI294</f>
        <v>0</v>
      </c>
      <c r="AJ294" s="187">
        <f>+'[1]Emp. de Serv. Financ.'!AJ294</f>
        <v>0.69826264999999987</v>
      </c>
      <c r="AK294" s="187">
        <f>+'[1]Emp. de Serv. Financ.'!AK294</f>
        <v>0</v>
      </c>
      <c r="AL294" s="190">
        <f>+'[1]Emp. de Serv. Financ.'!AL294</f>
        <v>0.69826264999999987</v>
      </c>
      <c r="AM294" s="225" t="s">
        <v>160</v>
      </c>
      <c r="AN294" s="115"/>
      <c r="AO294" s="179"/>
    </row>
    <row r="295" spans="1:41" ht="14.45" customHeight="1" x14ac:dyDescent="0.2">
      <c r="A295" s="46">
        <v>44743</v>
      </c>
      <c r="B295" s="133">
        <f>+'[1]Emp. de Serv. Financ.'!B295*[2]TC!$B286</f>
        <v>39.555554000000001</v>
      </c>
      <c r="C295" s="133">
        <f>+'[1]Emp. de Serv. Financ.'!C295*[2]TC!$B286</f>
        <v>0</v>
      </c>
      <c r="D295" s="180">
        <f>+'[1]Emp. de Serv. Financ.'!D295*[2]TC!$B286</f>
        <v>39.555554000000001</v>
      </c>
      <c r="E295" s="133">
        <f>+'[1]Emp. de Serv. Financ.'!E295*[2]TC!$B286</f>
        <v>0</v>
      </c>
      <c r="F295" s="133">
        <f>+'[1]Emp. de Serv. Financ.'!F295*[2]TC!$B286</f>
        <v>0</v>
      </c>
      <c r="G295" s="180">
        <f>+'[1]Emp. de Serv. Financ.'!G295*[2]TC!$B286</f>
        <v>0</v>
      </c>
      <c r="H295" s="133">
        <f>+'[1]Emp. de Serv. Financ.'!H295*[2]TC!$B286</f>
        <v>39.555554000000001</v>
      </c>
      <c r="I295" s="133">
        <f>+'[1]Emp. de Serv. Financ.'!I295*[2]TC!$B286</f>
        <v>0</v>
      </c>
      <c r="J295" s="180">
        <f>+'[1]Emp. de Serv. Financ.'!J295*[2]TC!$B286</f>
        <v>39.555554000000001</v>
      </c>
      <c r="K295" s="133">
        <f>+'[1]Emp. de Serv. Financ.'!K295*[2]TC!$B286</f>
        <v>0</v>
      </c>
      <c r="L295" s="133">
        <f>+'[1]Emp. de Serv. Financ.'!L295*[2]TC!$B286</f>
        <v>0</v>
      </c>
      <c r="M295" s="180">
        <f>+'[1]Emp. de Serv. Financ.'!M295*[2]TC!$B286</f>
        <v>0</v>
      </c>
      <c r="N295" s="133">
        <f>+'[1]Emp. de Serv. Financ.'!N295*[2]TC!$B286</f>
        <v>39.555554000000001</v>
      </c>
      <c r="O295" s="133">
        <f>+'[1]Emp. de Serv. Financ.'!O295*[2]TC!$B286</f>
        <v>0</v>
      </c>
      <c r="P295" s="180">
        <f>+'[1]Emp. de Serv. Financ.'!P295*[2]TC!$B286</f>
        <v>39.555554000000001</v>
      </c>
      <c r="Q295" s="228" t="s">
        <v>160</v>
      </c>
      <c r="R295" s="229" t="s">
        <v>160</v>
      </c>
      <c r="S295" s="183"/>
      <c r="T295" s="184">
        <f>+'[1]Emp. de Serv. Financ.'!T295*[2]TC!$B286</f>
        <v>4.2874429999999997</v>
      </c>
      <c r="U295" s="133">
        <f>+'[1]Emp. de Serv. Financ.'!U295*[2]TC!$B286</f>
        <v>0</v>
      </c>
      <c r="V295" s="180">
        <f>+'[1]Emp. de Serv. Financ.'!V295*[2]TC!$B286</f>
        <v>4.2874429999999997</v>
      </c>
      <c r="W295" s="133">
        <f>+'[1]Emp. de Serv. Financ.'!W295*[2]TC!$B286</f>
        <v>0</v>
      </c>
      <c r="X295" s="133">
        <f>+'[1]Emp. de Serv. Financ.'!X295*[2]TC!$B286</f>
        <v>0</v>
      </c>
      <c r="Y295" s="180">
        <f>+'[1]Emp. de Serv. Financ.'!Y295*[2]TC!$B286</f>
        <v>0</v>
      </c>
      <c r="Z295" s="133">
        <f>+'[1]Emp. de Serv. Financ.'!Z295*[2]TC!$B286</f>
        <v>4.2874429999999997</v>
      </c>
      <c r="AA295" s="133">
        <f>+'[1]Emp. de Serv. Financ.'!AA295*[2]TC!$B286</f>
        <v>0</v>
      </c>
      <c r="AB295" s="180">
        <f>+'[1]Emp. de Serv. Financ.'!AB295*[2]TC!$B286</f>
        <v>4.2874429999999997</v>
      </c>
      <c r="AC295" s="225" t="s">
        <v>160</v>
      </c>
      <c r="AD295" s="187">
        <f>+'[1]Emp. de Serv. Financ.'!AD295</f>
        <v>0.86181374999999982</v>
      </c>
      <c r="AE295" s="187">
        <f>+'[1]Emp. de Serv. Financ.'!AE295</f>
        <v>0</v>
      </c>
      <c r="AF295" s="190">
        <f>+'[1]Emp. de Serv. Financ.'!AF295</f>
        <v>0.86181374999999982</v>
      </c>
      <c r="AG295" s="187">
        <f>+'[1]Emp. de Serv. Financ.'!AG295</f>
        <v>0</v>
      </c>
      <c r="AH295" s="187">
        <f>+'[1]Emp. de Serv. Financ.'!AH295</f>
        <v>0</v>
      </c>
      <c r="AI295" s="190">
        <f>+'[1]Emp. de Serv. Financ.'!AI295</f>
        <v>0</v>
      </c>
      <c r="AJ295" s="187">
        <f>+'[1]Emp. de Serv. Financ.'!AJ295</f>
        <v>0.86181374999999982</v>
      </c>
      <c r="AK295" s="187">
        <f>+'[1]Emp. de Serv. Financ.'!AK295</f>
        <v>0</v>
      </c>
      <c r="AL295" s="190">
        <f>+'[1]Emp. de Serv. Financ.'!AL295</f>
        <v>0.86181374999999982</v>
      </c>
      <c r="AM295" s="225" t="s">
        <v>160</v>
      </c>
      <c r="AN295" s="115"/>
      <c r="AO295" s="179"/>
    </row>
    <row r="296" spans="1:41" ht="14.45" customHeight="1" x14ac:dyDescent="0.2">
      <c r="A296" s="46">
        <v>44774</v>
      </c>
      <c r="B296" s="133">
        <f>+'[1]Emp. de Serv. Financ.'!B296*[2]TC!$B287</f>
        <v>40.448986999999995</v>
      </c>
      <c r="C296" s="133">
        <f>+'[1]Emp. de Serv. Financ.'!C296*[2]TC!$B287</f>
        <v>0</v>
      </c>
      <c r="D296" s="180">
        <f>+'[1]Emp. de Serv. Financ.'!D296*[2]TC!$B287</f>
        <v>40.448986999999995</v>
      </c>
      <c r="E296" s="133">
        <f>+'[1]Emp. de Serv. Financ.'!E296*[2]TC!$B287</f>
        <v>0</v>
      </c>
      <c r="F296" s="133">
        <f>+'[1]Emp. de Serv. Financ.'!F296*[2]TC!$B287</f>
        <v>0</v>
      </c>
      <c r="G296" s="180">
        <f>+'[1]Emp. de Serv. Financ.'!G296*[2]TC!$B287</f>
        <v>0</v>
      </c>
      <c r="H296" s="133">
        <f>+'[1]Emp. de Serv. Financ.'!H296*[2]TC!$B287</f>
        <v>40.448986999999995</v>
      </c>
      <c r="I296" s="133">
        <f>+'[1]Emp. de Serv. Financ.'!I296*[2]TC!$B287</f>
        <v>0</v>
      </c>
      <c r="J296" s="180">
        <f>+'[1]Emp. de Serv. Financ.'!J296*[2]TC!$B287</f>
        <v>40.448986999999995</v>
      </c>
      <c r="K296" s="133">
        <f>+'[1]Emp. de Serv. Financ.'!K296*[2]TC!$B287</f>
        <v>0</v>
      </c>
      <c r="L296" s="133">
        <f>+'[1]Emp. de Serv. Financ.'!L296*[2]TC!$B287</f>
        <v>0</v>
      </c>
      <c r="M296" s="180">
        <f>+'[1]Emp. de Serv. Financ.'!M296*[2]TC!$B287</f>
        <v>0</v>
      </c>
      <c r="N296" s="133">
        <f>+'[1]Emp. de Serv. Financ.'!N296*[2]TC!$B287</f>
        <v>40.448986999999995</v>
      </c>
      <c r="O296" s="133">
        <f>+'[1]Emp. de Serv. Financ.'!O296*[2]TC!$B287</f>
        <v>0</v>
      </c>
      <c r="P296" s="180">
        <f>+'[1]Emp. de Serv. Financ.'!P296*[2]TC!$B287</f>
        <v>40.448986999999995</v>
      </c>
      <c r="Q296" s="228" t="s">
        <v>160</v>
      </c>
      <c r="R296" s="229" t="s">
        <v>160</v>
      </c>
      <c r="S296" s="183"/>
      <c r="T296" s="184">
        <f>+'[1]Emp. de Serv. Financ.'!T296*[2]TC!$B287</f>
        <v>6.4573769999999993</v>
      </c>
      <c r="U296" s="133">
        <f>+'[1]Emp. de Serv. Financ.'!U296*[2]TC!$B287</f>
        <v>0</v>
      </c>
      <c r="V296" s="180">
        <f>+'[1]Emp. de Serv. Financ.'!V296*[2]TC!$B287</f>
        <v>6.4573769999999993</v>
      </c>
      <c r="W296" s="133">
        <f>+'[1]Emp. de Serv. Financ.'!W296*[2]TC!$B287</f>
        <v>0</v>
      </c>
      <c r="X296" s="133">
        <f>+'[1]Emp. de Serv. Financ.'!X296*[2]TC!$B287</f>
        <v>0</v>
      </c>
      <c r="Y296" s="180">
        <f>+'[1]Emp. de Serv. Financ.'!Y296*[2]TC!$B287</f>
        <v>0</v>
      </c>
      <c r="Z296" s="133">
        <f>+'[1]Emp. de Serv. Financ.'!Z296*[2]TC!$B287</f>
        <v>6.4573769999999993</v>
      </c>
      <c r="AA296" s="133">
        <f>+'[1]Emp. de Serv. Financ.'!AA296*[2]TC!$B287</f>
        <v>0</v>
      </c>
      <c r="AB296" s="180">
        <f>+'[1]Emp. de Serv. Financ.'!AB296*[2]TC!$B287</f>
        <v>6.4573769999999993</v>
      </c>
      <c r="AC296" s="225" t="s">
        <v>160</v>
      </c>
      <c r="AD296" s="187">
        <f>+'[1]Emp. de Serv. Financ.'!AD296</f>
        <v>0.83010226999999992</v>
      </c>
      <c r="AE296" s="187">
        <f>+'[1]Emp. de Serv. Financ.'!AE296</f>
        <v>0</v>
      </c>
      <c r="AF296" s="190">
        <f>+'[1]Emp. de Serv. Financ.'!AF296</f>
        <v>0.83010226999999992</v>
      </c>
      <c r="AG296" s="187">
        <f>+'[1]Emp. de Serv. Financ.'!AG296</f>
        <v>0</v>
      </c>
      <c r="AH296" s="187">
        <f>+'[1]Emp. de Serv. Financ.'!AH296</f>
        <v>0</v>
      </c>
      <c r="AI296" s="190">
        <f>+'[1]Emp. de Serv. Financ.'!AI296</f>
        <v>0</v>
      </c>
      <c r="AJ296" s="187">
        <f>+'[1]Emp. de Serv. Financ.'!AJ296</f>
        <v>0.83010226999999992</v>
      </c>
      <c r="AK296" s="187">
        <f>+'[1]Emp. de Serv. Financ.'!AK296</f>
        <v>0</v>
      </c>
      <c r="AL296" s="190">
        <f>+'[1]Emp. de Serv. Financ.'!AL296</f>
        <v>0.83010226999999992</v>
      </c>
      <c r="AM296" s="225" t="s">
        <v>160</v>
      </c>
      <c r="AN296" s="115"/>
      <c r="AO296" s="179"/>
    </row>
    <row r="297" spans="1:41" ht="14.45" customHeight="1" x14ac:dyDescent="0.2">
      <c r="A297" s="46">
        <v>44805</v>
      </c>
      <c r="B297" s="133">
        <f>+'[1]Emp. de Serv. Financ.'!B297*[2]TC!$B288</f>
        <v>44.315629000000001</v>
      </c>
      <c r="C297" s="133">
        <f>+'[1]Emp. de Serv. Financ.'!C297*[2]TC!$B288</f>
        <v>0</v>
      </c>
      <c r="D297" s="180">
        <f>+'[1]Emp. de Serv. Financ.'!D297*[2]TC!$B288</f>
        <v>44.315629000000001</v>
      </c>
      <c r="E297" s="133">
        <f>+'[1]Emp. de Serv. Financ.'!E297*[2]TC!$B288</f>
        <v>0</v>
      </c>
      <c r="F297" s="133">
        <f>+'[1]Emp. de Serv. Financ.'!F297*[2]TC!$B288</f>
        <v>0</v>
      </c>
      <c r="G297" s="180">
        <f>+'[1]Emp. de Serv. Financ.'!G297*[2]TC!$B288</f>
        <v>0</v>
      </c>
      <c r="H297" s="133">
        <f>+'[1]Emp. de Serv. Financ.'!H297*[2]TC!$B288</f>
        <v>44.315629000000001</v>
      </c>
      <c r="I297" s="133">
        <f>+'[1]Emp. de Serv. Financ.'!I297*[2]TC!$B288</f>
        <v>0</v>
      </c>
      <c r="J297" s="180">
        <f>+'[1]Emp. de Serv. Financ.'!J297*[2]TC!$B288</f>
        <v>44.315629000000001</v>
      </c>
      <c r="K297" s="133">
        <f>+'[1]Emp. de Serv. Financ.'!K297*[2]TC!$B288</f>
        <v>0</v>
      </c>
      <c r="L297" s="133">
        <f>+'[1]Emp. de Serv. Financ.'!L297*[2]TC!$B288</f>
        <v>0</v>
      </c>
      <c r="M297" s="180">
        <f>+'[1]Emp. de Serv. Financ.'!M297*[2]TC!$B288</f>
        <v>0</v>
      </c>
      <c r="N297" s="133">
        <f>+'[1]Emp. de Serv. Financ.'!N297*[2]TC!$B288</f>
        <v>44.315629000000001</v>
      </c>
      <c r="O297" s="133">
        <f>+'[1]Emp. de Serv. Financ.'!O297*[2]TC!$B288</f>
        <v>0</v>
      </c>
      <c r="P297" s="180">
        <f>+'[1]Emp. de Serv. Financ.'!P297*[2]TC!$B288</f>
        <v>44.315629000000001</v>
      </c>
      <c r="Q297" s="228" t="s">
        <v>160</v>
      </c>
      <c r="R297" s="229" t="s">
        <v>160</v>
      </c>
      <c r="S297" s="183"/>
      <c r="T297" s="184">
        <f>+'[1]Emp. de Serv. Financ.'!T297*[2]TC!$B288</f>
        <v>8.1367200000000004</v>
      </c>
      <c r="U297" s="133">
        <f>+'[1]Emp. de Serv. Financ.'!U297*[2]TC!$B288</f>
        <v>0</v>
      </c>
      <c r="V297" s="180">
        <f>+'[1]Emp. de Serv. Financ.'!V297*[2]TC!$B288</f>
        <v>8.1367200000000004</v>
      </c>
      <c r="W297" s="133">
        <f>+'[1]Emp. de Serv. Financ.'!W297*[2]TC!$B288</f>
        <v>0</v>
      </c>
      <c r="X297" s="133">
        <f>+'[1]Emp. de Serv. Financ.'!X297*[2]TC!$B288</f>
        <v>0</v>
      </c>
      <c r="Y297" s="180">
        <f>+'[1]Emp. de Serv. Financ.'!Y297*[2]TC!$B288</f>
        <v>0</v>
      </c>
      <c r="Z297" s="133">
        <f>+'[1]Emp. de Serv. Financ.'!Z297*[2]TC!$B288</f>
        <v>8.1367200000000004</v>
      </c>
      <c r="AA297" s="133">
        <f>+'[1]Emp. de Serv. Financ.'!AA297*[2]TC!$B288</f>
        <v>0</v>
      </c>
      <c r="AB297" s="180">
        <f>+'[1]Emp. de Serv. Financ.'!AB297*[2]TC!$B288</f>
        <v>8.1367200000000004</v>
      </c>
      <c r="AC297" s="225" t="s">
        <v>160</v>
      </c>
      <c r="AD297" s="187">
        <f>+'[1]Emp. de Serv. Financ.'!AD297</f>
        <v>0.86708037999999998</v>
      </c>
      <c r="AE297" s="187">
        <f>+'[1]Emp. de Serv. Financ.'!AE297</f>
        <v>0</v>
      </c>
      <c r="AF297" s="190">
        <f>+'[1]Emp. de Serv. Financ.'!AF297</f>
        <v>0.86708037999999998</v>
      </c>
      <c r="AG297" s="187">
        <f>+'[1]Emp. de Serv. Financ.'!AG297</f>
        <v>0</v>
      </c>
      <c r="AH297" s="187">
        <f>+'[1]Emp. de Serv. Financ.'!AH297</f>
        <v>0</v>
      </c>
      <c r="AI297" s="190">
        <f>+'[1]Emp. de Serv. Financ.'!AI297</f>
        <v>0</v>
      </c>
      <c r="AJ297" s="187">
        <f>+'[1]Emp. de Serv. Financ.'!AJ297</f>
        <v>0.86708037999999998</v>
      </c>
      <c r="AK297" s="187">
        <f>+'[1]Emp. de Serv. Financ.'!AK297</f>
        <v>0</v>
      </c>
      <c r="AL297" s="190">
        <f>+'[1]Emp. de Serv. Financ.'!AL297</f>
        <v>0.86708037999999998</v>
      </c>
      <c r="AM297" s="225" t="s">
        <v>160</v>
      </c>
      <c r="AN297" s="115"/>
      <c r="AO297" s="179"/>
    </row>
    <row r="298" spans="1:41" ht="14.45" customHeight="1" x14ac:dyDescent="0.2">
      <c r="A298" s="46">
        <v>44835</v>
      </c>
      <c r="B298" s="133">
        <f>+'[1]Emp. de Serv. Financ.'!B298*[2]TC!$B289</f>
        <v>36.515729999999998</v>
      </c>
      <c r="C298" s="133">
        <f>+'[1]Emp. de Serv. Financ.'!C298*[2]TC!$B289</f>
        <v>0</v>
      </c>
      <c r="D298" s="180">
        <f>+'[1]Emp. de Serv. Financ.'!D298*[2]TC!$B289</f>
        <v>36.515729999999998</v>
      </c>
      <c r="E298" s="133">
        <f>+'[1]Emp. de Serv. Financ.'!E298*[2]TC!$B289</f>
        <v>0</v>
      </c>
      <c r="F298" s="133">
        <f>+'[1]Emp. de Serv. Financ.'!F298*[2]TC!$B289</f>
        <v>0</v>
      </c>
      <c r="G298" s="180">
        <f>+'[1]Emp. de Serv. Financ.'!G298*[2]TC!$B289</f>
        <v>0</v>
      </c>
      <c r="H298" s="133">
        <f>+'[1]Emp. de Serv. Financ.'!H298*[2]TC!$B289</f>
        <v>36.515729999999998</v>
      </c>
      <c r="I298" s="133">
        <f>+'[1]Emp. de Serv. Financ.'!I298*[2]TC!$B289</f>
        <v>0</v>
      </c>
      <c r="J298" s="180">
        <f>+'[1]Emp. de Serv. Financ.'!J298*[2]TC!$B289</f>
        <v>36.515729999999998</v>
      </c>
      <c r="K298" s="133">
        <f>+'[1]Emp. de Serv. Financ.'!K298*[2]TC!$B289</f>
        <v>0</v>
      </c>
      <c r="L298" s="133">
        <f>+'[1]Emp. de Serv. Financ.'!L298*[2]TC!$B289</f>
        <v>0</v>
      </c>
      <c r="M298" s="180">
        <f>+'[1]Emp. de Serv. Financ.'!M298*[2]TC!$B289</f>
        <v>0</v>
      </c>
      <c r="N298" s="133">
        <f>+'[1]Emp. de Serv. Financ.'!N298*[2]TC!$B289</f>
        <v>36.515729999999998</v>
      </c>
      <c r="O298" s="133">
        <f>+'[1]Emp. de Serv. Financ.'!O298*[2]TC!$B289</f>
        <v>0</v>
      </c>
      <c r="P298" s="180">
        <f>+'[1]Emp. de Serv. Financ.'!P298*[2]TC!$B289</f>
        <v>36.515729999999998</v>
      </c>
      <c r="Q298" s="228" t="s">
        <v>160</v>
      </c>
      <c r="R298" s="229" t="s">
        <v>160</v>
      </c>
      <c r="S298" s="183"/>
      <c r="T298" s="184">
        <f>+'[1]Emp. de Serv. Financ.'!T298*[2]TC!$B289</f>
        <v>9.2259250000000002</v>
      </c>
      <c r="U298" s="133">
        <f>+'[1]Emp. de Serv. Financ.'!U298*[2]TC!$B289</f>
        <v>0</v>
      </c>
      <c r="V298" s="180">
        <f>+'[1]Emp. de Serv. Financ.'!V298*[2]TC!$B289</f>
        <v>9.2259250000000002</v>
      </c>
      <c r="W298" s="133">
        <f>+'[1]Emp. de Serv. Financ.'!W298*[2]TC!$B289</f>
        <v>0</v>
      </c>
      <c r="X298" s="133">
        <f>+'[1]Emp. de Serv. Financ.'!X298*[2]TC!$B289</f>
        <v>0</v>
      </c>
      <c r="Y298" s="180">
        <f>+'[1]Emp. de Serv. Financ.'!Y298*[2]TC!$B289</f>
        <v>0</v>
      </c>
      <c r="Z298" s="133">
        <f>+'[1]Emp. de Serv. Financ.'!Z298*[2]TC!$B289</f>
        <v>9.2259250000000002</v>
      </c>
      <c r="AA298" s="133">
        <f>+'[1]Emp. de Serv. Financ.'!AA298*[2]TC!$B289</f>
        <v>0</v>
      </c>
      <c r="AB298" s="180">
        <f>+'[1]Emp. de Serv. Financ.'!AB298*[2]TC!$B289</f>
        <v>9.2259250000000002</v>
      </c>
      <c r="AC298" s="225" t="s">
        <v>160</v>
      </c>
      <c r="AD298" s="187">
        <f>+'[1]Emp. de Serv. Financ.'!AD298</f>
        <v>0.67225924999999986</v>
      </c>
      <c r="AE298" s="187">
        <f>+'[1]Emp. de Serv. Financ.'!AE298</f>
        <v>0</v>
      </c>
      <c r="AF298" s="190">
        <f>+'[1]Emp. de Serv. Financ.'!AF298</f>
        <v>0.67225924999999986</v>
      </c>
      <c r="AG298" s="187">
        <f>+'[1]Emp. de Serv. Financ.'!AG298</f>
        <v>0</v>
      </c>
      <c r="AH298" s="187">
        <f>+'[1]Emp. de Serv. Financ.'!AH298</f>
        <v>0</v>
      </c>
      <c r="AI298" s="190">
        <f>+'[1]Emp. de Serv. Financ.'!AI298</f>
        <v>0</v>
      </c>
      <c r="AJ298" s="187">
        <f>+'[1]Emp. de Serv. Financ.'!AJ298</f>
        <v>0.67225924999999986</v>
      </c>
      <c r="AK298" s="187">
        <f>+'[1]Emp. de Serv. Financ.'!AK298</f>
        <v>0</v>
      </c>
      <c r="AL298" s="190">
        <f>+'[1]Emp. de Serv. Financ.'!AL298</f>
        <v>0.67225924999999986</v>
      </c>
      <c r="AM298" s="225" t="s">
        <v>160</v>
      </c>
      <c r="AN298" s="115"/>
      <c r="AO298" s="179"/>
    </row>
    <row r="299" spans="1:41" x14ac:dyDescent="0.2">
      <c r="A299" s="46">
        <v>44866</v>
      </c>
      <c r="B299" s="133">
        <f>+'[1]Emp. de Serv. Financ.'!B299*[2]TC!$B290</f>
        <v>38.216923000000001</v>
      </c>
      <c r="C299" s="133">
        <f>+'[1]Emp. de Serv. Financ.'!C299*[2]TC!$B290</f>
        <v>0</v>
      </c>
      <c r="D299" s="180">
        <f>+'[1]Emp. de Serv. Financ.'!D299*[2]TC!$B290</f>
        <v>38.216923000000001</v>
      </c>
      <c r="E299" s="133">
        <f>+'[1]Emp. de Serv. Financ.'!E299*[2]TC!$B290</f>
        <v>0</v>
      </c>
      <c r="F299" s="133">
        <f>+'[1]Emp. de Serv. Financ.'!F299*[2]TC!$B290</f>
        <v>0</v>
      </c>
      <c r="G299" s="180">
        <f>+'[1]Emp. de Serv. Financ.'!G299*[2]TC!$B290</f>
        <v>0</v>
      </c>
      <c r="H299" s="133">
        <f>+'[1]Emp. de Serv. Financ.'!H299*[2]TC!$B290</f>
        <v>38.216923000000001</v>
      </c>
      <c r="I299" s="133">
        <f>+'[1]Emp. de Serv. Financ.'!I299*[2]TC!$B290</f>
        <v>0</v>
      </c>
      <c r="J299" s="180">
        <f>+'[1]Emp. de Serv. Financ.'!J299*[2]TC!$B290</f>
        <v>38.216923000000001</v>
      </c>
      <c r="K299" s="133">
        <f>+'[1]Emp. de Serv. Financ.'!K299*[2]TC!$B290</f>
        <v>0</v>
      </c>
      <c r="L299" s="133">
        <f>+'[1]Emp. de Serv. Financ.'!L299*[2]TC!$B290</f>
        <v>0</v>
      </c>
      <c r="M299" s="180">
        <f>+'[1]Emp. de Serv. Financ.'!M299*[2]TC!$B290</f>
        <v>0</v>
      </c>
      <c r="N299" s="133">
        <f>+'[1]Emp. de Serv. Financ.'!N299*[2]TC!$B290</f>
        <v>38.216923000000001</v>
      </c>
      <c r="O299" s="133">
        <f>+'[1]Emp. de Serv. Financ.'!O299*[2]TC!$B290</f>
        <v>0</v>
      </c>
      <c r="P299" s="180">
        <f>+'[1]Emp. de Serv. Financ.'!P299*[2]TC!$B290</f>
        <v>38.216923000000001</v>
      </c>
      <c r="Q299" s="228" t="s">
        <v>160</v>
      </c>
      <c r="R299" s="229" t="s">
        <v>160</v>
      </c>
      <c r="S299" s="183"/>
      <c r="T299" s="184">
        <f>+'[1]Emp. de Serv. Financ.'!T299*[2]TC!$B290</f>
        <v>15.239156999999999</v>
      </c>
      <c r="U299" s="133">
        <f>+'[1]Emp. de Serv. Financ.'!U299*[2]TC!$B290</f>
        <v>0</v>
      </c>
      <c r="V299" s="180">
        <f>+'[1]Emp. de Serv. Financ.'!V299*[2]TC!$B290</f>
        <v>15.239156999999999</v>
      </c>
      <c r="W299" s="133">
        <f>+'[1]Emp. de Serv. Financ.'!W299*[2]TC!$B290</f>
        <v>0</v>
      </c>
      <c r="X299" s="133">
        <f>+'[1]Emp. de Serv. Financ.'!X299*[2]TC!$B290</f>
        <v>0</v>
      </c>
      <c r="Y299" s="180">
        <f>+'[1]Emp. de Serv. Financ.'!Y299*[2]TC!$B290</f>
        <v>0</v>
      </c>
      <c r="Z299" s="133">
        <f>+'[1]Emp. de Serv. Financ.'!Z299*[2]TC!$B290</f>
        <v>15.239156999999999</v>
      </c>
      <c r="AA299" s="133">
        <f>+'[1]Emp. de Serv. Financ.'!AA299*[2]TC!$B290</f>
        <v>0</v>
      </c>
      <c r="AB299" s="180">
        <f>+'[1]Emp. de Serv. Financ.'!AB299*[2]TC!$B290</f>
        <v>15.239156999999999</v>
      </c>
      <c r="AC299" s="225" t="s">
        <v>160</v>
      </c>
      <c r="AD299" s="187">
        <f>+'[1]Emp. de Serv. Financ.'!AD299</f>
        <v>0.58353941999999992</v>
      </c>
      <c r="AE299" s="187">
        <f>+'[1]Emp. de Serv. Financ.'!AE299</f>
        <v>0</v>
      </c>
      <c r="AF299" s="190">
        <f>+'[1]Emp. de Serv. Financ.'!AF299</f>
        <v>0.58353941999999992</v>
      </c>
      <c r="AG299" s="187">
        <f>+'[1]Emp. de Serv. Financ.'!AG299</f>
        <v>0</v>
      </c>
      <c r="AH299" s="187">
        <f>+'[1]Emp. de Serv. Financ.'!AH299</f>
        <v>0</v>
      </c>
      <c r="AI299" s="190">
        <f>+'[1]Emp. de Serv. Financ.'!AI299</f>
        <v>0</v>
      </c>
      <c r="AJ299" s="187">
        <f>+'[1]Emp. de Serv. Financ.'!AJ299</f>
        <v>0.58353941999999992</v>
      </c>
      <c r="AK299" s="187">
        <f>+'[1]Emp. de Serv. Financ.'!AK299</f>
        <v>0</v>
      </c>
      <c r="AL299" s="190">
        <f>+'[1]Emp. de Serv. Financ.'!AL299</f>
        <v>0.58353941999999992</v>
      </c>
      <c r="AM299" s="225" t="s">
        <v>160</v>
      </c>
      <c r="AN299" s="115"/>
      <c r="AO299" s="179"/>
    </row>
    <row r="300" spans="1:41" ht="15" customHeight="1" x14ac:dyDescent="0.2">
      <c r="A300" s="46">
        <v>44896</v>
      </c>
      <c r="B300" s="133">
        <f>+'[1]Emp. de Serv. Financ.'!B300*[2]TC!$B291</f>
        <v>49.512234999999997</v>
      </c>
      <c r="C300" s="133">
        <f>+'[1]Emp. de Serv. Financ.'!C300*[2]TC!$B291</f>
        <v>0</v>
      </c>
      <c r="D300" s="180">
        <f>+'[1]Emp. de Serv. Financ.'!D300*[2]TC!$B291</f>
        <v>49.512234999999997</v>
      </c>
      <c r="E300" s="133">
        <f>+'[1]Emp. de Serv. Financ.'!E300*[2]TC!$B291</f>
        <v>0</v>
      </c>
      <c r="F300" s="133">
        <f>+'[1]Emp. de Serv. Financ.'!F300*[2]TC!$B291</f>
        <v>0</v>
      </c>
      <c r="G300" s="180">
        <f>+'[1]Emp. de Serv. Financ.'!G300*[2]TC!$B291</f>
        <v>0</v>
      </c>
      <c r="H300" s="133">
        <f>+'[1]Emp. de Serv. Financ.'!H300*[2]TC!$B291</f>
        <v>49.512234999999997</v>
      </c>
      <c r="I300" s="133">
        <f>+'[1]Emp. de Serv. Financ.'!I300*[2]TC!$B291</f>
        <v>0</v>
      </c>
      <c r="J300" s="180">
        <f>+'[1]Emp. de Serv. Financ.'!J300*[2]TC!$B291</f>
        <v>49.512234999999997</v>
      </c>
      <c r="K300" s="133">
        <f>+'[1]Emp. de Serv. Financ.'!K300*[2]TC!$B291</f>
        <v>0</v>
      </c>
      <c r="L300" s="133">
        <f>+'[1]Emp. de Serv. Financ.'!L300*[2]TC!$B291</f>
        <v>0</v>
      </c>
      <c r="M300" s="180">
        <f>+'[1]Emp. de Serv. Financ.'!M300*[2]TC!$B291</f>
        <v>0</v>
      </c>
      <c r="N300" s="133">
        <f>+'[1]Emp. de Serv. Financ.'!N300*[2]TC!$B291</f>
        <v>49.512234999999997</v>
      </c>
      <c r="O300" s="133">
        <f>+'[1]Emp. de Serv. Financ.'!O300*[2]TC!$B291</f>
        <v>0</v>
      </c>
      <c r="P300" s="180">
        <f>+'[1]Emp. de Serv. Financ.'!P300*[2]TC!$B291</f>
        <v>49.512234999999997</v>
      </c>
      <c r="Q300" s="228" t="s">
        <v>160</v>
      </c>
      <c r="R300" s="229" t="s">
        <v>160</v>
      </c>
      <c r="S300" s="183"/>
      <c r="T300" s="184">
        <f>+'[1]Emp. de Serv. Financ.'!T300*[2]TC!$B291</f>
        <v>17.244083</v>
      </c>
      <c r="U300" s="133">
        <f>+'[1]Emp. de Serv. Financ.'!U300*[2]TC!$B291</f>
        <v>0</v>
      </c>
      <c r="V300" s="180">
        <f>+'[1]Emp. de Serv. Financ.'!V300*[2]TC!$B291</f>
        <v>17.244083</v>
      </c>
      <c r="W300" s="133">
        <f>+'[1]Emp. de Serv. Financ.'!W300*[2]TC!$B291</f>
        <v>0</v>
      </c>
      <c r="X300" s="133">
        <f>+'[1]Emp. de Serv. Financ.'!X300*[2]TC!$B291</f>
        <v>0</v>
      </c>
      <c r="Y300" s="180">
        <f>+'[1]Emp. de Serv. Financ.'!Y300*[2]TC!$B291</f>
        <v>0</v>
      </c>
      <c r="Z300" s="133">
        <f>+'[1]Emp. de Serv. Financ.'!Z300*[2]TC!$B291</f>
        <v>17.244083</v>
      </c>
      <c r="AA300" s="133">
        <f>+'[1]Emp. de Serv. Financ.'!AA300*[2]TC!$B291</f>
        <v>0</v>
      </c>
      <c r="AB300" s="180">
        <f>+'[1]Emp. de Serv. Financ.'!AB300*[2]TC!$B291</f>
        <v>17.244083</v>
      </c>
      <c r="AC300" s="225" t="s">
        <v>160</v>
      </c>
      <c r="AD300" s="187">
        <f>+'[1]Emp. de Serv. Financ.'!AD300</f>
        <v>0.80550334668014267</v>
      </c>
      <c r="AE300" s="187">
        <f>+'[1]Emp. de Serv. Financ.'!AE300</f>
        <v>0</v>
      </c>
      <c r="AF300" s="190">
        <f>+'[1]Emp. de Serv. Financ.'!AF300</f>
        <v>0.80550334668014267</v>
      </c>
      <c r="AG300" s="187">
        <f>+'[1]Emp. de Serv. Financ.'!AG300</f>
        <v>0</v>
      </c>
      <c r="AH300" s="187">
        <f>+'[1]Emp. de Serv. Financ.'!AH300</f>
        <v>0</v>
      </c>
      <c r="AI300" s="190">
        <f>+'[1]Emp. de Serv. Financ.'!AI300</f>
        <v>0</v>
      </c>
      <c r="AJ300" s="187">
        <f>+'[1]Emp. de Serv. Financ.'!AJ300</f>
        <v>0.80550334668014267</v>
      </c>
      <c r="AK300" s="187">
        <f>+'[1]Emp. de Serv. Financ.'!AK300</f>
        <v>0</v>
      </c>
      <c r="AL300" s="190">
        <f>+'[1]Emp. de Serv. Financ.'!AL300</f>
        <v>0.80550334668014267</v>
      </c>
      <c r="AM300" s="225" t="s">
        <v>160</v>
      </c>
      <c r="AN300" s="115"/>
      <c r="AO300" s="179"/>
    </row>
    <row r="301" spans="1:41" ht="15" customHeight="1" x14ac:dyDescent="0.2">
      <c r="A301" s="46">
        <v>44927</v>
      </c>
      <c r="B301" s="133">
        <f>+'[1]Emp. de Serv. Financ.'!B301*[2]TC!$B292</f>
        <v>67.504773999999998</v>
      </c>
      <c r="C301" s="133">
        <f>+'[1]Emp. de Serv. Financ.'!C301*[2]TC!$B292</f>
        <v>0</v>
      </c>
      <c r="D301" s="180">
        <f>+'[1]Emp. de Serv. Financ.'!D301*[2]TC!$B292</f>
        <v>67.504773999999998</v>
      </c>
      <c r="E301" s="133">
        <f>+'[1]Emp. de Serv. Financ.'!E301*[2]TC!$B292</f>
        <v>0</v>
      </c>
      <c r="F301" s="133">
        <f>+'[1]Emp. de Serv. Financ.'!F301*[2]TC!$B292</f>
        <v>0</v>
      </c>
      <c r="G301" s="180">
        <f>+'[1]Emp. de Serv. Financ.'!G301*[2]TC!$B292</f>
        <v>0</v>
      </c>
      <c r="H301" s="133">
        <f>+'[1]Emp. de Serv. Financ.'!H301*[2]TC!$B292</f>
        <v>67.504773999999998</v>
      </c>
      <c r="I301" s="133">
        <f>+'[1]Emp. de Serv. Financ.'!I301*[2]TC!$B292</f>
        <v>0</v>
      </c>
      <c r="J301" s="180">
        <f>+'[1]Emp. de Serv. Financ.'!J301*[2]TC!$B292</f>
        <v>67.504773999999998</v>
      </c>
      <c r="K301" s="133">
        <f>+'[1]Emp. de Serv. Financ.'!K301*[2]TC!$B292</f>
        <v>0</v>
      </c>
      <c r="L301" s="133">
        <f>+'[1]Emp. de Serv. Financ.'!L301*[2]TC!$B292</f>
        <v>0</v>
      </c>
      <c r="M301" s="180">
        <f>+'[1]Emp. de Serv. Financ.'!M301*[2]TC!$B292</f>
        <v>0</v>
      </c>
      <c r="N301" s="133">
        <f>+'[1]Emp. de Serv. Financ.'!N301*[2]TC!$B292</f>
        <v>67.504773999999998</v>
      </c>
      <c r="O301" s="133">
        <f>+'[1]Emp. de Serv. Financ.'!O301*[2]TC!$B292</f>
        <v>0</v>
      </c>
      <c r="P301" s="180">
        <f>+'[1]Emp. de Serv. Financ.'!P301*[2]TC!$B292</f>
        <v>67.504773999999998</v>
      </c>
      <c r="Q301" s="228" t="s">
        <v>160</v>
      </c>
      <c r="R301" s="229" t="s">
        <v>160</v>
      </c>
      <c r="S301" s="183"/>
      <c r="T301" s="184">
        <f>+'[1]Emp. de Serv. Financ.'!T301*[2]TC!$B292</f>
        <v>28.660958000000004</v>
      </c>
      <c r="U301" s="133">
        <f>+'[1]Emp. de Serv. Financ.'!U301*[2]TC!$B292</f>
        <v>0</v>
      </c>
      <c r="V301" s="180">
        <f>+'[1]Emp. de Serv. Financ.'!V301*[2]TC!$B292</f>
        <v>28.660958000000004</v>
      </c>
      <c r="W301" s="133">
        <f>+'[1]Emp. de Serv. Financ.'!W301*[2]TC!$B292</f>
        <v>0</v>
      </c>
      <c r="X301" s="133">
        <f>+'[1]Emp. de Serv. Financ.'!X301*[2]TC!$B292</f>
        <v>0</v>
      </c>
      <c r="Y301" s="180">
        <f>+'[1]Emp. de Serv. Financ.'!Y301*[2]TC!$B292</f>
        <v>0</v>
      </c>
      <c r="Z301" s="133">
        <f>+'[1]Emp. de Serv. Financ.'!Z301*[2]TC!$B292</f>
        <v>28.660958000000004</v>
      </c>
      <c r="AA301" s="133">
        <f>+'[1]Emp. de Serv. Financ.'!AA301*[2]TC!$B292</f>
        <v>0</v>
      </c>
      <c r="AB301" s="180">
        <f>+'[1]Emp. de Serv. Financ.'!AB301*[2]TC!$B292</f>
        <v>28.660958000000004</v>
      </c>
      <c r="AC301" s="225" t="s">
        <v>160</v>
      </c>
      <c r="AD301" s="187">
        <f>+'[1]Emp. de Serv. Financ.'!AD301</f>
        <v>1.0044381595602494</v>
      </c>
      <c r="AE301" s="187">
        <f>+'[1]Emp. de Serv. Financ.'!AE301</f>
        <v>0</v>
      </c>
      <c r="AF301" s="190">
        <f>+'[1]Emp. de Serv. Financ.'!AF301</f>
        <v>1.0044381595602494</v>
      </c>
      <c r="AG301" s="187">
        <f>+'[1]Emp. de Serv. Financ.'!AG301</f>
        <v>0</v>
      </c>
      <c r="AH301" s="187">
        <f>+'[1]Emp. de Serv. Financ.'!AH301</f>
        <v>0</v>
      </c>
      <c r="AI301" s="190">
        <f>+'[1]Emp. de Serv. Financ.'!AI301</f>
        <v>0</v>
      </c>
      <c r="AJ301" s="187">
        <f>+'[1]Emp. de Serv. Financ.'!AJ301</f>
        <v>1.0044381595602494</v>
      </c>
      <c r="AK301" s="187">
        <f>+'[1]Emp. de Serv. Financ.'!AK301</f>
        <v>0</v>
      </c>
      <c r="AL301" s="190">
        <f>+'[1]Emp. de Serv. Financ.'!AL301</f>
        <v>1.0044381595602494</v>
      </c>
      <c r="AM301" s="225" t="s">
        <v>160</v>
      </c>
      <c r="AN301" s="115"/>
      <c r="AO301" s="179"/>
    </row>
    <row r="302" spans="1:41" ht="15" customHeight="1" x14ac:dyDescent="0.2">
      <c r="A302" s="46">
        <v>44958</v>
      </c>
      <c r="B302" s="133">
        <f>+'[1]Emp. de Serv. Financ.'!B302*[2]TC!$B293</f>
        <v>74.062128999999999</v>
      </c>
      <c r="C302" s="133">
        <f>+'[1]Emp. de Serv. Financ.'!C302*[2]TC!$B293</f>
        <v>0</v>
      </c>
      <c r="D302" s="180">
        <f>+'[1]Emp. de Serv. Financ.'!D302*[2]TC!$B293</f>
        <v>74.062128999999999</v>
      </c>
      <c r="E302" s="133">
        <f>+'[1]Emp. de Serv. Financ.'!E302*[2]TC!$B293</f>
        <v>0</v>
      </c>
      <c r="F302" s="133">
        <f>+'[1]Emp. de Serv. Financ.'!F302*[2]TC!$B293</f>
        <v>0</v>
      </c>
      <c r="G302" s="180">
        <f>+'[1]Emp. de Serv. Financ.'!G302*[2]TC!$B293</f>
        <v>0</v>
      </c>
      <c r="H302" s="133">
        <f>+'[1]Emp. de Serv. Financ.'!H302*[2]TC!$B293</f>
        <v>74.062128999999999</v>
      </c>
      <c r="I302" s="133">
        <f>+'[1]Emp. de Serv. Financ.'!I302*[2]TC!$B293</f>
        <v>0</v>
      </c>
      <c r="J302" s="180">
        <f>+'[1]Emp. de Serv. Financ.'!J302*[2]TC!$B293</f>
        <v>74.062128999999999</v>
      </c>
      <c r="K302" s="133">
        <f>+'[1]Emp. de Serv. Financ.'!K302*[2]TC!$B293</f>
        <v>0</v>
      </c>
      <c r="L302" s="133">
        <f>+'[1]Emp. de Serv. Financ.'!L302*[2]TC!$B293</f>
        <v>0</v>
      </c>
      <c r="M302" s="180">
        <f>+'[1]Emp. de Serv. Financ.'!M302*[2]TC!$B293</f>
        <v>0</v>
      </c>
      <c r="N302" s="133">
        <f>+'[1]Emp. de Serv. Financ.'!N302*[2]TC!$B293</f>
        <v>74.062128999999999</v>
      </c>
      <c r="O302" s="133">
        <f>+'[1]Emp. de Serv. Financ.'!O302*[2]TC!$B293</f>
        <v>0</v>
      </c>
      <c r="P302" s="180">
        <f>+'[1]Emp. de Serv. Financ.'!P302*[2]TC!$B293</f>
        <v>74.062128999999999</v>
      </c>
      <c r="Q302" s="228" t="s">
        <v>160</v>
      </c>
      <c r="R302" s="229" t="s">
        <v>160</v>
      </c>
      <c r="S302" s="183"/>
      <c r="T302" s="184">
        <f>+'[1]Emp. de Serv. Financ.'!T302*[2]TC!$B293</f>
        <v>24.927244000000002</v>
      </c>
      <c r="U302" s="133">
        <f>+'[1]Emp. de Serv. Financ.'!U302*[2]TC!$B293</f>
        <v>0</v>
      </c>
      <c r="V302" s="180">
        <f>+'[1]Emp. de Serv. Financ.'!V302*[2]TC!$B293</f>
        <v>24.927244000000002</v>
      </c>
      <c r="W302" s="133">
        <f>+'[1]Emp. de Serv. Financ.'!W302*[2]TC!$B293</f>
        <v>0</v>
      </c>
      <c r="X302" s="133">
        <f>+'[1]Emp. de Serv. Financ.'!X302*[2]TC!$B293</f>
        <v>0</v>
      </c>
      <c r="Y302" s="180">
        <f>+'[1]Emp. de Serv. Financ.'!Y302*[2]TC!$B293</f>
        <v>0</v>
      </c>
      <c r="Z302" s="133">
        <f>+'[1]Emp. de Serv. Financ.'!Z302*[2]TC!$B293</f>
        <v>24.927244000000002</v>
      </c>
      <c r="AA302" s="133">
        <f>+'[1]Emp. de Serv. Financ.'!AA302*[2]TC!$B293</f>
        <v>0</v>
      </c>
      <c r="AB302" s="180">
        <f>+'[1]Emp. de Serv. Financ.'!AB302*[2]TC!$B293</f>
        <v>24.927244000000002</v>
      </c>
      <c r="AC302" s="225" t="s">
        <v>160</v>
      </c>
      <c r="AD302" s="187">
        <f>+'[1]Emp. de Serv. Financ.'!AD302</f>
        <v>1.2635638562607667</v>
      </c>
      <c r="AE302" s="187">
        <f>+'[1]Emp. de Serv. Financ.'!AE302</f>
        <v>0</v>
      </c>
      <c r="AF302" s="190">
        <f>+'[1]Emp. de Serv. Financ.'!AF302</f>
        <v>1.2635638562607667</v>
      </c>
      <c r="AG302" s="187">
        <f>+'[1]Emp. de Serv. Financ.'!AG302</f>
        <v>0</v>
      </c>
      <c r="AH302" s="187">
        <f>+'[1]Emp. de Serv. Financ.'!AH302</f>
        <v>0</v>
      </c>
      <c r="AI302" s="190">
        <f>+'[1]Emp. de Serv. Financ.'!AI302</f>
        <v>0</v>
      </c>
      <c r="AJ302" s="187">
        <f>+'[1]Emp. de Serv. Financ.'!AJ302</f>
        <v>1.2635638562607667</v>
      </c>
      <c r="AK302" s="187">
        <f>+'[1]Emp. de Serv. Financ.'!AK302</f>
        <v>0</v>
      </c>
      <c r="AL302" s="190">
        <f>+'[1]Emp. de Serv. Financ.'!AL302</f>
        <v>1.2635638562607667</v>
      </c>
      <c r="AM302" s="225" t="s">
        <v>160</v>
      </c>
      <c r="AN302" s="115"/>
      <c r="AO302" s="179"/>
    </row>
    <row r="303" spans="1:41" ht="15" customHeight="1" x14ac:dyDescent="0.2">
      <c r="A303" s="46">
        <v>44986</v>
      </c>
      <c r="B303" s="133">
        <f>+'[1]Emp. de Serv. Financ.'!B303*[2]TC!$B294</f>
        <v>71.310800999999998</v>
      </c>
      <c r="C303" s="133">
        <f>+'[1]Emp. de Serv. Financ.'!C303*[2]TC!$B294</f>
        <v>0</v>
      </c>
      <c r="D303" s="180">
        <f>+'[1]Emp. de Serv. Financ.'!D303*[2]TC!$B294</f>
        <v>71.310801000000012</v>
      </c>
      <c r="E303" s="133">
        <f>+'[1]Emp. de Serv. Financ.'!E303*[2]TC!$B294</f>
        <v>0</v>
      </c>
      <c r="F303" s="133">
        <f>+'[1]Emp. de Serv. Financ.'!F303*[2]TC!$B294</f>
        <v>0</v>
      </c>
      <c r="G303" s="180">
        <f>+'[1]Emp. de Serv. Financ.'!G303*[2]TC!$B294</f>
        <v>0</v>
      </c>
      <c r="H303" s="133">
        <f>+'[1]Emp. de Serv. Financ.'!H303*[2]TC!$B294</f>
        <v>71.310800999999998</v>
      </c>
      <c r="I303" s="133">
        <f>+'[1]Emp. de Serv. Financ.'!I303*[2]TC!$B294</f>
        <v>0</v>
      </c>
      <c r="J303" s="180">
        <f>+'[1]Emp. de Serv. Financ.'!J303*[2]TC!$B294</f>
        <v>71.310800999999998</v>
      </c>
      <c r="K303" s="133">
        <f>+'[1]Emp. de Serv. Financ.'!K303*[2]TC!$B294</f>
        <v>0</v>
      </c>
      <c r="L303" s="133">
        <f>+'[1]Emp. de Serv. Financ.'!L303*[2]TC!$B294</f>
        <v>0</v>
      </c>
      <c r="M303" s="180">
        <f>+'[1]Emp. de Serv. Financ.'!M303*[2]TC!$B294</f>
        <v>0</v>
      </c>
      <c r="N303" s="133">
        <f>+'[1]Emp. de Serv. Financ.'!N303*[2]TC!$B294</f>
        <v>71.310800999999998</v>
      </c>
      <c r="O303" s="133">
        <f>+'[1]Emp. de Serv. Financ.'!O303*[2]TC!$B294</f>
        <v>0</v>
      </c>
      <c r="P303" s="180">
        <f>+'[1]Emp. de Serv. Financ.'!P303*[2]TC!$B294</f>
        <v>71.310800999999998</v>
      </c>
      <c r="Q303" s="228" t="s">
        <v>160</v>
      </c>
      <c r="R303" s="229" t="s">
        <v>160</v>
      </c>
      <c r="S303" s="183"/>
      <c r="T303" s="184">
        <f>+'[1]Emp. de Serv. Financ.'!T303*[2]TC!$B294</f>
        <v>24.532776999999999</v>
      </c>
      <c r="U303" s="133">
        <f>+'[1]Emp. de Serv. Financ.'!U303*[2]TC!$B294</f>
        <v>0</v>
      </c>
      <c r="V303" s="180">
        <f>+'[1]Emp. de Serv. Financ.'!V303*[2]TC!$B294</f>
        <v>24.532776999999999</v>
      </c>
      <c r="W303" s="133">
        <f>+'[1]Emp. de Serv. Financ.'!W303*[2]TC!$B294</f>
        <v>0</v>
      </c>
      <c r="X303" s="133">
        <f>+'[1]Emp. de Serv. Financ.'!X303*[2]TC!$B294</f>
        <v>0</v>
      </c>
      <c r="Y303" s="180">
        <f>+'[1]Emp. de Serv. Financ.'!Y303*[2]TC!$B294</f>
        <v>0</v>
      </c>
      <c r="Z303" s="133">
        <f>+'[1]Emp. de Serv. Financ.'!Z303*[2]TC!$B294</f>
        <v>24.532776999999999</v>
      </c>
      <c r="AA303" s="133">
        <f>+'[1]Emp. de Serv. Financ.'!AA303*[2]TC!$B294</f>
        <v>0</v>
      </c>
      <c r="AB303" s="180">
        <f>+'[1]Emp. de Serv. Financ.'!AB303*[2]TC!$B294</f>
        <v>24.532776999999999</v>
      </c>
      <c r="AC303" s="225" t="s">
        <v>160</v>
      </c>
      <c r="AD303" s="187">
        <f>+'[1]Emp. de Serv. Financ.'!AD303</f>
        <v>1.2105897325895261</v>
      </c>
      <c r="AE303" s="187">
        <f>+'[1]Emp. de Serv. Financ.'!AE303</f>
        <v>0</v>
      </c>
      <c r="AF303" s="190">
        <f>+'[1]Emp. de Serv. Financ.'!AF303</f>
        <v>1.2105897325895261</v>
      </c>
      <c r="AG303" s="187">
        <f>+'[1]Emp. de Serv. Financ.'!AG303</f>
        <v>0</v>
      </c>
      <c r="AH303" s="187">
        <f>+'[1]Emp. de Serv. Financ.'!AH303</f>
        <v>0</v>
      </c>
      <c r="AI303" s="190">
        <f>+'[1]Emp. de Serv. Financ.'!AI303</f>
        <v>0</v>
      </c>
      <c r="AJ303" s="187">
        <f>+'[1]Emp. de Serv. Financ.'!AJ303</f>
        <v>1.2105897325895261</v>
      </c>
      <c r="AK303" s="187">
        <f>+'[1]Emp. de Serv. Financ.'!AK303</f>
        <v>0</v>
      </c>
      <c r="AL303" s="190">
        <f>+'[1]Emp. de Serv. Financ.'!AL303</f>
        <v>1.2105897325895261</v>
      </c>
      <c r="AM303" s="225" t="s">
        <v>160</v>
      </c>
      <c r="AN303" s="115"/>
      <c r="AO303" s="179"/>
    </row>
    <row r="304" spans="1:41" ht="15" customHeight="1" x14ac:dyDescent="0.2">
      <c r="A304" s="46">
        <v>45017</v>
      </c>
      <c r="B304" s="133">
        <f>+'[1]Emp. de Serv. Financ.'!B304*[2]TC!$B295</f>
        <v>85.813383999999999</v>
      </c>
      <c r="C304" s="133">
        <f>+'[1]Emp. de Serv. Financ.'!C304*[2]TC!$B295</f>
        <v>0</v>
      </c>
      <c r="D304" s="180">
        <f>+'[1]Emp. de Serv. Financ.'!D304*[2]TC!$B295</f>
        <v>85.813383999999999</v>
      </c>
      <c r="E304" s="133">
        <f>+'[1]Emp. de Serv. Financ.'!E304*[2]TC!$B295</f>
        <v>0</v>
      </c>
      <c r="F304" s="133">
        <f>+'[1]Emp. de Serv. Financ.'!F304*[2]TC!$B295</f>
        <v>0</v>
      </c>
      <c r="G304" s="180">
        <f>+'[1]Emp. de Serv. Financ.'!G304*[2]TC!$B295</f>
        <v>0</v>
      </c>
      <c r="H304" s="133">
        <f>+'[1]Emp. de Serv. Financ.'!H304*[2]TC!$B295</f>
        <v>85.813383999999999</v>
      </c>
      <c r="I304" s="133">
        <f>+'[1]Emp. de Serv. Financ.'!I304*[2]TC!$B295</f>
        <v>0</v>
      </c>
      <c r="J304" s="180">
        <f>+'[1]Emp. de Serv. Financ.'!J304*[2]TC!$B295</f>
        <v>85.813383999999999</v>
      </c>
      <c r="K304" s="133">
        <f>+'[1]Emp. de Serv. Financ.'!K304*[2]TC!$B295</f>
        <v>0</v>
      </c>
      <c r="L304" s="133">
        <f>+'[1]Emp. de Serv. Financ.'!L304*[2]TC!$B295</f>
        <v>0</v>
      </c>
      <c r="M304" s="180">
        <f>+'[1]Emp. de Serv. Financ.'!M304*[2]TC!$B295</f>
        <v>0</v>
      </c>
      <c r="N304" s="133">
        <f>+'[1]Emp. de Serv. Financ.'!N304*[2]TC!$B295</f>
        <v>85.813383999999999</v>
      </c>
      <c r="O304" s="133">
        <f>+'[1]Emp. de Serv. Financ.'!O304*[2]TC!$B295</f>
        <v>0</v>
      </c>
      <c r="P304" s="180">
        <f>+'[1]Emp. de Serv. Financ.'!P304*[2]TC!$B295</f>
        <v>85.813383999999999</v>
      </c>
      <c r="Q304" s="228" t="s">
        <v>160</v>
      </c>
      <c r="R304" s="229" t="s">
        <v>160</v>
      </c>
      <c r="S304" s="183"/>
      <c r="T304" s="184">
        <f>+'[1]Emp. de Serv. Financ.'!T304*[2]TC!$B295</f>
        <v>25.105705999999998</v>
      </c>
      <c r="U304" s="133">
        <f>+'[1]Emp. de Serv. Financ.'!U304*[2]TC!$B295</f>
        <v>0</v>
      </c>
      <c r="V304" s="180">
        <f>+'[1]Emp. de Serv. Financ.'!V304*[2]TC!$B295</f>
        <v>25.105705999999998</v>
      </c>
      <c r="W304" s="133">
        <f>+'[1]Emp. de Serv. Financ.'!W304*[2]TC!$B295</f>
        <v>0</v>
      </c>
      <c r="X304" s="133">
        <f>+'[1]Emp. de Serv. Financ.'!X304*[2]TC!$B295</f>
        <v>0</v>
      </c>
      <c r="Y304" s="180">
        <f>+'[1]Emp. de Serv. Financ.'!Y304*[2]TC!$B295</f>
        <v>0</v>
      </c>
      <c r="Z304" s="133">
        <f>+'[1]Emp. de Serv. Financ.'!Z304*[2]TC!$B295</f>
        <v>25.105705999999998</v>
      </c>
      <c r="AA304" s="133">
        <f>+'[1]Emp. de Serv. Financ.'!AA304*[2]TC!$B295</f>
        <v>0</v>
      </c>
      <c r="AB304" s="180">
        <f>+'[1]Emp. de Serv. Financ.'!AB304*[2]TC!$B295</f>
        <v>25.105705999999998</v>
      </c>
      <c r="AC304" s="225" t="s">
        <v>160</v>
      </c>
      <c r="AD304" s="187">
        <f>+'[1]Emp. de Serv. Financ.'!AD304</f>
        <v>1.5655456700000001</v>
      </c>
      <c r="AE304" s="187">
        <f>+'[1]Emp. de Serv. Financ.'!AE304</f>
        <v>0</v>
      </c>
      <c r="AF304" s="190">
        <f>+'[1]Emp. de Serv. Financ.'!AF304</f>
        <v>1.5655456700000001</v>
      </c>
      <c r="AG304" s="187">
        <f>+'[1]Emp. de Serv. Financ.'!AG304</f>
        <v>0</v>
      </c>
      <c r="AH304" s="187">
        <f>+'[1]Emp. de Serv. Financ.'!AH304</f>
        <v>0</v>
      </c>
      <c r="AI304" s="190">
        <f>+'[1]Emp. de Serv. Financ.'!AI304</f>
        <v>0</v>
      </c>
      <c r="AJ304" s="187">
        <f>+'[1]Emp. de Serv. Financ.'!AJ304</f>
        <v>1.5655456700000001</v>
      </c>
      <c r="AK304" s="187">
        <f>+'[1]Emp. de Serv. Financ.'!AK304</f>
        <v>0</v>
      </c>
      <c r="AL304" s="190">
        <f>+'[1]Emp. de Serv. Financ.'!AL304</f>
        <v>1.5655456700000001</v>
      </c>
      <c r="AM304" s="225" t="s">
        <v>160</v>
      </c>
      <c r="AN304" s="115"/>
      <c r="AO304" s="179"/>
    </row>
    <row r="305" spans="1:41" ht="15" customHeight="1" x14ac:dyDescent="0.2">
      <c r="A305" s="46">
        <v>45047</v>
      </c>
      <c r="B305" s="133">
        <f>+'[1]Emp. de Serv. Financ.'!B305*[2]TC!$B296</f>
        <v>71.000942999999992</v>
      </c>
      <c r="C305" s="133">
        <f>+'[1]Emp. de Serv. Financ.'!C305*[2]TC!$B296</f>
        <v>0</v>
      </c>
      <c r="D305" s="180">
        <f>+'[1]Emp. de Serv. Financ.'!D305*[2]TC!$B296</f>
        <v>71.000942999999992</v>
      </c>
      <c r="E305" s="133">
        <f>+'[1]Emp. de Serv. Financ.'!E305*[2]TC!$B296</f>
        <v>0</v>
      </c>
      <c r="F305" s="133">
        <f>+'[1]Emp. de Serv. Financ.'!F305*[2]TC!$B296</f>
        <v>0</v>
      </c>
      <c r="G305" s="180">
        <f>+'[1]Emp. de Serv. Financ.'!G305*[2]TC!$B296</f>
        <v>0</v>
      </c>
      <c r="H305" s="133">
        <f>+'[1]Emp. de Serv. Financ.'!H305*[2]TC!$B296</f>
        <v>71.000942999999992</v>
      </c>
      <c r="I305" s="133">
        <f>+'[1]Emp. de Serv. Financ.'!I305*[2]TC!$B296</f>
        <v>0</v>
      </c>
      <c r="J305" s="180">
        <f>+'[1]Emp. de Serv. Financ.'!J305*[2]TC!$B296</f>
        <v>71.000942999999992</v>
      </c>
      <c r="K305" s="133">
        <f>+'[1]Emp. de Serv. Financ.'!K305*[2]TC!$B296</f>
        <v>0</v>
      </c>
      <c r="L305" s="133">
        <f>+'[1]Emp. de Serv. Financ.'!L305*[2]TC!$B296</f>
        <v>0</v>
      </c>
      <c r="M305" s="180">
        <f>+'[1]Emp. de Serv. Financ.'!M305*[2]TC!$B296</f>
        <v>0</v>
      </c>
      <c r="N305" s="133">
        <f>+'[1]Emp. de Serv. Financ.'!N305*[2]TC!$B296</f>
        <v>71.000942999999992</v>
      </c>
      <c r="O305" s="133">
        <f>+'[1]Emp. de Serv. Financ.'!O305*[2]TC!$B296</f>
        <v>0</v>
      </c>
      <c r="P305" s="180">
        <f>+'[1]Emp. de Serv. Financ.'!P305*[2]TC!$B296</f>
        <v>71.000942999999992</v>
      </c>
      <c r="Q305" s="228" t="s">
        <v>160</v>
      </c>
      <c r="R305" s="229" t="s">
        <v>160</v>
      </c>
      <c r="S305" s="183"/>
      <c r="T305" s="184">
        <f>+'[1]Emp. de Serv. Financ.'!T305*[2]TC!$B296</f>
        <v>12.307184999999999</v>
      </c>
      <c r="U305" s="133">
        <f>+'[1]Emp. de Serv. Financ.'!U305*[2]TC!$B296</f>
        <v>0</v>
      </c>
      <c r="V305" s="180">
        <f>+'[1]Emp. de Serv. Financ.'!V305*[2]TC!$B296</f>
        <v>12.307184999999999</v>
      </c>
      <c r="W305" s="133">
        <f>+'[1]Emp. de Serv. Financ.'!W305*[2]TC!$B296</f>
        <v>0</v>
      </c>
      <c r="X305" s="133">
        <f>+'[1]Emp. de Serv. Financ.'!X305*[2]TC!$B296</f>
        <v>0</v>
      </c>
      <c r="Y305" s="180">
        <f>+'[1]Emp. de Serv. Financ.'!Y305*[2]TC!$B296</f>
        <v>0</v>
      </c>
      <c r="Z305" s="133">
        <f>+'[1]Emp. de Serv. Financ.'!Z305*[2]TC!$B296</f>
        <v>12.307184999999999</v>
      </c>
      <c r="AA305" s="133">
        <f>+'[1]Emp. de Serv. Financ.'!AA305*[2]TC!$B296</f>
        <v>0</v>
      </c>
      <c r="AB305" s="180">
        <f>+'[1]Emp. de Serv. Financ.'!AB305*[2]TC!$B296</f>
        <v>12.307184999999999</v>
      </c>
      <c r="AC305" s="225" t="s">
        <v>160</v>
      </c>
      <c r="AD305" s="187">
        <f>+'[1]Emp. de Serv. Financ.'!AD305</f>
        <v>1.5137738918393977</v>
      </c>
      <c r="AE305" s="187">
        <f>+'[1]Emp. de Serv. Financ.'!AE305</f>
        <v>0</v>
      </c>
      <c r="AF305" s="190">
        <f>+'[1]Emp. de Serv. Financ.'!AF305</f>
        <v>1.5137738918393977</v>
      </c>
      <c r="AG305" s="187">
        <f>+'[1]Emp. de Serv. Financ.'!AG305</f>
        <v>0</v>
      </c>
      <c r="AH305" s="187">
        <f>+'[1]Emp. de Serv. Financ.'!AH305</f>
        <v>0</v>
      </c>
      <c r="AI305" s="190">
        <f>+'[1]Emp. de Serv. Financ.'!AI305</f>
        <v>0</v>
      </c>
      <c r="AJ305" s="187">
        <f>+'[1]Emp. de Serv. Financ.'!AJ305</f>
        <v>1.5137738918393977</v>
      </c>
      <c r="AK305" s="187">
        <f>+'[1]Emp. de Serv. Financ.'!AK305</f>
        <v>0</v>
      </c>
      <c r="AL305" s="190">
        <f>+'[1]Emp. de Serv. Financ.'!AL305</f>
        <v>1.5137738918393977</v>
      </c>
      <c r="AM305" s="225" t="s">
        <v>160</v>
      </c>
      <c r="AN305" s="115"/>
      <c r="AO305" s="179"/>
    </row>
    <row r="306" spans="1:41" ht="15" customHeight="1" x14ac:dyDescent="0.2">
      <c r="A306" s="46">
        <v>45078</v>
      </c>
      <c r="B306" s="133">
        <f>+'[1]Emp. de Serv. Financ.'!B306*[2]TC!$B297</f>
        <v>74.185764000000006</v>
      </c>
      <c r="C306" s="133">
        <f>+'[1]Emp. de Serv. Financ.'!C306*[2]TC!$B297</f>
        <v>0</v>
      </c>
      <c r="D306" s="180">
        <f>+'[1]Emp. de Serv. Financ.'!D306*[2]TC!$B297</f>
        <v>74.185763999999992</v>
      </c>
      <c r="E306" s="133">
        <f>+'[1]Emp. de Serv. Financ.'!E306*[2]TC!$B297</f>
        <v>0</v>
      </c>
      <c r="F306" s="133">
        <f>+'[1]Emp. de Serv. Financ.'!F306*[2]TC!$B297</f>
        <v>0</v>
      </c>
      <c r="G306" s="180">
        <f>+'[1]Emp. de Serv. Financ.'!G306*[2]TC!$B297</f>
        <v>0</v>
      </c>
      <c r="H306" s="133">
        <f>+'[1]Emp. de Serv. Financ.'!H306*[2]TC!$B297</f>
        <v>74.185764000000006</v>
      </c>
      <c r="I306" s="133">
        <f>+'[1]Emp. de Serv. Financ.'!I306*[2]TC!$B297</f>
        <v>0</v>
      </c>
      <c r="J306" s="180">
        <f>+'[1]Emp. de Serv. Financ.'!J306*[2]TC!$B297</f>
        <v>74.185764000000006</v>
      </c>
      <c r="K306" s="133">
        <f>+'[1]Emp. de Serv. Financ.'!K306*[2]TC!$B297</f>
        <v>0</v>
      </c>
      <c r="L306" s="133">
        <f>+'[1]Emp. de Serv. Financ.'!L306*[2]TC!$B297</f>
        <v>0</v>
      </c>
      <c r="M306" s="180">
        <f>+'[1]Emp. de Serv. Financ.'!M306*[2]TC!$B297</f>
        <v>0</v>
      </c>
      <c r="N306" s="133">
        <f>+'[1]Emp. de Serv. Financ.'!N306*[2]TC!$B297</f>
        <v>74.185764000000006</v>
      </c>
      <c r="O306" s="133">
        <f>+'[1]Emp. de Serv. Financ.'!O306*[2]TC!$B297</f>
        <v>0</v>
      </c>
      <c r="P306" s="180">
        <f>+'[1]Emp. de Serv. Financ.'!P306*[2]TC!$B297</f>
        <v>74.185764000000006</v>
      </c>
      <c r="Q306" s="228" t="s">
        <v>160</v>
      </c>
      <c r="R306" s="229" t="s">
        <v>160</v>
      </c>
      <c r="S306" s="183"/>
      <c r="T306" s="184">
        <f>+'[1]Emp. de Serv. Financ.'!T306*[2]TC!$B297</f>
        <v>18.093252</v>
      </c>
      <c r="U306" s="133">
        <f>+'[1]Emp. de Serv. Financ.'!U306*[2]TC!$B297</f>
        <v>0</v>
      </c>
      <c r="V306" s="180">
        <f>+'[1]Emp. de Serv. Financ.'!V306*[2]TC!$B297</f>
        <v>18.093252</v>
      </c>
      <c r="W306" s="133">
        <f>+'[1]Emp. de Serv. Financ.'!W306*[2]TC!$B297</f>
        <v>0</v>
      </c>
      <c r="X306" s="133">
        <f>+'[1]Emp. de Serv. Financ.'!X306*[2]TC!$B297</f>
        <v>0</v>
      </c>
      <c r="Y306" s="180">
        <f>+'[1]Emp. de Serv. Financ.'!Y306*[2]TC!$B297</f>
        <v>0</v>
      </c>
      <c r="Z306" s="133">
        <f>+'[1]Emp. de Serv. Financ.'!Z306*[2]TC!$B297</f>
        <v>18.093252</v>
      </c>
      <c r="AA306" s="133">
        <f>+'[1]Emp. de Serv. Financ.'!AA306*[2]TC!$B297</f>
        <v>0</v>
      </c>
      <c r="AB306" s="180">
        <f>+'[1]Emp. de Serv. Financ.'!AB306*[2]TC!$B297</f>
        <v>18.093252</v>
      </c>
      <c r="AC306" s="225" t="s">
        <v>160</v>
      </c>
      <c r="AD306" s="187">
        <f>+'[1]Emp. de Serv. Financ.'!AD306</f>
        <v>1.4997080256544055</v>
      </c>
      <c r="AE306" s="187">
        <f>+'[1]Emp. de Serv. Financ.'!AE306</f>
        <v>0</v>
      </c>
      <c r="AF306" s="190">
        <f>+'[1]Emp. de Serv. Financ.'!AF306</f>
        <v>1.4997080256544055</v>
      </c>
      <c r="AG306" s="187">
        <f>+'[1]Emp. de Serv. Financ.'!AG306</f>
        <v>0</v>
      </c>
      <c r="AH306" s="187">
        <f>+'[1]Emp. de Serv. Financ.'!AH306</f>
        <v>0</v>
      </c>
      <c r="AI306" s="190">
        <f>+'[1]Emp. de Serv. Financ.'!AI306</f>
        <v>0</v>
      </c>
      <c r="AJ306" s="187">
        <f>+'[1]Emp. de Serv. Financ.'!AJ306</f>
        <v>1.4997080256544055</v>
      </c>
      <c r="AK306" s="187">
        <f>+'[1]Emp. de Serv. Financ.'!AK306</f>
        <v>0</v>
      </c>
      <c r="AL306" s="190">
        <f>+'[1]Emp. de Serv. Financ.'!AL306</f>
        <v>1.4997080256544055</v>
      </c>
      <c r="AM306" s="225" t="s">
        <v>160</v>
      </c>
      <c r="AN306" s="115"/>
      <c r="AO306" s="179"/>
    </row>
    <row r="307" spans="1:41" ht="15" customHeight="1" x14ac:dyDescent="0.2">
      <c r="A307" s="46">
        <v>45108</v>
      </c>
      <c r="B307" s="133">
        <f>+'[1]Emp. de Serv. Financ.'!B307*[2]TC!$B298</f>
        <v>89.378050999999999</v>
      </c>
      <c r="C307" s="133">
        <f>+'[1]Emp. de Serv. Financ.'!C307*[2]TC!$B298</f>
        <v>0</v>
      </c>
      <c r="D307" s="180">
        <f>+'[1]Emp. de Serv. Financ.'!D307*[2]TC!$B298</f>
        <v>89.378051000000013</v>
      </c>
      <c r="E307" s="133">
        <f>+'[1]Emp. de Serv. Financ.'!E307*[2]TC!$B298</f>
        <v>0</v>
      </c>
      <c r="F307" s="133">
        <f>+'[1]Emp. de Serv. Financ.'!F307*[2]TC!$B298</f>
        <v>0</v>
      </c>
      <c r="G307" s="180">
        <f>+'[1]Emp. de Serv. Financ.'!G307*[2]TC!$B298</f>
        <v>0</v>
      </c>
      <c r="H307" s="133">
        <f>+'[1]Emp. de Serv. Financ.'!H307*[2]TC!$B298</f>
        <v>89.378050999999999</v>
      </c>
      <c r="I307" s="133">
        <f>+'[1]Emp. de Serv. Financ.'!I307*[2]TC!$B298</f>
        <v>0</v>
      </c>
      <c r="J307" s="180">
        <f>+'[1]Emp. de Serv. Financ.'!J307*[2]TC!$B298</f>
        <v>89.378050999999999</v>
      </c>
      <c r="K307" s="133">
        <f>+'[1]Emp. de Serv. Financ.'!K307*[2]TC!$B298</f>
        <v>0</v>
      </c>
      <c r="L307" s="133">
        <f>+'[1]Emp. de Serv. Financ.'!L307*[2]TC!$B298</f>
        <v>0</v>
      </c>
      <c r="M307" s="180">
        <f>+'[1]Emp. de Serv. Financ.'!M307*[2]TC!$B298</f>
        <v>0</v>
      </c>
      <c r="N307" s="133">
        <f>+'[1]Emp. de Serv. Financ.'!N307*[2]TC!$B298</f>
        <v>89.378050999999999</v>
      </c>
      <c r="O307" s="133">
        <f>+'[1]Emp. de Serv. Financ.'!O307*[2]TC!$B298</f>
        <v>0</v>
      </c>
      <c r="P307" s="180">
        <f>+'[1]Emp. de Serv. Financ.'!P307*[2]TC!$B298</f>
        <v>89.378050999999999</v>
      </c>
      <c r="Q307" s="228" t="s">
        <v>160</v>
      </c>
      <c r="R307" s="229" t="s">
        <v>160</v>
      </c>
      <c r="S307" s="183"/>
      <c r="T307" s="184">
        <f>+'[1]Emp. de Serv. Financ.'!T307*[2]TC!$B298</f>
        <v>25.980219999999999</v>
      </c>
      <c r="U307" s="133">
        <f>+'[1]Emp. de Serv. Financ.'!U307*[2]TC!$B298</f>
        <v>0</v>
      </c>
      <c r="V307" s="180">
        <f>+'[1]Emp. de Serv. Financ.'!V307*[2]TC!$B298</f>
        <v>25.980219999999999</v>
      </c>
      <c r="W307" s="133">
        <f>+'[1]Emp. de Serv. Financ.'!W307*[2]TC!$B298</f>
        <v>0</v>
      </c>
      <c r="X307" s="133">
        <f>+'[1]Emp. de Serv. Financ.'!X307*[2]TC!$B298</f>
        <v>0</v>
      </c>
      <c r="Y307" s="180">
        <f>+'[1]Emp. de Serv. Financ.'!Y307*[2]TC!$B298</f>
        <v>0</v>
      </c>
      <c r="Z307" s="133">
        <f>+'[1]Emp. de Serv. Financ.'!Z307*[2]TC!$B298</f>
        <v>25.980219999999999</v>
      </c>
      <c r="AA307" s="133">
        <f>+'[1]Emp. de Serv. Financ.'!AA307*[2]TC!$B298</f>
        <v>0</v>
      </c>
      <c r="AB307" s="180">
        <f>+'[1]Emp. de Serv. Financ.'!AB307*[2]TC!$B298</f>
        <v>25.980219999999999</v>
      </c>
      <c r="AC307" s="225" t="s">
        <v>160</v>
      </c>
      <c r="AD307" s="187">
        <f>+'[1]Emp. de Serv. Financ.'!AD307</f>
        <v>1.6940447405597265</v>
      </c>
      <c r="AE307" s="187">
        <f>+'[1]Emp. de Serv. Financ.'!AE307</f>
        <v>0</v>
      </c>
      <c r="AF307" s="190">
        <f>+'[1]Emp. de Serv. Financ.'!AF307</f>
        <v>1.6940447405597265</v>
      </c>
      <c r="AG307" s="187">
        <f>+'[1]Emp. de Serv. Financ.'!AG307</f>
        <v>0</v>
      </c>
      <c r="AH307" s="187">
        <f>+'[1]Emp. de Serv. Financ.'!AH307</f>
        <v>0</v>
      </c>
      <c r="AI307" s="190">
        <f>+'[1]Emp. de Serv. Financ.'!AI307</f>
        <v>0</v>
      </c>
      <c r="AJ307" s="187">
        <f>+'[1]Emp. de Serv. Financ.'!AJ307</f>
        <v>1.6940447405597265</v>
      </c>
      <c r="AK307" s="187">
        <f>+'[1]Emp. de Serv. Financ.'!AK307</f>
        <v>0</v>
      </c>
      <c r="AL307" s="190">
        <f>+'[1]Emp. de Serv. Financ.'!AL307</f>
        <v>1.6940447405597265</v>
      </c>
      <c r="AM307" s="225" t="s">
        <v>160</v>
      </c>
      <c r="AN307" s="115"/>
      <c r="AO307" s="179"/>
    </row>
    <row r="308" spans="1:41" ht="15" customHeight="1" x14ac:dyDescent="0.2">
      <c r="A308" s="46">
        <v>45139</v>
      </c>
      <c r="B308" s="133">
        <f>+'[1]Emp. de Serv. Financ.'!B308*[2]TC!$B299</f>
        <v>89.458545999999998</v>
      </c>
      <c r="C308" s="133">
        <f>+'[1]Emp. de Serv. Financ.'!C308*[2]TC!$B299</f>
        <v>1.9789950000000003</v>
      </c>
      <c r="D308" s="180">
        <f>+'[1]Emp. de Serv. Financ.'!D308*[2]TC!$B299</f>
        <v>91.437540999999996</v>
      </c>
      <c r="E308" s="133">
        <f>+'[1]Emp. de Serv. Financ.'!E308*[2]TC!$B299</f>
        <v>0</v>
      </c>
      <c r="F308" s="133">
        <f>+'[1]Emp. de Serv. Financ.'!F308*[2]TC!$B299</f>
        <v>0</v>
      </c>
      <c r="G308" s="180">
        <f>+'[1]Emp. de Serv. Financ.'!G308*[2]TC!$B299</f>
        <v>0</v>
      </c>
      <c r="H308" s="133">
        <f>+'[1]Emp. de Serv. Financ.'!H308*[2]TC!$B299</f>
        <v>89.458545999999998</v>
      </c>
      <c r="I308" s="133">
        <f>+'[1]Emp. de Serv. Financ.'!I308*[2]TC!$B299</f>
        <v>1.9789950000000003</v>
      </c>
      <c r="J308" s="180">
        <f>+'[1]Emp. de Serv. Financ.'!J308*[2]TC!$B299</f>
        <v>91.437540999999996</v>
      </c>
      <c r="K308" s="133">
        <f>+'[1]Emp. de Serv. Financ.'!K308*[2]TC!$B299</f>
        <v>0</v>
      </c>
      <c r="L308" s="133">
        <f>+'[1]Emp. de Serv. Financ.'!L308*[2]TC!$B299</f>
        <v>0</v>
      </c>
      <c r="M308" s="180">
        <f>+'[1]Emp. de Serv. Financ.'!M308*[2]TC!$B299</f>
        <v>0</v>
      </c>
      <c r="N308" s="133">
        <f>+'[1]Emp. de Serv. Financ.'!N308*[2]TC!$B299</f>
        <v>89.458545999999998</v>
      </c>
      <c r="O308" s="133">
        <f>+'[1]Emp. de Serv. Financ.'!O308*[2]TC!$B299</f>
        <v>1.9789950000000003</v>
      </c>
      <c r="P308" s="180">
        <f>+'[1]Emp. de Serv. Financ.'!P308*[2]TC!$B299</f>
        <v>91.437540999999996</v>
      </c>
      <c r="Q308" s="228" t="s">
        <v>160</v>
      </c>
      <c r="R308" s="229" t="s">
        <v>160</v>
      </c>
      <c r="S308" s="183"/>
      <c r="T308" s="184">
        <f>+'[1]Emp. de Serv. Financ.'!T308*[2]TC!$B299</f>
        <v>37.996657999999989</v>
      </c>
      <c r="U308" s="133">
        <f>+'[1]Emp. de Serv. Financ.'!U308*[2]TC!$B299</f>
        <v>0.94442999999999999</v>
      </c>
      <c r="V308" s="180">
        <f>+'[1]Emp. de Serv. Financ.'!V308*[2]TC!$B299</f>
        <v>38.941086999999989</v>
      </c>
      <c r="W308" s="133">
        <f>+'[1]Emp. de Serv. Financ.'!W308*[2]TC!$B299</f>
        <v>0</v>
      </c>
      <c r="X308" s="133">
        <f>+'[1]Emp. de Serv. Financ.'!X308*[2]TC!$B299</f>
        <v>0</v>
      </c>
      <c r="Y308" s="180">
        <f>+'[1]Emp. de Serv. Financ.'!Y308*[2]TC!$B299</f>
        <v>0</v>
      </c>
      <c r="Z308" s="133">
        <f>+'[1]Emp. de Serv. Financ.'!Z308*[2]TC!$B299</f>
        <v>37.996657999999989</v>
      </c>
      <c r="AA308" s="133">
        <f>+'[1]Emp. de Serv. Financ.'!AA308*[2]TC!$B299</f>
        <v>0.94442999999999999</v>
      </c>
      <c r="AB308" s="180">
        <f>+'[1]Emp. de Serv. Financ.'!AB308*[2]TC!$B299</f>
        <v>38.941086999999989</v>
      </c>
      <c r="AC308" s="225" t="s">
        <v>160</v>
      </c>
      <c r="AD308" s="187">
        <f>+'[1]Emp. de Serv. Financ.'!AD308</f>
        <v>1.3691874595573528</v>
      </c>
      <c r="AE308" s="187">
        <f>+'[1]Emp. de Serv. Financ.'!AE308</f>
        <v>2.7520880000000001E-2</v>
      </c>
      <c r="AF308" s="190">
        <f>+'[1]Emp. de Serv. Financ.'!AF308</f>
        <v>1.3967083695573528</v>
      </c>
      <c r="AG308" s="187">
        <f>+'[1]Emp. de Serv. Financ.'!AG308</f>
        <v>0</v>
      </c>
      <c r="AH308" s="187">
        <f>+'[1]Emp. de Serv. Financ.'!AH308</f>
        <v>0</v>
      </c>
      <c r="AI308" s="190">
        <f>+'[1]Emp. de Serv. Financ.'!AI308</f>
        <v>0</v>
      </c>
      <c r="AJ308" s="187">
        <f>+'[1]Emp. de Serv. Financ.'!AJ308</f>
        <v>1.3691874595573528</v>
      </c>
      <c r="AK308" s="187">
        <f>+'[1]Emp. de Serv. Financ.'!AK308</f>
        <v>2.7520880000000001E-2</v>
      </c>
      <c r="AL308" s="190">
        <f>+'[1]Emp. de Serv. Financ.'!AL308</f>
        <v>1.3967083695573528</v>
      </c>
      <c r="AM308" s="225" t="s">
        <v>160</v>
      </c>
      <c r="AN308" s="115"/>
      <c r="AO308" s="179"/>
    </row>
    <row r="309" spans="1:41" ht="15" customHeight="1" x14ac:dyDescent="0.2">
      <c r="A309" s="46">
        <v>45170</v>
      </c>
      <c r="B309" s="133">
        <f>+'[1]Emp. de Serv. Financ.'!B309*[2]TC!$B300</f>
        <v>96.164670999999998</v>
      </c>
      <c r="C309" s="133">
        <f>+'[1]Emp. de Serv. Financ.'!C309*[2]TC!$B300</f>
        <v>2.005525</v>
      </c>
      <c r="D309" s="180">
        <f>+'[1]Emp. de Serv. Financ.'!D309*[2]TC!$B300</f>
        <v>98.170196000000004</v>
      </c>
      <c r="E309" s="133">
        <f>+'[1]Emp. de Serv. Financ.'!E309*[2]TC!$B300</f>
        <v>0</v>
      </c>
      <c r="F309" s="133">
        <f>+'[1]Emp. de Serv. Financ.'!F309*[2]TC!$B300</f>
        <v>0</v>
      </c>
      <c r="G309" s="180">
        <f>+'[1]Emp. de Serv. Financ.'!G309*[2]TC!$B300</f>
        <v>0</v>
      </c>
      <c r="H309" s="133">
        <f>+'[1]Emp. de Serv. Financ.'!H309*[2]TC!$B300</f>
        <v>96.164670999999998</v>
      </c>
      <c r="I309" s="133">
        <f>+'[1]Emp. de Serv. Financ.'!I309*[2]TC!$B300</f>
        <v>2.005525</v>
      </c>
      <c r="J309" s="180">
        <f>+'[1]Emp. de Serv. Financ.'!J309*[2]TC!$B300</f>
        <v>98.170196000000004</v>
      </c>
      <c r="K309" s="133">
        <f>+'[1]Emp. de Serv. Financ.'!K309*[2]TC!$B300</f>
        <v>0</v>
      </c>
      <c r="L309" s="133">
        <f>+'[1]Emp. de Serv. Financ.'!L309*[2]TC!$B300</f>
        <v>0</v>
      </c>
      <c r="M309" s="180">
        <f>+'[1]Emp. de Serv. Financ.'!M309*[2]TC!$B300</f>
        <v>0</v>
      </c>
      <c r="N309" s="133">
        <f>+'[1]Emp. de Serv. Financ.'!N309*[2]TC!$B300</f>
        <v>96.164670999999998</v>
      </c>
      <c r="O309" s="133">
        <f>+'[1]Emp. de Serv. Financ.'!O309*[2]TC!$B300</f>
        <v>2.005525</v>
      </c>
      <c r="P309" s="180">
        <f>+'[1]Emp. de Serv. Financ.'!P309*[2]TC!$B300</f>
        <v>98.170196000000004</v>
      </c>
      <c r="Q309" s="228" t="s">
        <v>160</v>
      </c>
      <c r="R309" s="229" t="s">
        <v>160</v>
      </c>
      <c r="S309" s="183"/>
      <c r="T309" s="184">
        <f>+'[1]Emp. de Serv. Financ.'!T309*[2]TC!$B300</f>
        <v>39.638800000000003</v>
      </c>
      <c r="U309" s="133">
        <f>+'[1]Emp. de Serv. Financ.'!U309*[2]TC!$B300</f>
        <v>0.94442999999999999</v>
      </c>
      <c r="V309" s="180">
        <f>+'[1]Emp. de Serv. Financ.'!V309*[2]TC!$B300</f>
        <v>40.58323</v>
      </c>
      <c r="W309" s="133">
        <f>+'[1]Emp. de Serv. Financ.'!W309*[2]TC!$B300</f>
        <v>0</v>
      </c>
      <c r="X309" s="133">
        <f>+'[1]Emp. de Serv. Financ.'!X309*[2]TC!$B300</f>
        <v>0</v>
      </c>
      <c r="Y309" s="180">
        <f>+'[1]Emp. de Serv. Financ.'!Y309*[2]TC!$B300</f>
        <v>0</v>
      </c>
      <c r="Z309" s="133">
        <f>+'[1]Emp. de Serv. Financ.'!Z309*[2]TC!$B300</f>
        <v>39.638800000000003</v>
      </c>
      <c r="AA309" s="133">
        <f>+'[1]Emp. de Serv. Financ.'!AA309*[2]TC!$B300</f>
        <v>0.94442999999999999</v>
      </c>
      <c r="AB309" s="180">
        <f>+'[1]Emp. de Serv. Financ.'!AB309*[2]TC!$B300</f>
        <v>40.58323</v>
      </c>
      <c r="AC309" s="225" t="s">
        <v>160</v>
      </c>
      <c r="AD309" s="187">
        <f>+'[1]Emp. de Serv. Financ.'!AD309</f>
        <v>1.4663009351467997</v>
      </c>
      <c r="AE309" s="187">
        <f>+'[1]Emp. de Serv. Financ.'!AE309</f>
        <v>2.7520880000000001E-2</v>
      </c>
      <c r="AF309" s="190">
        <f>+'[1]Emp. de Serv. Financ.'!AF309</f>
        <v>1.4938218451467995</v>
      </c>
      <c r="AG309" s="187">
        <f>+'[1]Emp. de Serv. Financ.'!AG309</f>
        <v>0</v>
      </c>
      <c r="AH309" s="187">
        <f>+'[1]Emp. de Serv. Financ.'!AH309</f>
        <v>0</v>
      </c>
      <c r="AI309" s="190">
        <f>+'[1]Emp. de Serv. Financ.'!AI309</f>
        <v>0</v>
      </c>
      <c r="AJ309" s="187">
        <f>+'[1]Emp. de Serv. Financ.'!AJ309</f>
        <v>1.4663009351467997</v>
      </c>
      <c r="AK309" s="187">
        <f>+'[1]Emp. de Serv. Financ.'!AK309</f>
        <v>2.7520880000000001E-2</v>
      </c>
      <c r="AL309" s="190">
        <f>+'[1]Emp. de Serv. Financ.'!AL309</f>
        <v>1.4938218451467995</v>
      </c>
      <c r="AM309" s="225" t="s">
        <v>160</v>
      </c>
      <c r="AN309" s="115"/>
      <c r="AO309" s="179"/>
    </row>
    <row r="310" spans="1:41" ht="15" customHeight="1" x14ac:dyDescent="0.2">
      <c r="A310" s="46">
        <v>45200</v>
      </c>
      <c r="B310" s="133">
        <f>+'[1]Emp. de Serv. Financ.'!B310*[2]TC!$B301</f>
        <v>93.72311400000001</v>
      </c>
      <c r="C310" s="133">
        <f>+'[1]Emp. de Serv. Financ.'!C310*[2]TC!$B301</f>
        <v>2.0445500000000001</v>
      </c>
      <c r="D310" s="180">
        <f>+'[1]Emp. de Serv. Financ.'!D310*[2]TC!$B301</f>
        <v>95.767663999999996</v>
      </c>
      <c r="E310" s="133">
        <f>+'[1]Emp. de Serv. Financ.'!E310*[2]TC!$B301</f>
        <v>0</v>
      </c>
      <c r="F310" s="133">
        <f>+'[1]Emp. de Serv. Financ.'!F310*[2]TC!$B301</f>
        <v>0</v>
      </c>
      <c r="G310" s="180">
        <f>+'[1]Emp. de Serv. Financ.'!G310*[2]TC!$B301</f>
        <v>0</v>
      </c>
      <c r="H310" s="133">
        <f>+'[1]Emp. de Serv. Financ.'!H310*[2]TC!$B301</f>
        <v>93.72311400000001</v>
      </c>
      <c r="I310" s="133">
        <f>+'[1]Emp. de Serv. Financ.'!I310*[2]TC!$B301</f>
        <v>2.0445500000000001</v>
      </c>
      <c r="J310" s="180">
        <f>+'[1]Emp. de Serv. Financ.'!J310*[2]TC!$B301</f>
        <v>95.767664000000025</v>
      </c>
      <c r="K310" s="133">
        <f>+'[1]Emp. de Serv. Financ.'!K310*[2]TC!$B301</f>
        <v>0</v>
      </c>
      <c r="L310" s="133">
        <f>+'[1]Emp. de Serv. Financ.'!L310*[2]TC!$B301</f>
        <v>0</v>
      </c>
      <c r="M310" s="180">
        <f>+'[1]Emp. de Serv. Financ.'!M310*[2]TC!$B301</f>
        <v>0</v>
      </c>
      <c r="N310" s="133">
        <f>+'[1]Emp. de Serv. Financ.'!N310*[2]TC!$B301</f>
        <v>93.72311400000001</v>
      </c>
      <c r="O310" s="133">
        <f>+'[1]Emp. de Serv. Financ.'!O310*[2]TC!$B301</f>
        <v>2.0445500000000001</v>
      </c>
      <c r="P310" s="180">
        <f>+'[1]Emp. de Serv. Financ.'!P310*[2]TC!$B301</f>
        <v>95.767664000000025</v>
      </c>
      <c r="Q310" s="228" t="s">
        <v>160</v>
      </c>
      <c r="R310" s="229" t="s">
        <v>160</v>
      </c>
      <c r="S310" s="183"/>
      <c r="T310" s="184">
        <f>+'[1]Emp. de Serv. Financ.'!T310*[2]TC!$B301</f>
        <v>38.368261000000004</v>
      </c>
      <c r="U310" s="133">
        <f>+'[1]Emp. de Serv. Financ.'!U310*[2]TC!$B301</f>
        <v>0.94442999999999999</v>
      </c>
      <c r="V310" s="180">
        <f>+'[1]Emp. de Serv. Financ.'!V310*[2]TC!$B301</f>
        <v>39.312690000000003</v>
      </c>
      <c r="W310" s="133">
        <f>+'[1]Emp. de Serv. Financ.'!W310*[2]TC!$B301</f>
        <v>0</v>
      </c>
      <c r="X310" s="133">
        <f>+'[1]Emp. de Serv. Financ.'!X310*[2]TC!$B301</f>
        <v>0</v>
      </c>
      <c r="Y310" s="180">
        <f>+'[1]Emp. de Serv. Financ.'!Y310*[2]TC!$B301</f>
        <v>0</v>
      </c>
      <c r="Z310" s="133">
        <f>+'[1]Emp. de Serv. Financ.'!Z310*[2]TC!$B301</f>
        <v>38.368261000000004</v>
      </c>
      <c r="AA310" s="133">
        <f>+'[1]Emp. de Serv. Financ.'!AA310*[2]TC!$B301</f>
        <v>0.94442999999999999</v>
      </c>
      <c r="AB310" s="180">
        <f>+'[1]Emp. de Serv. Financ.'!AB310*[2]TC!$B301</f>
        <v>39.312690000000003</v>
      </c>
      <c r="AC310" s="225" t="s">
        <v>160</v>
      </c>
      <c r="AD310" s="187">
        <f>+'[1]Emp. de Serv. Financ.'!AD310</f>
        <v>1.3850004164957224</v>
      </c>
      <c r="AE310" s="187">
        <f>+'[1]Emp. de Serv. Financ.'!AE310</f>
        <v>2.7520889999999999E-2</v>
      </c>
      <c r="AF310" s="190">
        <f>+'[1]Emp. de Serv. Financ.'!AF310</f>
        <v>1.4125213064957223</v>
      </c>
      <c r="AG310" s="187">
        <f>+'[1]Emp. de Serv. Financ.'!AG310</f>
        <v>0</v>
      </c>
      <c r="AH310" s="187">
        <f>+'[1]Emp. de Serv. Financ.'!AH310</f>
        <v>0</v>
      </c>
      <c r="AI310" s="190">
        <f>+'[1]Emp. de Serv. Financ.'!AI310</f>
        <v>0</v>
      </c>
      <c r="AJ310" s="187">
        <f>+'[1]Emp. de Serv. Financ.'!AJ310</f>
        <v>1.3850004164957224</v>
      </c>
      <c r="AK310" s="187">
        <f>+'[1]Emp. de Serv. Financ.'!AK310</f>
        <v>2.7520889999999999E-2</v>
      </c>
      <c r="AL310" s="190">
        <f>+'[1]Emp. de Serv. Financ.'!AL310</f>
        <v>1.4125213064957223</v>
      </c>
      <c r="AM310" s="225" t="s">
        <v>160</v>
      </c>
      <c r="AN310" s="115"/>
      <c r="AO310" s="179"/>
    </row>
    <row r="311" spans="1:41" ht="15" customHeight="1" x14ac:dyDescent="0.2">
      <c r="A311" s="46">
        <v>45231</v>
      </c>
      <c r="B311" s="133">
        <f>+'[1]Emp. de Serv. Financ.'!B311*[2]TC!$B302</f>
        <v>92.641507000000004</v>
      </c>
      <c r="C311" s="133">
        <f>+'[1]Emp. de Serv. Financ.'!C311*[2]TC!$B302</f>
        <v>2.02102</v>
      </c>
      <c r="D311" s="180">
        <f>+'[1]Emp. de Serv. Financ.'!D311*[2]TC!$B302</f>
        <v>94.662526999999983</v>
      </c>
      <c r="E311" s="133">
        <f>+'[1]Emp. de Serv. Financ.'!E311*[2]TC!$B302</f>
        <v>0</v>
      </c>
      <c r="F311" s="133">
        <f>+'[1]Emp. de Serv. Financ.'!F311*[2]TC!$B302</f>
        <v>0</v>
      </c>
      <c r="G311" s="180">
        <f>+'[1]Emp. de Serv. Financ.'!G311*[2]TC!$B302</f>
        <v>0</v>
      </c>
      <c r="H311" s="133">
        <f>+'[1]Emp. de Serv. Financ.'!H311*[2]TC!$B302</f>
        <v>92.641507000000004</v>
      </c>
      <c r="I311" s="133">
        <f>+'[1]Emp. de Serv. Financ.'!I311*[2]TC!$B302</f>
        <v>2.02102</v>
      </c>
      <c r="J311" s="180">
        <f>+'[1]Emp. de Serv. Financ.'!J311*[2]TC!$B302</f>
        <v>94.662527000000011</v>
      </c>
      <c r="K311" s="133">
        <f>+'[1]Emp. de Serv. Financ.'!K311*[2]TC!$B302</f>
        <v>0</v>
      </c>
      <c r="L311" s="133">
        <f>+'[1]Emp. de Serv. Financ.'!L311*[2]TC!$B302</f>
        <v>0</v>
      </c>
      <c r="M311" s="180">
        <f>+'[1]Emp. de Serv. Financ.'!M311*[2]TC!$B302</f>
        <v>0</v>
      </c>
      <c r="N311" s="133">
        <f>+'[1]Emp. de Serv. Financ.'!N311*[2]TC!$B302</f>
        <v>92.641507000000004</v>
      </c>
      <c r="O311" s="133">
        <f>+'[1]Emp. de Serv. Financ.'!O311*[2]TC!$B302</f>
        <v>2.02102</v>
      </c>
      <c r="P311" s="180">
        <f>+'[1]Emp. de Serv. Financ.'!P311*[2]TC!$B302</f>
        <v>94.662527000000011</v>
      </c>
      <c r="Q311" s="228" t="s">
        <v>160</v>
      </c>
      <c r="R311" s="229" t="s">
        <v>160</v>
      </c>
      <c r="S311" s="183"/>
      <c r="T311" s="184">
        <f>+'[1]Emp. de Serv. Financ.'!T311*[2]TC!$B302</f>
        <v>32.054928000000004</v>
      </c>
      <c r="U311" s="133">
        <f>+'[1]Emp. de Serv. Financ.'!U311*[2]TC!$B302</f>
        <v>0.94442999999999999</v>
      </c>
      <c r="V311" s="180">
        <f>+'[1]Emp. de Serv. Financ.'!V311*[2]TC!$B302</f>
        <v>32.999358000000001</v>
      </c>
      <c r="W311" s="133">
        <f>+'[1]Emp. de Serv. Financ.'!W311*[2]TC!$B302</f>
        <v>0</v>
      </c>
      <c r="X311" s="133">
        <f>+'[1]Emp. de Serv. Financ.'!X311*[2]TC!$B302</f>
        <v>0</v>
      </c>
      <c r="Y311" s="180">
        <f>+'[1]Emp. de Serv. Financ.'!Y311*[2]TC!$B302</f>
        <v>0</v>
      </c>
      <c r="Z311" s="133">
        <f>+'[1]Emp. de Serv. Financ.'!Z311*[2]TC!$B302</f>
        <v>32.054928000000004</v>
      </c>
      <c r="AA311" s="133">
        <f>+'[1]Emp. de Serv. Financ.'!AA311*[2]TC!$B302</f>
        <v>0.94442999999999999</v>
      </c>
      <c r="AB311" s="180">
        <f>+'[1]Emp. de Serv. Financ.'!AB311*[2]TC!$B302</f>
        <v>32.999358000000001</v>
      </c>
      <c r="AC311" s="225" t="s">
        <v>160</v>
      </c>
      <c r="AD311" s="187">
        <f>+'[1]Emp. de Serv. Financ.'!AD311</f>
        <v>1.5490052628801863</v>
      </c>
      <c r="AE311" s="187">
        <f>+'[1]Emp. de Serv. Financ.'!AE311</f>
        <v>2.7520900000000001E-2</v>
      </c>
      <c r="AF311" s="190">
        <f>+'[1]Emp. de Serv. Financ.'!AF311</f>
        <v>1.5765261528801864</v>
      </c>
      <c r="AG311" s="187">
        <f>+'[1]Emp. de Serv. Financ.'!AG311</f>
        <v>0</v>
      </c>
      <c r="AH311" s="187">
        <f>+'[1]Emp. de Serv. Financ.'!AH311</f>
        <v>0</v>
      </c>
      <c r="AI311" s="190">
        <f>+'[1]Emp. de Serv. Financ.'!AI311</f>
        <v>0</v>
      </c>
      <c r="AJ311" s="187">
        <f>+'[1]Emp. de Serv. Financ.'!AJ311</f>
        <v>1.5490052628801863</v>
      </c>
      <c r="AK311" s="187">
        <f>+'[1]Emp. de Serv. Financ.'!AK311</f>
        <v>2.7520900000000001E-2</v>
      </c>
      <c r="AL311" s="190">
        <f>+'[1]Emp. de Serv. Financ.'!AL311</f>
        <v>1.5765261528801864</v>
      </c>
      <c r="AM311" s="225" t="s">
        <v>160</v>
      </c>
      <c r="AN311" s="115"/>
      <c r="AO311" s="179"/>
    </row>
    <row r="312" spans="1:41" ht="15" customHeight="1" x14ac:dyDescent="0.2">
      <c r="A312" s="46">
        <v>45261</v>
      </c>
      <c r="B312" s="133">
        <f>+'[1]Emp. de Serv. Financ.'!$B$312*[2]TC!$B303</f>
        <v>86.161848117199995</v>
      </c>
      <c r="C312" s="133">
        <f>+'[1]Emp. de Serv. Financ.'!C312*[2]TC!$B303</f>
        <v>2.0183501245799995</v>
      </c>
      <c r="D312" s="180">
        <f>+'[1]Emp. de Serv. Financ.'!D312*[2]TC!$B303</f>
        <v>88.180198241779991</v>
      </c>
      <c r="E312" s="133">
        <f>+'[1]Emp. de Serv. Financ.'!E312*[2]TC!$B303</f>
        <v>0</v>
      </c>
      <c r="F312" s="133">
        <f>+'[1]Emp. de Serv. Financ.'!F312*[2]TC!$B303</f>
        <v>0</v>
      </c>
      <c r="G312" s="180">
        <f>+'[1]Emp. de Serv. Financ.'!G312*[2]TC!$B303</f>
        <v>0</v>
      </c>
      <c r="H312" s="133">
        <f>+'[1]Emp. de Serv. Financ.'!H312*[2]TC!$B303</f>
        <v>86.161848117199995</v>
      </c>
      <c r="I312" s="133">
        <f>+'[1]Emp. de Serv. Financ.'!I312*[2]TC!$B303</f>
        <v>2.0183501245799995</v>
      </c>
      <c r="J312" s="180">
        <f>+'[1]Emp. de Serv. Financ.'!J312*[2]TC!$B303</f>
        <v>88.180198241779991</v>
      </c>
      <c r="K312" s="133">
        <f>+'[1]Emp. de Serv. Financ.'!K312*[2]TC!$B303</f>
        <v>0</v>
      </c>
      <c r="L312" s="133">
        <f>+'[1]Emp. de Serv. Financ.'!L312*[2]TC!$B303</f>
        <v>0</v>
      </c>
      <c r="M312" s="180">
        <f>+'[1]Emp. de Serv. Financ.'!M312*[2]TC!$B303</f>
        <v>0</v>
      </c>
      <c r="N312" s="133">
        <f>+'[1]Emp. de Serv. Financ.'!N312*[2]TC!$B303</f>
        <v>86.161848117199995</v>
      </c>
      <c r="O312" s="133">
        <f>+'[1]Emp. de Serv. Financ.'!O312*[2]TC!$B303</f>
        <v>2.0183501245799995</v>
      </c>
      <c r="P312" s="180">
        <f>+'[1]Emp. de Serv. Financ.'!P312*[2]TC!$B303</f>
        <v>88.180198241779991</v>
      </c>
      <c r="Q312" s="228" t="s">
        <v>160</v>
      </c>
      <c r="R312" s="229" t="s">
        <v>160</v>
      </c>
      <c r="S312" s="183"/>
      <c r="T312" s="184">
        <f>+'[1]Emp. de Serv. Financ.'!T312*[2]TC!$B303</f>
        <v>37.24878607942</v>
      </c>
      <c r="U312" s="133">
        <f>+'[1]Emp. de Serv. Financ.'!U312*[2]TC!$B303</f>
        <v>0.94442995499999993</v>
      </c>
      <c r="V312" s="180">
        <f>+'[1]Emp. de Serv. Financ.'!V312*[2]TC!$B303</f>
        <v>38.193216034419997</v>
      </c>
      <c r="W312" s="133">
        <f>+'[1]Emp. de Serv. Financ.'!W312*[2]TC!$B303</f>
        <v>0</v>
      </c>
      <c r="X312" s="133">
        <f>+'[1]Emp. de Serv. Financ.'!X312*[2]TC!$B303</f>
        <v>0</v>
      </c>
      <c r="Y312" s="180">
        <f>+'[1]Emp. de Serv. Financ.'!Y312*[2]TC!$B303</f>
        <v>0</v>
      </c>
      <c r="Z312" s="133">
        <f>+'[1]Emp. de Serv. Financ.'!Z312*[2]TC!$B303</f>
        <v>37.24878607942</v>
      </c>
      <c r="AA312" s="133">
        <f>+'[1]Emp. de Serv. Financ.'!AA312*[2]TC!$B303</f>
        <v>0.94442995499999993</v>
      </c>
      <c r="AB312" s="180">
        <f>+'[1]Emp. de Serv. Financ.'!AB312*[2]TC!$B303</f>
        <v>38.193216034419997</v>
      </c>
      <c r="AC312" s="225" t="s">
        <v>160</v>
      </c>
      <c r="AD312" s="187">
        <f>+'[1]Emp. de Serv. Financ.'!AD312</f>
        <v>1.25347399</v>
      </c>
      <c r="AE312" s="187">
        <f>+'[1]Emp. de Serv. Financ.'!AE312</f>
        <v>2.7520889999999999E-2</v>
      </c>
      <c r="AF312" s="190">
        <f>+'[1]Emp. de Serv. Financ.'!AF312</f>
        <v>1.2809948799999999</v>
      </c>
      <c r="AG312" s="187">
        <f>+'[1]Emp. de Serv. Financ.'!AG312</f>
        <v>0</v>
      </c>
      <c r="AH312" s="187">
        <f>+'[1]Emp. de Serv. Financ.'!AH312</f>
        <v>0</v>
      </c>
      <c r="AI312" s="190">
        <f>+'[1]Emp. de Serv. Financ.'!AI312</f>
        <v>0</v>
      </c>
      <c r="AJ312" s="187">
        <f>+'[1]Emp. de Serv. Financ.'!AJ312</f>
        <v>1.25347399</v>
      </c>
      <c r="AK312" s="187">
        <f>+'[1]Emp. de Serv. Financ.'!AK312</f>
        <v>2.7520889999999999E-2</v>
      </c>
      <c r="AL312" s="190">
        <f>+'[1]Emp. de Serv. Financ.'!AL312</f>
        <v>1.2809948799999999</v>
      </c>
      <c r="AM312" s="225" t="s">
        <v>160</v>
      </c>
      <c r="AN312" s="115"/>
      <c r="AO312" s="179"/>
    </row>
    <row r="313" spans="1:41" ht="15" customHeight="1" x14ac:dyDescent="0.2">
      <c r="A313" s="46">
        <v>45292</v>
      </c>
      <c r="B313" s="133">
        <v>86.475388746400014</v>
      </c>
      <c r="C313" s="133">
        <v>2.02225820496</v>
      </c>
      <c r="D313" s="180">
        <v>59.931685008679999</v>
      </c>
      <c r="E313" s="133">
        <v>0</v>
      </c>
      <c r="F313" s="133">
        <v>0</v>
      </c>
      <c r="G313" s="180">
        <v>0</v>
      </c>
      <c r="H313" s="133">
        <v>57.909426803720002</v>
      </c>
      <c r="I313" s="133">
        <v>2.02225820496</v>
      </c>
      <c r="J313" s="180">
        <v>59.931685008679999</v>
      </c>
      <c r="K313" s="133">
        <v>0</v>
      </c>
      <c r="L313" s="133">
        <v>0</v>
      </c>
      <c r="M313" s="180">
        <v>0</v>
      </c>
      <c r="N313" s="133">
        <v>57.909426803720002</v>
      </c>
      <c r="O313" s="133">
        <v>2.02225820496</v>
      </c>
      <c r="P313" s="180">
        <v>59.931685008679999</v>
      </c>
      <c r="Q313" s="228" t="s">
        <v>160</v>
      </c>
      <c r="R313" s="229" t="s">
        <v>160</v>
      </c>
      <c r="S313" s="183"/>
      <c r="T313" s="184">
        <v>29.179269007760002</v>
      </c>
      <c r="U313" s="133">
        <v>0.94443006900000004</v>
      </c>
      <c r="V313" s="180">
        <v>30.123699076760001</v>
      </c>
      <c r="W313" s="133">
        <v>0</v>
      </c>
      <c r="X313" s="133">
        <v>0</v>
      </c>
      <c r="Y313" s="180">
        <v>0</v>
      </c>
      <c r="Z313" s="133">
        <v>29.179269007760002</v>
      </c>
      <c r="AA313" s="133">
        <v>0.94443006900000004</v>
      </c>
      <c r="AB313" s="180">
        <v>30.123699076760001</v>
      </c>
      <c r="AC313" s="225" t="s">
        <v>160</v>
      </c>
      <c r="AD313" s="187">
        <v>0.73358588999999996</v>
      </c>
      <c r="AE313" s="187">
        <v>2.7520889999999999E-2</v>
      </c>
      <c r="AF313" s="190">
        <v>0.76110677999999998</v>
      </c>
      <c r="AG313" s="187">
        <v>0</v>
      </c>
      <c r="AH313" s="187">
        <v>0</v>
      </c>
      <c r="AI313" s="190">
        <v>0</v>
      </c>
      <c r="AJ313" s="187">
        <v>0.73358588999999996</v>
      </c>
      <c r="AK313" s="187">
        <v>2.7520889999999999E-2</v>
      </c>
      <c r="AL313" s="190">
        <v>0.76110677999999998</v>
      </c>
      <c r="AM313" s="225" t="s">
        <v>160</v>
      </c>
      <c r="AN313" s="115"/>
      <c r="AO313" s="179"/>
    </row>
    <row r="314" spans="1:41" ht="15" customHeight="1" x14ac:dyDescent="0.2">
      <c r="A314" s="46">
        <v>45323</v>
      </c>
      <c r="B314" s="133">
        <v>86.217048932200001</v>
      </c>
      <c r="C314" s="133">
        <v>1.95235</v>
      </c>
      <c r="D314" s="180">
        <v>56.227679999999999</v>
      </c>
      <c r="E314" s="133">
        <v>0</v>
      </c>
      <c r="F314" s="133">
        <v>0</v>
      </c>
      <c r="G314" s="180">
        <v>0</v>
      </c>
      <c r="H314" s="133">
        <v>54.275330000000004</v>
      </c>
      <c r="I314" s="133">
        <v>1.95235</v>
      </c>
      <c r="J314" s="180">
        <v>56.227679999999999</v>
      </c>
      <c r="K314" s="133">
        <v>0</v>
      </c>
      <c r="L314" s="133">
        <v>0</v>
      </c>
      <c r="M314" s="180">
        <v>0</v>
      </c>
      <c r="N314" s="133">
        <v>54.275330000000004</v>
      </c>
      <c r="O314" s="133">
        <v>1.95235</v>
      </c>
      <c r="P314" s="180">
        <v>56.227679999999999</v>
      </c>
      <c r="Q314" s="228" t="s">
        <v>160</v>
      </c>
      <c r="R314" s="229" t="s">
        <v>160</v>
      </c>
      <c r="S314" s="183"/>
      <c r="T314" s="184">
        <v>25.77102</v>
      </c>
      <c r="U314" s="133">
        <v>0.78093999999999997</v>
      </c>
      <c r="V314" s="180">
        <v>26.551960000000001</v>
      </c>
      <c r="W314" s="133">
        <v>0</v>
      </c>
      <c r="X314" s="133">
        <v>0</v>
      </c>
      <c r="Y314" s="180">
        <v>0</v>
      </c>
      <c r="Z314" s="133">
        <v>25.77102</v>
      </c>
      <c r="AA314" s="133">
        <v>0.78093999999999997</v>
      </c>
      <c r="AB314" s="180">
        <v>26.551960000000001</v>
      </c>
      <c r="AC314" s="225" t="s">
        <v>160</v>
      </c>
      <c r="AD314" s="187">
        <v>0.73</v>
      </c>
      <c r="AE314" s="187">
        <v>0.03</v>
      </c>
      <c r="AF314" s="190">
        <v>0.76</v>
      </c>
      <c r="AG314" s="187">
        <v>0</v>
      </c>
      <c r="AH314" s="187">
        <v>0</v>
      </c>
      <c r="AI314" s="190">
        <v>0</v>
      </c>
      <c r="AJ314" s="187">
        <v>0.73</v>
      </c>
      <c r="AK314" s="187">
        <v>0.03</v>
      </c>
      <c r="AL314" s="190">
        <v>0.76</v>
      </c>
      <c r="AM314" s="225" t="s">
        <v>160</v>
      </c>
      <c r="AN314" s="115"/>
      <c r="AO314" s="179"/>
    </row>
    <row r="315" spans="1:41" ht="15" customHeight="1" x14ac:dyDescent="0.2">
      <c r="A315" s="46">
        <v>45352</v>
      </c>
      <c r="B315" s="133">
        <v>82.916040195199997</v>
      </c>
      <c r="C315" s="133">
        <v>1.97789425712</v>
      </c>
      <c r="D315" s="180">
        <v>84.988103978239991</v>
      </c>
      <c r="E315" s="133">
        <v>0</v>
      </c>
      <c r="F315" s="133">
        <v>0</v>
      </c>
      <c r="G315" s="180">
        <v>0</v>
      </c>
      <c r="H315" s="133">
        <v>83.010209721119992</v>
      </c>
      <c r="I315" s="133">
        <v>1.97789425712</v>
      </c>
      <c r="J315" s="180">
        <v>84.988103978239991</v>
      </c>
      <c r="K315" s="133">
        <v>0</v>
      </c>
      <c r="L315" s="133">
        <v>0</v>
      </c>
      <c r="M315" s="180">
        <v>0</v>
      </c>
      <c r="N315" s="133">
        <v>83.010209721119992</v>
      </c>
      <c r="O315" s="133">
        <v>1.97789425712</v>
      </c>
      <c r="P315" s="180">
        <v>84.988103978239991</v>
      </c>
      <c r="Q315" s="228" t="s">
        <v>160</v>
      </c>
      <c r="R315" s="229" t="s">
        <v>160</v>
      </c>
      <c r="S315" s="183"/>
      <c r="T315" s="184">
        <v>40.844224020640006</v>
      </c>
      <c r="U315" s="133">
        <v>0.94443017136000007</v>
      </c>
      <c r="V315" s="180">
        <v>41.788654192000003</v>
      </c>
      <c r="W315" s="133">
        <v>0</v>
      </c>
      <c r="X315" s="133">
        <v>0</v>
      </c>
      <c r="Y315" s="180">
        <v>0</v>
      </c>
      <c r="Z315" s="133">
        <v>40.844224020640006</v>
      </c>
      <c r="AA315" s="133">
        <v>0.94443017136000007</v>
      </c>
      <c r="AB315" s="180">
        <v>41.788654192000003</v>
      </c>
      <c r="AC315" s="225" t="s">
        <v>160</v>
      </c>
      <c r="AD315" s="187">
        <v>1.12286924</v>
      </c>
      <c r="AE315" s="187">
        <v>2.7520880000000001E-2</v>
      </c>
      <c r="AF315" s="190">
        <v>1.15039012</v>
      </c>
      <c r="AG315" s="187">
        <v>0</v>
      </c>
      <c r="AH315" s="187">
        <v>0</v>
      </c>
      <c r="AI315" s="190">
        <v>0</v>
      </c>
      <c r="AJ315" s="187">
        <v>1.12286924</v>
      </c>
      <c r="AK315" s="187">
        <v>2.7520880000000001E-2</v>
      </c>
      <c r="AL315" s="190">
        <v>1.15039012</v>
      </c>
      <c r="AM315" s="225" t="s">
        <v>160</v>
      </c>
      <c r="AN315" s="115"/>
      <c r="AO315" s="179"/>
    </row>
    <row r="316" spans="1:41" ht="15" customHeight="1" x14ac:dyDescent="0.2">
      <c r="A316" s="46">
        <v>45383</v>
      </c>
      <c r="B316" s="133">
        <v>84.607393166799994</v>
      </c>
      <c r="C316" s="133">
        <v>1.9989749567199999</v>
      </c>
      <c r="D316" s="180">
        <v>103.79231261154</v>
      </c>
      <c r="E316" s="133">
        <v>0</v>
      </c>
      <c r="F316" s="133">
        <v>0</v>
      </c>
      <c r="G316" s="180">
        <v>0</v>
      </c>
      <c r="H316" s="133">
        <v>101.79333765481999</v>
      </c>
      <c r="I316" s="133">
        <v>1.9989749567199999</v>
      </c>
      <c r="J316" s="180">
        <v>103.79231261154</v>
      </c>
      <c r="K316" s="133">
        <v>0</v>
      </c>
      <c r="L316" s="133">
        <v>0</v>
      </c>
      <c r="M316" s="180">
        <v>0</v>
      </c>
      <c r="N316" s="133">
        <v>101.79333765481999</v>
      </c>
      <c r="O316" s="133">
        <v>1.9989749567199999</v>
      </c>
      <c r="P316" s="180">
        <v>103.79231261154</v>
      </c>
      <c r="Q316" s="228" t="s">
        <v>160</v>
      </c>
      <c r="R316" s="229" t="s">
        <v>160</v>
      </c>
      <c r="S316" s="183"/>
      <c r="T316" s="184">
        <v>55.795180063839993</v>
      </c>
      <c r="U316" s="133">
        <v>0.94442987688000002</v>
      </c>
      <c r="V316" s="180">
        <v>56.739609940719994</v>
      </c>
      <c r="W316" s="133">
        <v>0</v>
      </c>
      <c r="X316" s="133">
        <v>0</v>
      </c>
      <c r="Y316" s="180">
        <v>0</v>
      </c>
      <c r="Z316" s="133">
        <v>55.795180063839993</v>
      </c>
      <c r="AA316" s="133">
        <v>0.94442987688000002</v>
      </c>
      <c r="AB316" s="180">
        <v>56.739609940719994</v>
      </c>
      <c r="AC316" s="225" t="s">
        <v>160</v>
      </c>
      <c r="AD316" s="187">
        <v>1.2004321099999999</v>
      </c>
      <c r="AE316" s="187">
        <v>2.7520880000000001E-2</v>
      </c>
      <c r="AF316" s="190">
        <v>1.2279529899999999</v>
      </c>
      <c r="AG316" s="187">
        <v>0</v>
      </c>
      <c r="AH316" s="187">
        <v>0</v>
      </c>
      <c r="AI316" s="190">
        <v>0</v>
      </c>
      <c r="AJ316" s="187">
        <v>1.2004321099999999</v>
      </c>
      <c r="AK316" s="187">
        <v>2.7520880000000001E-2</v>
      </c>
      <c r="AL316" s="190">
        <v>1.2279529899999999</v>
      </c>
      <c r="AM316" s="225" t="s">
        <v>160</v>
      </c>
      <c r="AN316" s="115"/>
      <c r="AO316" s="179"/>
    </row>
    <row r="317" spans="1:41" ht="15" customHeight="1" x14ac:dyDescent="0.2">
      <c r="A317" s="46">
        <v>45413</v>
      </c>
      <c r="B317" s="133">
        <v>85.654000619200005</v>
      </c>
      <c r="C317" s="133">
        <v>1.9396000000000002</v>
      </c>
      <c r="D317" s="180">
        <v>96.204160000000002</v>
      </c>
      <c r="E317" s="133">
        <v>0</v>
      </c>
      <c r="F317" s="133">
        <v>0</v>
      </c>
      <c r="G317" s="180">
        <v>0</v>
      </c>
      <c r="H317" s="133">
        <v>94.264560000000003</v>
      </c>
      <c r="I317" s="133">
        <v>1.9396000000000002</v>
      </c>
      <c r="J317" s="180">
        <v>96.204160000000002</v>
      </c>
      <c r="K317" s="133">
        <v>0</v>
      </c>
      <c r="L317" s="133">
        <v>0</v>
      </c>
      <c r="M317" s="180">
        <v>0</v>
      </c>
      <c r="N317" s="133">
        <v>94.264560000000003</v>
      </c>
      <c r="O317" s="133">
        <v>1.9396000000000002</v>
      </c>
      <c r="P317" s="180">
        <v>96.204160000000002</v>
      </c>
      <c r="Q317" s="228" t="s">
        <v>160</v>
      </c>
      <c r="R317" s="229" t="s">
        <v>160</v>
      </c>
      <c r="S317" s="183"/>
      <c r="T317" s="184">
        <v>58.575920000000004</v>
      </c>
      <c r="U317" s="133">
        <v>0.77584000000000009</v>
      </c>
      <c r="V317" s="180">
        <v>59.351760000000006</v>
      </c>
      <c r="W317" s="133">
        <v>0</v>
      </c>
      <c r="X317" s="133">
        <v>0</v>
      </c>
      <c r="Y317" s="180">
        <v>0</v>
      </c>
      <c r="Z317" s="133">
        <v>58.575920000000004</v>
      </c>
      <c r="AA317" s="133">
        <v>0.77584000000000009</v>
      </c>
      <c r="AB317" s="180">
        <v>59.351760000000006</v>
      </c>
      <c r="AC317" s="225" t="s">
        <v>160</v>
      </c>
      <c r="AD317" s="187">
        <v>0.92</v>
      </c>
      <c r="AE317" s="187">
        <v>0.03</v>
      </c>
      <c r="AF317" s="190">
        <v>0.95000000000000007</v>
      </c>
      <c r="AG317" s="187">
        <v>0</v>
      </c>
      <c r="AH317" s="187">
        <v>0</v>
      </c>
      <c r="AI317" s="190">
        <v>0</v>
      </c>
      <c r="AJ317" s="187">
        <v>0.92</v>
      </c>
      <c r="AK317" s="187">
        <v>0.03</v>
      </c>
      <c r="AL317" s="190">
        <v>0.95000000000000007</v>
      </c>
      <c r="AM317" s="225" t="s">
        <v>160</v>
      </c>
      <c r="AN317" s="115"/>
      <c r="AO317" s="179"/>
    </row>
    <row r="318" spans="1:41" ht="16.5" customHeight="1" x14ac:dyDescent="0.2">
      <c r="A318" s="46">
        <v>45444</v>
      </c>
      <c r="B318" s="133">
        <v>88.297015641399994</v>
      </c>
      <c r="C318" s="133">
        <v>1.9994499999999999</v>
      </c>
      <c r="D318" s="180">
        <v>84.776679999999985</v>
      </c>
      <c r="E318" s="133">
        <v>0</v>
      </c>
      <c r="F318" s="133">
        <v>0</v>
      </c>
      <c r="G318" s="180">
        <v>0</v>
      </c>
      <c r="H318" s="133">
        <v>82.777229999999989</v>
      </c>
      <c r="I318" s="133">
        <v>1.9994499999999999</v>
      </c>
      <c r="J318" s="180">
        <v>84.776679999999985</v>
      </c>
      <c r="K318" s="133">
        <v>0</v>
      </c>
      <c r="L318" s="133">
        <v>0</v>
      </c>
      <c r="M318" s="180">
        <v>0</v>
      </c>
      <c r="N318" s="133">
        <v>82.777229999999989</v>
      </c>
      <c r="O318" s="133">
        <v>1.9994499999999999</v>
      </c>
      <c r="P318" s="180">
        <v>84.776679999999985</v>
      </c>
      <c r="Q318" s="228" t="s">
        <v>160</v>
      </c>
      <c r="R318" s="229" t="s">
        <v>160</v>
      </c>
      <c r="S318" s="183"/>
      <c r="T318" s="184">
        <v>46.387239999999991</v>
      </c>
      <c r="U318" s="133">
        <v>0.79977999999999994</v>
      </c>
      <c r="V318" s="180">
        <v>47.187019999999997</v>
      </c>
      <c r="W318" s="133">
        <v>0</v>
      </c>
      <c r="X318" s="133">
        <v>0</v>
      </c>
      <c r="Y318" s="180">
        <v>0</v>
      </c>
      <c r="Z318" s="133">
        <v>46.387239999999991</v>
      </c>
      <c r="AA318" s="133">
        <v>0.79977999999999994</v>
      </c>
      <c r="AB318" s="180">
        <v>47.187019999999997</v>
      </c>
      <c r="AC318" s="225" t="s">
        <v>160</v>
      </c>
      <c r="AD318" s="187">
        <v>0.91</v>
      </c>
      <c r="AE318" s="187">
        <v>0.03</v>
      </c>
      <c r="AF318" s="190">
        <v>0.94000000000000006</v>
      </c>
      <c r="AG318" s="187">
        <v>0</v>
      </c>
      <c r="AH318" s="187">
        <v>0</v>
      </c>
      <c r="AI318" s="190">
        <v>0</v>
      </c>
      <c r="AJ318" s="187">
        <v>0.91</v>
      </c>
      <c r="AK318" s="187">
        <v>0.03</v>
      </c>
      <c r="AL318" s="190">
        <v>0.94000000000000006</v>
      </c>
      <c r="AM318" s="225" t="s">
        <v>160</v>
      </c>
      <c r="AN318" s="115"/>
      <c r="AO318" s="179"/>
    </row>
    <row r="319" spans="1:41" ht="16.5" customHeight="1" x14ac:dyDescent="0.2">
      <c r="A319" s="46">
        <v>45474</v>
      </c>
      <c r="B319" s="133">
        <v>88.926304932400001</v>
      </c>
      <c r="C319" s="133">
        <v>2.0528060539999999</v>
      </c>
      <c r="D319" s="180">
        <v>88.380798435280013</v>
      </c>
      <c r="E319" s="133">
        <v>0</v>
      </c>
      <c r="F319" s="133">
        <v>0</v>
      </c>
      <c r="G319" s="180">
        <v>0</v>
      </c>
      <c r="H319" s="133">
        <v>86.327992381279998</v>
      </c>
      <c r="I319" s="133">
        <v>2.0528060539999999</v>
      </c>
      <c r="J319" s="180">
        <v>88.380798435280013</v>
      </c>
      <c r="K319" s="133">
        <v>0</v>
      </c>
      <c r="L319" s="133">
        <v>0</v>
      </c>
      <c r="M319" s="180">
        <v>0</v>
      </c>
      <c r="N319" s="133">
        <v>86.327992381279998</v>
      </c>
      <c r="O319" s="133">
        <v>2.0528060539999999</v>
      </c>
      <c r="P319" s="180">
        <v>88.380798435280013</v>
      </c>
      <c r="Q319" s="228" t="s">
        <v>160</v>
      </c>
      <c r="R319" s="229" t="s">
        <v>160</v>
      </c>
      <c r="S319" s="183"/>
      <c r="T319" s="184">
        <v>45.517801260359995</v>
      </c>
      <c r="U319" s="133">
        <v>0.94443013288000011</v>
      </c>
      <c r="V319" s="180">
        <v>46.462231393239996</v>
      </c>
      <c r="W319" s="133">
        <v>0</v>
      </c>
      <c r="X319" s="133">
        <v>0</v>
      </c>
      <c r="Y319" s="180">
        <v>0</v>
      </c>
      <c r="Z319" s="133">
        <v>45.517801260359995</v>
      </c>
      <c r="AA319" s="133">
        <v>0.94443013288000011</v>
      </c>
      <c r="AB319" s="180">
        <v>46.462231393239996</v>
      </c>
      <c r="AC319" s="225" t="s">
        <v>160</v>
      </c>
      <c r="AD319" s="187">
        <v>1.0133135799999999</v>
      </c>
      <c r="AE319" s="187">
        <v>2.7520880000000001E-2</v>
      </c>
      <c r="AF319" s="190">
        <v>1.0408344599999999</v>
      </c>
      <c r="AG319" s="187">
        <v>0</v>
      </c>
      <c r="AH319" s="187">
        <v>0</v>
      </c>
      <c r="AI319" s="190">
        <v>0</v>
      </c>
      <c r="AJ319" s="187">
        <v>1.0133135799999999</v>
      </c>
      <c r="AK319" s="187">
        <v>2.7520880000000001E-2</v>
      </c>
      <c r="AL319" s="190">
        <v>1.0408344599999999</v>
      </c>
      <c r="AM319" s="225" t="s">
        <v>160</v>
      </c>
      <c r="AN319" s="115"/>
      <c r="AO319" s="179"/>
    </row>
    <row r="320" spans="1:41" ht="16.5" customHeight="1" x14ac:dyDescent="0.2">
      <c r="A320" s="46">
        <v>45505</v>
      </c>
      <c r="B320" s="133">
        <v>89.060994921000002</v>
      </c>
      <c r="C320" s="133">
        <v>2.0544850059000002</v>
      </c>
      <c r="D320" s="180">
        <v>102.3082851204</v>
      </c>
      <c r="E320" s="133">
        <v>0</v>
      </c>
      <c r="F320" s="133">
        <v>0</v>
      </c>
      <c r="G320" s="180">
        <v>0</v>
      </c>
      <c r="H320" s="133">
        <v>100.2538001145</v>
      </c>
      <c r="I320" s="133">
        <v>2.0544850059000002</v>
      </c>
      <c r="J320" s="180">
        <v>102.3082851204</v>
      </c>
      <c r="K320" s="133">
        <v>0</v>
      </c>
      <c r="L320" s="133">
        <v>0</v>
      </c>
      <c r="M320" s="180">
        <v>0</v>
      </c>
      <c r="N320" s="133">
        <v>100.2538001145</v>
      </c>
      <c r="O320" s="133">
        <v>2.0544850059000002</v>
      </c>
      <c r="P320" s="180">
        <v>102.3082851204</v>
      </c>
      <c r="Q320" s="228" t="s">
        <v>160</v>
      </c>
      <c r="R320" s="229" t="s">
        <v>160</v>
      </c>
      <c r="S320" s="183"/>
      <c r="T320" s="184">
        <v>51.680003669100003</v>
      </c>
      <c r="U320" s="133">
        <v>0.94442990775000002</v>
      </c>
      <c r="V320" s="180">
        <v>52.624433576850009</v>
      </c>
      <c r="W320" s="133">
        <v>0</v>
      </c>
      <c r="X320" s="133">
        <v>0</v>
      </c>
      <c r="Y320" s="180">
        <v>0</v>
      </c>
      <c r="Z320" s="133">
        <v>51.680003669100003</v>
      </c>
      <c r="AA320" s="133">
        <v>0.94442990775000002</v>
      </c>
      <c r="AB320" s="180">
        <v>52.624433576850009</v>
      </c>
      <c r="AC320" s="225" t="s">
        <v>160</v>
      </c>
      <c r="AD320" s="187">
        <v>1.2042592399999998</v>
      </c>
      <c r="AE320" s="187">
        <v>2.7520889999999999E-2</v>
      </c>
      <c r="AF320" s="190">
        <v>1.2317801299999998</v>
      </c>
      <c r="AG320" s="187">
        <v>0</v>
      </c>
      <c r="AH320" s="187">
        <v>0</v>
      </c>
      <c r="AI320" s="190">
        <v>0</v>
      </c>
      <c r="AJ320" s="187">
        <v>1.2042592399999998</v>
      </c>
      <c r="AK320" s="187">
        <v>2.7520889999999999E-2</v>
      </c>
      <c r="AL320" s="190">
        <v>1.2317801299999998</v>
      </c>
      <c r="AM320" s="225" t="s">
        <v>160</v>
      </c>
      <c r="AN320" s="115"/>
      <c r="AO320" s="179"/>
    </row>
    <row r="321" spans="1:41" ht="16.5" customHeight="1" x14ac:dyDescent="0.2">
      <c r="A321" s="46">
        <v>45536</v>
      </c>
      <c r="B321" s="133">
        <v>91.942477464000007</v>
      </c>
      <c r="C321" s="133">
        <v>2.0904000372000002</v>
      </c>
      <c r="D321" s="180">
        <v>108.80855001479999</v>
      </c>
      <c r="E321" s="133">
        <v>0</v>
      </c>
      <c r="F321" s="133">
        <v>0</v>
      </c>
      <c r="G321" s="180">
        <v>0</v>
      </c>
      <c r="H321" s="133">
        <v>106.71814997759999</v>
      </c>
      <c r="I321" s="133">
        <v>2.0904000372000002</v>
      </c>
      <c r="J321" s="180">
        <v>108.80855001479999</v>
      </c>
      <c r="K321" s="133">
        <v>0</v>
      </c>
      <c r="L321" s="133">
        <v>0</v>
      </c>
      <c r="M321" s="180">
        <v>0</v>
      </c>
      <c r="N321" s="133">
        <v>106.71814997759999</v>
      </c>
      <c r="O321" s="133">
        <v>2.0904000372000002</v>
      </c>
      <c r="P321" s="180">
        <v>108.80855001479999</v>
      </c>
      <c r="Q321" s="228" t="s">
        <v>160</v>
      </c>
      <c r="R321" s="229" t="s">
        <v>160</v>
      </c>
      <c r="S321" s="183"/>
      <c r="T321" s="184">
        <v>44.192323799999997</v>
      </c>
      <c r="U321" s="133">
        <v>0.94443017760000003</v>
      </c>
      <c r="V321" s="180">
        <v>45.136753977599994</v>
      </c>
      <c r="W321" s="133">
        <v>0</v>
      </c>
      <c r="X321" s="133">
        <v>0</v>
      </c>
      <c r="Y321" s="180">
        <v>0</v>
      </c>
      <c r="Z321" s="133">
        <v>44.192323799999997</v>
      </c>
      <c r="AA321" s="133">
        <v>0.94443017760000003</v>
      </c>
      <c r="AB321" s="180">
        <v>45.136753977599994</v>
      </c>
      <c r="AC321" s="225" t="s">
        <v>160</v>
      </c>
      <c r="AD321" s="187">
        <v>1.5015808399999999</v>
      </c>
      <c r="AE321" s="187">
        <v>2.7520889999999999E-2</v>
      </c>
      <c r="AF321" s="190">
        <v>1.5291017299999998</v>
      </c>
      <c r="AG321" s="187">
        <v>0</v>
      </c>
      <c r="AH321" s="187">
        <v>0</v>
      </c>
      <c r="AI321" s="190">
        <v>0</v>
      </c>
      <c r="AJ321" s="187">
        <v>1.5015808399999999</v>
      </c>
      <c r="AK321" s="187">
        <v>2.7520889999999999E-2</v>
      </c>
      <c r="AL321" s="190">
        <v>1.5291017299999998</v>
      </c>
      <c r="AM321" s="225" t="s">
        <v>160</v>
      </c>
      <c r="AN321" s="115"/>
      <c r="AO321" s="179"/>
    </row>
    <row r="322" spans="1:41" ht="16.5" customHeight="1" x14ac:dyDescent="0.2">
      <c r="A322" s="46">
        <v>45566</v>
      </c>
      <c r="B322" s="133">
        <v>91.962349757400006</v>
      </c>
      <c r="C322" s="133">
        <v>2.0824500000000001</v>
      </c>
      <c r="D322" s="180">
        <v>125.77998000000001</v>
      </c>
      <c r="E322" s="133">
        <v>0</v>
      </c>
      <c r="F322" s="133">
        <v>0</v>
      </c>
      <c r="G322" s="180">
        <v>0</v>
      </c>
      <c r="H322" s="133">
        <v>123.69753000000001</v>
      </c>
      <c r="I322" s="133">
        <v>2.0824500000000001</v>
      </c>
      <c r="J322" s="180">
        <v>125.77998000000001</v>
      </c>
      <c r="K322" s="133">
        <v>0</v>
      </c>
      <c r="L322" s="133">
        <v>0</v>
      </c>
      <c r="M322" s="180">
        <v>0</v>
      </c>
      <c r="N322" s="133">
        <v>123.69753000000001</v>
      </c>
      <c r="O322" s="133">
        <v>2.0824500000000001</v>
      </c>
      <c r="P322" s="180">
        <v>125.77998000000001</v>
      </c>
      <c r="Q322" s="228" t="s">
        <v>160</v>
      </c>
      <c r="R322" s="229" t="s">
        <v>160</v>
      </c>
      <c r="S322" s="183"/>
      <c r="T322" s="184">
        <v>57.475620000000006</v>
      </c>
      <c r="U322" s="133">
        <v>0.83298000000000005</v>
      </c>
      <c r="V322" s="180">
        <v>58.308600000000006</v>
      </c>
      <c r="W322" s="133">
        <v>0</v>
      </c>
      <c r="X322" s="133">
        <v>0</v>
      </c>
      <c r="Y322" s="180">
        <v>0</v>
      </c>
      <c r="Z322" s="133">
        <v>57.475620000000006</v>
      </c>
      <c r="AA322" s="133">
        <v>0.83298000000000005</v>
      </c>
      <c r="AB322" s="180">
        <v>58.308600000000006</v>
      </c>
      <c r="AC322" s="225" t="s">
        <v>160</v>
      </c>
      <c r="AD322" s="187">
        <v>1.59</v>
      </c>
      <c r="AE322" s="187">
        <v>0.03</v>
      </c>
      <c r="AF322" s="190">
        <v>1.62</v>
      </c>
      <c r="AG322" s="187">
        <v>0</v>
      </c>
      <c r="AH322" s="187">
        <v>0</v>
      </c>
      <c r="AI322" s="190">
        <v>0</v>
      </c>
      <c r="AJ322" s="187">
        <v>1.59</v>
      </c>
      <c r="AK322" s="187">
        <v>0.03</v>
      </c>
      <c r="AL322" s="190">
        <v>1.62</v>
      </c>
      <c r="AM322" s="225" t="s">
        <v>160</v>
      </c>
      <c r="AN322" s="115"/>
      <c r="AO322" s="179"/>
    </row>
    <row r="323" spans="1:41" ht="16.5" customHeight="1" x14ac:dyDescent="0.2">
      <c r="A323" s="46">
        <v>45597</v>
      </c>
      <c r="B323" s="133">
        <v>95.294270950800012</v>
      </c>
      <c r="C323" s="133">
        <v>2.1579000000000002</v>
      </c>
      <c r="D323" s="180">
        <v>140.69507999999999</v>
      </c>
      <c r="E323" s="133">
        <v>0</v>
      </c>
      <c r="F323" s="133">
        <v>0</v>
      </c>
      <c r="G323" s="180">
        <v>0</v>
      </c>
      <c r="H323" s="133">
        <v>138.53718000000001</v>
      </c>
      <c r="I323" s="133">
        <v>2.1579000000000002</v>
      </c>
      <c r="J323" s="180">
        <v>140.69507999999999</v>
      </c>
      <c r="K323" s="133">
        <v>0</v>
      </c>
      <c r="L323" s="133">
        <v>0</v>
      </c>
      <c r="M323" s="180">
        <v>0</v>
      </c>
      <c r="N323" s="133">
        <v>138.53718000000001</v>
      </c>
      <c r="O323" s="133">
        <v>2.1579000000000002</v>
      </c>
      <c r="P323" s="180">
        <v>140.69507999999999</v>
      </c>
      <c r="Q323" s="228" t="s">
        <v>160</v>
      </c>
      <c r="R323" s="229" t="s">
        <v>160</v>
      </c>
      <c r="S323" s="183"/>
      <c r="T323" s="184">
        <v>83.726519999999994</v>
      </c>
      <c r="U323" s="133">
        <v>0.86316000000000004</v>
      </c>
      <c r="V323" s="180">
        <v>84.589680000000001</v>
      </c>
      <c r="W323" s="133">
        <v>0</v>
      </c>
      <c r="X323" s="133">
        <v>0</v>
      </c>
      <c r="Y323" s="180">
        <v>0</v>
      </c>
      <c r="Z323" s="133">
        <v>83.726519999999994</v>
      </c>
      <c r="AA323" s="133">
        <v>0.86316000000000004</v>
      </c>
      <c r="AB323" s="180">
        <v>84.589680000000001</v>
      </c>
      <c r="AC323" s="225" t="s">
        <v>160</v>
      </c>
      <c r="AD323" s="187">
        <v>1.27</v>
      </c>
      <c r="AE323" s="187">
        <v>0.03</v>
      </c>
      <c r="AF323" s="190">
        <v>1.3</v>
      </c>
      <c r="AG323" s="187">
        <v>0</v>
      </c>
      <c r="AH323" s="187">
        <v>0</v>
      </c>
      <c r="AI323" s="190">
        <v>0</v>
      </c>
      <c r="AJ323" s="187">
        <v>1.27</v>
      </c>
      <c r="AK323" s="187">
        <v>0.03</v>
      </c>
      <c r="AL323" s="190">
        <v>1.3</v>
      </c>
      <c r="AM323" s="225" t="s">
        <v>160</v>
      </c>
      <c r="AN323" s="115"/>
      <c r="AO323" s="179"/>
    </row>
    <row r="324" spans="1:41" ht="16.5" customHeight="1" x14ac:dyDescent="0.2">
      <c r="A324" s="46">
        <v>45627</v>
      </c>
      <c r="B324" s="133">
        <v>97.299164551600015</v>
      </c>
      <c r="C324" s="133">
        <v>2.2033</v>
      </c>
      <c r="D324" s="180">
        <v>137.48591999999999</v>
      </c>
      <c r="E324" s="133">
        <v>0</v>
      </c>
      <c r="F324" s="133">
        <v>0</v>
      </c>
      <c r="G324" s="180">
        <v>0</v>
      </c>
      <c r="H324" s="133">
        <v>135.28262000000001</v>
      </c>
      <c r="I324" s="133">
        <v>2.2033</v>
      </c>
      <c r="J324" s="180">
        <v>137.48591999999999</v>
      </c>
      <c r="K324" s="133">
        <v>0</v>
      </c>
      <c r="L324" s="133">
        <v>0</v>
      </c>
      <c r="M324" s="180">
        <v>0</v>
      </c>
      <c r="N324" s="133">
        <v>135.28262000000001</v>
      </c>
      <c r="O324" s="133">
        <v>2.2033</v>
      </c>
      <c r="P324" s="180">
        <v>137.48591999999999</v>
      </c>
      <c r="Q324" s="228" t="s">
        <v>160</v>
      </c>
      <c r="R324" s="229" t="s">
        <v>160</v>
      </c>
      <c r="S324" s="183"/>
      <c r="T324" s="184">
        <v>105.75840000000001</v>
      </c>
      <c r="U324" s="133">
        <v>0.8813200000000001</v>
      </c>
      <c r="V324" s="180">
        <v>106.63972</v>
      </c>
      <c r="W324" s="133">
        <v>0</v>
      </c>
      <c r="X324" s="133">
        <v>0</v>
      </c>
      <c r="Y324" s="180">
        <v>0</v>
      </c>
      <c r="Z324" s="133">
        <v>105.75840000000001</v>
      </c>
      <c r="AA324" s="133">
        <v>0.8813200000000001</v>
      </c>
      <c r="AB324" s="180">
        <v>106.63972</v>
      </c>
      <c r="AC324" s="225" t="s">
        <v>160</v>
      </c>
      <c r="AD324" s="187">
        <v>0.67</v>
      </c>
      <c r="AE324" s="187">
        <v>0.03</v>
      </c>
      <c r="AF324" s="190">
        <v>0.70000000000000007</v>
      </c>
      <c r="AG324" s="187">
        <v>0</v>
      </c>
      <c r="AH324" s="187">
        <v>0</v>
      </c>
      <c r="AI324" s="190">
        <v>0</v>
      </c>
      <c r="AJ324" s="187">
        <v>0.67</v>
      </c>
      <c r="AK324" s="187">
        <v>0.03</v>
      </c>
      <c r="AL324" s="190">
        <v>0.70000000000000007</v>
      </c>
      <c r="AM324" s="225" t="s">
        <v>160</v>
      </c>
      <c r="AN324" s="115"/>
      <c r="AO324" s="179"/>
    </row>
    <row r="325" spans="1:41" ht="16.5" customHeight="1" x14ac:dyDescent="0.2">
      <c r="A325" s="46">
        <v>45658</v>
      </c>
      <c r="B325" s="133">
        <f>+'[1]Emp. de Serv. Financ.'!$B$312*[2]TC!$B316</f>
        <v>95.214781777200002</v>
      </c>
      <c r="C325" s="133">
        <f>+'[1]Emp. de Serv. Financ.'!C325*[2]TC!$B316</f>
        <v>2.5873200000000001</v>
      </c>
      <c r="D325" s="180">
        <f>+'[1]Emp. de Serv. Financ.'!D325*[2]TC!$B316</f>
        <v>90.556200000000004</v>
      </c>
      <c r="E325" s="133">
        <f>+'[1]Emp. de Serv. Financ.'!E325*[2]TC!$B316</f>
        <v>0</v>
      </c>
      <c r="F325" s="133">
        <f>+'[1]Emp. de Serv. Financ.'!F325*[2]TC!$B316</f>
        <v>0</v>
      </c>
      <c r="G325" s="180">
        <f>+'[1]Emp. de Serv. Financ.'!G325*[2]TC!$B316</f>
        <v>0</v>
      </c>
      <c r="H325" s="133">
        <f>+'[1]Emp. de Serv. Financ.'!H325*[2]TC!$B316</f>
        <v>87.968879999999999</v>
      </c>
      <c r="I325" s="133">
        <f>+'[1]Emp. de Serv. Financ.'!I325*[2]TC!$B316</f>
        <v>2.5873200000000001</v>
      </c>
      <c r="J325" s="180">
        <f>+'[1]Emp. de Serv. Financ.'!J325*[2]TC!$B316</f>
        <v>90.556200000000004</v>
      </c>
      <c r="K325" s="133">
        <f>+'[1]Emp. de Serv. Financ.'!K325*[2]TC!$B316</f>
        <v>0</v>
      </c>
      <c r="L325" s="133">
        <f>+'[1]Emp. de Serv. Financ.'!L325*[2]TC!$B316</f>
        <v>0</v>
      </c>
      <c r="M325" s="180">
        <f>+'[1]Emp. de Serv. Financ.'!M325*[2]TC!$B316</f>
        <v>0</v>
      </c>
      <c r="N325" s="133">
        <f>+'[1]Emp. de Serv. Financ.'!N325*[2]TC!$B316</f>
        <v>87.968879999999999</v>
      </c>
      <c r="O325" s="133">
        <f>+'[1]Emp. de Serv. Financ.'!O325*[2]TC!$B316</f>
        <v>2.5873200000000001</v>
      </c>
      <c r="P325" s="180">
        <f>+'[1]Emp. de Serv. Financ.'!P325*[2]TC!$B316</f>
        <v>90.556200000000004</v>
      </c>
      <c r="Q325" s="228" t="s">
        <v>160</v>
      </c>
      <c r="R325" s="229" t="s">
        <v>160</v>
      </c>
      <c r="S325" s="183"/>
      <c r="T325" s="184">
        <f>+'[1]Emp. de Serv. Financ.'!T325*[2]TC!$B316</f>
        <v>62.958120000000001</v>
      </c>
      <c r="U325" s="133">
        <f>+'[1]Emp. de Serv. Financ.'!U325*[2]TC!$B316</f>
        <v>0.86243999999999998</v>
      </c>
      <c r="V325" s="180">
        <f>+'[1]Emp. de Serv. Financ.'!V325*[2]TC!$B316</f>
        <v>63.82056</v>
      </c>
      <c r="W325" s="133">
        <f>+'[1]Emp. de Serv. Financ.'!W325*[2]TC!$B316</f>
        <v>0</v>
      </c>
      <c r="X325" s="133">
        <f>+'[1]Emp. de Serv. Financ.'!X325*[2]TC!$B316</f>
        <v>0</v>
      </c>
      <c r="Y325" s="180">
        <f>+'[1]Emp. de Serv. Financ.'!Y325*[2]TC!$B316</f>
        <v>0</v>
      </c>
      <c r="Z325" s="133">
        <f>+'[1]Emp. de Serv. Financ.'!Z325*[2]TC!$B316</f>
        <v>62.958120000000001</v>
      </c>
      <c r="AA325" s="133">
        <f>+'[1]Emp. de Serv. Financ.'!AA325*[2]TC!$B316</f>
        <v>0.86243999999999998</v>
      </c>
      <c r="AB325" s="180">
        <f>+'[1]Emp. de Serv. Financ.'!AB325*[2]TC!$B316</f>
        <v>63.82056</v>
      </c>
      <c r="AC325" s="225" t="s">
        <v>160</v>
      </c>
      <c r="AD325" s="187">
        <f>+'[1]Emp. de Serv. Financ.'!AD325</f>
        <v>0.57999999999999996</v>
      </c>
      <c r="AE325" s="187">
        <f>+'[1]Emp. de Serv. Financ.'!AE325</f>
        <v>0.04</v>
      </c>
      <c r="AF325" s="190">
        <f>+'[1]Emp. de Serv. Financ.'!AF325</f>
        <v>0.62</v>
      </c>
      <c r="AG325" s="187">
        <f>+'[1]Emp. de Serv. Financ.'!AG325</f>
        <v>0</v>
      </c>
      <c r="AH325" s="187">
        <f>+'[1]Emp. de Serv. Financ.'!AH325</f>
        <v>0</v>
      </c>
      <c r="AI325" s="190">
        <f>+'[1]Emp. de Serv. Financ.'!AI325</f>
        <v>0</v>
      </c>
      <c r="AJ325" s="187">
        <f>+'[1]Emp. de Serv. Financ.'!AJ325</f>
        <v>0.57999999999999996</v>
      </c>
      <c r="AK325" s="187">
        <f>+'[1]Emp. de Serv. Financ.'!AK325</f>
        <v>0.04</v>
      </c>
      <c r="AL325" s="190">
        <f>+'[1]Emp. de Serv. Financ.'!AL325</f>
        <v>0.62</v>
      </c>
      <c r="AM325" s="225" t="s">
        <v>160</v>
      </c>
      <c r="AN325" s="115"/>
      <c r="AO325" s="179"/>
    </row>
    <row r="326" spans="1:41" ht="16.5" customHeight="1" x14ac:dyDescent="0.2">
      <c r="A326" s="46">
        <v>45689</v>
      </c>
      <c r="B326" s="133">
        <f>+'[1]Emp. de Serv. Financ.'!$B$312*[2]TC!$B317</f>
        <v>94.029068271000014</v>
      </c>
      <c r="C326" s="133">
        <f>+'[1]Emp. de Serv. Financ.'!C326*[2]TC!$B317</f>
        <v>3.4068000000000001</v>
      </c>
      <c r="D326" s="180">
        <f>+'[1]Emp. de Serv. Financ.'!D326*[2]TC!$B317</f>
        <v>90.706049999999991</v>
      </c>
      <c r="E326" s="133">
        <f>+'[1]Emp. de Serv. Financ.'!E326*[2]TC!$B317</f>
        <v>0</v>
      </c>
      <c r="F326" s="133">
        <f>+'[1]Emp. de Serv. Financ.'!F326*[2]TC!$B317</f>
        <v>0</v>
      </c>
      <c r="G326" s="180">
        <f>+'[1]Emp. de Serv. Financ.'!G326*[2]TC!$B317</f>
        <v>0</v>
      </c>
      <c r="H326" s="133">
        <f>+'[1]Emp. de Serv. Financ.'!H326*[2]TC!$B317</f>
        <v>87.299250000000001</v>
      </c>
      <c r="I326" s="133">
        <f>+'[1]Emp. de Serv. Financ.'!I326*[2]TC!$B317</f>
        <v>3.4068000000000001</v>
      </c>
      <c r="J326" s="180">
        <f>+'[1]Emp. de Serv. Financ.'!J326*[2]TC!$B317</f>
        <v>90.706049999999991</v>
      </c>
      <c r="K326" s="133">
        <f>+'[1]Emp. de Serv. Financ.'!K326*[2]TC!$B317</f>
        <v>0</v>
      </c>
      <c r="L326" s="133">
        <f>+'[1]Emp. de Serv. Financ.'!L326*[2]TC!$B317</f>
        <v>0</v>
      </c>
      <c r="M326" s="180">
        <f>+'[1]Emp. de Serv. Financ.'!M326*[2]TC!$B317</f>
        <v>0</v>
      </c>
      <c r="N326" s="133">
        <f>+'[1]Emp. de Serv. Financ.'!N326*[2]TC!$B317</f>
        <v>87.299250000000001</v>
      </c>
      <c r="O326" s="133">
        <f>+'[1]Emp. de Serv. Financ.'!O326*[2]TC!$B317</f>
        <v>3.4068000000000001</v>
      </c>
      <c r="P326" s="180">
        <f>+'[1]Emp. de Serv. Financ.'!P326*[2]TC!$B317</f>
        <v>90.706049999999991</v>
      </c>
      <c r="Q326" s="228" t="s">
        <v>160</v>
      </c>
      <c r="R326" s="229" t="s">
        <v>160</v>
      </c>
      <c r="S326" s="183"/>
      <c r="T326" s="184">
        <f>+'[1]Emp. de Serv. Financ.'!T326*[2]TC!$B317</f>
        <v>74.523750000000007</v>
      </c>
      <c r="U326" s="133">
        <f>+'[1]Emp. de Serv. Financ.'!U326*[2]TC!$B317</f>
        <v>0.85170000000000001</v>
      </c>
      <c r="V326" s="180">
        <f>+'[1]Emp. de Serv. Financ.'!V326*[2]TC!$B317</f>
        <v>75.375450000000001</v>
      </c>
      <c r="W326" s="133">
        <f>+'[1]Emp. de Serv. Financ.'!W326*[2]TC!$B317</f>
        <v>0</v>
      </c>
      <c r="X326" s="133">
        <f>+'[1]Emp. de Serv. Financ.'!X326*[2]TC!$B317</f>
        <v>0</v>
      </c>
      <c r="Y326" s="180">
        <f>+'[1]Emp. de Serv. Financ.'!Y326*[2]TC!$B317</f>
        <v>0</v>
      </c>
      <c r="Z326" s="133">
        <f>+'[1]Emp. de Serv. Financ.'!Z326*[2]TC!$B317</f>
        <v>74.523750000000007</v>
      </c>
      <c r="AA326" s="133">
        <f>+'[1]Emp. de Serv. Financ.'!AA326*[2]TC!$B317</f>
        <v>0.85170000000000001</v>
      </c>
      <c r="AB326" s="180">
        <f>+'[1]Emp. de Serv. Financ.'!AB326*[2]TC!$B317</f>
        <v>75.375450000000001</v>
      </c>
      <c r="AC326" s="225" t="s">
        <v>160</v>
      </c>
      <c r="AD326" s="187">
        <f>+'[1]Emp. de Serv. Financ.'!AD326</f>
        <v>0.3</v>
      </c>
      <c r="AE326" s="187">
        <f>+'[1]Emp. de Serv. Financ.'!AE326</f>
        <v>0.06</v>
      </c>
      <c r="AF326" s="190">
        <f>+'[1]Emp. de Serv. Financ.'!AF326</f>
        <v>0.36</v>
      </c>
      <c r="AG326" s="187">
        <f>+'[1]Emp. de Serv. Financ.'!AG326</f>
        <v>0</v>
      </c>
      <c r="AH326" s="187">
        <f>+'[1]Emp. de Serv. Financ.'!AH326</f>
        <v>0</v>
      </c>
      <c r="AI326" s="190">
        <f>+'[1]Emp. de Serv. Financ.'!AI326</f>
        <v>0</v>
      </c>
      <c r="AJ326" s="187">
        <f>+'[1]Emp. de Serv. Financ.'!AJ326</f>
        <v>0.3</v>
      </c>
      <c r="AK326" s="187">
        <f>+'[1]Emp. de Serv. Financ.'!AK326</f>
        <v>0.06</v>
      </c>
      <c r="AL326" s="190">
        <f>+'[1]Emp. de Serv. Financ.'!AL326</f>
        <v>0.36</v>
      </c>
      <c r="AM326" s="225" t="s">
        <v>160</v>
      </c>
      <c r="AN326" s="115"/>
      <c r="AO326" s="179"/>
    </row>
    <row r="327" spans="1:41" ht="16.5" customHeight="1" x14ac:dyDescent="0.2">
      <c r="A327" s="46">
        <v>45717</v>
      </c>
      <c r="B327" s="133">
        <f>+'[1]Emp. de Serv. Financ.'!$B$312*[2]TC!$B318</f>
        <v>93.017789340200011</v>
      </c>
      <c r="C327" s="133">
        <f>+'[1]Emp. de Serv. Financ.'!C327*[2]TC!$B318</f>
        <v>5.0552400000000004</v>
      </c>
      <c r="D327" s="180">
        <f>+'[1]Emp. de Serv. Financ.'!D327*[2]TC!$B318</f>
        <v>101.52607000000002</v>
      </c>
      <c r="E327" s="133">
        <f>+'[1]Emp. de Serv. Financ.'!E327*[2]TC!$B318</f>
        <v>0</v>
      </c>
      <c r="F327" s="133">
        <f>+'[1]Emp. de Serv. Financ.'!F327*[2]TC!$B318</f>
        <v>0</v>
      </c>
      <c r="G327" s="180">
        <f>+'[1]Emp. de Serv. Financ.'!G327*[2]TC!$B318</f>
        <v>0</v>
      </c>
      <c r="H327" s="133">
        <f>+'[1]Emp. de Serv. Financ.'!H327*[2]TC!$B318</f>
        <v>96.470830000000007</v>
      </c>
      <c r="I327" s="133">
        <f>+'[1]Emp. de Serv. Financ.'!I327*[2]TC!$B318</f>
        <v>5.0552400000000004</v>
      </c>
      <c r="J327" s="180">
        <f>+'[1]Emp. de Serv. Financ.'!J327*[2]TC!$B318</f>
        <v>101.52607000000002</v>
      </c>
      <c r="K327" s="133">
        <f>+'[1]Emp. de Serv. Financ.'!K327*[2]TC!$B318</f>
        <v>0</v>
      </c>
      <c r="L327" s="133">
        <f>+'[1]Emp. de Serv. Financ.'!L327*[2]TC!$B318</f>
        <v>0</v>
      </c>
      <c r="M327" s="180">
        <f>+'[1]Emp. de Serv. Financ.'!M327*[2]TC!$B318</f>
        <v>0</v>
      </c>
      <c r="N327" s="133">
        <f>+'[1]Emp. de Serv. Financ.'!N327*[2]TC!$B318</f>
        <v>96.470830000000007</v>
      </c>
      <c r="O327" s="133">
        <f>+'[1]Emp. de Serv. Financ.'!O327*[2]TC!$B318</f>
        <v>5.0552400000000004</v>
      </c>
      <c r="P327" s="180">
        <f>+'[1]Emp. de Serv. Financ.'!P327*[2]TC!$B318</f>
        <v>101.52607000000002</v>
      </c>
      <c r="Q327" s="228" t="s">
        <v>160</v>
      </c>
      <c r="R327" s="229" t="s">
        <v>160</v>
      </c>
      <c r="S327" s="183"/>
      <c r="T327" s="184">
        <f>+'[1]Emp. de Serv. Financ.'!T327*[2]TC!$B318</f>
        <v>67.824470000000005</v>
      </c>
      <c r="U327" s="133">
        <f>+'[1]Emp. de Serv. Financ.'!U327*[2]TC!$B318</f>
        <v>0.84254000000000007</v>
      </c>
      <c r="V327" s="180">
        <f>+'[1]Emp. de Serv. Financ.'!V327*[2]TC!$B318</f>
        <v>68.667010000000005</v>
      </c>
      <c r="W327" s="133">
        <f>+'[1]Emp. de Serv. Financ.'!W327*[2]TC!$B318</f>
        <v>0</v>
      </c>
      <c r="X327" s="133">
        <f>+'[1]Emp. de Serv. Financ.'!X327*[2]TC!$B318</f>
        <v>0</v>
      </c>
      <c r="Y327" s="180">
        <f>+'[1]Emp. de Serv. Financ.'!Y327*[2]TC!$B318</f>
        <v>0</v>
      </c>
      <c r="Z327" s="133">
        <f>+'[1]Emp. de Serv. Financ.'!Z327*[2]TC!$B318</f>
        <v>67.824470000000005</v>
      </c>
      <c r="AA327" s="133">
        <f>+'[1]Emp. de Serv. Financ.'!AA327*[2]TC!$B318</f>
        <v>0.84254000000000007</v>
      </c>
      <c r="AB327" s="180">
        <f>+'[1]Emp. de Serv. Financ.'!AB327*[2]TC!$B318</f>
        <v>68.667010000000005</v>
      </c>
      <c r="AC327" s="225" t="s">
        <v>160</v>
      </c>
      <c r="AD327" s="187">
        <f>+'[1]Emp. de Serv. Financ.'!AD327</f>
        <v>0.68</v>
      </c>
      <c r="AE327" s="187">
        <f>+'[1]Emp. de Serv. Financ.'!AE327</f>
        <v>0.1</v>
      </c>
      <c r="AF327" s="190">
        <f>+'[1]Emp. de Serv. Financ.'!AF327</f>
        <v>0.78</v>
      </c>
      <c r="AG327" s="187">
        <f>+'[1]Emp. de Serv. Financ.'!AG327</f>
        <v>0</v>
      </c>
      <c r="AH327" s="187">
        <f>+'[1]Emp. de Serv. Financ.'!AH327</f>
        <v>0</v>
      </c>
      <c r="AI327" s="190">
        <f>+'[1]Emp. de Serv. Financ.'!AI327</f>
        <v>0</v>
      </c>
      <c r="AJ327" s="187">
        <f>+'[1]Emp. de Serv. Financ.'!AJ327</f>
        <v>0.68</v>
      </c>
      <c r="AK327" s="187">
        <f>+'[1]Emp. de Serv. Financ.'!AK327</f>
        <v>0.1</v>
      </c>
      <c r="AL327" s="190">
        <f>+'[1]Emp. de Serv. Financ.'!AL327</f>
        <v>0.78</v>
      </c>
      <c r="AM327" s="225" t="s">
        <v>160</v>
      </c>
      <c r="AN327" s="115"/>
      <c r="AO327" s="179"/>
    </row>
    <row r="328" spans="1:41" ht="16.5" customHeight="1" x14ac:dyDescent="0.2">
      <c r="A328" s="46">
        <v>45748</v>
      </c>
      <c r="B328" s="133">
        <v>92.624759537399996</v>
      </c>
      <c r="C328" s="133">
        <v>4.1948999999999996</v>
      </c>
      <c r="D328" s="180">
        <v>112.84280999999999</v>
      </c>
      <c r="E328" s="133">
        <v>0</v>
      </c>
      <c r="F328" s="133">
        <v>0</v>
      </c>
      <c r="G328" s="180">
        <v>0</v>
      </c>
      <c r="H328" s="133">
        <v>108.64791</v>
      </c>
      <c r="I328" s="133">
        <v>4.1948999999999996</v>
      </c>
      <c r="J328" s="180">
        <v>112.84280999999999</v>
      </c>
      <c r="K328" s="133">
        <v>0</v>
      </c>
      <c r="L328" s="133">
        <v>0</v>
      </c>
      <c r="M328" s="180">
        <v>0</v>
      </c>
      <c r="N328" s="133">
        <v>108.64791</v>
      </c>
      <c r="O328" s="133">
        <v>4.1948999999999996</v>
      </c>
      <c r="P328" s="180">
        <v>112.84280999999999</v>
      </c>
      <c r="Q328" s="228" t="s">
        <v>160</v>
      </c>
      <c r="R328" s="229" t="s">
        <v>160</v>
      </c>
      <c r="S328" s="183"/>
      <c r="T328" s="184">
        <v>67.957380000000001</v>
      </c>
      <c r="U328" s="133">
        <v>1.25847</v>
      </c>
      <c r="V328" s="180">
        <v>69.215850000000003</v>
      </c>
      <c r="W328" s="133">
        <v>0</v>
      </c>
      <c r="X328" s="133">
        <v>0</v>
      </c>
      <c r="Y328" s="180">
        <v>0</v>
      </c>
      <c r="Z328" s="133">
        <v>67.957380000000001</v>
      </c>
      <c r="AA328" s="133">
        <v>1.25847</v>
      </c>
      <c r="AB328" s="180">
        <v>69.215850000000003</v>
      </c>
      <c r="AC328" s="225" t="s">
        <v>160</v>
      </c>
      <c r="AD328" s="187">
        <v>0.97</v>
      </c>
      <c r="AE328" s="187">
        <v>7.0000000000000007E-2</v>
      </c>
      <c r="AF328" s="190">
        <v>1.04</v>
      </c>
      <c r="AG328" s="187">
        <v>0</v>
      </c>
      <c r="AH328" s="187">
        <v>0</v>
      </c>
      <c r="AI328" s="190">
        <v>0</v>
      </c>
      <c r="AJ328" s="187">
        <v>0.97</v>
      </c>
      <c r="AK328" s="187">
        <v>7.0000000000000007E-2</v>
      </c>
      <c r="AL328" s="190">
        <v>1.04</v>
      </c>
      <c r="AM328" s="225" t="s">
        <v>160</v>
      </c>
      <c r="AN328" s="115"/>
      <c r="AO328" s="179"/>
    </row>
    <row r="329" spans="1:41" ht="16.5" customHeight="1" x14ac:dyDescent="0.2">
      <c r="A329" s="46">
        <v>45778</v>
      </c>
      <c r="B329" s="133">
        <v>92.026382702799992</v>
      </c>
      <c r="C329" s="133">
        <v>4.1677999999999997</v>
      </c>
      <c r="D329" s="180">
        <v>126.28434</v>
      </c>
      <c r="E329" s="133">
        <v>0</v>
      </c>
      <c r="F329" s="133">
        <v>0</v>
      </c>
      <c r="G329" s="180">
        <v>0</v>
      </c>
      <c r="H329" s="133">
        <v>122.11654</v>
      </c>
      <c r="I329" s="133">
        <v>4.1677999999999997</v>
      </c>
      <c r="J329" s="180">
        <v>126.28434</v>
      </c>
      <c r="K329" s="133">
        <v>0</v>
      </c>
      <c r="L329" s="133">
        <v>0</v>
      </c>
      <c r="M329" s="180">
        <v>0</v>
      </c>
      <c r="N329" s="133">
        <v>122.11654</v>
      </c>
      <c r="O329" s="133">
        <v>4.1677999999999997</v>
      </c>
      <c r="P329" s="180">
        <v>126.28434</v>
      </c>
      <c r="Q329" s="228" t="s">
        <v>160</v>
      </c>
      <c r="R329" s="229" t="s">
        <v>160</v>
      </c>
      <c r="S329" s="183"/>
      <c r="T329" s="184">
        <v>95.025840000000002</v>
      </c>
      <c r="U329" s="133">
        <v>1.2503399999999998</v>
      </c>
      <c r="V329" s="180">
        <v>96.276179999999997</v>
      </c>
      <c r="W329" s="133">
        <v>0</v>
      </c>
      <c r="X329" s="133">
        <v>0</v>
      </c>
      <c r="Y329" s="180">
        <v>0</v>
      </c>
      <c r="Z329" s="133">
        <v>95.025840000000002</v>
      </c>
      <c r="AA329" s="133">
        <v>1.2503399999999998</v>
      </c>
      <c r="AB329" s="180">
        <v>96.276179999999997</v>
      </c>
      <c r="AC329" s="225" t="s">
        <v>160</v>
      </c>
      <c r="AD329" s="187">
        <v>0.65</v>
      </c>
      <c r="AE329" s="187">
        <v>7.0000000000000007E-2</v>
      </c>
      <c r="AF329" s="190">
        <v>0.72</v>
      </c>
      <c r="AG329" s="187">
        <v>0</v>
      </c>
      <c r="AH329" s="187">
        <v>0</v>
      </c>
      <c r="AI329" s="190">
        <v>0</v>
      </c>
      <c r="AJ329" s="187">
        <v>0.65</v>
      </c>
      <c r="AK329" s="187">
        <v>7.0000000000000007E-2</v>
      </c>
      <c r="AL329" s="190">
        <v>0.72</v>
      </c>
      <c r="AM329" s="225" t="s">
        <v>160</v>
      </c>
      <c r="AN329" s="115"/>
      <c r="AO329" s="179"/>
    </row>
    <row r="330" spans="1:41" ht="16.5" customHeight="1" x14ac:dyDescent="0.2">
      <c r="A330" s="46">
        <v>45809</v>
      </c>
      <c r="B330" s="133">
        <v>87.323273264800008</v>
      </c>
      <c r="C330" s="133">
        <v>3.55932</v>
      </c>
      <c r="D330" s="180">
        <v>114.68919999999999</v>
      </c>
      <c r="E330" s="133">
        <v>0</v>
      </c>
      <c r="F330" s="133">
        <v>0</v>
      </c>
      <c r="G330" s="180">
        <v>0</v>
      </c>
      <c r="H330" s="133">
        <v>111.12987999999999</v>
      </c>
      <c r="I330" s="133">
        <v>3.55932</v>
      </c>
      <c r="J330" s="180">
        <v>114.68919999999999</v>
      </c>
      <c r="K330" s="133">
        <v>0</v>
      </c>
      <c r="L330" s="133">
        <v>0</v>
      </c>
      <c r="M330" s="180">
        <v>0</v>
      </c>
      <c r="N330" s="133">
        <v>111.12987999999999</v>
      </c>
      <c r="O330" s="133">
        <v>3.55932</v>
      </c>
      <c r="P330" s="180">
        <v>114.68919999999999</v>
      </c>
      <c r="Q330" s="228" t="s">
        <v>160</v>
      </c>
      <c r="R330" s="229" t="s">
        <v>160</v>
      </c>
      <c r="S330" s="183"/>
      <c r="T330" s="184">
        <v>83.446280000000002</v>
      </c>
      <c r="U330" s="133">
        <v>1.1864399999999999</v>
      </c>
      <c r="V330" s="180">
        <v>84.632719999999992</v>
      </c>
      <c r="W330" s="133">
        <v>0</v>
      </c>
      <c r="X330" s="133">
        <v>0</v>
      </c>
      <c r="Y330" s="180">
        <v>0</v>
      </c>
      <c r="Z330" s="133">
        <v>83.446280000000002</v>
      </c>
      <c r="AA330" s="133">
        <v>1.1864399999999999</v>
      </c>
      <c r="AB330" s="180">
        <v>84.632719999999992</v>
      </c>
      <c r="AC330" s="225" t="s">
        <v>160</v>
      </c>
      <c r="AD330" s="187">
        <v>0.7</v>
      </c>
      <c r="AE330" s="187">
        <v>0.06</v>
      </c>
      <c r="AF330" s="190">
        <v>0.76</v>
      </c>
      <c r="AG330" s="187">
        <v>0</v>
      </c>
      <c r="AH330" s="187">
        <v>0</v>
      </c>
      <c r="AI330" s="190">
        <v>0</v>
      </c>
      <c r="AJ330" s="187">
        <v>0.7</v>
      </c>
      <c r="AK330" s="187">
        <v>0.06</v>
      </c>
      <c r="AL330" s="190">
        <v>0.76</v>
      </c>
      <c r="AM330" s="225" t="s">
        <v>160</v>
      </c>
      <c r="AN330" s="115"/>
      <c r="AO330" s="179"/>
    </row>
    <row r="331" spans="1:41" ht="16.5" customHeight="1" x14ac:dyDescent="0.2">
      <c r="A331" s="46">
        <v>45839</v>
      </c>
      <c r="B331" s="133">
        <v>88.754078389599997</v>
      </c>
      <c r="C331" s="133">
        <v>2.0097999999999998</v>
      </c>
      <c r="D331" s="180">
        <v>110.94095999999999</v>
      </c>
      <c r="E331" s="133">
        <v>0</v>
      </c>
      <c r="F331" s="133">
        <v>0</v>
      </c>
      <c r="G331" s="180">
        <v>0</v>
      </c>
      <c r="H331" s="133">
        <v>108.93115999999999</v>
      </c>
      <c r="I331" s="133">
        <v>2.0097999999999998</v>
      </c>
      <c r="J331" s="180">
        <v>110.94095999999999</v>
      </c>
      <c r="K331" s="133">
        <v>0</v>
      </c>
      <c r="L331" s="133">
        <v>0</v>
      </c>
      <c r="M331" s="180">
        <v>0</v>
      </c>
      <c r="N331" s="133">
        <v>108.93115999999999</v>
      </c>
      <c r="O331" s="133">
        <v>2.0097999999999998</v>
      </c>
      <c r="P331" s="180">
        <v>110.94095999999999</v>
      </c>
      <c r="Q331" s="228" t="s">
        <v>160</v>
      </c>
      <c r="R331" s="229" t="s">
        <v>160</v>
      </c>
      <c r="S331" s="183"/>
      <c r="T331" s="184">
        <v>82.803759999999997</v>
      </c>
      <c r="U331" s="133">
        <v>0.80391999999999997</v>
      </c>
      <c r="V331" s="180">
        <v>83.607680000000002</v>
      </c>
      <c r="W331" s="133">
        <v>0</v>
      </c>
      <c r="X331" s="133">
        <v>0</v>
      </c>
      <c r="Y331" s="180">
        <v>0</v>
      </c>
      <c r="Z331" s="133">
        <v>82.803759999999997</v>
      </c>
      <c r="AA331" s="133">
        <v>0.80391999999999997</v>
      </c>
      <c r="AB331" s="180">
        <v>83.607680000000002</v>
      </c>
      <c r="AC331" s="225" t="s">
        <v>160</v>
      </c>
      <c r="AD331" s="187">
        <v>0.65</v>
      </c>
      <c r="AE331" s="187">
        <v>0.03</v>
      </c>
      <c r="AF331" s="190">
        <v>0.68</v>
      </c>
      <c r="AG331" s="187">
        <v>0</v>
      </c>
      <c r="AH331" s="187">
        <v>0</v>
      </c>
      <c r="AI331" s="190">
        <v>0</v>
      </c>
      <c r="AJ331" s="187">
        <v>0.65</v>
      </c>
      <c r="AK331" s="187">
        <v>0.03</v>
      </c>
      <c r="AL331" s="190">
        <v>0.68</v>
      </c>
      <c r="AM331" s="225" t="s">
        <v>160</v>
      </c>
      <c r="AN331" s="115"/>
      <c r="AO331" s="179"/>
    </row>
    <row r="332" spans="1:41" ht="16.5" customHeight="1" x14ac:dyDescent="0.2">
      <c r="A332" s="46">
        <v>45870</v>
      </c>
      <c r="B332" s="133">
        <v>88.310263836999994</v>
      </c>
      <c r="C332" s="133">
        <v>1.9997499999999999</v>
      </c>
      <c r="D332" s="269">
        <v>114.78564999999998</v>
      </c>
      <c r="E332" s="133">
        <v>0</v>
      </c>
      <c r="F332" s="133">
        <v>0</v>
      </c>
      <c r="G332" s="269">
        <v>0</v>
      </c>
      <c r="H332" s="133">
        <v>112.78589999999998</v>
      </c>
      <c r="I332" s="133">
        <v>1.9997499999999999</v>
      </c>
      <c r="J332" s="269">
        <v>114.78564999999998</v>
      </c>
      <c r="K332" s="133">
        <v>0</v>
      </c>
      <c r="L332" s="133">
        <v>0</v>
      </c>
      <c r="M332" s="269">
        <v>0</v>
      </c>
      <c r="N332" s="133">
        <v>112.78589999999998</v>
      </c>
      <c r="O332" s="133">
        <v>1.9997499999999999</v>
      </c>
      <c r="P332" s="269">
        <v>114.78564999999998</v>
      </c>
      <c r="Q332" s="270" t="s">
        <v>160</v>
      </c>
      <c r="R332" s="270" t="s">
        <v>160</v>
      </c>
      <c r="S332" s="183"/>
      <c r="T332" s="133">
        <v>88.388949999999994</v>
      </c>
      <c r="U332" s="133">
        <v>0.79989999999999994</v>
      </c>
      <c r="V332" s="269">
        <v>89.188849999999988</v>
      </c>
      <c r="W332" s="133">
        <v>0</v>
      </c>
      <c r="X332" s="133">
        <v>0</v>
      </c>
      <c r="Y332" s="269">
        <v>0</v>
      </c>
      <c r="Z332" s="133">
        <v>88.388949999999994</v>
      </c>
      <c r="AA332" s="133">
        <v>0.79989999999999994</v>
      </c>
      <c r="AB332" s="269">
        <v>89.188849999999988</v>
      </c>
      <c r="AC332" s="271" t="s">
        <v>160</v>
      </c>
      <c r="AD332" s="187">
        <v>0.61</v>
      </c>
      <c r="AE332" s="187">
        <v>0.03</v>
      </c>
      <c r="AF332" s="187">
        <v>0.64</v>
      </c>
      <c r="AG332" s="187">
        <v>0</v>
      </c>
      <c r="AH332" s="187">
        <v>0</v>
      </c>
      <c r="AI332" s="187">
        <v>0</v>
      </c>
      <c r="AJ332" s="187">
        <v>0.61</v>
      </c>
      <c r="AK332" s="187">
        <v>0.03</v>
      </c>
      <c r="AL332" s="187">
        <v>0.64</v>
      </c>
      <c r="AM332" s="271" t="s">
        <v>160</v>
      </c>
      <c r="AN332" s="115"/>
      <c r="AO332" s="179"/>
    </row>
    <row r="333" spans="1:41" ht="16.5" customHeight="1" x14ac:dyDescent="0.2">
      <c r="A333" s="46">
        <v>45901</v>
      </c>
      <c r="B333" s="133">
        <v>87.979058946999999</v>
      </c>
      <c r="C333" s="133">
        <v>1.9922500000000001</v>
      </c>
      <c r="D333" s="269">
        <v>111.56599999999999</v>
      </c>
      <c r="E333" s="133">
        <v>0</v>
      </c>
      <c r="F333" s="133">
        <v>0</v>
      </c>
      <c r="G333" s="269">
        <v>0</v>
      </c>
      <c r="H333" s="133">
        <v>109.57374999999999</v>
      </c>
      <c r="I333" s="133">
        <v>1.9922500000000001</v>
      </c>
      <c r="J333" s="269">
        <v>111.56599999999999</v>
      </c>
      <c r="K333" s="133">
        <v>0</v>
      </c>
      <c r="L333" s="133">
        <v>0</v>
      </c>
      <c r="M333" s="269">
        <v>0</v>
      </c>
      <c r="N333" s="133">
        <v>109.57374999999999</v>
      </c>
      <c r="O333" s="133">
        <v>1.9922500000000001</v>
      </c>
      <c r="P333" s="269">
        <v>111.56599999999999</v>
      </c>
      <c r="Q333" s="270" t="s">
        <v>160</v>
      </c>
      <c r="R333" s="270" t="s">
        <v>160</v>
      </c>
      <c r="S333" s="183"/>
      <c r="T333" s="133">
        <v>92.440399999999997</v>
      </c>
      <c r="U333" s="133">
        <v>0.79689999999999994</v>
      </c>
      <c r="V333" s="269">
        <v>93.237299999999991</v>
      </c>
      <c r="W333" s="133">
        <v>0</v>
      </c>
      <c r="X333" s="133">
        <v>0</v>
      </c>
      <c r="Y333" s="269">
        <v>0</v>
      </c>
      <c r="Z333" s="133">
        <v>92.440399999999997</v>
      </c>
      <c r="AA333" s="133">
        <v>0.79689999999999994</v>
      </c>
      <c r="AB333" s="269">
        <v>93.237299999999991</v>
      </c>
      <c r="AC333" s="271" t="s">
        <v>160</v>
      </c>
      <c r="AD333" s="187">
        <v>0.43</v>
      </c>
      <c r="AE333" s="187">
        <v>0.03</v>
      </c>
      <c r="AF333" s="187">
        <v>0.45999999999999996</v>
      </c>
      <c r="AG333" s="187">
        <v>0</v>
      </c>
      <c r="AH333" s="187">
        <v>0</v>
      </c>
      <c r="AI333" s="187">
        <v>0</v>
      </c>
      <c r="AJ333" s="187">
        <v>0.43</v>
      </c>
      <c r="AK333" s="187">
        <v>0.03</v>
      </c>
      <c r="AL333" s="187">
        <v>0.45999999999999996</v>
      </c>
      <c r="AM333" s="271" t="s">
        <v>160</v>
      </c>
      <c r="AN333" s="115"/>
      <c r="AO333" s="179"/>
    </row>
    <row r="334" spans="1:41" ht="16.5" customHeight="1" x14ac:dyDescent="0.2">
      <c r="A334" s="256"/>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c r="AB334" s="249"/>
      <c r="AC334" s="249"/>
      <c r="AD334" s="249"/>
      <c r="AE334" s="249"/>
      <c r="AF334" s="249"/>
      <c r="AG334" s="249"/>
      <c r="AH334" s="249"/>
      <c r="AI334" s="249"/>
      <c r="AJ334" s="249"/>
      <c r="AK334" s="249"/>
      <c r="AL334" s="249"/>
      <c r="AM334" s="249"/>
      <c r="AN334" s="115"/>
      <c r="AO334" s="179"/>
    </row>
    <row r="335" spans="1:41" ht="15" customHeight="1" x14ac:dyDescent="0.2">
      <c r="A335" s="234" t="s">
        <v>166</v>
      </c>
      <c r="B335" s="234"/>
      <c r="C335" s="234"/>
      <c r="D335" s="234"/>
      <c r="E335" s="234"/>
      <c r="F335" s="234"/>
      <c r="G335" s="234"/>
      <c r="H335" s="234"/>
      <c r="I335" s="234"/>
      <c r="J335" s="234"/>
      <c r="K335" s="234"/>
      <c r="L335" s="234"/>
      <c r="M335" s="234"/>
      <c r="N335" s="234"/>
      <c r="O335" s="234"/>
      <c r="P335" s="234"/>
      <c r="Q335" s="234"/>
      <c r="R335" s="106"/>
      <c r="V335" s="115"/>
      <c r="Y335" s="115"/>
      <c r="AB335" s="115"/>
      <c r="AF335" s="115"/>
      <c r="AI335" s="115"/>
      <c r="AL335" s="115"/>
    </row>
    <row r="336" spans="1:41" x14ac:dyDescent="0.2">
      <c r="A336" s="235" t="s">
        <v>187</v>
      </c>
      <c r="B336" s="234"/>
      <c r="C336" s="234"/>
      <c r="D336" s="234"/>
      <c r="E336" s="234"/>
      <c r="F336" s="234"/>
      <c r="G336" s="234"/>
      <c r="H336" s="234"/>
      <c r="I336" s="234"/>
      <c r="J336" s="234"/>
      <c r="K336" s="234"/>
      <c r="L336" s="234"/>
      <c r="M336" s="234"/>
      <c r="N336" s="234"/>
      <c r="O336" s="234"/>
      <c r="P336" s="234"/>
      <c r="Q336" s="234"/>
      <c r="R336" s="40"/>
      <c r="S336" s="115"/>
      <c r="T336" s="115"/>
      <c r="U336" s="115"/>
      <c r="V336" s="115"/>
      <c r="W336" s="115"/>
      <c r="X336" s="115"/>
      <c r="Y336" s="115"/>
      <c r="Z336" s="115"/>
      <c r="AA336" s="115"/>
      <c r="AB336" s="115"/>
      <c r="AC336" s="115"/>
      <c r="AD336" s="115"/>
      <c r="AE336" s="115"/>
      <c r="AF336" s="115"/>
      <c r="AG336" s="115"/>
      <c r="AH336" s="115"/>
      <c r="AI336" s="115"/>
      <c r="AJ336" s="115"/>
      <c r="AK336" s="115"/>
      <c r="AL336" s="115"/>
      <c r="AM336" s="115"/>
    </row>
    <row r="337" spans="1:39" ht="15" customHeight="1" x14ac:dyDescent="0.2">
      <c r="A337" s="235" t="s">
        <v>176</v>
      </c>
      <c r="B337" s="235"/>
      <c r="C337" s="235"/>
      <c r="D337" s="235"/>
      <c r="E337" s="235"/>
      <c r="F337" s="235"/>
      <c r="G337" s="235"/>
      <c r="H337" s="235"/>
      <c r="I337" s="235"/>
      <c r="J337" s="235"/>
      <c r="K337" s="235"/>
      <c r="L337" s="235"/>
      <c r="M337" s="235"/>
      <c r="N337" s="235"/>
      <c r="O337" s="235"/>
      <c r="P337" s="235"/>
      <c r="Q337" s="235"/>
      <c r="R337" s="232"/>
      <c r="S337" s="232"/>
      <c r="T337" s="232"/>
      <c r="U337" s="232"/>
      <c r="V337" s="232"/>
      <c r="W337" s="232"/>
      <c r="X337" s="232"/>
      <c r="Y337" s="232"/>
      <c r="Z337" s="232"/>
      <c r="AA337" s="232"/>
      <c r="AB337" s="232"/>
      <c r="AC337" s="232"/>
      <c r="AD337" s="232"/>
      <c r="AE337" s="232"/>
      <c r="AF337" s="232"/>
      <c r="AG337" s="232"/>
      <c r="AH337" s="232"/>
      <c r="AI337" s="232"/>
      <c r="AJ337" s="232"/>
      <c r="AK337" s="232"/>
      <c r="AL337" s="232"/>
      <c r="AM337" s="232"/>
    </row>
    <row r="338" spans="1:39" ht="15" customHeight="1" x14ac:dyDescent="0.2">
      <c r="A338" s="106" t="s">
        <v>173</v>
      </c>
      <c r="B338" s="235"/>
      <c r="C338" s="235"/>
      <c r="D338" s="235"/>
      <c r="E338" s="235"/>
      <c r="F338" s="235"/>
      <c r="G338" s="235"/>
      <c r="H338" s="235"/>
      <c r="I338" s="235"/>
      <c r="J338" s="235"/>
      <c r="K338" s="235"/>
      <c r="L338" s="235"/>
      <c r="M338" s="235"/>
      <c r="N338" s="235"/>
      <c r="O338" s="235"/>
      <c r="P338" s="235"/>
      <c r="Q338" s="235"/>
      <c r="S338" s="115"/>
      <c r="T338" s="115"/>
      <c r="U338" s="115"/>
      <c r="V338" s="115"/>
      <c r="W338" s="115"/>
      <c r="X338" s="115"/>
      <c r="Y338" s="115"/>
      <c r="Z338" s="115"/>
      <c r="AA338" s="115"/>
      <c r="AB338" s="115"/>
      <c r="AC338" s="115"/>
      <c r="AD338" s="115"/>
      <c r="AE338" s="115"/>
      <c r="AF338" s="115"/>
      <c r="AG338" s="115"/>
      <c r="AH338" s="115"/>
      <c r="AI338" s="115"/>
      <c r="AJ338" s="115"/>
      <c r="AK338" s="115"/>
      <c r="AL338" s="115"/>
      <c r="AM338" s="115"/>
    </row>
    <row r="339" spans="1:39" x14ac:dyDescent="0.2">
      <c r="A339" s="176" t="s">
        <v>177</v>
      </c>
      <c r="B339" s="235"/>
      <c r="C339" s="235"/>
      <c r="D339" s="235"/>
      <c r="E339" s="235"/>
      <c r="F339" s="235"/>
      <c r="G339" s="235"/>
      <c r="H339" s="235"/>
      <c r="I339" s="235"/>
      <c r="J339" s="235"/>
      <c r="K339" s="235"/>
      <c r="L339" s="235"/>
      <c r="M339" s="235"/>
      <c r="N339" s="235"/>
      <c r="O339" s="235"/>
      <c r="P339" s="235"/>
      <c r="Q339" s="235"/>
    </row>
    <row r="340" spans="1:39" x14ac:dyDescent="0.2">
      <c r="A340" s="235" t="s">
        <v>174</v>
      </c>
      <c r="B340" s="235"/>
      <c r="C340" s="235"/>
      <c r="D340" s="235"/>
      <c r="E340" s="235"/>
      <c r="F340" s="235"/>
      <c r="G340" s="235"/>
      <c r="H340" s="235"/>
      <c r="I340" s="235"/>
      <c r="J340" s="235"/>
      <c r="K340" s="235"/>
      <c r="L340" s="235"/>
      <c r="M340" s="235"/>
      <c r="N340" s="235"/>
      <c r="O340" s="235"/>
      <c r="P340" s="235"/>
      <c r="Q340" s="235"/>
      <c r="R340" s="115"/>
    </row>
    <row r="341" spans="1:39" ht="15" customHeight="1" x14ac:dyDescent="0.2">
      <c r="A341" s="176" t="s">
        <v>178</v>
      </c>
      <c r="B341" s="176"/>
      <c r="C341" s="176"/>
      <c r="D341" s="176"/>
      <c r="E341" s="176"/>
      <c r="F341" s="176"/>
      <c r="G341" s="176"/>
      <c r="H341" s="176"/>
      <c r="I341" s="176"/>
      <c r="J341" s="176"/>
      <c r="K341" s="176"/>
      <c r="L341" s="176"/>
      <c r="M341" s="176"/>
      <c r="N341" s="176"/>
      <c r="O341" s="176"/>
      <c r="P341" s="176"/>
      <c r="Q341" s="176"/>
      <c r="R341" s="115"/>
    </row>
    <row r="342" spans="1:39" x14ac:dyDescent="0.2">
      <c r="A342" s="176"/>
      <c r="B342" s="176"/>
      <c r="C342" s="176"/>
      <c r="D342" s="176"/>
      <c r="E342" s="176"/>
      <c r="F342" s="176"/>
      <c r="G342" s="176"/>
      <c r="H342" s="176"/>
      <c r="I342" s="176"/>
      <c r="J342" s="176"/>
      <c r="K342" s="176"/>
      <c r="L342" s="176"/>
      <c r="M342" s="176"/>
      <c r="N342" s="176"/>
      <c r="O342" s="176"/>
      <c r="P342" s="176"/>
      <c r="Q342" s="176"/>
      <c r="R342" s="115"/>
    </row>
    <row r="343" spans="1:39" x14ac:dyDescent="0.2">
      <c r="A343" s="168" t="s">
        <v>170</v>
      </c>
      <c r="B343" s="176"/>
      <c r="C343" s="176"/>
      <c r="D343" s="176"/>
      <c r="E343" s="176"/>
      <c r="F343" s="176"/>
      <c r="G343" s="176"/>
      <c r="H343" s="176"/>
      <c r="I343" s="176"/>
      <c r="J343" s="176"/>
      <c r="K343" s="176"/>
      <c r="L343" s="176"/>
      <c r="M343" s="176"/>
      <c r="N343" s="238"/>
      <c r="O343" s="238"/>
      <c r="P343" s="238"/>
      <c r="Q343" s="176"/>
    </row>
    <row r="344" spans="1:39" ht="15" customHeight="1" x14ac:dyDescent="0.2">
      <c r="A344" s="167" t="s">
        <v>171</v>
      </c>
      <c r="B344" s="176"/>
      <c r="C344" s="176"/>
      <c r="D344" s="176"/>
      <c r="E344" s="176"/>
      <c r="F344" s="176"/>
      <c r="G344" s="176"/>
      <c r="H344" s="176"/>
      <c r="I344" s="176"/>
      <c r="J344" s="176"/>
      <c r="K344" s="176"/>
      <c r="L344" s="176"/>
      <c r="M344" s="176"/>
      <c r="N344" s="238"/>
      <c r="O344" s="238"/>
      <c r="P344" s="238"/>
      <c r="Q344" s="176"/>
    </row>
    <row r="345" spans="1:39" x14ac:dyDescent="0.2">
      <c r="A345" s="168" t="s">
        <v>172</v>
      </c>
      <c r="B345" s="106"/>
      <c r="C345" s="106"/>
      <c r="D345" s="106"/>
      <c r="E345" s="106"/>
      <c r="F345" s="106"/>
      <c r="G345" s="106"/>
      <c r="H345" s="106"/>
      <c r="I345" s="106"/>
      <c r="J345" s="106"/>
      <c r="K345" s="106"/>
      <c r="L345" s="106"/>
      <c r="M345" s="106"/>
      <c r="N345" s="233"/>
      <c r="O345" s="233"/>
      <c r="P345" s="233"/>
      <c r="Q345" s="106"/>
    </row>
    <row r="346" spans="1:39" x14ac:dyDescent="0.2">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243"/>
      <c r="AK346" s="243"/>
      <c r="AL346" s="243"/>
      <c r="AM346" s="243"/>
    </row>
    <row r="347" spans="1:39" x14ac:dyDescent="0.2">
      <c r="B347" s="106"/>
      <c r="C347" s="106"/>
      <c r="D347" s="106"/>
      <c r="E347" s="106"/>
      <c r="F347" s="106"/>
      <c r="G347" s="106"/>
      <c r="H347" s="106"/>
      <c r="I347" s="106"/>
      <c r="J347" s="106"/>
      <c r="K347" s="106"/>
      <c r="L347" s="106"/>
      <c r="M347" s="106"/>
      <c r="N347" s="106"/>
      <c r="O347" s="106"/>
      <c r="P347" s="106"/>
      <c r="Q347" s="106"/>
    </row>
    <row r="348" spans="1:39" x14ac:dyDescent="0.2">
      <c r="B348" s="106"/>
      <c r="C348" s="106"/>
      <c r="D348" s="106"/>
      <c r="E348" s="106"/>
      <c r="F348" s="106"/>
      <c r="G348" s="106"/>
      <c r="H348" s="106"/>
      <c r="I348" s="106"/>
      <c r="J348" s="106"/>
      <c r="K348" s="106"/>
      <c r="L348" s="106"/>
      <c r="M348" s="106"/>
      <c r="N348" s="239"/>
      <c r="O348" s="239"/>
      <c r="P348" s="239"/>
      <c r="Q348" s="106"/>
    </row>
    <row r="349" spans="1:39" x14ac:dyDescent="0.2">
      <c r="N349" s="239"/>
      <c r="O349" s="239"/>
      <c r="P349" s="239"/>
    </row>
    <row r="350" spans="1:39" x14ac:dyDescent="0.2">
      <c r="N350" s="239"/>
      <c r="O350" s="239"/>
      <c r="P350" s="239"/>
    </row>
    <row r="351" spans="1:39" x14ac:dyDescent="0.2">
      <c r="N351" s="239"/>
      <c r="O351" s="239"/>
      <c r="P351" s="239"/>
    </row>
    <row r="352" spans="1:39" x14ac:dyDescent="0.2">
      <c r="N352" s="239"/>
      <c r="O352" s="239"/>
      <c r="P352" s="239"/>
    </row>
    <row r="354" spans="5:9" x14ac:dyDescent="0.2">
      <c r="E354" s="163"/>
      <c r="F354" s="163"/>
      <c r="G354" s="163"/>
      <c r="H354" s="163"/>
      <c r="I354" s="163"/>
    </row>
    <row r="355" spans="5:9" x14ac:dyDescent="0.2">
      <c r="E355" s="163"/>
      <c r="F355" s="163"/>
      <c r="G355" s="163"/>
      <c r="H355" s="163"/>
      <c r="I355" s="163"/>
    </row>
    <row r="356" spans="5:9" x14ac:dyDescent="0.2">
      <c r="E356" s="163"/>
      <c r="F356" s="163"/>
      <c r="G356" s="163"/>
      <c r="H356" s="163"/>
      <c r="I356" s="163"/>
    </row>
    <row r="357" spans="5:9" x14ac:dyDescent="0.2">
      <c r="E357" s="163"/>
      <c r="F357" s="163"/>
      <c r="G357" s="163"/>
      <c r="H357" s="163"/>
      <c r="I357" s="163"/>
    </row>
    <row r="358" spans="5:9" x14ac:dyDescent="0.2">
      <c r="E358" s="163"/>
      <c r="F358" s="163"/>
      <c r="G358" s="163"/>
      <c r="H358" s="163"/>
      <c r="I358" s="163"/>
    </row>
    <row r="359" spans="5:9" x14ac:dyDescent="0.2">
      <c r="E359" s="163"/>
      <c r="F359" s="163"/>
      <c r="G359" s="163"/>
      <c r="H359" s="163"/>
      <c r="I359" s="163"/>
    </row>
  </sheetData>
  <mergeCells count="2">
    <mergeCell ref="K9:M10"/>
    <mergeCell ref="N9:P10"/>
  </mergeCells>
  <hyperlinks>
    <hyperlink ref="M3" location="Índice!A1" display="Volver al Indice" xr:uid="{00000000-0004-0000-0700-000000000000}"/>
    <hyperlink ref="AH3" location="Índice!A1" display="Volver al Indice" xr:uid="{00000000-0004-0000-0700-000001000000}"/>
    <hyperlink ref="A13" location="Comentarios!A12" display="Comentarios!A12" xr:uid="{00000000-0004-0000-0700-000002000000}"/>
    <hyperlink ref="A14" location="Comentarios!A15" display="Comentarios!A15" xr:uid="{00000000-0004-0000-0700-000003000000}"/>
    <hyperlink ref="A15" location="Comentarios!A18" display="Comentarios!A18" xr:uid="{00000000-0004-0000-0700-000004000000}"/>
    <hyperlink ref="A29" location="Comentarios!A22" display="Comentarios!A22" xr:uid="{00000000-0004-0000-0700-000005000000}"/>
    <hyperlink ref="A43" location="Comentarios!A30" display="Comentarios!A30" xr:uid="{00000000-0004-0000-0700-000006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dimension ref="A1:AO315"/>
  <sheetViews>
    <sheetView zoomScale="90" zoomScaleNormal="90" workbookViewId="0">
      <pane xSplit="1" ySplit="11" topLeftCell="B287" activePane="bottomRight" state="frozen"/>
      <selection activeCell="A320" sqref="A320:XFD320"/>
      <selection pane="topRight" activeCell="A320" sqref="A320:XFD320"/>
      <selection pane="bottomLeft" activeCell="A320" sqref="A320:XFD320"/>
      <selection pane="bottomRight" activeCell="A320" sqref="A320:XFD320"/>
    </sheetView>
  </sheetViews>
  <sheetFormatPr defaultColWidth="8.88671875" defaultRowHeight="15" x14ac:dyDescent="0.2"/>
  <cols>
    <col min="1" max="1" width="9.33203125" customWidth="1"/>
    <col min="2" max="2" width="7.77734375" customWidth="1"/>
    <col min="3" max="4" width="6.77734375" customWidth="1"/>
    <col min="5" max="5" width="7.77734375" customWidth="1"/>
    <col min="6" max="7" width="6.77734375" customWidth="1"/>
    <col min="8" max="8" width="7.77734375" customWidth="1"/>
    <col min="9" max="10" width="6.77734375" customWidth="1"/>
    <col min="11" max="18" width="8.77734375" customWidth="1"/>
    <col min="19" max="19" width="2.77734375" customWidth="1"/>
    <col min="20" max="28" width="8.77734375" customWidth="1"/>
    <col min="29" max="29" width="10.6640625" customWidth="1"/>
    <col min="30" max="38" width="8.77734375" customWidth="1"/>
    <col min="39" max="39" width="10.6640625" customWidth="1"/>
  </cols>
  <sheetData>
    <row r="1" spans="1:41" ht="20.25" x14ac:dyDescent="0.3">
      <c r="A1" s="17" t="s">
        <v>101</v>
      </c>
      <c r="B1" s="2"/>
      <c r="C1" s="2"/>
      <c r="D1" s="2"/>
      <c r="E1" s="3"/>
      <c r="F1" s="3"/>
      <c r="G1" s="3"/>
      <c r="H1" s="3"/>
      <c r="I1" s="3"/>
      <c r="J1" s="3"/>
      <c r="K1" s="3"/>
      <c r="L1" s="3"/>
      <c r="M1" s="3"/>
      <c r="N1" s="3"/>
      <c r="O1" s="3"/>
      <c r="P1" s="3"/>
      <c r="Q1" s="3"/>
      <c r="R1" s="3"/>
      <c r="S1" s="50"/>
      <c r="T1" s="1" t="s">
        <v>101</v>
      </c>
      <c r="U1" s="2"/>
      <c r="V1" s="2"/>
      <c r="W1" s="2"/>
      <c r="X1" s="3"/>
      <c r="Y1" s="3"/>
      <c r="Z1" s="3"/>
      <c r="AA1" s="3"/>
      <c r="AB1" s="3"/>
      <c r="AC1" s="3"/>
      <c r="AD1" s="3"/>
      <c r="AE1" s="3"/>
      <c r="AF1" s="3"/>
      <c r="AG1" s="3"/>
      <c r="AH1" s="3"/>
      <c r="AI1" s="3"/>
      <c r="AJ1" s="3"/>
      <c r="AK1" s="3"/>
      <c r="AL1" s="3"/>
      <c r="AM1" s="3"/>
    </row>
    <row r="2" spans="1:41" ht="20.25" x14ac:dyDescent="0.3">
      <c r="A2" s="93" t="s">
        <v>41</v>
      </c>
      <c r="B2" s="2"/>
      <c r="C2" s="2"/>
      <c r="D2" s="2"/>
      <c r="E2" s="3"/>
      <c r="F2" s="3"/>
      <c r="G2" s="3"/>
      <c r="H2" s="3"/>
      <c r="I2" s="3"/>
      <c r="J2" s="3"/>
      <c r="K2" s="3"/>
      <c r="L2" s="3"/>
      <c r="M2" s="3"/>
      <c r="N2" s="3"/>
      <c r="O2" s="3"/>
      <c r="P2" s="3"/>
      <c r="Q2" s="3"/>
      <c r="R2" s="3"/>
      <c r="S2" s="50"/>
      <c r="T2" s="4" t="s">
        <v>105</v>
      </c>
      <c r="U2" s="2"/>
      <c r="V2" s="2"/>
      <c r="W2" s="2"/>
      <c r="X2" s="3"/>
      <c r="Y2" s="3"/>
      <c r="Z2" s="3"/>
      <c r="AA2" s="3"/>
      <c r="AB2" s="3"/>
      <c r="AC2" s="3"/>
      <c r="AD2" s="3"/>
      <c r="AE2" s="3"/>
      <c r="AF2" s="3"/>
      <c r="AG2" s="3"/>
      <c r="AH2" s="3"/>
      <c r="AI2" s="3"/>
      <c r="AJ2" s="3"/>
      <c r="AK2" s="3"/>
      <c r="AL2" s="3"/>
      <c r="AM2" s="3"/>
    </row>
    <row r="3" spans="1:41" x14ac:dyDescent="0.2">
      <c r="A3" s="49"/>
      <c r="B3" s="50"/>
      <c r="C3" s="50"/>
      <c r="D3" s="50"/>
      <c r="E3" s="50"/>
      <c r="F3" s="50"/>
      <c r="G3" s="50"/>
      <c r="H3" s="50"/>
      <c r="I3" s="50"/>
      <c r="J3" s="50"/>
      <c r="K3" s="50"/>
      <c r="L3" s="50"/>
      <c r="M3" s="20" t="s">
        <v>108</v>
      </c>
      <c r="N3" s="50"/>
      <c r="O3" s="50"/>
      <c r="P3" s="50"/>
      <c r="Q3" s="50"/>
      <c r="R3" s="50"/>
      <c r="S3" s="50"/>
      <c r="T3" s="49"/>
      <c r="U3" s="50"/>
      <c r="V3" s="50"/>
      <c r="W3" s="50"/>
      <c r="X3" s="50"/>
      <c r="Y3" s="50"/>
      <c r="Z3" s="50"/>
      <c r="AA3" s="50"/>
      <c r="AB3" s="50"/>
      <c r="AC3" s="50"/>
      <c r="AD3" s="50"/>
      <c r="AE3" s="50"/>
      <c r="AF3" s="50"/>
      <c r="AG3" s="50"/>
      <c r="AH3" s="20" t="s">
        <v>108</v>
      </c>
      <c r="AI3" s="50"/>
      <c r="AJ3" s="50"/>
      <c r="AK3" s="50"/>
      <c r="AL3" s="50"/>
      <c r="AM3" s="50"/>
    </row>
    <row r="4" spans="1:41" ht="23.25" x14ac:dyDescent="0.3">
      <c r="A4" s="7"/>
      <c r="B4" s="5" t="s">
        <v>130</v>
      </c>
      <c r="C4" s="6"/>
      <c r="D4" s="6"/>
      <c r="E4" s="6"/>
      <c r="F4" s="6"/>
      <c r="G4" s="6"/>
      <c r="H4" s="6"/>
      <c r="I4" s="6"/>
      <c r="J4" s="6"/>
      <c r="K4" s="6"/>
      <c r="L4" s="9"/>
      <c r="M4" s="9"/>
      <c r="N4" s="9"/>
      <c r="O4" s="9"/>
      <c r="P4" s="9"/>
      <c r="Q4" s="9"/>
      <c r="R4" s="9"/>
      <c r="S4" s="50"/>
      <c r="T4" s="5" t="s">
        <v>3</v>
      </c>
      <c r="U4" s="6"/>
      <c r="V4" s="6"/>
      <c r="W4" s="6"/>
      <c r="X4" s="6"/>
      <c r="Y4" s="6"/>
      <c r="Z4" s="6"/>
      <c r="AA4" s="6"/>
      <c r="AB4" s="6"/>
      <c r="AC4" s="6"/>
      <c r="AD4" s="6"/>
      <c r="AE4" s="6"/>
      <c r="AF4" s="6"/>
      <c r="AG4" s="9"/>
      <c r="AH4" s="9"/>
      <c r="AI4" s="9"/>
      <c r="AJ4" s="9"/>
      <c r="AK4" s="9"/>
      <c r="AL4" s="9"/>
      <c r="AM4" s="9"/>
    </row>
    <row r="5" spans="1:41" ht="21" x14ac:dyDescent="0.25">
      <c r="A5" s="7"/>
      <c r="B5" s="16" t="s">
        <v>141</v>
      </c>
      <c r="C5" s="7"/>
      <c r="D5" s="7"/>
      <c r="E5" s="7"/>
      <c r="F5" s="7"/>
      <c r="G5" s="7"/>
      <c r="H5" s="7"/>
      <c r="I5" s="7"/>
      <c r="J5" s="7"/>
      <c r="K5" s="7"/>
      <c r="L5" s="9"/>
      <c r="M5" s="9"/>
      <c r="N5" s="9"/>
      <c r="O5" s="9"/>
      <c r="P5" s="9"/>
      <c r="Q5" s="9"/>
      <c r="R5" s="9"/>
      <c r="S5" s="50"/>
      <c r="T5" s="16" t="s">
        <v>4</v>
      </c>
      <c r="U5" s="7"/>
      <c r="V5" s="7"/>
      <c r="W5" s="7"/>
      <c r="X5" s="7"/>
      <c r="Y5" s="7"/>
      <c r="Z5" s="7"/>
      <c r="AA5" s="7"/>
      <c r="AB5" s="7"/>
      <c r="AC5" s="7"/>
      <c r="AD5" s="7"/>
      <c r="AE5" s="7"/>
      <c r="AF5" s="7"/>
      <c r="AG5" s="9"/>
      <c r="AH5" s="9"/>
      <c r="AI5" s="9"/>
      <c r="AJ5" s="9"/>
      <c r="AK5" s="9"/>
      <c r="AL5" s="9"/>
      <c r="AM5" s="9"/>
    </row>
    <row r="6" spans="1:41" ht="15.75" x14ac:dyDescent="0.25">
      <c r="A6" s="7"/>
      <c r="B6" s="8" t="s">
        <v>164</v>
      </c>
      <c r="C6" s="9"/>
      <c r="D6" s="9"/>
      <c r="E6" s="9"/>
      <c r="F6" s="9"/>
      <c r="G6" s="9"/>
      <c r="H6" s="9"/>
      <c r="I6" s="9"/>
      <c r="J6" s="9"/>
      <c r="K6" s="9"/>
      <c r="L6" s="9"/>
      <c r="M6" s="9"/>
      <c r="N6" s="9"/>
      <c r="O6" s="9"/>
      <c r="P6" s="9"/>
      <c r="Q6" s="9"/>
      <c r="R6" s="9"/>
      <c r="S6" s="50"/>
      <c r="T6" s="8" t="s">
        <v>163</v>
      </c>
      <c r="U6" s="9"/>
      <c r="V6" s="9"/>
      <c r="W6" s="9"/>
      <c r="X6" s="9"/>
      <c r="Y6" s="9"/>
      <c r="Z6" s="9"/>
      <c r="AA6" s="9"/>
      <c r="AB6" s="9"/>
      <c r="AC6" s="9"/>
      <c r="AD6" s="9"/>
      <c r="AE6" s="9"/>
      <c r="AF6" s="9"/>
      <c r="AG6" s="9"/>
      <c r="AH6" s="9"/>
      <c r="AI6" s="9"/>
      <c r="AJ6" s="9"/>
      <c r="AK6" s="9"/>
      <c r="AL6" s="9"/>
      <c r="AM6" s="9"/>
    </row>
    <row r="7" spans="1:41" x14ac:dyDescent="0.2">
      <c r="A7" s="105"/>
      <c r="B7" s="50"/>
      <c r="C7" s="50"/>
      <c r="D7" s="50"/>
      <c r="E7" s="52"/>
      <c r="F7" s="52"/>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row>
    <row r="8" spans="1:41" ht="15.75" x14ac:dyDescent="0.2">
      <c r="A8" s="108"/>
      <c r="B8" s="56" t="s">
        <v>165</v>
      </c>
      <c r="C8" s="57"/>
      <c r="D8" s="57"/>
      <c r="E8" s="58"/>
      <c r="F8" s="58"/>
      <c r="G8" s="57"/>
      <c r="H8" s="57"/>
      <c r="I8" s="57"/>
      <c r="J8" s="57"/>
      <c r="K8" s="59"/>
      <c r="L8" s="59"/>
      <c r="M8" s="59"/>
      <c r="N8" s="57"/>
      <c r="O8" s="57"/>
      <c r="P8" s="57"/>
      <c r="Q8" s="57"/>
      <c r="R8" s="60"/>
      <c r="S8" s="53"/>
      <c r="T8" s="54"/>
      <c r="U8" s="55"/>
      <c r="V8" s="55"/>
      <c r="W8" s="55"/>
      <c r="X8" s="55"/>
      <c r="Y8" s="55"/>
      <c r="Z8" s="55"/>
      <c r="AA8" s="55"/>
      <c r="AB8" s="55"/>
      <c r="AC8" s="55"/>
      <c r="AD8" s="55"/>
      <c r="AE8" s="55"/>
      <c r="AF8" s="55"/>
      <c r="AG8" s="55"/>
      <c r="AH8" s="55"/>
      <c r="AI8" s="55"/>
      <c r="AJ8" s="55"/>
      <c r="AK8" s="55"/>
      <c r="AL8" s="55"/>
      <c r="AM8" s="55"/>
    </row>
    <row r="9" spans="1:41" ht="15" customHeight="1" x14ac:dyDescent="0.2">
      <c r="A9" s="109"/>
      <c r="B9" s="61" t="s">
        <v>112</v>
      </c>
      <c r="C9" s="62"/>
      <c r="D9" s="62"/>
      <c r="E9" s="63"/>
      <c r="F9" s="63"/>
      <c r="G9" s="62"/>
      <c r="H9" s="62"/>
      <c r="I9" s="62"/>
      <c r="J9" s="62"/>
      <c r="K9" s="276" t="s">
        <v>144</v>
      </c>
      <c r="L9" s="277"/>
      <c r="M9" s="278"/>
      <c r="N9" s="276" t="s">
        <v>114</v>
      </c>
      <c r="O9" s="277"/>
      <c r="P9" s="277"/>
      <c r="Q9" s="64" t="s">
        <v>128</v>
      </c>
      <c r="R9" s="65"/>
      <c r="S9" s="66"/>
      <c r="T9" s="67" t="s">
        <v>161</v>
      </c>
      <c r="U9" s="57"/>
      <c r="V9" s="57"/>
      <c r="W9" s="58"/>
      <c r="X9" s="58"/>
      <c r="Y9" s="57"/>
      <c r="Z9" s="57"/>
      <c r="AA9" s="57"/>
      <c r="AB9" s="57"/>
      <c r="AC9" s="57"/>
      <c r="AD9" s="67" t="s">
        <v>162</v>
      </c>
      <c r="AE9" s="57"/>
      <c r="AF9" s="57"/>
      <c r="AG9" s="58"/>
      <c r="AH9" s="58"/>
      <c r="AI9" s="57"/>
      <c r="AJ9" s="57"/>
      <c r="AK9" s="57"/>
      <c r="AL9" s="57"/>
      <c r="AM9" s="60"/>
    </row>
    <row r="10" spans="1:41" ht="15" customHeight="1" x14ac:dyDescent="0.2">
      <c r="A10" s="68" t="s">
        <v>106</v>
      </c>
      <c r="B10" s="69" t="s">
        <v>136</v>
      </c>
      <c r="C10" s="69"/>
      <c r="D10" s="69"/>
      <c r="E10" s="70" t="s">
        <v>137</v>
      </c>
      <c r="F10" s="69"/>
      <c r="G10" s="71"/>
      <c r="H10" s="69" t="s">
        <v>113</v>
      </c>
      <c r="I10" s="69"/>
      <c r="J10" s="69"/>
      <c r="K10" s="279"/>
      <c r="L10" s="280"/>
      <c r="M10" s="281"/>
      <c r="N10" s="279"/>
      <c r="O10" s="280"/>
      <c r="P10" s="280"/>
      <c r="Q10" s="72" t="s">
        <v>133</v>
      </c>
      <c r="R10" s="73"/>
      <c r="S10" s="50"/>
      <c r="T10" s="74" t="s">
        <v>1</v>
      </c>
      <c r="U10" s="69"/>
      <c r="V10" s="69"/>
      <c r="W10" s="70" t="s">
        <v>2</v>
      </c>
      <c r="X10" s="69"/>
      <c r="Y10" s="71"/>
      <c r="Z10" s="69" t="s">
        <v>113</v>
      </c>
      <c r="AA10" s="69"/>
      <c r="AB10" s="69"/>
      <c r="AC10" s="75" t="s">
        <v>129</v>
      </c>
      <c r="AD10" s="74" t="s">
        <v>1</v>
      </c>
      <c r="AE10" s="69"/>
      <c r="AF10" s="69"/>
      <c r="AG10" s="70" t="s">
        <v>2</v>
      </c>
      <c r="AH10" s="69"/>
      <c r="AI10" s="71"/>
      <c r="AJ10" s="69" t="s">
        <v>113</v>
      </c>
      <c r="AK10" s="69"/>
      <c r="AL10" s="69"/>
      <c r="AM10" s="75" t="s">
        <v>129</v>
      </c>
    </row>
    <row r="11" spans="1:41" x14ac:dyDescent="0.2">
      <c r="A11" s="76"/>
      <c r="B11" s="77" t="s">
        <v>109</v>
      </c>
      <c r="C11" s="77" t="s">
        <v>110</v>
      </c>
      <c r="D11" s="77" t="s">
        <v>107</v>
      </c>
      <c r="E11" s="78" t="s">
        <v>109</v>
      </c>
      <c r="F11" s="77" t="s">
        <v>110</v>
      </c>
      <c r="G11" s="77" t="s">
        <v>107</v>
      </c>
      <c r="H11" s="78" t="s">
        <v>109</v>
      </c>
      <c r="I11" s="77" t="s">
        <v>110</v>
      </c>
      <c r="J11" s="79" t="s">
        <v>107</v>
      </c>
      <c r="K11" s="78" t="s">
        <v>109</v>
      </c>
      <c r="L11" s="77" t="s">
        <v>110</v>
      </c>
      <c r="M11" s="79" t="s">
        <v>107</v>
      </c>
      <c r="N11" s="78" t="s">
        <v>109</v>
      </c>
      <c r="O11" s="77" t="s">
        <v>110</v>
      </c>
      <c r="P11" s="80" t="s">
        <v>107</v>
      </c>
      <c r="Q11" s="81" t="s">
        <v>127</v>
      </c>
      <c r="R11" s="82" t="s">
        <v>126</v>
      </c>
      <c r="S11" s="50"/>
      <c r="T11" s="83" t="s">
        <v>109</v>
      </c>
      <c r="U11" s="77" t="s">
        <v>110</v>
      </c>
      <c r="V11" s="77" t="s">
        <v>107</v>
      </c>
      <c r="W11" s="78" t="s">
        <v>109</v>
      </c>
      <c r="X11" s="77" t="s">
        <v>110</v>
      </c>
      <c r="Y11" s="77" t="s">
        <v>107</v>
      </c>
      <c r="Z11" s="78" t="s">
        <v>109</v>
      </c>
      <c r="AA11" s="77" t="s">
        <v>110</v>
      </c>
      <c r="AB11" s="80" t="s">
        <v>107</v>
      </c>
      <c r="AC11" s="84" t="s">
        <v>5</v>
      </c>
      <c r="AD11" s="83" t="s">
        <v>109</v>
      </c>
      <c r="AE11" s="77" t="s">
        <v>110</v>
      </c>
      <c r="AF11" s="77" t="s">
        <v>107</v>
      </c>
      <c r="AG11" s="78" t="s">
        <v>109</v>
      </c>
      <c r="AH11" s="77" t="s">
        <v>110</v>
      </c>
      <c r="AI11" s="77" t="s">
        <v>107</v>
      </c>
      <c r="AJ11" s="78" t="s">
        <v>109</v>
      </c>
      <c r="AK11" s="77" t="s">
        <v>110</v>
      </c>
      <c r="AL11" s="80" t="s">
        <v>107</v>
      </c>
      <c r="AM11" s="84" t="s">
        <v>5</v>
      </c>
    </row>
    <row r="12" spans="1:41" x14ac:dyDescent="0.2">
      <c r="A12" s="47">
        <v>36130</v>
      </c>
      <c r="B12" s="25"/>
      <c r="C12" s="25"/>
      <c r="D12" s="26"/>
      <c r="E12" s="25"/>
      <c r="F12" s="25"/>
      <c r="G12" s="26"/>
      <c r="H12" s="27"/>
      <c r="I12" s="28"/>
      <c r="J12" s="26"/>
      <c r="K12" s="192">
        <v>2574.4459999999999</v>
      </c>
      <c r="L12" s="192">
        <v>43.268000000000001</v>
      </c>
      <c r="M12" s="206">
        <v>2617.7139999999999</v>
      </c>
      <c r="N12" s="192">
        <v>2574.4459999999999</v>
      </c>
      <c r="O12" s="192">
        <v>43.268000000000001</v>
      </c>
      <c r="P12" s="192">
        <v>2617.7139999999999</v>
      </c>
      <c r="Q12" s="207"/>
      <c r="R12" s="208">
        <v>0</v>
      </c>
      <c r="S12" s="85"/>
      <c r="T12" s="33"/>
      <c r="U12" s="32"/>
      <c r="V12" s="34"/>
      <c r="W12" s="32"/>
      <c r="X12" s="32"/>
      <c r="Y12" s="34"/>
      <c r="Z12" s="32"/>
      <c r="AA12" s="32"/>
      <c r="AB12" s="35"/>
      <c r="AC12" s="36"/>
      <c r="AD12" s="195"/>
      <c r="AE12" s="196"/>
      <c r="AF12" s="197"/>
      <c r="AG12" s="196"/>
      <c r="AH12" s="196"/>
      <c r="AI12" s="197"/>
      <c r="AJ12" s="196"/>
      <c r="AK12" s="196"/>
      <c r="AL12" s="198"/>
      <c r="AM12" s="199"/>
      <c r="AO12" s="143"/>
    </row>
    <row r="13" spans="1:41" x14ac:dyDescent="0.2">
      <c r="A13" s="46">
        <v>36161</v>
      </c>
      <c r="B13" s="25"/>
      <c r="C13" s="25"/>
      <c r="D13" s="29"/>
      <c r="E13" s="25"/>
      <c r="F13" s="25"/>
      <c r="G13" s="29"/>
      <c r="H13" s="30"/>
      <c r="I13" s="31"/>
      <c r="J13" s="29"/>
      <c r="K13" s="192"/>
      <c r="L13" s="192"/>
      <c r="M13" s="193"/>
      <c r="N13" s="192"/>
      <c r="O13" s="192"/>
      <c r="P13" s="192"/>
      <c r="Q13" s="207"/>
      <c r="R13" s="208"/>
      <c r="S13" s="85"/>
      <c r="T13" s="37"/>
      <c r="U13" s="32"/>
      <c r="V13" s="38"/>
      <c r="W13" s="32"/>
      <c r="X13" s="32"/>
      <c r="Y13" s="38"/>
      <c r="Z13" s="32"/>
      <c r="AA13" s="32"/>
      <c r="AB13" s="32"/>
      <c r="AC13" s="39"/>
      <c r="AD13" s="200"/>
      <c r="AE13" s="196"/>
      <c r="AF13" s="201"/>
      <c r="AG13" s="196"/>
      <c r="AH13" s="196"/>
      <c r="AI13" s="201"/>
      <c r="AJ13" s="196"/>
      <c r="AK13" s="196"/>
      <c r="AL13" s="196"/>
      <c r="AM13" s="202"/>
      <c r="AO13" s="143"/>
    </row>
    <row r="14" spans="1:41" x14ac:dyDescent="0.2">
      <c r="A14" s="46">
        <v>36192</v>
      </c>
      <c r="B14" s="25"/>
      <c r="C14" s="25"/>
      <c r="D14" s="29"/>
      <c r="E14" s="25"/>
      <c r="F14" s="25"/>
      <c r="G14" s="29"/>
      <c r="H14" s="30"/>
      <c r="I14" s="31"/>
      <c r="J14" s="29"/>
      <c r="K14" s="192"/>
      <c r="L14" s="192"/>
      <c r="M14" s="193"/>
      <c r="N14" s="192"/>
      <c r="O14" s="192"/>
      <c r="P14" s="192"/>
      <c r="Q14" s="207"/>
      <c r="R14" s="208"/>
      <c r="S14" s="85"/>
      <c r="T14" s="37"/>
      <c r="U14" s="32"/>
      <c r="V14" s="38"/>
      <c r="W14" s="32"/>
      <c r="X14" s="32"/>
      <c r="Y14" s="38"/>
      <c r="Z14" s="32"/>
      <c r="AA14" s="32"/>
      <c r="AB14" s="32"/>
      <c r="AC14" s="39"/>
      <c r="AD14" s="200"/>
      <c r="AE14" s="196"/>
      <c r="AF14" s="201"/>
      <c r="AG14" s="196"/>
      <c r="AH14" s="196"/>
      <c r="AI14" s="201"/>
      <c r="AJ14" s="196"/>
      <c r="AK14" s="196"/>
      <c r="AL14" s="196"/>
      <c r="AM14" s="202"/>
      <c r="AO14" s="143"/>
    </row>
    <row r="15" spans="1:41" x14ac:dyDescent="0.2">
      <c r="A15" s="46">
        <v>36220</v>
      </c>
      <c r="B15" s="25"/>
      <c r="C15" s="25"/>
      <c r="D15" s="29"/>
      <c r="E15" s="25"/>
      <c r="F15" s="25"/>
      <c r="G15" s="29"/>
      <c r="H15" s="30"/>
      <c r="I15" s="31"/>
      <c r="J15" s="29"/>
      <c r="K15" s="192">
        <v>1730.8200000000002</v>
      </c>
      <c r="L15" s="192">
        <v>44.38</v>
      </c>
      <c r="M15" s="193">
        <v>1775.2</v>
      </c>
      <c r="N15" s="192">
        <v>1730.8200000000002</v>
      </c>
      <c r="O15" s="192">
        <v>44.38</v>
      </c>
      <c r="P15" s="192">
        <v>1775.2</v>
      </c>
      <c r="Q15" s="207"/>
      <c r="R15" s="208">
        <v>0</v>
      </c>
      <c r="S15" s="85"/>
      <c r="T15" s="37"/>
      <c r="U15" s="32"/>
      <c r="V15" s="38"/>
      <c r="W15" s="32"/>
      <c r="X15" s="32"/>
      <c r="Y15" s="38"/>
      <c r="Z15" s="32"/>
      <c r="AA15" s="32"/>
      <c r="AB15" s="32"/>
      <c r="AC15" s="39"/>
      <c r="AD15" s="200"/>
      <c r="AE15" s="196"/>
      <c r="AF15" s="201"/>
      <c r="AG15" s="196"/>
      <c r="AH15" s="196"/>
      <c r="AI15" s="201"/>
      <c r="AJ15" s="196"/>
      <c r="AK15" s="196"/>
      <c r="AL15" s="196"/>
      <c r="AM15" s="202"/>
      <c r="AO15" s="143"/>
    </row>
    <row r="16" spans="1:41" x14ac:dyDescent="0.2">
      <c r="A16" s="46">
        <v>36251</v>
      </c>
      <c r="B16" s="25"/>
      <c r="C16" s="25"/>
      <c r="D16" s="29"/>
      <c r="E16" s="25"/>
      <c r="F16" s="25"/>
      <c r="G16" s="29"/>
      <c r="H16" s="30"/>
      <c r="I16" s="31"/>
      <c r="J16" s="29"/>
      <c r="K16" s="192"/>
      <c r="L16" s="192"/>
      <c r="M16" s="193"/>
      <c r="N16" s="192"/>
      <c r="O16" s="192"/>
      <c r="P16" s="192"/>
      <c r="Q16" s="207"/>
      <c r="R16" s="208"/>
      <c r="S16" s="85"/>
      <c r="T16" s="37"/>
      <c r="U16" s="32"/>
      <c r="V16" s="38"/>
      <c r="W16" s="32"/>
      <c r="X16" s="32"/>
      <c r="Y16" s="38"/>
      <c r="Z16" s="32"/>
      <c r="AA16" s="32"/>
      <c r="AB16" s="32"/>
      <c r="AC16" s="39"/>
      <c r="AD16" s="200"/>
      <c r="AE16" s="196"/>
      <c r="AF16" s="201"/>
      <c r="AG16" s="196"/>
      <c r="AH16" s="196"/>
      <c r="AI16" s="201"/>
      <c r="AJ16" s="196"/>
      <c r="AK16" s="196"/>
      <c r="AL16" s="196"/>
      <c r="AM16" s="202"/>
      <c r="AO16" s="143"/>
    </row>
    <row r="17" spans="1:41" x14ac:dyDescent="0.2">
      <c r="A17" s="46">
        <v>36281</v>
      </c>
      <c r="B17" s="25"/>
      <c r="C17" s="25"/>
      <c r="D17" s="29"/>
      <c r="E17" s="25"/>
      <c r="F17" s="25"/>
      <c r="G17" s="29"/>
      <c r="H17" s="30"/>
      <c r="I17" s="31"/>
      <c r="J17" s="29"/>
      <c r="K17" s="192"/>
      <c r="L17" s="192"/>
      <c r="M17" s="193"/>
      <c r="N17" s="192"/>
      <c r="O17" s="192"/>
      <c r="P17" s="192"/>
      <c r="Q17" s="207"/>
      <c r="R17" s="208"/>
      <c r="S17" s="85"/>
      <c r="T17" s="37"/>
      <c r="U17" s="32"/>
      <c r="V17" s="38"/>
      <c r="W17" s="32"/>
      <c r="X17" s="32"/>
      <c r="Y17" s="38"/>
      <c r="Z17" s="32"/>
      <c r="AA17" s="32"/>
      <c r="AB17" s="32"/>
      <c r="AC17" s="39"/>
      <c r="AD17" s="200"/>
      <c r="AE17" s="196"/>
      <c r="AF17" s="201"/>
      <c r="AG17" s="196"/>
      <c r="AH17" s="196"/>
      <c r="AI17" s="201"/>
      <c r="AJ17" s="196"/>
      <c r="AK17" s="196"/>
      <c r="AL17" s="196"/>
      <c r="AM17" s="202"/>
      <c r="AO17" s="143"/>
    </row>
    <row r="18" spans="1:41" x14ac:dyDescent="0.2">
      <c r="A18" s="46">
        <v>36312</v>
      </c>
      <c r="B18" s="25"/>
      <c r="C18" s="25"/>
      <c r="D18" s="29"/>
      <c r="E18" s="25"/>
      <c r="F18" s="25"/>
      <c r="G18" s="29"/>
      <c r="H18" s="30"/>
      <c r="I18" s="31"/>
      <c r="J18" s="29"/>
      <c r="K18" s="192">
        <v>1353.1490000000001</v>
      </c>
      <c r="L18" s="192">
        <v>56.855000000000004</v>
      </c>
      <c r="M18" s="193">
        <v>1421.375</v>
      </c>
      <c r="N18" s="192">
        <v>1353.1490000000001</v>
      </c>
      <c r="O18" s="192">
        <v>56.855000000000004</v>
      </c>
      <c r="P18" s="192">
        <v>1421.375</v>
      </c>
      <c r="Q18" s="207"/>
      <c r="R18" s="208">
        <v>0</v>
      </c>
      <c r="S18" s="85"/>
      <c r="T18" s="37"/>
      <c r="U18" s="32"/>
      <c r="V18" s="38"/>
      <c r="W18" s="32"/>
      <c r="X18" s="32"/>
      <c r="Y18" s="38"/>
      <c r="Z18" s="32"/>
      <c r="AA18" s="32"/>
      <c r="AB18" s="32"/>
      <c r="AC18" s="39"/>
      <c r="AD18" s="200"/>
      <c r="AE18" s="196"/>
      <c r="AF18" s="201"/>
      <c r="AG18" s="196"/>
      <c r="AH18" s="196"/>
      <c r="AI18" s="201"/>
      <c r="AJ18" s="196"/>
      <c r="AK18" s="196"/>
      <c r="AL18" s="196"/>
      <c r="AM18" s="202"/>
      <c r="AO18" s="143"/>
    </row>
    <row r="19" spans="1:41" x14ac:dyDescent="0.2">
      <c r="A19" s="46">
        <v>36342</v>
      </c>
      <c r="B19" s="25"/>
      <c r="C19" s="25"/>
      <c r="D19" s="29"/>
      <c r="E19" s="25"/>
      <c r="F19" s="25"/>
      <c r="G19" s="29"/>
      <c r="H19" s="30"/>
      <c r="I19" s="31"/>
      <c r="J19" s="29"/>
      <c r="K19" s="192"/>
      <c r="L19" s="192"/>
      <c r="M19" s="193"/>
      <c r="N19" s="192"/>
      <c r="O19" s="192"/>
      <c r="P19" s="192"/>
      <c r="Q19" s="207"/>
      <c r="R19" s="208"/>
      <c r="S19" s="85"/>
      <c r="T19" s="37"/>
      <c r="U19" s="32"/>
      <c r="V19" s="38"/>
      <c r="W19" s="32"/>
      <c r="X19" s="32"/>
      <c r="Y19" s="38"/>
      <c r="Z19" s="32"/>
      <c r="AA19" s="32"/>
      <c r="AB19" s="32"/>
      <c r="AC19" s="39"/>
      <c r="AD19" s="200"/>
      <c r="AE19" s="196"/>
      <c r="AF19" s="201"/>
      <c r="AG19" s="196"/>
      <c r="AH19" s="196"/>
      <c r="AI19" s="201"/>
      <c r="AJ19" s="196"/>
      <c r="AK19" s="196"/>
      <c r="AL19" s="196"/>
      <c r="AM19" s="202"/>
      <c r="AO19" s="143"/>
    </row>
    <row r="20" spans="1:41" x14ac:dyDescent="0.2">
      <c r="A20" s="46">
        <v>36373</v>
      </c>
      <c r="B20" s="25"/>
      <c r="C20" s="25"/>
      <c r="D20" s="29"/>
      <c r="E20" s="25"/>
      <c r="F20" s="25"/>
      <c r="G20" s="29"/>
      <c r="H20" s="30"/>
      <c r="I20" s="31"/>
      <c r="J20" s="29"/>
      <c r="K20" s="192"/>
      <c r="L20" s="192"/>
      <c r="M20" s="193"/>
      <c r="N20" s="192"/>
      <c r="O20" s="192"/>
      <c r="P20" s="192"/>
      <c r="Q20" s="207"/>
      <c r="R20" s="208"/>
      <c r="S20" s="85"/>
      <c r="T20" s="37"/>
      <c r="U20" s="32"/>
      <c r="V20" s="38"/>
      <c r="W20" s="32"/>
      <c r="X20" s="32"/>
      <c r="Y20" s="38"/>
      <c r="Z20" s="32"/>
      <c r="AA20" s="32"/>
      <c r="AB20" s="32"/>
      <c r="AC20" s="39"/>
      <c r="AD20" s="200"/>
      <c r="AE20" s="196"/>
      <c r="AF20" s="201"/>
      <c r="AG20" s="196"/>
      <c r="AH20" s="196"/>
      <c r="AI20" s="201"/>
      <c r="AJ20" s="196"/>
      <c r="AK20" s="196"/>
      <c r="AL20" s="196"/>
      <c r="AM20" s="202"/>
      <c r="AO20" s="143"/>
    </row>
    <row r="21" spans="1:41" x14ac:dyDescent="0.2">
      <c r="A21" s="46">
        <v>36404</v>
      </c>
      <c r="B21" s="25"/>
      <c r="C21" s="25"/>
      <c r="D21" s="29"/>
      <c r="E21" s="25"/>
      <c r="F21" s="25"/>
      <c r="G21" s="29"/>
      <c r="H21" s="30"/>
      <c r="I21" s="31"/>
      <c r="J21" s="29"/>
      <c r="K21" s="192">
        <v>1224.3</v>
      </c>
      <c r="L21" s="192">
        <v>69.960000000000008</v>
      </c>
      <c r="M21" s="193">
        <v>1305.92</v>
      </c>
      <c r="N21" s="192">
        <v>1224.3</v>
      </c>
      <c r="O21" s="192">
        <v>69.960000000000008</v>
      </c>
      <c r="P21" s="192">
        <v>1305.92</v>
      </c>
      <c r="Q21" s="207"/>
      <c r="R21" s="208">
        <v>0</v>
      </c>
      <c r="S21" s="85"/>
      <c r="T21" s="37"/>
      <c r="U21" s="32"/>
      <c r="V21" s="38"/>
      <c r="W21" s="32"/>
      <c r="X21" s="32"/>
      <c r="Y21" s="38"/>
      <c r="Z21" s="32"/>
      <c r="AA21" s="32"/>
      <c r="AB21" s="32"/>
      <c r="AC21" s="39"/>
      <c r="AD21" s="200"/>
      <c r="AE21" s="196"/>
      <c r="AF21" s="201"/>
      <c r="AG21" s="196"/>
      <c r="AH21" s="196"/>
      <c r="AI21" s="201"/>
      <c r="AJ21" s="196"/>
      <c r="AK21" s="196"/>
      <c r="AL21" s="196"/>
      <c r="AM21" s="202"/>
      <c r="AO21" s="143"/>
    </row>
    <row r="22" spans="1:41" x14ac:dyDescent="0.2">
      <c r="A22" s="46">
        <v>36434</v>
      </c>
      <c r="B22" s="25"/>
      <c r="C22" s="25"/>
      <c r="D22" s="29"/>
      <c r="E22" s="25"/>
      <c r="F22" s="25"/>
      <c r="G22" s="29"/>
      <c r="H22" s="30"/>
      <c r="I22" s="31"/>
      <c r="J22" s="29"/>
      <c r="K22" s="192"/>
      <c r="L22" s="192"/>
      <c r="M22" s="193"/>
      <c r="N22" s="192"/>
      <c r="O22" s="192"/>
      <c r="P22" s="192"/>
      <c r="Q22" s="207"/>
      <c r="R22" s="208"/>
      <c r="S22" s="85"/>
      <c r="T22" s="37"/>
      <c r="U22" s="32"/>
      <c r="V22" s="38"/>
      <c r="W22" s="32"/>
      <c r="X22" s="32"/>
      <c r="Y22" s="38"/>
      <c r="Z22" s="32"/>
      <c r="AA22" s="32"/>
      <c r="AB22" s="32"/>
      <c r="AC22" s="39"/>
      <c r="AD22" s="200"/>
      <c r="AE22" s="196"/>
      <c r="AF22" s="201"/>
      <c r="AG22" s="196"/>
      <c r="AH22" s="196"/>
      <c r="AI22" s="201"/>
      <c r="AJ22" s="196"/>
      <c r="AK22" s="196"/>
      <c r="AL22" s="196"/>
      <c r="AM22" s="202"/>
      <c r="AO22" s="143"/>
    </row>
    <row r="23" spans="1:41" x14ac:dyDescent="0.2">
      <c r="A23" s="48">
        <v>36465</v>
      </c>
      <c r="B23" s="25"/>
      <c r="C23" s="25"/>
      <c r="D23" s="29"/>
      <c r="E23" s="25"/>
      <c r="F23" s="25"/>
      <c r="G23" s="29"/>
      <c r="H23" s="30"/>
      <c r="I23" s="31"/>
      <c r="J23" s="29"/>
      <c r="K23" s="192"/>
      <c r="L23" s="192"/>
      <c r="M23" s="193"/>
      <c r="N23" s="192"/>
      <c r="O23" s="192"/>
      <c r="P23" s="192"/>
      <c r="Q23" s="207"/>
      <c r="R23" s="208"/>
      <c r="S23" s="85"/>
      <c r="T23" s="37"/>
      <c r="U23" s="32"/>
      <c r="V23" s="38"/>
      <c r="W23" s="32"/>
      <c r="X23" s="32"/>
      <c r="Y23" s="38"/>
      <c r="Z23" s="32"/>
      <c r="AA23" s="32"/>
      <c r="AB23" s="32"/>
      <c r="AC23" s="39"/>
      <c r="AD23" s="200"/>
      <c r="AE23" s="196"/>
      <c r="AF23" s="201"/>
      <c r="AG23" s="196"/>
      <c r="AH23" s="196"/>
      <c r="AI23" s="201"/>
      <c r="AJ23" s="196"/>
      <c r="AK23" s="196"/>
      <c r="AL23" s="196"/>
      <c r="AM23" s="202"/>
      <c r="AO23" s="143"/>
    </row>
    <row r="24" spans="1:41" x14ac:dyDescent="0.2">
      <c r="A24" s="46">
        <v>36495</v>
      </c>
      <c r="B24" s="25"/>
      <c r="C24" s="25"/>
      <c r="D24" s="29"/>
      <c r="E24" s="25"/>
      <c r="F24" s="25"/>
      <c r="G24" s="29"/>
      <c r="H24" s="30"/>
      <c r="I24" s="31"/>
      <c r="J24" s="29"/>
      <c r="K24" s="192">
        <v>1056.9649999999999</v>
      </c>
      <c r="L24" s="192">
        <v>58.075000000000003</v>
      </c>
      <c r="M24" s="193">
        <v>1115.04</v>
      </c>
      <c r="N24" s="192">
        <v>1056.9649999999999</v>
      </c>
      <c r="O24" s="192">
        <v>58.075000000000003</v>
      </c>
      <c r="P24" s="192">
        <v>1115.04</v>
      </c>
      <c r="Q24" s="207"/>
      <c r="R24" s="208">
        <v>0</v>
      </c>
      <c r="S24" s="85"/>
      <c r="T24" s="37"/>
      <c r="U24" s="32"/>
      <c r="V24" s="38"/>
      <c r="W24" s="32"/>
      <c r="X24" s="32"/>
      <c r="Y24" s="38"/>
      <c r="Z24" s="32"/>
      <c r="AA24" s="32"/>
      <c r="AB24" s="32"/>
      <c r="AC24" s="39"/>
      <c r="AD24" s="200"/>
      <c r="AE24" s="196"/>
      <c r="AF24" s="201"/>
      <c r="AG24" s="196"/>
      <c r="AH24" s="196"/>
      <c r="AI24" s="201"/>
      <c r="AJ24" s="196"/>
      <c r="AK24" s="196"/>
      <c r="AL24" s="196"/>
      <c r="AM24" s="202"/>
      <c r="AO24" s="178"/>
    </row>
    <row r="25" spans="1:41" x14ac:dyDescent="0.2">
      <c r="A25" s="46">
        <v>36526</v>
      </c>
      <c r="B25" s="25"/>
      <c r="C25" s="25"/>
      <c r="D25" s="29"/>
      <c r="E25" s="25"/>
      <c r="F25" s="25"/>
      <c r="G25" s="29"/>
      <c r="H25" s="30"/>
      <c r="I25" s="31"/>
      <c r="J25" s="29"/>
      <c r="K25" s="192"/>
      <c r="L25" s="192"/>
      <c r="M25" s="193"/>
      <c r="N25" s="192"/>
      <c r="O25" s="192"/>
      <c r="P25" s="192"/>
      <c r="Q25" s="207"/>
      <c r="R25" s="208"/>
      <c r="S25" s="85"/>
      <c r="T25" s="37"/>
      <c r="U25" s="32"/>
      <c r="V25" s="38"/>
      <c r="W25" s="32"/>
      <c r="X25" s="32"/>
      <c r="Y25" s="38"/>
      <c r="Z25" s="32"/>
      <c r="AA25" s="32"/>
      <c r="AB25" s="32"/>
      <c r="AC25" s="39"/>
      <c r="AD25" s="200"/>
      <c r="AE25" s="196"/>
      <c r="AF25" s="201"/>
      <c r="AG25" s="196"/>
      <c r="AH25" s="196"/>
      <c r="AI25" s="201"/>
      <c r="AJ25" s="196"/>
      <c r="AK25" s="196"/>
      <c r="AL25" s="196"/>
      <c r="AM25" s="202"/>
      <c r="AO25" s="178"/>
    </row>
    <row r="26" spans="1:41" x14ac:dyDescent="0.2">
      <c r="A26" s="46">
        <v>36557</v>
      </c>
      <c r="B26" s="25"/>
      <c r="C26" s="25"/>
      <c r="D26" s="29"/>
      <c r="E26" s="25"/>
      <c r="F26" s="25"/>
      <c r="G26" s="29"/>
      <c r="H26" s="30"/>
      <c r="I26" s="31"/>
      <c r="J26" s="29"/>
      <c r="K26" s="192"/>
      <c r="L26" s="192"/>
      <c r="M26" s="193"/>
      <c r="N26" s="192"/>
      <c r="O26" s="192"/>
      <c r="P26" s="192"/>
      <c r="Q26" s="207"/>
      <c r="R26" s="208"/>
      <c r="S26" s="85"/>
      <c r="T26" s="37"/>
      <c r="U26" s="32"/>
      <c r="V26" s="38"/>
      <c r="W26" s="32"/>
      <c r="X26" s="32"/>
      <c r="Y26" s="38"/>
      <c r="Z26" s="32"/>
      <c r="AA26" s="32"/>
      <c r="AB26" s="32"/>
      <c r="AC26" s="39"/>
      <c r="AD26" s="200"/>
      <c r="AE26" s="196"/>
      <c r="AF26" s="201"/>
      <c r="AG26" s="196"/>
      <c r="AH26" s="196"/>
      <c r="AI26" s="201"/>
      <c r="AJ26" s="196"/>
      <c r="AK26" s="196"/>
      <c r="AL26" s="196"/>
      <c r="AM26" s="202"/>
      <c r="AO26" s="178"/>
    </row>
    <row r="27" spans="1:41" x14ac:dyDescent="0.2">
      <c r="A27" s="46">
        <v>36586</v>
      </c>
      <c r="B27" s="25"/>
      <c r="C27" s="25"/>
      <c r="D27" s="29"/>
      <c r="E27" s="25"/>
      <c r="F27" s="25"/>
      <c r="G27" s="29"/>
      <c r="H27" s="30"/>
      <c r="I27" s="31"/>
      <c r="J27" s="29"/>
      <c r="K27" s="192">
        <v>1101.306</v>
      </c>
      <c r="L27" s="192">
        <v>47.368000000000002</v>
      </c>
      <c r="M27" s="193">
        <v>1148.674</v>
      </c>
      <c r="N27" s="192">
        <v>1101.306</v>
      </c>
      <c r="O27" s="192">
        <v>47.368000000000002</v>
      </c>
      <c r="P27" s="192">
        <v>1148.674</v>
      </c>
      <c r="Q27" s="207"/>
      <c r="R27" s="208">
        <v>0</v>
      </c>
      <c r="S27" s="85"/>
      <c r="T27" s="37"/>
      <c r="U27" s="32"/>
      <c r="V27" s="38"/>
      <c r="W27" s="32"/>
      <c r="X27" s="32"/>
      <c r="Y27" s="38"/>
      <c r="Z27" s="32"/>
      <c r="AA27" s="32"/>
      <c r="AB27" s="32"/>
      <c r="AC27" s="39"/>
      <c r="AD27" s="200"/>
      <c r="AE27" s="196"/>
      <c r="AF27" s="201"/>
      <c r="AG27" s="196"/>
      <c r="AH27" s="196"/>
      <c r="AI27" s="201"/>
      <c r="AJ27" s="196"/>
      <c r="AK27" s="196"/>
      <c r="AL27" s="196"/>
      <c r="AM27" s="202"/>
      <c r="AO27" s="178"/>
    </row>
    <row r="28" spans="1:41" x14ac:dyDescent="0.2">
      <c r="A28" s="46">
        <v>36617</v>
      </c>
      <c r="B28" s="25"/>
      <c r="C28" s="25"/>
      <c r="D28" s="29"/>
      <c r="E28" s="25"/>
      <c r="F28" s="25"/>
      <c r="G28" s="29"/>
      <c r="H28" s="30"/>
      <c r="I28" s="31"/>
      <c r="J28" s="29"/>
      <c r="K28" s="192"/>
      <c r="L28" s="192"/>
      <c r="M28" s="193"/>
      <c r="N28" s="192"/>
      <c r="O28" s="192"/>
      <c r="P28" s="192"/>
      <c r="Q28" s="207"/>
      <c r="R28" s="208"/>
      <c r="S28" s="85"/>
      <c r="T28" s="37"/>
      <c r="U28" s="32"/>
      <c r="V28" s="38"/>
      <c r="W28" s="32"/>
      <c r="X28" s="32"/>
      <c r="Y28" s="38"/>
      <c r="Z28" s="32"/>
      <c r="AA28" s="32"/>
      <c r="AB28" s="32"/>
      <c r="AC28" s="39"/>
      <c r="AD28" s="200"/>
      <c r="AE28" s="196"/>
      <c r="AF28" s="201"/>
      <c r="AG28" s="196"/>
      <c r="AH28" s="196"/>
      <c r="AI28" s="201"/>
      <c r="AJ28" s="196"/>
      <c r="AK28" s="196"/>
      <c r="AL28" s="196"/>
      <c r="AM28" s="202"/>
      <c r="AO28" s="178"/>
    </row>
    <row r="29" spans="1:41" x14ac:dyDescent="0.2">
      <c r="A29" s="46">
        <v>36647</v>
      </c>
      <c r="B29" s="25"/>
      <c r="C29" s="25"/>
      <c r="D29" s="29"/>
      <c r="E29" s="25"/>
      <c r="F29" s="25"/>
      <c r="G29" s="29"/>
      <c r="H29" s="30"/>
      <c r="I29" s="31"/>
      <c r="J29" s="29"/>
      <c r="K29" s="192"/>
      <c r="L29" s="192"/>
      <c r="M29" s="193"/>
      <c r="N29" s="192"/>
      <c r="O29" s="192"/>
      <c r="P29" s="192"/>
      <c r="Q29" s="207"/>
      <c r="R29" s="208"/>
      <c r="S29" s="85"/>
      <c r="T29" s="37"/>
      <c r="U29" s="32"/>
      <c r="V29" s="38"/>
      <c r="W29" s="32"/>
      <c r="X29" s="32"/>
      <c r="Y29" s="38"/>
      <c r="Z29" s="32"/>
      <c r="AA29" s="32"/>
      <c r="AB29" s="32"/>
      <c r="AC29" s="39"/>
      <c r="AD29" s="200"/>
      <c r="AE29" s="196"/>
      <c r="AF29" s="201"/>
      <c r="AG29" s="196"/>
      <c r="AH29" s="196"/>
      <c r="AI29" s="201"/>
      <c r="AJ29" s="196"/>
      <c r="AK29" s="196"/>
      <c r="AL29" s="196"/>
      <c r="AM29" s="202"/>
      <c r="AO29" s="178"/>
    </row>
    <row r="30" spans="1:41" x14ac:dyDescent="0.2">
      <c r="A30" s="46">
        <v>36678</v>
      </c>
      <c r="B30" s="25"/>
      <c r="C30" s="25"/>
      <c r="D30" s="29"/>
      <c r="E30" s="25"/>
      <c r="F30" s="25"/>
      <c r="G30" s="29"/>
      <c r="H30" s="30"/>
      <c r="I30" s="31"/>
      <c r="J30" s="29"/>
      <c r="K30" s="192">
        <v>1149.9750000000001</v>
      </c>
      <c r="L30" s="192">
        <v>48.42</v>
      </c>
      <c r="M30" s="193">
        <v>1198.395</v>
      </c>
      <c r="N30" s="192">
        <v>1149.9750000000001</v>
      </c>
      <c r="O30" s="192">
        <v>48.42</v>
      </c>
      <c r="P30" s="192">
        <v>1198.395</v>
      </c>
      <c r="Q30" s="207"/>
      <c r="R30" s="208">
        <v>0</v>
      </c>
      <c r="S30" s="85"/>
      <c r="T30" s="37"/>
      <c r="U30" s="32"/>
      <c r="V30" s="38"/>
      <c r="W30" s="32"/>
      <c r="X30" s="32"/>
      <c r="Y30" s="38"/>
      <c r="Z30" s="32"/>
      <c r="AA30" s="32"/>
      <c r="AB30" s="32"/>
      <c r="AC30" s="39"/>
      <c r="AD30" s="200"/>
      <c r="AE30" s="196"/>
      <c r="AF30" s="201"/>
      <c r="AG30" s="196"/>
      <c r="AH30" s="196"/>
      <c r="AI30" s="201"/>
      <c r="AJ30" s="196"/>
      <c r="AK30" s="196"/>
      <c r="AL30" s="196"/>
      <c r="AM30" s="202"/>
      <c r="AO30" s="178"/>
    </row>
    <row r="31" spans="1:41" x14ac:dyDescent="0.2">
      <c r="A31" s="46">
        <v>36708</v>
      </c>
      <c r="B31" s="25"/>
      <c r="C31" s="25"/>
      <c r="D31" s="29"/>
      <c r="E31" s="25"/>
      <c r="F31" s="25"/>
      <c r="G31" s="29"/>
      <c r="H31" s="30"/>
      <c r="I31" s="31"/>
      <c r="J31" s="29"/>
      <c r="K31" s="192"/>
      <c r="L31" s="192"/>
      <c r="M31" s="193"/>
      <c r="N31" s="192"/>
      <c r="O31" s="192"/>
      <c r="P31" s="192"/>
      <c r="Q31" s="207"/>
      <c r="R31" s="208"/>
      <c r="S31" s="85"/>
      <c r="T31" s="37"/>
      <c r="U31" s="32"/>
      <c r="V31" s="38"/>
      <c r="W31" s="32"/>
      <c r="X31" s="32"/>
      <c r="Y31" s="38"/>
      <c r="Z31" s="32"/>
      <c r="AA31" s="32"/>
      <c r="AB31" s="32"/>
      <c r="AC31" s="39"/>
      <c r="AD31" s="200"/>
      <c r="AE31" s="196"/>
      <c r="AF31" s="201"/>
      <c r="AG31" s="196"/>
      <c r="AH31" s="196"/>
      <c r="AI31" s="201"/>
      <c r="AJ31" s="196"/>
      <c r="AK31" s="196"/>
      <c r="AL31" s="196"/>
      <c r="AM31" s="202"/>
      <c r="AO31" s="178"/>
    </row>
    <row r="32" spans="1:41" x14ac:dyDescent="0.2">
      <c r="A32" s="46">
        <v>36739</v>
      </c>
      <c r="B32" s="25"/>
      <c r="C32" s="25"/>
      <c r="D32" s="29"/>
      <c r="E32" s="25"/>
      <c r="F32" s="25"/>
      <c r="G32" s="29"/>
      <c r="H32" s="30"/>
      <c r="I32" s="31"/>
      <c r="J32" s="29"/>
      <c r="K32" s="192"/>
      <c r="L32" s="192"/>
      <c r="M32" s="193"/>
      <c r="N32" s="192"/>
      <c r="O32" s="192"/>
      <c r="P32" s="192"/>
      <c r="Q32" s="207"/>
      <c r="R32" s="208"/>
      <c r="S32" s="85"/>
      <c r="T32" s="37"/>
      <c r="U32" s="32"/>
      <c r="V32" s="38"/>
      <c r="W32" s="32"/>
      <c r="X32" s="32"/>
      <c r="Y32" s="38"/>
      <c r="Z32" s="32"/>
      <c r="AA32" s="32"/>
      <c r="AB32" s="32"/>
      <c r="AC32" s="39"/>
      <c r="AD32" s="200"/>
      <c r="AE32" s="196"/>
      <c r="AF32" s="201"/>
      <c r="AG32" s="196"/>
      <c r="AH32" s="196"/>
      <c r="AI32" s="201"/>
      <c r="AJ32" s="196"/>
      <c r="AK32" s="196"/>
      <c r="AL32" s="196"/>
      <c r="AM32" s="202"/>
      <c r="AO32" s="178"/>
    </row>
    <row r="33" spans="1:41" x14ac:dyDescent="0.2">
      <c r="A33" s="46">
        <v>36770</v>
      </c>
      <c r="B33" s="25"/>
      <c r="C33" s="25"/>
      <c r="D33" s="29"/>
      <c r="E33" s="25"/>
      <c r="F33" s="25"/>
      <c r="G33" s="29"/>
      <c r="H33" s="30"/>
      <c r="I33" s="31"/>
      <c r="J33" s="29"/>
      <c r="K33" s="192">
        <v>1176.768</v>
      </c>
      <c r="L33" s="192">
        <v>49.031999999999996</v>
      </c>
      <c r="M33" s="193">
        <v>1225.8</v>
      </c>
      <c r="N33" s="192">
        <v>1176.768</v>
      </c>
      <c r="O33" s="192">
        <v>49.031999999999996</v>
      </c>
      <c r="P33" s="192">
        <v>1225.8</v>
      </c>
      <c r="Q33" s="207"/>
      <c r="R33" s="208">
        <v>0</v>
      </c>
      <c r="S33" s="85"/>
      <c r="T33" s="37"/>
      <c r="U33" s="32"/>
      <c r="V33" s="38"/>
      <c r="W33" s="32"/>
      <c r="X33" s="32"/>
      <c r="Y33" s="38"/>
      <c r="Z33" s="32"/>
      <c r="AA33" s="32"/>
      <c r="AB33" s="32"/>
      <c r="AC33" s="39"/>
      <c r="AD33" s="200"/>
      <c r="AE33" s="196"/>
      <c r="AF33" s="201"/>
      <c r="AG33" s="196"/>
      <c r="AH33" s="196"/>
      <c r="AI33" s="201"/>
      <c r="AJ33" s="196"/>
      <c r="AK33" s="196"/>
      <c r="AL33" s="196"/>
      <c r="AM33" s="202"/>
      <c r="AO33" s="178"/>
    </row>
    <row r="34" spans="1:41" x14ac:dyDescent="0.2">
      <c r="A34" s="46">
        <v>36800</v>
      </c>
      <c r="B34" s="25"/>
      <c r="C34" s="25"/>
      <c r="D34" s="29"/>
      <c r="E34" s="25"/>
      <c r="F34" s="25"/>
      <c r="G34" s="29"/>
      <c r="H34" s="30"/>
      <c r="I34" s="31"/>
      <c r="J34" s="29"/>
      <c r="K34" s="192"/>
      <c r="L34" s="192"/>
      <c r="M34" s="193"/>
      <c r="N34" s="192"/>
      <c r="O34" s="192"/>
      <c r="P34" s="192"/>
      <c r="Q34" s="207"/>
      <c r="R34" s="208"/>
      <c r="S34" s="85"/>
      <c r="T34" s="37"/>
      <c r="U34" s="32"/>
      <c r="V34" s="38"/>
      <c r="W34" s="32"/>
      <c r="X34" s="32"/>
      <c r="Y34" s="38"/>
      <c r="Z34" s="32"/>
      <c r="AA34" s="32"/>
      <c r="AB34" s="32"/>
      <c r="AC34" s="39"/>
      <c r="AD34" s="200"/>
      <c r="AE34" s="196"/>
      <c r="AF34" s="201"/>
      <c r="AG34" s="196"/>
      <c r="AH34" s="196"/>
      <c r="AI34" s="201"/>
      <c r="AJ34" s="196"/>
      <c r="AK34" s="196"/>
      <c r="AL34" s="196"/>
      <c r="AM34" s="202"/>
      <c r="AO34" s="178"/>
    </row>
    <row r="35" spans="1:41" x14ac:dyDescent="0.2">
      <c r="A35" s="46">
        <v>36831</v>
      </c>
      <c r="B35" s="25"/>
      <c r="C35" s="25"/>
      <c r="D35" s="29"/>
      <c r="E35" s="25"/>
      <c r="F35" s="25"/>
      <c r="G35" s="29"/>
      <c r="H35" s="30"/>
      <c r="I35" s="31"/>
      <c r="J35" s="29"/>
      <c r="K35" s="192"/>
      <c r="L35" s="192"/>
      <c r="M35" s="193"/>
      <c r="N35" s="192"/>
      <c r="O35" s="192"/>
      <c r="P35" s="192"/>
      <c r="Q35" s="207"/>
      <c r="R35" s="208"/>
      <c r="S35" s="85"/>
      <c r="T35" s="37"/>
      <c r="U35" s="32"/>
      <c r="V35" s="38"/>
      <c r="W35" s="32"/>
      <c r="X35" s="32"/>
      <c r="Y35" s="38"/>
      <c r="Z35" s="32"/>
      <c r="AA35" s="32"/>
      <c r="AB35" s="32"/>
      <c r="AC35" s="39"/>
      <c r="AD35" s="200"/>
      <c r="AE35" s="196"/>
      <c r="AF35" s="201"/>
      <c r="AG35" s="196"/>
      <c r="AH35" s="196"/>
      <c r="AI35" s="201"/>
      <c r="AJ35" s="196"/>
      <c r="AK35" s="196"/>
      <c r="AL35" s="196"/>
      <c r="AM35" s="202"/>
      <c r="AO35" s="178"/>
    </row>
    <row r="36" spans="1:41" x14ac:dyDescent="0.2">
      <c r="A36" s="46">
        <v>36861</v>
      </c>
      <c r="B36" s="25"/>
      <c r="C36" s="25"/>
      <c r="D36" s="29"/>
      <c r="E36" s="25"/>
      <c r="F36" s="25"/>
      <c r="G36" s="29"/>
      <c r="H36" s="30"/>
      <c r="I36" s="31"/>
      <c r="J36" s="29"/>
      <c r="K36" s="192">
        <v>1451.74</v>
      </c>
      <c r="L36" s="192">
        <v>62.575000000000003</v>
      </c>
      <c r="M36" s="193">
        <v>1514.3150000000001</v>
      </c>
      <c r="N36" s="192">
        <v>1451.74</v>
      </c>
      <c r="O36" s="192">
        <v>62.575000000000003</v>
      </c>
      <c r="P36" s="192">
        <v>1514.3150000000001</v>
      </c>
      <c r="Q36" s="207"/>
      <c r="R36" s="208">
        <v>7.479057485798501</v>
      </c>
      <c r="S36" s="85"/>
      <c r="T36" s="37"/>
      <c r="U36" s="32"/>
      <c r="V36" s="38"/>
      <c r="W36" s="32"/>
      <c r="X36" s="32"/>
      <c r="Y36" s="38"/>
      <c r="Z36" s="32"/>
      <c r="AA36" s="32"/>
      <c r="AB36" s="32"/>
      <c r="AC36" s="39"/>
      <c r="AD36" s="200"/>
      <c r="AE36" s="196"/>
      <c r="AF36" s="201"/>
      <c r="AG36" s="196"/>
      <c r="AH36" s="196"/>
      <c r="AI36" s="201"/>
      <c r="AJ36" s="196"/>
      <c r="AK36" s="196"/>
      <c r="AL36" s="196"/>
      <c r="AM36" s="202"/>
      <c r="AO36" s="178"/>
    </row>
    <row r="37" spans="1:41" x14ac:dyDescent="0.2">
      <c r="A37" s="46">
        <v>36892</v>
      </c>
      <c r="B37" s="25"/>
      <c r="C37" s="25"/>
      <c r="D37" s="29"/>
      <c r="E37" s="25"/>
      <c r="F37" s="25"/>
      <c r="G37" s="29"/>
      <c r="H37" s="30"/>
      <c r="I37" s="31"/>
      <c r="J37" s="29"/>
      <c r="K37" s="192">
        <v>1544.511</v>
      </c>
      <c r="L37" s="192">
        <v>62.785000000000004</v>
      </c>
      <c r="M37" s="193">
        <v>1607.296</v>
      </c>
      <c r="N37" s="192">
        <v>1544.511</v>
      </c>
      <c r="O37" s="192">
        <v>62.785000000000004</v>
      </c>
      <c r="P37" s="192">
        <v>1607.296</v>
      </c>
      <c r="Q37" s="207"/>
      <c r="R37" s="208">
        <v>-1.255700103897084E-9</v>
      </c>
      <c r="S37" s="85"/>
      <c r="T37" s="37"/>
      <c r="U37" s="32"/>
      <c r="V37" s="38"/>
      <c r="W37" s="32"/>
      <c r="X37" s="32"/>
      <c r="Y37" s="38"/>
      <c r="Z37" s="32"/>
      <c r="AA37" s="32"/>
      <c r="AB37" s="32"/>
      <c r="AC37" s="39"/>
      <c r="AD37" s="200"/>
      <c r="AE37" s="196"/>
      <c r="AF37" s="201"/>
      <c r="AG37" s="196"/>
      <c r="AH37" s="196"/>
      <c r="AI37" s="201"/>
      <c r="AJ37" s="196"/>
      <c r="AK37" s="196"/>
      <c r="AL37" s="196"/>
      <c r="AM37" s="202"/>
      <c r="AO37" s="178"/>
    </row>
    <row r="38" spans="1:41" x14ac:dyDescent="0.2">
      <c r="A38" s="46">
        <v>36923</v>
      </c>
      <c r="B38" s="25"/>
      <c r="C38" s="25"/>
      <c r="D38" s="29"/>
      <c r="E38" s="25"/>
      <c r="F38" s="25"/>
      <c r="G38" s="29"/>
      <c r="H38" s="30"/>
      <c r="I38" s="31"/>
      <c r="J38" s="29"/>
      <c r="K38" s="192">
        <v>1389.52</v>
      </c>
      <c r="L38" s="192">
        <v>63.16</v>
      </c>
      <c r="M38" s="193">
        <v>1452.68</v>
      </c>
      <c r="N38" s="192">
        <v>1389.52</v>
      </c>
      <c r="O38" s="192">
        <v>63.16</v>
      </c>
      <c r="P38" s="192">
        <v>1452.68</v>
      </c>
      <c r="Q38" s="207"/>
      <c r="R38" s="208">
        <v>1.2632001045176365E-9</v>
      </c>
      <c r="S38" s="85"/>
      <c r="T38" s="37"/>
      <c r="U38" s="32"/>
      <c r="V38" s="38"/>
      <c r="W38" s="32"/>
      <c r="X38" s="32"/>
      <c r="Y38" s="38"/>
      <c r="Z38" s="32"/>
      <c r="AA38" s="32"/>
      <c r="AB38" s="32"/>
      <c r="AC38" s="39"/>
      <c r="AD38" s="200"/>
      <c r="AE38" s="196"/>
      <c r="AF38" s="201"/>
      <c r="AG38" s="196"/>
      <c r="AH38" s="196"/>
      <c r="AI38" s="201"/>
      <c r="AJ38" s="196"/>
      <c r="AK38" s="196"/>
      <c r="AL38" s="196"/>
      <c r="AM38" s="202"/>
      <c r="AO38" s="178"/>
    </row>
    <row r="39" spans="1:41" x14ac:dyDescent="0.2">
      <c r="A39" s="46">
        <v>36951</v>
      </c>
      <c r="B39" s="25"/>
      <c r="C39" s="25"/>
      <c r="D39" s="29"/>
      <c r="E39" s="25"/>
      <c r="F39" s="25"/>
      <c r="G39" s="29"/>
      <c r="H39" s="30"/>
      <c r="I39" s="31"/>
      <c r="J39" s="29"/>
      <c r="K39" s="192">
        <v>1410.75</v>
      </c>
      <c r="L39" s="192">
        <v>25.65</v>
      </c>
      <c r="M39" s="193">
        <v>1449.2249999999999</v>
      </c>
      <c r="N39" s="192">
        <v>1410.75</v>
      </c>
      <c r="O39" s="192">
        <v>25.65</v>
      </c>
      <c r="P39" s="192">
        <v>1449.2249999999999</v>
      </c>
      <c r="Q39" s="207"/>
      <c r="R39" s="208">
        <v>7.6949992128261254E-9</v>
      </c>
      <c r="S39" s="85"/>
      <c r="T39" s="37"/>
      <c r="U39" s="32"/>
      <c r="V39" s="38"/>
      <c r="W39" s="32"/>
      <c r="X39" s="32"/>
      <c r="Y39" s="38"/>
      <c r="Z39" s="32"/>
      <c r="AA39" s="32"/>
      <c r="AB39" s="32"/>
      <c r="AC39" s="39"/>
      <c r="AD39" s="200"/>
      <c r="AE39" s="196"/>
      <c r="AF39" s="201"/>
      <c r="AG39" s="196"/>
      <c r="AH39" s="196"/>
      <c r="AI39" s="201"/>
      <c r="AJ39" s="196"/>
      <c r="AK39" s="196"/>
      <c r="AL39" s="196"/>
      <c r="AM39" s="202"/>
      <c r="AO39" s="178"/>
    </row>
    <row r="40" spans="1:41" x14ac:dyDescent="0.2">
      <c r="A40" s="46">
        <v>36982</v>
      </c>
      <c r="B40" s="25"/>
      <c r="C40" s="25"/>
      <c r="D40" s="29"/>
      <c r="E40" s="25"/>
      <c r="F40" s="25"/>
      <c r="G40" s="29"/>
      <c r="H40" s="30"/>
      <c r="I40" s="31"/>
      <c r="J40" s="29"/>
      <c r="K40" s="192">
        <v>1721.02</v>
      </c>
      <c r="L40" s="192">
        <v>25.88</v>
      </c>
      <c r="M40" s="193">
        <v>1746.8999999999999</v>
      </c>
      <c r="N40" s="192">
        <v>1721.02</v>
      </c>
      <c r="O40" s="192">
        <v>25.88</v>
      </c>
      <c r="P40" s="192">
        <v>1746.8999999999999</v>
      </c>
      <c r="Q40" s="207"/>
      <c r="R40" s="208">
        <v>-9.0579993128336862E-9</v>
      </c>
      <c r="S40" s="85"/>
      <c r="T40" s="37"/>
      <c r="U40" s="32"/>
      <c r="V40" s="38"/>
      <c r="W40" s="32"/>
      <c r="X40" s="32"/>
      <c r="Y40" s="38"/>
      <c r="Z40" s="32"/>
      <c r="AA40" s="32"/>
      <c r="AB40" s="32"/>
      <c r="AC40" s="39"/>
      <c r="AD40" s="200"/>
      <c r="AE40" s="196"/>
      <c r="AF40" s="201"/>
      <c r="AG40" s="196"/>
      <c r="AH40" s="196"/>
      <c r="AI40" s="201"/>
      <c r="AJ40" s="196"/>
      <c r="AK40" s="196"/>
      <c r="AL40" s="196"/>
      <c r="AM40" s="202"/>
      <c r="AO40" s="178"/>
    </row>
    <row r="41" spans="1:41" x14ac:dyDescent="0.2">
      <c r="A41" s="46">
        <v>37012</v>
      </c>
      <c r="B41" s="25"/>
      <c r="C41" s="25"/>
      <c r="D41" s="29"/>
      <c r="E41" s="25"/>
      <c r="F41" s="25"/>
      <c r="G41" s="29"/>
      <c r="H41" s="30"/>
      <c r="I41" s="31"/>
      <c r="J41" s="29"/>
      <c r="K41" s="192">
        <v>1775.925</v>
      </c>
      <c r="L41" s="192">
        <v>26.31</v>
      </c>
      <c r="M41" s="193">
        <v>1802.2349999999999</v>
      </c>
      <c r="N41" s="192">
        <v>1775.925</v>
      </c>
      <c r="O41" s="192">
        <v>26.31</v>
      </c>
      <c r="P41" s="192">
        <v>1802.2349999999999</v>
      </c>
      <c r="Q41" s="207"/>
      <c r="R41" s="208">
        <v>1.315500108844958E-9</v>
      </c>
      <c r="S41" s="85"/>
      <c r="T41" s="37"/>
      <c r="U41" s="32"/>
      <c r="V41" s="38"/>
      <c r="W41" s="32"/>
      <c r="X41" s="32"/>
      <c r="Y41" s="38"/>
      <c r="Z41" s="32"/>
      <c r="AA41" s="32"/>
      <c r="AB41" s="32"/>
      <c r="AC41" s="39"/>
      <c r="AD41" s="200"/>
      <c r="AE41" s="196"/>
      <c r="AF41" s="201"/>
      <c r="AG41" s="196"/>
      <c r="AH41" s="196"/>
      <c r="AI41" s="201"/>
      <c r="AJ41" s="196"/>
      <c r="AK41" s="196"/>
      <c r="AL41" s="196"/>
      <c r="AM41" s="202"/>
      <c r="AO41" s="178"/>
    </row>
    <row r="42" spans="1:41" x14ac:dyDescent="0.2">
      <c r="A42" s="46">
        <v>37043</v>
      </c>
      <c r="B42" s="25"/>
      <c r="C42" s="25"/>
      <c r="D42" s="29"/>
      <c r="E42" s="25"/>
      <c r="F42" s="25"/>
      <c r="G42" s="29"/>
      <c r="H42" s="30"/>
      <c r="I42" s="31"/>
      <c r="J42" s="29"/>
      <c r="K42" s="192">
        <v>2335.8000000000002</v>
      </c>
      <c r="L42" s="192">
        <v>27.48</v>
      </c>
      <c r="M42" s="193">
        <v>2363.2800000000002</v>
      </c>
      <c r="N42" s="192">
        <v>2335.8000000000002</v>
      </c>
      <c r="O42" s="192">
        <v>27.48</v>
      </c>
      <c r="P42" s="192">
        <v>2363.2800000000002</v>
      </c>
      <c r="Q42" s="207"/>
      <c r="R42" s="208">
        <v>-1.3740001136852698E-9</v>
      </c>
      <c r="S42" s="85"/>
      <c r="T42" s="37"/>
      <c r="U42" s="32"/>
      <c r="V42" s="38"/>
      <c r="W42" s="32"/>
      <c r="X42" s="32"/>
      <c r="Y42" s="38"/>
      <c r="Z42" s="32"/>
      <c r="AA42" s="32"/>
      <c r="AB42" s="32"/>
      <c r="AC42" s="39"/>
      <c r="AD42" s="200"/>
      <c r="AE42" s="196"/>
      <c r="AF42" s="201"/>
      <c r="AG42" s="196"/>
      <c r="AH42" s="196"/>
      <c r="AI42" s="201"/>
      <c r="AJ42" s="196"/>
      <c r="AK42" s="196"/>
      <c r="AL42" s="196"/>
      <c r="AM42" s="202"/>
      <c r="AO42" s="178"/>
    </row>
    <row r="43" spans="1:41" x14ac:dyDescent="0.2">
      <c r="A43" s="46">
        <v>37073</v>
      </c>
      <c r="B43" s="25"/>
      <c r="C43" s="25"/>
      <c r="D43" s="29"/>
      <c r="E43" s="25"/>
      <c r="F43" s="25"/>
      <c r="G43" s="29"/>
      <c r="H43" s="30"/>
      <c r="I43" s="31"/>
      <c r="J43" s="29"/>
      <c r="K43" s="192">
        <v>3476.88</v>
      </c>
      <c r="L43" s="192">
        <v>26.34</v>
      </c>
      <c r="M43" s="193">
        <v>3516.39</v>
      </c>
      <c r="N43" s="192">
        <v>3476.88</v>
      </c>
      <c r="O43" s="192">
        <v>26.34</v>
      </c>
      <c r="P43" s="192">
        <v>3516.39</v>
      </c>
      <c r="Q43" s="207"/>
      <c r="R43" s="208">
        <v>3.6902313659991593E-3</v>
      </c>
      <c r="S43" s="85"/>
      <c r="T43" s="37"/>
      <c r="U43" s="32"/>
      <c r="V43" s="38"/>
      <c r="W43" s="32"/>
      <c r="X43" s="32"/>
      <c r="Y43" s="38"/>
      <c r="Z43" s="32"/>
      <c r="AA43" s="32"/>
      <c r="AB43" s="32"/>
      <c r="AC43" s="39"/>
      <c r="AD43" s="200"/>
      <c r="AE43" s="196"/>
      <c r="AF43" s="201"/>
      <c r="AG43" s="196"/>
      <c r="AH43" s="196"/>
      <c r="AI43" s="201"/>
      <c r="AJ43" s="196"/>
      <c r="AK43" s="196"/>
      <c r="AL43" s="196"/>
      <c r="AM43" s="202"/>
      <c r="AO43" s="178"/>
    </row>
    <row r="44" spans="1:41" x14ac:dyDescent="0.2">
      <c r="A44" s="46">
        <v>37104</v>
      </c>
      <c r="B44" s="25"/>
      <c r="C44" s="25"/>
      <c r="D44" s="29"/>
      <c r="E44" s="25"/>
      <c r="F44" s="25"/>
      <c r="G44" s="29"/>
      <c r="H44" s="30"/>
      <c r="I44" s="31"/>
      <c r="J44" s="29"/>
      <c r="K44" s="192">
        <v>4304.13</v>
      </c>
      <c r="L44" s="192">
        <v>27.07</v>
      </c>
      <c r="M44" s="193">
        <v>4344.7349999999997</v>
      </c>
      <c r="N44" s="192">
        <v>4304.13</v>
      </c>
      <c r="O44" s="192">
        <v>27.07</v>
      </c>
      <c r="P44" s="192">
        <v>4344.7349999999997</v>
      </c>
      <c r="Q44" s="207"/>
      <c r="R44" s="208">
        <v>8.1210006719345532E-9</v>
      </c>
      <c r="S44" s="85"/>
      <c r="T44" s="37"/>
      <c r="U44" s="32"/>
      <c r="V44" s="38"/>
      <c r="W44" s="32"/>
      <c r="X44" s="32"/>
      <c r="Y44" s="38"/>
      <c r="Z44" s="32"/>
      <c r="AA44" s="32"/>
      <c r="AB44" s="32"/>
      <c r="AC44" s="39"/>
      <c r="AD44" s="200"/>
      <c r="AE44" s="196"/>
      <c r="AF44" s="201"/>
      <c r="AG44" s="196"/>
      <c r="AH44" s="196"/>
      <c r="AI44" s="201"/>
      <c r="AJ44" s="196"/>
      <c r="AK44" s="196"/>
      <c r="AL44" s="196"/>
      <c r="AM44" s="202"/>
      <c r="AO44" s="178"/>
    </row>
    <row r="45" spans="1:41" x14ac:dyDescent="0.2">
      <c r="A45" s="46">
        <v>37135</v>
      </c>
      <c r="B45" s="25"/>
      <c r="C45" s="25"/>
      <c r="D45" s="29"/>
      <c r="E45" s="25"/>
      <c r="F45" s="25"/>
      <c r="G45" s="29"/>
      <c r="H45" s="30"/>
      <c r="I45" s="31"/>
      <c r="J45" s="29"/>
      <c r="K45" s="192">
        <v>4495.24</v>
      </c>
      <c r="L45" s="192">
        <v>27.41</v>
      </c>
      <c r="M45" s="193">
        <v>4536.3550000000005</v>
      </c>
      <c r="N45" s="192">
        <v>4495.24</v>
      </c>
      <c r="O45" s="192">
        <v>27.41</v>
      </c>
      <c r="P45" s="192">
        <v>4536.3550000000005</v>
      </c>
      <c r="Q45" s="207"/>
      <c r="R45" s="208">
        <v>5.4819989320220586E-9</v>
      </c>
      <c r="S45" s="85"/>
      <c r="T45" s="37"/>
      <c r="U45" s="32"/>
      <c r="V45" s="38"/>
      <c r="W45" s="32"/>
      <c r="X45" s="32"/>
      <c r="Y45" s="38"/>
      <c r="Z45" s="32"/>
      <c r="AA45" s="32"/>
      <c r="AB45" s="32"/>
      <c r="AC45" s="39"/>
      <c r="AD45" s="200"/>
      <c r="AE45" s="196"/>
      <c r="AF45" s="201"/>
      <c r="AG45" s="196"/>
      <c r="AH45" s="196"/>
      <c r="AI45" s="201"/>
      <c r="AJ45" s="196"/>
      <c r="AK45" s="196"/>
      <c r="AL45" s="196"/>
      <c r="AM45" s="202"/>
      <c r="AO45" s="178"/>
    </row>
    <row r="46" spans="1:41" x14ac:dyDescent="0.2">
      <c r="A46" s="46">
        <v>37165</v>
      </c>
      <c r="B46" s="25"/>
      <c r="C46" s="25"/>
      <c r="D46" s="29"/>
      <c r="E46" s="25"/>
      <c r="F46" s="25"/>
      <c r="G46" s="29"/>
      <c r="H46" s="30"/>
      <c r="I46" s="31"/>
      <c r="J46" s="29"/>
      <c r="K46" s="192">
        <v>6160.4699999999993</v>
      </c>
      <c r="L46" s="192">
        <v>42.195</v>
      </c>
      <c r="M46" s="193">
        <v>6202.665</v>
      </c>
      <c r="N46" s="192">
        <v>6160.4699999999993</v>
      </c>
      <c r="O46" s="192">
        <v>42.195</v>
      </c>
      <c r="P46" s="192">
        <v>6202.665</v>
      </c>
      <c r="Q46" s="207"/>
      <c r="R46" s="208">
        <v>-1.828449995133763E-8</v>
      </c>
      <c r="S46" s="85"/>
      <c r="T46" s="37"/>
      <c r="U46" s="32"/>
      <c r="V46" s="38"/>
      <c r="W46" s="32"/>
      <c r="X46" s="32"/>
      <c r="Y46" s="38"/>
      <c r="Z46" s="32"/>
      <c r="AA46" s="32"/>
      <c r="AB46" s="32"/>
      <c r="AC46" s="39"/>
      <c r="AD46" s="200"/>
      <c r="AE46" s="196"/>
      <c r="AF46" s="201"/>
      <c r="AG46" s="196"/>
      <c r="AH46" s="196"/>
      <c r="AI46" s="201"/>
      <c r="AJ46" s="196"/>
      <c r="AK46" s="196"/>
      <c r="AL46" s="196"/>
      <c r="AM46" s="202"/>
      <c r="AO46" s="178"/>
    </row>
    <row r="47" spans="1:41" x14ac:dyDescent="0.2">
      <c r="A47" s="46">
        <v>37196</v>
      </c>
      <c r="B47" s="25"/>
      <c r="C47" s="25"/>
      <c r="D47" s="29"/>
      <c r="E47" s="25"/>
      <c r="F47" s="25"/>
      <c r="G47" s="29"/>
      <c r="H47" s="30"/>
      <c r="I47" s="31"/>
      <c r="J47" s="29"/>
      <c r="K47" s="192">
        <v>6055.3499999999995</v>
      </c>
      <c r="L47" s="192">
        <v>55.3</v>
      </c>
      <c r="M47" s="193">
        <v>6110.65</v>
      </c>
      <c r="N47" s="192">
        <v>6055.3499999999995</v>
      </c>
      <c r="O47" s="192">
        <v>55.3</v>
      </c>
      <c r="P47" s="192">
        <v>6110.65</v>
      </c>
      <c r="Q47" s="207"/>
      <c r="R47" s="208">
        <v>8.6657458545000926E-2</v>
      </c>
      <c r="S47" s="85"/>
      <c r="T47" s="37"/>
      <c r="U47" s="32"/>
      <c r="V47" s="38"/>
      <c r="W47" s="32"/>
      <c r="X47" s="32"/>
      <c r="Y47" s="38"/>
      <c r="Z47" s="32"/>
      <c r="AA47" s="32"/>
      <c r="AB47" s="32"/>
      <c r="AC47" s="39"/>
      <c r="AD47" s="200"/>
      <c r="AE47" s="196"/>
      <c r="AF47" s="201"/>
      <c r="AG47" s="196"/>
      <c r="AH47" s="196"/>
      <c r="AI47" s="201"/>
      <c r="AJ47" s="196"/>
      <c r="AK47" s="196"/>
      <c r="AL47" s="196"/>
      <c r="AM47" s="202"/>
      <c r="AO47" s="178"/>
    </row>
    <row r="48" spans="1:41" x14ac:dyDescent="0.2">
      <c r="A48" s="46">
        <v>37226</v>
      </c>
      <c r="B48" s="25"/>
      <c r="C48" s="25"/>
      <c r="D48" s="29"/>
      <c r="E48" s="25"/>
      <c r="F48" s="25"/>
      <c r="G48" s="29"/>
      <c r="H48" s="30"/>
      <c r="I48" s="31"/>
      <c r="J48" s="29"/>
      <c r="K48" s="192">
        <v>5656.1440000000002</v>
      </c>
      <c r="L48" s="192">
        <v>59.072000000000003</v>
      </c>
      <c r="M48" s="193">
        <v>5715.2160000000003</v>
      </c>
      <c r="N48" s="192">
        <v>5656.1440000000002</v>
      </c>
      <c r="O48" s="192">
        <v>59.072000000000003</v>
      </c>
      <c r="P48" s="192">
        <v>5715.2160000000003</v>
      </c>
      <c r="Q48" s="207"/>
      <c r="R48" s="208">
        <v>0</v>
      </c>
      <c r="S48" s="85"/>
      <c r="T48" s="37"/>
      <c r="U48" s="32"/>
      <c r="V48" s="38"/>
      <c r="W48" s="32"/>
      <c r="X48" s="32"/>
      <c r="Y48" s="38"/>
      <c r="Z48" s="32"/>
      <c r="AA48" s="32"/>
      <c r="AB48" s="32"/>
      <c r="AC48" s="39"/>
      <c r="AD48" s="200"/>
      <c r="AE48" s="196"/>
      <c r="AF48" s="201"/>
      <c r="AG48" s="196"/>
      <c r="AH48" s="196"/>
      <c r="AI48" s="201"/>
      <c r="AJ48" s="196"/>
      <c r="AK48" s="196"/>
      <c r="AL48" s="196"/>
      <c r="AM48" s="202"/>
      <c r="AO48" s="178"/>
    </row>
    <row r="49" spans="1:41" x14ac:dyDescent="0.2">
      <c r="A49" s="46">
        <v>37257</v>
      </c>
      <c r="B49" s="25"/>
      <c r="C49" s="25"/>
      <c r="D49" s="29"/>
      <c r="E49" s="25"/>
      <c r="F49" s="25"/>
      <c r="G49" s="29"/>
      <c r="H49" s="30"/>
      <c r="I49" s="31"/>
      <c r="J49" s="29"/>
      <c r="K49" s="192">
        <v>5137.3</v>
      </c>
      <c r="L49" s="192">
        <v>57.4</v>
      </c>
      <c r="M49" s="193">
        <v>5194.7</v>
      </c>
      <c r="N49" s="192">
        <v>5137.3</v>
      </c>
      <c r="O49" s="192">
        <v>57.4</v>
      </c>
      <c r="P49" s="192">
        <v>5194.7</v>
      </c>
      <c r="Q49" s="207"/>
      <c r="R49" s="208">
        <v>2.8700002374648648E-9</v>
      </c>
      <c r="S49" s="85"/>
      <c r="T49" s="37"/>
      <c r="U49" s="32"/>
      <c r="V49" s="38"/>
      <c r="W49" s="32"/>
      <c r="X49" s="32"/>
      <c r="Y49" s="38"/>
      <c r="Z49" s="32"/>
      <c r="AA49" s="32"/>
      <c r="AB49" s="32"/>
      <c r="AC49" s="39"/>
      <c r="AD49" s="200"/>
      <c r="AE49" s="196"/>
      <c r="AF49" s="201"/>
      <c r="AG49" s="196"/>
      <c r="AH49" s="196"/>
      <c r="AI49" s="201"/>
      <c r="AJ49" s="196"/>
      <c r="AK49" s="196"/>
      <c r="AL49" s="196"/>
      <c r="AM49" s="202"/>
      <c r="AO49" s="178"/>
    </row>
    <row r="50" spans="1:41" x14ac:dyDescent="0.2">
      <c r="A50" s="48">
        <v>37288</v>
      </c>
      <c r="B50" s="25"/>
      <c r="C50" s="25"/>
      <c r="D50" s="29"/>
      <c r="E50" s="25"/>
      <c r="F50" s="25"/>
      <c r="G50" s="29"/>
      <c r="H50" s="30"/>
      <c r="I50" s="31"/>
      <c r="J50" s="29"/>
      <c r="K50" s="192">
        <v>4374.16</v>
      </c>
      <c r="L50" s="192">
        <v>29.96</v>
      </c>
      <c r="M50" s="193">
        <v>4404.12</v>
      </c>
      <c r="N50" s="192">
        <v>4374.16</v>
      </c>
      <c r="O50" s="192">
        <v>29.96</v>
      </c>
      <c r="P50" s="192">
        <v>4404.12</v>
      </c>
      <c r="Q50" s="207"/>
      <c r="R50" s="208">
        <v>-2.9960002478901514E-9</v>
      </c>
      <c r="S50" s="85"/>
      <c r="T50" s="37"/>
      <c r="U50" s="32"/>
      <c r="V50" s="38"/>
      <c r="W50" s="32"/>
      <c r="X50" s="32"/>
      <c r="Y50" s="38"/>
      <c r="Z50" s="32"/>
      <c r="AA50" s="32"/>
      <c r="AB50" s="32"/>
      <c r="AC50" s="39"/>
      <c r="AD50" s="200"/>
      <c r="AE50" s="196"/>
      <c r="AF50" s="201"/>
      <c r="AG50" s="196"/>
      <c r="AH50" s="196"/>
      <c r="AI50" s="201"/>
      <c r="AJ50" s="196"/>
      <c r="AK50" s="196"/>
      <c r="AL50" s="196"/>
      <c r="AM50" s="202"/>
      <c r="AO50" s="178"/>
    </row>
    <row r="51" spans="1:41" x14ac:dyDescent="0.2">
      <c r="A51" s="46">
        <v>37316</v>
      </c>
      <c r="B51" s="25"/>
      <c r="C51" s="25"/>
      <c r="D51" s="29"/>
      <c r="E51" s="25"/>
      <c r="F51" s="25"/>
      <c r="G51" s="29"/>
      <c r="H51" s="30"/>
      <c r="I51" s="31"/>
      <c r="J51" s="29"/>
      <c r="K51" s="192">
        <v>4673.37</v>
      </c>
      <c r="L51" s="192">
        <v>31.26</v>
      </c>
      <c r="M51" s="193">
        <v>4704.63</v>
      </c>
      <c r="N51" s="192">
        <v>4673.37</v>
      </c>
      <c r="O51" s="192">
        <v>31.26</v>
      </c>
      <c r="P51" s="192">
        <v>4704.63</v>
      </c>
      <c r="Q51" s="207"/>
      <c r="R51" s="208">
        <v>-1.5630001293232E-9</v>
      </c>
      <c r="S51" s="85"/>
      <c r="T51" s="37"/>
      <c r="U51" s="32"/>
      <c r="V51" s="38"/>
      <c r="W51" s="32"/>
      <c r="X51" s="32"/>
      <c r="Y51" s="38"/>
      <c r="Z51" s="32"/>
      <c r="AA51" s="32"/>
      <c r="AB51" s="32"/>
      <c r="AC51" s="39"/>
      <c r="AD51" s="200"/>
      <c r="AE51" s="196"/>
      <c r="AF51" s="201"/>
      <c r="AG51" s="196"/>
      <c r="AH51" s="196"/>
      <c r="AI51" s="201"/>
      <c r="AJ51" s="196"/>
      <c r="AK51" s="196"/>
      <c r="AL51" s="196"/>
      <c r="AM51" s="202"/>
      <c r="AO51" s="178"/>
    </row>
    <row r="52" spans="1:41" x14ac:dyDescent="0.2">
      <c r="A52" s="46">
        <v>37347</v>
      </c>
      <c r="B52" s="25"/>
      <c r="C52" s="25"/>
      <c r="D52" s="29"/>
      <c r="E52" s="25"/>
      <c r="F52" s="25"/>
      <c r="G52" s="29"/>
      <c r="H52" s="30"/>
      <c r="I52" s="31"/>
      <c r="J52" s="29"/>
      <c r="K52" s="192">
        <v>4918.32</v>
      </c>
      <c r="L52" s="192">
        <v>33.119999999999997</v>
      </c>
      <c r="M52" s="193">
        <v>4934.8799999999992</v>
      </c>
      <c r="N52" s="192">
        <v>4918.32</v>
      </c>
      <c r="O52" s="192">
        <v>33.119999999999997</v>
      </c>
      <c r="P52" s="192">
        <v>4934.8799999999992</v>
      </c>
      <c r="Q52" s="207"/>
      <c r="R52" s="208">
        <v>-1.8953797663440004</v>
      </c>
      <c r="S52" s="85"/>
      <c r="T52" s="37"/>
      <c r="U52" s="32"/>
      <c r="V52" s="38"/>
      <c r="W52" s="32"/>
      <c r="X52" s="32"/>
      <c r="Y52" s="38"/>
      <c r="Z52" s="32"/>
      <c r="AA52" s="32"/>
      <c r="AB52" s="32"/>
      <c r="AC52" s="39"/>
      <c r="AD52" s="200"/>
      <c r="AE52" s="196"/>
      <c r="AF52" s="201"/>
      <c r="AG52" s="196"/>
      <c r="AH52" s="196"/>
      <c r="AI52" s="201"/>
      <c r="AJ52" s="196"/>
      <c r="AK52" s="196"/>
      <c r="AL52" s="196"/>
      <c r="AM52" s="202"/>
      <c r="AO52" s="178"/>
    </row>
    <row r="53" spans="1:41" x14ac:dyDescent="0.2">
      <c r="A53" s="46">
        <v>37377</v>
      </c>
      <c r="B53" s="25"/>
      <c r="C53" s="25"/>
      <c r="D53" s="29"/>
      <c r="E53" s="25"/>
      <c r="F53" s="25"/>
      <c r="G53" s="29"/>
      <c r="H53" s="30"/>
      <c r="I53" s="31"/>
      <c r="J53" s="29"/>
      <c r="K53" s="192">
        <v>4855.01</v>
      </c>
      <c r="L53" s="192">
        <v>33.14</v>
      </c>
      <c r="M53" s="193">
        <v>4871.58</v>
      </c>
      <c r="N53" s="192">
        <v>4855.01</v>
      </c>
      <c r="O53" s="192">
        <v>33.14</v>
      </c>
      <c r="P53" s="192">
        <v>4871.58</v>
      </c>
      <c r="Q53" s="207"/>
      <c r="R53" s="208">
        <v>3.3140002742015896E-9</v>
      </c>
      <c r="S53" s="85"/>
      <c r="T53" s="37"/>
      <c r="U53" s="32"/>
      <c r="V53" s="38"/>
      <c r="W53" s="32"/>
      <c r="X53" s="32"/>
      <c r="Y53" s="38"/>
      <c r="Z53" s="32"/>
      <c r="AA53" s="32"/>
      <c r="AB53" s="32"/>
      <c r="AC53" s="39"/>
      <c r="AD53" s="200"/>
      <c r="AE53" s="196"/>
      <c r="AF53" s="201"/>
      <c r="AG53" s="196"/>
      <c r="AH53" s="196"/>
      <c r="AI53" s="201"/>
      <c r="AJ53" s="196"/>
      <c r="AK53" s="196"/>
      <c r="AL53" s="196"/>
      <c r="AM53" s="202"/>
      <c r="AO53" s="178"/>
    </row>
    <row r="54" spans="1:41" x14ac:dyDescent="0.2">
      <c r="A54" s="46">
        <v>37408</v>
      </c>
      <c r="B54" s="25"/>
      <c r="C54" s="25"/>
      <c r="D54" s="29"/>
      <c r="E54" s="25"/>
      <c r="F54" s="25"/>
      <c r="G54" s="29"/>
      <c r="H54" s="30"/>
      <c r="I54" s="31"/>
      <c r="J54" s="29"/>
      <c r="K54" s="192">
        <v>5124.5</v>
      </c>
      <c r="L54" s="192">
        <v>92.5</v>
      </c>
      <c r="M54" s="193">
        <v>5217</v>
      </c>
      <c r="N54" s="192">
        <v>5124.5</v>
      </c>
      <c r="O54" s="192">
        <v>92.5</v>
      </c>
      <c r="P54" s="192">
        <v>5217</v>
      </c>
      <c r="Q54" s="207"/>
      <c r="R54" s="208">
        <v>3.7000003061393727E-9</v>
      </c>
      <c r="S54" s="85"/>
      <c r="T54" s="37"/>
      <c r="U54" s="32"/>
      <c r="V54" s="38"/>
      <c r="W54" s="32"/>
      <c r="X54" s="32"/>
      <c r="Y54" s="38"/>
      <c r="Z54" s="32"/>
      <c r="AA54" s="32"/>
      <c r="AB54" s="32"/>
      <c r="AC54" s="39"/>
      <c r="AD54" s="200"/>
      <c r="AE54" s="196"/>
      <c r="AF54" s="201"/>
      <c r="AG54" s="196"/>
      <c r="AH54" s="196"/>
      <c r="AI54" s="201"/>
      <c r="AJ54" s="196"/>
      <c r="AK54" s="196"/>
      <c r="AL54" s="196"/>
      <c r="AM54" s="202"/>
      <c r="AO54" s="178"/>
    </row>
    <row r="55" spans="1:41" x14ac:dyDescent="0.2">
      <c r="A55" s="48">
        <v>37438</v>
      </c>
      <c r="B55" s="25"/>
      <c r="C55" s="25"/>
      <c r="D55" s="29"/>
      <c r="E55" s="25"/>
      <c r="F55" s="25"/>
      <c r="G55" s="29"/>
      <c r="H55" s="30"/>
      <c r="I55" s="31"/>
      <c r="J55" s="29"/>
      <c r="K55" s="192">
        <v>2050</v>
      </c>
      <c r="L55" s="192">
        <v>125</v>
      </c>
      <c r="M55" s="193">
        <v>2175</v>
      </c>
      <c r="N55" s="192">
        <v>2050</v>
      </c>
      <c r="O55" s="192">
        <v>125</v>
      </c>
      <c r="P55" s="192">
        <v>2175</v>
      </c>
      <c r="Q55" s="207"/>
      <c r="R55" s="208">
        <v>-7.5000006205527825E-9</v>
      </c>
      <c r="S55" s="85"/>
      <c r="T55" s="37"/>
      <c r="U55" s="32"/>
      <c r="V55" s="38"/>
      <c r="W55" s="32"/>
      <c r="X55" s="32"/>
      <c r="Y55" s="38"/>
      <c r="Z55" s="32"/>
      <c r="AA55" s="32"/>
      <c r="AB55" s="32"/>
      <c r="AC55" s="39"/>
      <c r="AD55" s="200"/>
      <c r="AE55" s="196"/>
      <c r="AF55" s="201"/>
      <c r="AG55" s="196"/>
      <c r="AH55" s="196"/>
      <c r="AI55" s="201"/>
      <c r="AJ55" s="196"/>
      <c r="AK55" s="196"/>
      <c r="AL55" s="196"/>
      <c r="AM55" s="202"/>
      <c r="AO55" s="178"/>
    </row>
    <row r="56" spans="1:41" x14ac:dyDescent="0.2">
      <c r="A56" s="46">
        <v>37469</v>
      </c>
      <c r="B56" s="25"/>
      <c r="C56" s="25"/>
      <c r="D56" s="29"/>
      <c r="E56" s="25"/>
      <c r="F56" s="25"/>
      <c r="G56" s="29"/>
      <c r="H56" s="30"/>
      <c r="I56" s="31"/>
      <c r="J56" s="29"/>
      <c r="K56" s="192">
        <v>2332.8000000000002</v>
      </c>
      <c r="L56" s="192">
        <v>57.6</v>
      </c>
      <c r="M56" s="193">
        <v>2390.4</v>
      </c>
      <c r="N56" s="192">
        <v>2332.8000000000002</v>
      </c>
      <c r="O56" s="192">
        <v>57.6</v>
      </c>
      <c r="P56" s="192">
        <v>2390.4</v>
      </c>
      <c r="Q56" s="207"/>
      <c r="R56" s="208">
        <v>2.8800002382922685E-9</v>
      </c>
      <c r="S56" s="85"/>
      <c r="T56" s="37"/>
      <c r="U56" s="32"/>
      <c r="V56" s="38"/>
      <c r="W56" s="32"/>
      <c r="X56" s="32"/>
      <c r="Y56" s="38"/>
      <c r="Z56" s="32"/>
      <c r="AA56" s="32"/>
      <c r="AB56" s="32"/>
      <c r="AC56" s="39"/>
      <c r="AD56" s="200"/>
      <c r="AE56" s="196"/>
      <c r="AF56" s="201"/>
      <c r="AG56" s="196"/>
      <c r="AH56" s="196"/>
      <c r="AI56" s="201"/>
      <c r="AJ56" s="196"/>
      <c r="AK56" s="196"/>
      <c r="AL56" s="196"/>
      <c r="AM56" s="202"/>
      <c r="AO56" s="178"/>
    </row>
    <row r="57" spans="1:41" x14ac:dyDescent="0.2">
      <c r="A57" s="46">
        <v>37500</v>
      </c>
      <c r="B57" s="25"/>
      <c r="C57" s="25"/>
      <c r="D57" s="29"/>
      <c r="E57" s="25"/>
      <c r="F57" s="25"/>
      <c r="G57" s="29"/>
      <c r="H57" s="30"/>
      <c r="I57" s="31"/>
      <c r="J57" s="29"/>
      <c r="K57" s="192">
        <v>2160</v>
      </c>
      <c r="L57" s="192">
        <v>54</v>
      </c>
      <c r="M57" s="193">
        <v>2214</v>
      </c>
      <c r="N57" s="192">
        <v>2160</v>
      </c>
      <c r="O57" s="192">
        <v>54</v>
      </c>
      <c r="P57" s="192">
        <v>2214</v>
      </c>
      <c r="Q57" s="207"/>
      <c r="R57" s="208">
        <v>0.34152299730000035</v>
      </c>
      <c r="S57" s="85"/>
      <c r="T57" s="37"/>
      <c r="U57" s="32"/>
      <c r="V57" s="38"/>
      <c r="W57" s="32"/>
      <c r="X57" s="32"/>
      <c r="Y57" s="38"/>
      <c r="Z57" s="32"/>
      <c r="AA57" s="32"/>
      <c r="AB57" s="32"/>
      <c r="AC57" s="39"/>
      <c r="AD57" s="200"/>
      <c r="AE57" s="196"/>
      <c r="AF57" s="201"/>
      <c r="AG57" s="196"/>
      <c r="AH57" s="196"/>
      <c r="AI57" s="201"/>
      <c r="AJ57" s="196"/>
      <c r="AK57" s="196"/>
      <c r="AL57" s="196"/>
      <c r="AM57" s="202"/>
      <c r="AO57" s="178"/>
    </row>
    <row r="58" spans="1:41" x14ac:dyDescent="0.2">
      <c r="A58" s="46">
        <v>37530</v>
      </c>
      <c r="B58" s="25"/>
      <c r="C58" s="25"/>
      <c r="D58" s="29"/>
      <c r="E58" s="25"/>
      <c r="F58" s="25"/>
      <c r="G58" s="29"/>
      <c r="H58" s="30"/>
      <c r="I58" s="31"/>
      <c r="J58" s="29"/>
      <c r="K58" s="192">
        <v>2028.75</v>
      </c>
      <c r="L58" s="192">
        <v>54.1</v>
      </c>
      <c r="M58" s="193">
        <v>2082.85</v>
      </c>
      <c r="N58" s="192">
        <v>2028.75</v>
      </c>
      <c r="O58" s="192">
        <v>54.1</v>
      </c>
      <c r="P58" s="192">
        <v>2082.85</v>
      </c>
      <c r="Q58" s="207"/>
      <c r="R58" s="208">
        <v>0.38137632970499885</v>
      </c>
      <c r="S58" s="85"/>
      <c r="T58" s="37"/>
      <c r="U58" s="32"/>
      <c r="V58" s="38"/>
      <c r="W58" s="32"/>
      <c r="X58" s="32"/>
      <c r="Y58" s="38"/>
      <c r="Z58" s="32"/>
      <c r="AA58" s="32"/>
      <c r="AB58" s="32"/>
      <c r="AC58" s="39"/>
      <c r="AD58" s="200"/>
      <c r="AE58" s="196"/>
      <c r="AF58" s="201"/>
      <c r="AG58" s="196"/>
      <c r="AH58" s="196"/>
      <c r="AI58" s="201"/>
      <c r="AJ58" s="196"/>
      <c r="AK58" s="196"/>
      <c r="AL58" s="196"/>
      <c r="AM58" s="202"/>
      <c r="AO58" s="178"/>
    </row>
    <row r="59" spans="1:41" x14ac:dyDescent="0.2">
      <c r="A59" s="46">
        <v>37561</v>
      </c>
      <c r="B59" s="25"/>
      <c r="C59" s="25"/>
      <c r="D59" s="29"/>
      <c r="E59" s="25"/>
      <c r="F59" s="25"/>
      <c r="G59" s="29"/>
      <c r="H59" s="30"/>
      <c r="I59" s="31"/>
      <c r="J59" s="29"/>
      <c r="K59" s="192">
        <v>1832.45</v>
      </c>
      <c r="L59" s="192">
        <v>54.7</v>
      </c>
      <c r="M59" s="193">
        <v>1887.15</v>
      </c>
      <c r="N59" s="192">
        <v>1832.45</v>
      </c>
      <c r="O59" s="192">
        <v>54.7</v>
      </c>
      <c r="P59" s="192">
        <v>1887.15</v>
      </c>
      <c r="Q59" s="207"/>
      <c r="R59" s="208">
        <v>-5.4700004525898294E-9</v>
      </c>
      <c r="S59" s="85"/>
      <c r="T59" s="37"/>
      <c r="U59" s="32"/>
      <c r="V59" s="38"/>
      <c r="W59" s="32"/>
      <c r="X59" s="32"/>
      <c r="Y59" s="38"/>
      <c r="Z59" s="32"/>
      <c r="AA59" s="32"/>
      <c r="AB59" s="32"/>
      <c r="AC59" s="39"/>
      <c r="AD59" s="200"/>
      <c r="AE59" s="196"/>
      <c r="AF59" s="201"/>
      <c r="AG59" s="196"/>
      <c r="AH59" s="196"/>
      <c r="AI59" s="201"/>
      <c r="AJ59" s="196"/>
      <c r="AK59" s="196"/>
      <c r="AL59" s="196"/>
      <c r="AM59" s="202"/>
      <c r="AO59" s="178"/>
    </row>
    <row r="60" spans="1:41" x14ac:dyDescent="0.2">
      <c r="A60" s="46">
        <v>37591</v>
      </c>
      <c r="B60" s="25"/>
      <c r="C60" s="25"/>
      <c r="D60" s="29"/>
      <c r="E60" s="25"/>
      <c r="F60" s="25"/>
      <c r="G60" s="29"/>
      <c r="H60" s="30"/>
      <c r="I60" s="31"/>
      <c r="J60" s="29"/>
      <c r="K60" s="192">
        <v>1251.2</v>
      </c>
      <c r="L60" s="192">
        <v>0</v>
      </c>
      <c r="M60" s="193">
        <v>1278.3999999999999</v>
      </c>
      <c r="N60" s="192">
        <v>1251.2</v>
      </c>
      <c r="O60" s="192">
        <v>0</v>
      </c>
      <c r="P60" s="192">
        <v>1278.3999999999999</v>
      </c>
      <c r="Q60" s="207"/>
      <c r="R60" s="208">
        <v>-10.924840557279998</v>
      </c>
      <c r="S60" s="85"/>
      <c r="T60" s="37"/>
      <c r="U60" s="32"/>
      <c r="V60" s="38"/>
      <c r="W60" s="32"/>
      <c r="X60" s="32"/>
      <c r="Y60" s="38"/>
      <c r="Z60" s="32"/>
      <c r="AA60" s="32"/>
      <c r="AB60" s="32"/>
      <c r="AC60" s="39"/>
      <c r="AD60" s="200"/>
      <c r="AE60" s="196"/>
      <c r="AF60" s="201"/>
      <c r="AG60" s="196"/>
      <c r="AH60" s="196"/>
      <c r="AI60" s="201"/>
      <c r="AJ60" s="196"/>
      <c r="AK60" s="196"/>
      <c r="AL60" s="196"/>
      <c r="AM60" s="202"/>
      <c r="AO60" s="178"/>
    </row>
    <row r="61" spans="1:41" x14ac:dyDescent="0.2">
      <c r="A61" s="46">
        <v>37622</v>
      </c>
      <c r="B61" s="25"/>
      <c r="C61" s="25"/>
      <c r="D61" s="29"/>
      <c r="E61" s="25"/>
      <c r="F61" s="25"/>
      <c r="G61" s="29"/>
      <c r="H61" s="30"/>
      <c r="I61" s="31"/>
      <c r="J61" s="29"/>
      <c r="K61" s="192">
        <v>1332.45</v>
      </c>
      <c r="L61" s="192">
        <v>0</v>
      </c>
      <c r="M61" s="193">
        <v>1332.45</v>
      </c>
      <c r="N61" s="192">
        <v>1332.45</v>
      </c>
      <c r="O61" s="192">
        <v>0</v>
      </c>
      <c r="P61" s="192">
        <v>1332.45</v>
      </c>
      <c r="Q61" s="207"/>
      <c r="R61" s="208">
        <v>6.2370000000000023E-2</v>
      </c>
      <c r="S61" s="85"/>
      <c r="T61" s="37"/>
      <c r="U61" s="32"/>
      <c r="V61" s="38"/>
      <c r="W61" s="32"/>
      <c r="X61" s="32"/>
      <c r="Y61" s="38"/>
      <c r="Z61" s="32"/>
      <c r="AA61" s="32"/>
      <c r="AB61" s="32"/>
      <c r="AC61" s="39"/>
      <c r="AD61" s="200"/>
      <c r="AE61" s="196"/>
      <c r="AF61" s="201"/>
      <c r="AG61" s="196"/>
      <c r="AH61" s="196"/>
      <c r="AI61" s="201"/>
      <c r="AJ61" s="196"/>
      <c r="AK61" s="196"/>
      <c r="AL61" s="196"/>
      <c r="AM61" s="202"/>
      <c r="AO61" s="178"/>
    </row>
    <row r="62" spans="1:41" x14ac:dyDescent="0.2">
      <c r="A62" s="46">
        <v>37653</v>
      </c>
      <c r="B62" s="25"/>
      <c r="C62" s="25"/>
      <c r="D62" s="29"/>
      <c r="E62" s="25"/>
      <c r="F62" s="25"/>
      <c r="G62" s="29"/>
      <c r="H62" s="30"/>
      <c r="I62" s="31"/>
      <c r="J62" s="29"/>
      <c r="K62" s="192">
        <v>1197</v>
      </c>
      <c r="L62" s="192">
        <v>0</v>
      </c>
      <c r="M62" s="193">
        <v>1197</v>
      </c>
      <c r="N62" s="192">
        <v>1197</v>
      </c>
      <c r="O62" s="192">
        <v>0</v>
      </c>
      <c r="P62" s="192">
        <v>1197</v>
      </c>
      <c r="Q62" s="207"/>
      <c r="R62" s="208">
        <v>0</v>
      </c>
      <c r="S62" s="85"/>
      <c r="T62" s="37"/>
      <c r="U62" s="32"/>
      <c r="V62" s="38"/>
      <c r="W62" s="32"/>
      <c r="X62" s="32"/>
      <c r="Y62" s="38"/>
      <c r="Z62" s="32"/>
      <c r="AA62" s="32"/>
      <c r="AB62" s="32"/>
      <c r="AC62" s="39"/>
      <c r="AD62" s="200"/>
      <c r="AE62" s="196"/>
      <c r="AF62" s="201"/>
      <c r="AG62" s="196"/>
      <c r="AH62" s="196"/>
      <c r="AI62" s="201"/>
      <c r="AJ62" s="196"/>
      <c r="AK62" s="196"/>
      <c r="AL62" s="196"/>
      <c r="AM62" s="202"/>
      <c r="AO62" s="178"/>
    </row>
    <row r="63" spans="1:41" x14ac:dyDescent="0.2">
      <c r="A63" s="46">
        <v>37681</v>
      </c>
      <c r="B63" s="25"/>
      <c r="C63" s="25"/>
      <c r="D63" s="29"/>
      <c r="E63" s="25"/>
      <c r="F63" s="25"/>
      <c r="G63" s="29"/>
      <c r="H63" s="30"/>
      <c r="I63" s="31"/>
      <c r="J63" s="29"/>
      <c r="K63" s="192">
        <v>1416.1</v>
      </c>
      <c r="L63" s="192">
        <v>0</v>
      </c>
      <c r="M63" s="193">
        <v>1416.1</v>
      </c>
      <c r="N63" s="192">
        <v>1416.1</v>
      </c>
      <c r="O63" s="192">
        <v>0</v>
      </c>
      <c r="P63" s="192">
        <v>1416.1</v>
      </c>
      <c r="Q63" s="207"/>
      <c r="R63" s="208">
        <v>0</v>
      </c>
      <c r="S63" s="85"/>
      <c r="T63" s="37"/>
      <c r="U63" s="32"/>
      <c r="V63" s="38"/>
      <c r="W63" s="32"/>
      <c r="X63" s="32"/>
      <c r="Y63" s="38"/>
      <c r="Z63" s="32"/>
      <c r="AA63" s="32"/>
      <c r="AB63" s="32"/>
      <c r="AC63" s="39"/>
      <c r="AD63" s="200"/>
      <c r="AE63" s="196"/>
      <c r="AF63" s="201"/>
      <c r="AG63" s="196"/>
      <c r="AH63" s="196"/>
      <c r="AI63" s="201"/>
      <c r="AJ63" s="196"/>
      <c r="AK63" s="196"/>
      <c r="AL63" s="196"/>
      <c r="AM63" s="202"/>
      <c r="AO63" s="178"/>
    </row>
    <row r="64" spans="1:41" x14ac:dyDescent="0.2">
      <c r="A64" s="46">
        <v>37712</v>
      </c>
      <c r="B64" s="25"/>
      <c r="C64" s="25"/>
      <c r="D64" s="29"/>
      <c r="E64" s="25"/>
      <c r="F64" s="25"/>
      <c r="G64" s="29"/>
      <c r="H64" s="30"/>
      <c r="I64" s="31"/>
      <c r="J64" s="29"/>
      <c r="K64" s="192">
        <v>911.4</v>
      </c>
      <c r="L64" s="192">
        <v>0</v>
      </c>
      <c r="M64" s="193">
        <v>911.4</v>
      </c>
      <c r="N64" s="192">
        <v>911.4</v>
      </c>
      <c r="O64" s="192">
        <v>0</v>
      </c>
      <c r="P64" s="192">
        <v>911.4</v>
      </c>
      <c r="Q64" s="207"/>
      <c r="R64" s="208">
        <v>0</v>
      </c>
      <c r="S64" s="85"/>
      <c r="T64" s="37"/>
      <c r="U64" s="32"/>
      <c r="V64" s="38"/>
      <c r="W64" s="32"/>
      <c r="X64" s="32"/>
      <c r="Y64" s="38"/>
      <c r="Z64" s="32"/>
      <c r="AA64" s="32"/>
      <c r="AB64" s="32"/>
      <c r="AC64" s="39"/>
      <c r="AD64" s="200"/>
      <c r="AE64" s="196"/>
      <c r="AF64" s="201"/>
      <c r="AG64" s="196"/>
      <c r="AH64" s="196"/>
      <c r="AI64" s="201"/>
      <c r="AJ64" s="196"/>
      <c r="AK64" s="196"/>
      <c r="AL64" s="196"/>
      <c r="AM64" s="202"/>
      <c r="AO64" s="178"/>
    </row>
    <row r="65" spans="1:41" x14ac:dyDescent="0.2">
      <c r="A65" s="46">
        <v>37742</v>
      </c>
      <c r="B65" s="25"/>
      <c r="C65" s="25"/>
      <c r="D65" s="29"/>
      <c r="E65" s="25"/>
      <c r="F65" s="25"/>
      <c r="G65" s="29"/>
      <c r="H65" s="30"/>
      <c r="I65" s="31"/>
      <c r="J65" s="29"/>
      <c r="K65" s="192">
        <v>946.90000000000009</v>
      </c>
      <c r="L65" s="192">
        <v>0</v>
      </c>
      <c r="M65" s="193">
        <v>946.90000000000009</v>
      </c>
      <c r="N65" s="192">
        <v>946.90000000000009</v>
      </c>
      <c r="O65" s="192">
        <v>0</v>
      </c>
      <c r="P65" s="192">
        <v>946.90000000000009</v>
      </c>
      <c r="Q65" s="207"/>
      <c r="R65" s="208">
        <v>0</v>
      </c>
      <c r="S65" s="85"/>
      <c r="T65" s="37"/>
      <c r="U65" s="32"/>
      <c r="V65" s="38"/>
      <c r="W65" s="32"/>
      <c r="X65" s="32"/>
      <c r="Y65" s="38"/>
      <c r="Z65" s="32"/>
      <c r="AA65" s="32"/>
      <c r="AB65" s="32"/>
      <c r="AC65" s="39"/>
      <c r="AD65" s="200"/>
      <c r="AE65" s="196"/>
      <c r="AF65" s="201"/>
      <c r="AG65" s="196"/>
      <c r="AH65" s="196"/>
      <c r="AI65" s="201"/>
      <c r="AJ65" s="196"/>
      <c r="AK65" s="196"/>
      <c r="AL65" s="196"/>
      <c r="AM65" s="202"/>
      <c r="AO65" s="178"/>
    </row>
    <row r="66" spans="1:41" x14ac:dyDescent="0.2">
      <c r="A66" s="46">
        <v>37773</v>
      </c>
      <c r="B66" s="25"/>
      <c r="C66" s="25"/>
      <c r="D66" s="29"/>
      <c r="E66" s="25"/>
      <c r="F66" s="25"/>
      <c r="G66" s="29"/>
      <c r="H66" s="30"/>
      <c r="I66" s="31"/>
      <c r="J66" s="29"/>
      <c r="K66" s="192">
        <v>891</v>
      </c>
      <c r="L66" s="192">
        <v>0</v>
      </c>
      <c r="M66" s="193">
        <v>891</v>
      </c>
      <c r="N66" s="192">
        <v>891</v>
      </c>
      <c r="O66" s="192">
        <v>0</v>
      </c>
      <c r="P66" s="192">
        <v>891</v>
      </c>
      <c r="Q66" s="207"/>
      <c r="R66" s="208">
        <v>-4.6837533851373792E-17</v>
      </c>
      <c r="S66" s="85"/>
      <c r="T66" s="37"/>
      <c r="U66" s="32"/>
      <c r="V66" s="38"/>
      <c r="W66" s="32"/>
      <c r="X66" s="32"/>
      <c r="Y66" s="38"/>
      <c r="Z66" s="32"/>
      <c r="AA66" s="32"/>
      <c r="AB66" s="32"/>
      <c r="AC66" s="39"/>
      <c r="AD66" s="200"/>
      <c r="AE66" s="196"/>
      <c r="AF66" s="201"/>
      <c r="AG66" s="196"/>
      <c r="AH66" s="196"/>
      <c r="AI66" s="201"/>
      <c r="AJ66" s="196"/>
      <c r="AK66" s="196"/>
      <c r="AL66" s="196"/>
      <c r="AM66" s="202"/>
      <c r="AO66" s="178"/>
    </row>
    <row r="67" spans="1:41" x14ac:dyDescent="0.2">
      <c r="A67" s="46">
        <v>37803</v>
      </c>
      <c r="B67" s="25"/>
      <c r="C67" s="25"/>
      <c r="D67" s="29"/>
      <c r="E67" s="25"/>
      <c r="F67" s="25"/>
      <c r="G67" s="29"/>
      <c r="H67" s="30"/>
      <c r="I67" s="31"/>
      <c r="J67" s="29"/>
      <c r="K67" s="192">
        <v>849.4</v>
      </c>
      <c r="L67" s="192">
        <v>0</v>
      </c>
      <c r="M67" s="193">
        <v>849.4</v>
      </c>
      <c r="N67" s="192">
        <v>849.4</v>
      </c>
      <c r="O67" s="192">
        <v>0</v>
      </c>
      <c r="P67" s="192">
        <v>849.4</v>
      </c>
      <c r="Q67" s="207"/>
      <c r="R67" s="208">
        <v>0</v>
      </c>
      <c r="S67" s="85"/>
      <c r="T67" s="37"/>
      <c r="U67" s="32"/>
      <c r="V67" s="38"/>
      <c r="W67" s="32"/>
      <c r="X67" s="32"/>
      <c r="Y67" s="38"/>
      <c r="Z67" s="32"/>
      <c r="AA67" s="32"/>
      <c r="AB67" s="32"/>
      <c r="AC67" s="39"/>
      <c r="AD67" s="200"/>
      <c r="AE67" s="196"/>
      <c r="AF67" s="201"/>
      <c r="AG67" s="196"/>
      <c r="AH67" s="196"/>
      <c r="AI67" s="201"/>
      <c r="AJ67" s="196"/>
      <c r="AK67" s="196"/>
      <c r="AL67" s="196"/>
      <c r="AM67" s="202"/>
      <c r="AO67" s="178"/>
    </row>
    <row r="68" spans="1:41" x14ac:dyDescent="0.2">
      <c r="A68" s="46">
        <v>37834</v>
      </c>
      <c r="B68" s="25"/>
      <c r="C68" s="25"/>
      <c r="D68" s="29"/>
      <c r="E68" s="25"/>
      <c r="F68" s="25"/>
      <c r="G68" s="29"/>
      <c r="H68" s="30"/>
      <c r="I68" s="31"/>
      <c r="J68" s="29"/>
      <c r="K68" s="192">
        <v>917.4</v>
      </c>
      <c r="L68" s="192">
        <v>27.8</v>
      </c>
      <c r="M68" s="193">
        <v>945.2</v>
      </c>
      <c r="N68" s="192">
        <v>917.4</v>
      </c>
      <c r="O68" s="192">
        <v>27.8</v>
      </c>
      <c r="P68" s="192">
        <v>945.2</v>
      </c>
      <c r="Q68" s="207"/>
      <c r="R68" s="208">
        <v>0</v>
      </c>
      <c r="S68" s="85"/>
      <c r="T68" s="37"/>
      <c r="U68" s="32"/>
      <c r="V68" s="38"/>
      <c r="W68" s="32"/>
      <c r="X68" s="32"/>
      <c r="Y68" s="38"/>
      <c r="Z68" s="32"/>
      <c r="AA68" s="32"/>
      <c r="AB68" s="32"/>
      <c r="AC68" s="39"/>
      <c r="AD68" s="200"/>
      <c r="AE68" s="196"/>
      <c r="AF68" s="201"/>
      <c r="AG68" s="196"/>
      <c r="AH68" s="196"/>
      <c r="AI68" s="201"/>
      <c r="AJ68" s="196"/>
      <c r="AK68" s="196"/>
      <c r="AL68" s="196"/>
      <c r="AM68" s="202"/>
      <c r="AO68" s="178"/>
    </row>
    <row r="69" spans="1:41" x14ac:dyDescent="0.2">
      <c r="A69" s="46">
        <v>37865</v>
      </c>
      <c r="B69" s="25"/>
      <c r="C69" s="25"/>
      <c r="D69" s="29"/>
      <c r="E69" s="25"/>
      <c r="F69" s="25"/>
      <c r="G69" s="29"/>
      <c r="H69" s="30"/>
      <c r="I69" s="31"/>
      <c r="J69" s="29"/>
      <c r="K69" s="192">
        <v>728</v>
      </c>
      <c r="L69" s="192">
        <v>112</v>
      </c>
      <c r="M69" s="193">
        <v>812</v>
      </c>
      <c r="N69" s="192">
        <v>728</v>
      </c>
      <c r="O69" s="192">
        <v>112</v>
      </c>
      <c r="P69" s="192">
        <v>812</v>
      </c>
      <c r="Q69" s="207"/>
      <c r="R69" s="208">
        <v>0.11720996</v>
      </c>
      <c r="S69" s="85"/>
      <c r="T69" s="37"/>
      <c r="U69" s="32"/>
      <c r="V69" s="38"/>
      <c r="W69" s="32"/>
      <c r="X69" s="32"/>
      <c r="Y69" s="38"/>
      <c r="Z69" s="32"/>
      <c r="AA69" s="32"/>
      <c r="AB69" s="32"/>
      <c r="AC69" s="39"/>
      <c r="AD69" s="200"/>
      <c r="AE69" s="196"/>
      <c r="AF69" s="201"/>
      <c r="AG69" s="196"/>
      <c r="AH69" s="196"/>
      <c r="AI69" s="201"/>
      <c r="AJ69" s="196"/>
      <c r="AK69" s="196"/>
      <c r="AL69" s="196"/>
      <c r="AM69" s="202"/>
      <c r="AO69" s="178"/>
    </row>
    <row r="70" spans="1:41" x14ac:dyDescent="0.2">
      <c r="A70" s="46">
        <v>37895</v>
      </c>
      <c r="B70" s="25"/>
      <c r="C70" s="25"/>
      <c r="D70" s="29"/>
      <c r="E70" s="25"/>
      <c r="F70" s="25"/>
      <c r="G70" s="29"/>
      <c r="H70" s="30"/>
      <c r="I70" s="31"/>
      <c r="J70" s="29"/>
      <c r="K70" s="192">
        <v>684</v>
      </c>
      <c r="L70" s="192">
        <v>114</v>
      </c>
      <c r="M70" s="193">
        <v>798</v>
      </c>
      <c r="N70" s="192">
        <v>684</v>
      </c>
      <c r="O70" s="192">
        <v>114</v>
      </c>
      <c r="P70" s="192">
        <v>798</v>
      </c>
      <c r="Q70" s="207"/>
      <c r="R70" s="208">
        <v>-2.0930342999999525E-3</v>
      </c>
      <c r="S70" s="85"/>
      <c r="T70" s="37"/>
      <c r="U70" s="32"/>
      <c r="V70" s="38"/>
      <c r="W70" s="32"/>
      <c r="X70" s="32"/>
      <c r="Y70" s="38"/>
      <c r="Z70" s="32"/>
      <c r="AA70" s="32"/>
      <c r="AB70" s="32"/>
      <c r="AC70" s="39"/>
      <c r="AD70" s="200"/>
      <c r="AE70" s="196"/>
      <c r="AF70" s="201"/>
      <c r="AG70" s="196"/>
      <c r="AH70" s="196"/>
      <c r="AI70" s="201"/>
      <c r="AJ70" s="196"/>
      <c r="AK70" s="196"/>
      <c r="AL70" s="196"/>
      <c r="AM70" s="202"/>
      <c r="AO70" s="178"/>
    </row>
    <row r="71" spans="1:41" x14ac:dyDescent="0.2">
      <c r="A71" s="46">
        <v>37926</v>
      </c>
      <c r="B71" s="25"/>
      <c r="C71" s="25"/>
      <c r="D71" s="29"/>
      <c r="E71" s="25"/>
      <c r="F71" s="25"/>
      <c r="G71" s="29"/>
      <c r="H71" s="30"/>
      <c r="I71" s="31"/>
      <c r="J71" s="29"/>
      <c r="K71" s="192">
        <v>751.4</v>
      </c>
      <c r="L71" s="192">
        <v>28.9</v>
      </c>
      <c r="M71" s="193">
        <v>780.3</v>
      </c>
      <c r="N71" s="192">
        <v>751.4</v>
      </c>
      <c r="O71" s="192">
        <v>28.9</v>
      </c>
      <c r="P71" s="192">
        <v>780.3</v>
      </c>
      <c r="Q71" s="207"/>
      <c r="R71" s="208">
        <v>-1.6449937800000337E-3</v>
      </c>
      <c r="S71" s="85"/>
      <c r="T71" s="37"/>
      <c r="U71" s="32"/>
      <c r="V71" s="38"/>
      <c r="W71" s="32"/>
      <c r="X71" s="32"/>
      <c r="Y71" s="38"/>
      <c r="Z71" s="32"/>
      <c r="AA71" s="32"/>
      <c r="AB71" s="32"/>
      <c r="AC71" s="39"/>
      <c r="AD71" s="200"/>
      <c r="AE71" s="196"/>
      <c r="AF71" s="201"/>
      <c r="AG71" s="196"/>
      <c r="AH71" s="196"/>
      <c r="AI71" s="201"/>
      <c r="AJ71" s="196"/>
      <c r="AK71" s="196"/>
      <c r="AL71" s="196"/>
      <c r="AM71" s="202"/>
      <c r="AO71" s="178"/>
    </row>
    <row r="72" spans="1:41" x14ac:dyDescent="0.2">
      <c r="A72" s="46">
        <v>37956</v>
      </c>
      <c r="B72" s="25"/>
      <c r="C72" s="25"/>
      <c r="D72" s="29"/>
      <c r="E72" s="25"/>
      <c r="F72" s="25"/>
      <c r="G72" s="29"/>
      <c r="H72" s="30"/>
      <c r="I72" s="31"/>
      <c r="J72" s="29"/>
      <c r="K72" s="192">
        <v>615.30000000000007</v>
      </c>
      <c r="L72" s="192">
        <v>29.3</v>
      </c>
      <c r="M72" s="193">
        <v>644.6</v>
      </c>
      <c r="N72" s="192">
        <v>615.30000000000007</v>
      </c>
      <c r="O72" s="192">
        <v>29.3</v>
      </c>
      <c r="P72" s="192">
        <v>644.6</v>
      </c>
      <c r="Q72" s="207"/>
      <c r="R72" s="208">
        <v>-1.6223439300000109E-3</v>
      </c>
      <c r="S72" s="85"/>
      <c r="T72" s="37"/>
      <c r="U72" s="32"/>
      <c r="V72" s="38"/>
      <c r="W72" s="32"/>
      <c r="X72" s="32"/>
      <c r="Y72" s="38"/>
      <c r="Z72" s="32"/>
      <c r="AA72" s="32"/>
      <c r="AB72" s="32"/>
      <c r="AC72" s="39"/>
      <c r="AD72" s="200"/>
      <c r="AE72" s="196"/>
      <c r="AF72" s="201"/>
      <c r="AG72" s="196"/>
      <c r="AH72" s="196"/>
      <c r="AI72" s="201"/>
      <c r="AJ72" s="196"/>
      <c r="AK72" s="196"/>
      <c r="AL72" s="196"/>
      <c r="AM72" s="202"/>
      <c r="AO72" s="178"/>
    </row>
    <row r="73" spans="1:41" x14ac:dyDescent="0.2">
      <c r="A73" s="46">
        <v>37987</v>
      </c>
      <c r="B73" s="25"/>
      <c r="C73" s="25"/>
      <c r="D73" s="29"/>
      <c r="E73" s="25"/>
      <c r="F73" s="25"/>
      <c r="G73" s="29"/>
      <c r="H73" s="30"/>
      <c r="I73" s="31"/>
      <c r="J73" s="29"/>
      <c r="K73" s="192">
        <v>558.6</v>
      </c>
      <c r="L73" s="192">
        <v>29.4</v>
      </c>
      <c r="M73" s="193">
        <v>617.4</v>
      </c>
      <c r="N73" s="192">
        <v>558.6</v>
      </c>
      <c r="O73" s="192">
        <v>29.4</v>
      </c>
      <c r="P73" s="192">
        <v>617.4</v>
      </c>
      <c r="Q73" s="207"/>
      <c r="R73" s="208">
        <v>-0.11760999306</v>
      </c>
      <c r="S73" s="85"/>
      <c r="T73" s="37"/>
      <c r="U73" s="32"/>
      <c r="V73" s="38"/>
      <c r="W73" s="32"/>
      <c r="X73" s="32"/>
      <c r="Y73" s="38"/>
      <c r="Z73" s="32"/>
      <c r="AA73" s="32"/>
      <c r="AB73" s="32"/>
      <c r="AC73" s="39"/>
      <c r="AD73" s="200"/>
      <c r="AE73" s="196"/>
      <c r="AF73" s="201"/>
      <c r="AG73" s="196"/>
      <c r="AH73" s="196"/>
      <c r="AI73" s="201"/>
      <c r="AJ73" s="196"/>
      <c r="AK73" s="196"/>
      <c r="AL73" s="196"/>
      <c r="AM73" s="202"/>
      <c r="AO73" s="178"/>
    </row>
    <row r="74" spans="1:41" x14ac:dyDescent="0.2">
      <c r="A74" s="46">
        <v>38018</v>
      </c>
      <c r="B74" s="25"/>
      <c r="C74" s="25"/>
      <c r="D74" s="29"/>
      <c r="E74" s="25"/>
      <c r="F74" s="25"/>
      <c r="G74" s="29"/>
      <c r="H74" s="30"/>
      <c r="I74" s="31"/>
      <c r="J74" s="29"/>
      <c r="K74" s="192">
        <v>471.2</v>
      </c>
      <c r="L74" s="192">
        <v>88.35</v>
      </c>
      <c r="M74" s="193">
        <v>559.54999999999995</v>
      </c>
      <c r="N74" s="192">
        <v>471.2</v>
      </c>
      <c r="O74" s="192">
        <v>88.35</v>
      </c>
      <c r="P74" s="192">
        <v>559.54999999999995</v>
      </c>
      <c r="Q74" s="207"/>
      <c r="R74" s="208">
        <v>0</v>
      </c>
      <c r="S74" s="85"/>
      <c r="T74" s="37"/>
      <c r="U74" s="32"/>
      <c r="V74" s="38"/>
      <c r="W74" s="32"/>
      <c r="X74" s="32"/>
      <c r="Y74" s="38"/>
      <c r="Z74" s="32"/>
      <c r="AA74" s="32"/>
      <c r="AB74" s="32"/>
      <c r="AC74" s="39"/>
      <c r="AD74" s="200"/>
      <c r="AE74" s="196"/>
      <c r="AF74" s="201"/>
      <c r="AG74" s="196"/>
      <c r="AH74" s="196"/>
      <c r="AI74" s="201"/>
      <c r="AJ74" s="196"/>
      <c r="AK74" s="196"/>
      <c r="AL74" s="196"/>
      <c r="AM74" s="202"/>
      <c r="AO74" s="178"/>
    </row>
    <row r="75" spans="1:41" x14ac:dyDescent="0.2">
      <c r="A75" s="46">
        <v>38047</v>
      </c>
      <c r="B75" s="25"/>
      <c r="C75" s="25"/>
      <c r="D75" s="29"/>
      <c r="E75" s="25"/>
      <c r="F75" s="25"/>
      <c r="G75" s="29"/>
      <c r="H75" s="30"/>
      <c r="I75" s="31"/>
      <c r="J75" s="29"/>
      <c r="K75" s="192">
        <v>385.45</v>
      </c>
      <c r="L75" s="192">
        <v>0</v>
      </c>
      <c r="M75" s="193">
        <v>385.45</v>
      </c>
      <c r="N75" s="192">
        <v>385.45</v>
      </c>
      <c r="O75" s="192">
        <v>0</v>
      </c>
      <c r="P75" s="192">
        <v>385.45</v>
      </c>
      <c r="Q75" s="207"/>
      <c r="R75" s="208">
        <v>-0.33634959999999997</v>
      </c>
      <c r="S75" s="85"/>
      <c r="T75" s="37"/>
      <c r="U75" s="32"/>
      <c r="V75" s="38"/>
      <c r="W75" s="32"/>
      <c r="X75" s="32"/>
      <c r="Y75" s="38"/>
      <c r="Z75" s="32"/>
      <c r="AA75" s="32"/>
      <c r="AB75" s="32"/>
      <c r="AC75" s="39"/>
      <c r="AD75" s="200"/>
      <c r="AE75" s="196"/>
      <c r="AF75" s="201"/>
      <c r="AG75" s="196"/>
      <c r="AH75" s="196"/>
      <c r="AI75" s="201"/>
      <c r="AJ75" s="196"/>
      <c r="AK75" s="196"/>
      <c r="AL75" s="196"/>
      <c r="AM75" s="202"/>
      <c r="AO75" s="178"/>
    </row>
    <row r="76" spans="1:41" x14ac:dyDescent="0.2">
      <c r="A76" s="46">
        <v>38078</v>
      </c>
      <c r="B76" s="25"/>
      <c r="C76" s="25"/>
      <c r="D76" s="29"/>
      <c r="E76" s="25"/>
      <c r="F76" s="25"/>
      <c r="G76" s="29"/>
      <c r="H76" s="30"/>
      <c r="I76" s="31"/>
      <c r="J76" s="29"/>
      <c r="K76" s="192">
        <v>356.4</v>
      </c>
      <c r="L76" s="192">
        <v>0</v>
      </c>
      <c r="M76" s="193">
        <v>356.4</v>
      </c>
      <c r="N76" s="192">
        <v>356.4</v>
      </c>
      <c r="O76" s="192">
        <v>0</v>
      </c>
      <c r="P76" s="192">
        <v>356.4</v>
      </c>
      <c r="Q76" s="207"/>
      <c r="R76" s="208">
        <v>0</v>
      </c>
      <c r="S76" s="85"/>
      <c r="T76" s="37"/>
      <c r="U76" s="32"/>
      <c r="V76" s="38"/>
      <c r="W76" s="32"/>
      <c r="X76" s="32"/>
      <c r="Y76" s="38"/>
      <c r="Z76" s="32"/>
      <c r="AA76" s="32"/>
      <c r="AB76" s="32"/>
      <c r="AC76" s="39"/>
      <c r="AD76" s="200"/>
      <c r="AE76" s="196"/>
      <c r="AF76" s="201"/>
      <c r="AG76" s="196"/>
      <c r="AH76" s="196"/>
      <c r="AI76" s="201"/>
      <c r="AJ76" s="196"/>
      <c r="AK76" s="196"/>
      <c r="AL76" s="196"/>
      <c r="AM76" s="202"/>
      <c r="AO76" s="178"/>
    </row>
    <row r="77" spans="1:41" x14ac:dyDescent="0.2">
      <c r="A77" s="46">
        <v>38108</v>
      </c>
      <c r="B77" s="25"/>
      <c r="C77" s="25"/>
      <c r="D77" s="29"/>
      <c r="E77" s="25"/>
      <c r="F77" s="25"/>
      <c r="G77" s="29"/>
      <c r="H77" s="30"/>
      <c r="I77" s="31"/>
      <c r="J77" s="29"/>
      <c r="K77" s="192">
        <v>1245.3</v>
      </c>
      <c r="L77" s="192">
        <v>0</v>
      </c>
      <c r="M77" s="193">
        <v>1245.3</v>
      </c>
      <c r="N77" s="192">
        <v>1245.3</v>
      </c>
      <c r="O77" s="192">
        <v>0</v>
      </c>
      <c r="P77" s="192">
        <v>1245.3</v>
      </c>
      <c r="Q77" s="207"/>
      <c r="R77" s="208">
        <v>0</v>
      </c>
      <c r="S77" s="85"/>
      <c r="T77" s="37"/>
      <c r="U77" s="32"/>
      <c r="V77" s="38"/>
      <c r="W77" s="32"/>
      <c r="X77" s="32"/>
      <c r="Y77" s="38"/>
      <c r="Z77" s="32"/>
      <c r="AA77" s="32"/>
      <c r="AB77" s="32"/>
      <c r="AC77" s="39"/>
      <c r="AD77" s="200"/>
      <c r="AE77" s="196"/>
      <c r="AF77" s="201"/>
      <c r="AG77" s="196"/>
      <c r="AH77" s="196"/>
      <c r="AI77" s="201"/>
      <c r="AJ77" s="196"/>
      <c r="AK77" s="196"/>
      <c r="AL77" s="196"/>
      <c r="AM77" s="202"/>
      <c r="AO77" s="178"/>
    </row>
    <row r="78" spans="1:41" x14ac:dyDescent="0.2">
      <c r="A78" s="46">
        <v>38139</v>
      </c>
      <c r="B78" s="25"/>
      <c r="C78" s="25"/>
      <c r="D78" s="29"/>
      <c r="E78" s="25"/>
      <c r="F78" s="25"/>
      <c r="G78" s="29"/>
      <c r="H78" s="30"/>
      <c r="I78" s="31"/>
      <c r="J78" s="29"/>
      <c r="K78" s="192">
        <v>1245.3</v>
      </c>
      <c r="L78" s="192">
        <v>0</v>
      </c>
      <c r="M78" s="193">
        <v>1245.3</v>
      </c>
      <c r="N78" s="192">
        <v>1245.3</v>
      </c>
      <c r="O78" s="192">
        <v>0</v>
      </c>
      <c r="P78" s="192">
        <v>1245.3</v>
      </c>
      <c r="Q78" s="207"/>
      <c r="R78" s="208">
        <v>0</v>
      </c>
      <c r="S78" s="85"/>
      <c r="T78" s="37"/>
      <c r="U78" s="32"/>
      <c r="V78" s="38"/>
      <c r="W78" s="32"/>
      <c r="X78" s="32"/>
      <c r="Y78" s="38"/>
      <c r="Z78" s="32"/>
      <c r="AA78" s="32"/>
      <c r="AB78" s="32"/>
      <c r="AC78" s="39"/>
      <c r="AD78" s="200"/>
      <c r="AE78" s="196"/>
      <c r="AF78" s="201"/>
      <c r="AG78" s="196"/>
      <c r="AH78" s="196"/>
      <c r="AI78" s="201"/>
      <c r="AJ78" s="196"/>
      <c r="AK78" s="196"/>
      <c r="AL78" s="196"/>
      <c r="AM78" s="202"/>
      <c r="AO78" s="178"/>
    </row>
    <row r="79" spans="1:41" x14ac:dyDescent="0.2">
      <c r="A79" s="46">
        <v>38169</v>
      </c>
      <c r="B79" s="25"/>
      <c r="C79" s="25"/>
      <c r="D79" s="29"/>
      <c r="E79" s="25"/>
      <c r="F79" s="25"/>
      <c r="G79" s="29"/>
      <c r="H79" s="30"/>
      <c r="I79" s="31"/>
      <c r="J79" s="29"/>
      <c r="K79" s="192">
        <v>235.2</v>
      </c>
      <c r="L79" s="192">
        <v>0</v>
      </c>
      <c r="M79" s="193">
        <v>235.2</v>
      </c>
      <c r="N79" s="192">
        <v>235.2</v>
      </c>
      <c r="O79" s="192">
        <v>0</v>
      </c>
      <c r="P79" s="192">
        <v>235.2</v>
      </c>
      <c r="Q79" s="207"/>
      <c r="R79" s="208">
        <v>0</v>
      </c>
      <c r="S79" s="85"/>
      <c r="T79" s="37"/>
      <c r="U79" s="32"/>
      <c r="V79" s="38"/>
      <c r="W79" s="32"/>
      <c r="X79" s="32"/>
      <c r="Y79" s="38"/>
      <c r="Z79" s="32"/>
      <c r="AA79" s="32"/>
      <c r="AB79" s="32"/>
      <c r="AC79" s="39"/>
      <c r="AD79" s="200"/>
      <c r="AE79" s="196"/>
      <c r="AF79" s="201"/>
      <c r="AG79" s="196"/>
      <c r="AH79" s="196"/>
      <c r="AI79" s="201"/>
      <c r="AJ79" s="196"/>
      <c r="AK79" s="196"/>
      <c r="AL79" s="196"/>
      <c r="AM79" s="202"/>
      <c r="AO79" s="178"/>
    </row>
    <row r="80" spans="1:41" x14ac:dyDescent="0.2">
      <c r="A80" s="46">
        <v>38200</v>
      </c>
      <c r="B80" s="25"/>
      <c r="C80" s="25"/>
      <c r="D80" s="29"/>
      <c r="E80" s="25"/>
      <c r="F80" s="25"/>
      <c r="G80" s="29"/>
      <c r="H80" s="30"/>
      <c r="I80" s="31"/>
      <c r="J80" s="29"/>
      <c r="K80" s="192">
        <v>488.75</v>
      </c>
      <c r="L80" s="192">
        <v>0</v>
      </c>
      <c r="M80" s="193">
        <v>488.75</v>
      </c>
      <c r="N80" s="192">
        <v>488.75</v>
      </c>
      <c r="O80" s="192">
        <v>0</v>
      </c>
      <c r="P80" s="192">
        <v>488.75</v>
      </c>
      <c r="Q80" s="207"/>
      <c r="R80" s="208">
        <v>0</v>
      </c>
      <c r="S80" s="85"/>
      <c r="T80" s="37"/>
      <c r="U80" s="32"/>
      <c r="V80" s="38"/>
      <c r="W80" s="32"/>
      <c r="X80" s="32"/>
      <c r="Y80" s="38"/>
      <c r="Z80" s="32"/>
      <c r="AA80" s="32"/>
      <c r="AB80" s="32"/>
      <c r="AC80" s="39"/>
      <c r="AD80" s="200"/>
      <c r="AE80" s="196"/>
      <c r="AF80" s="201"/>
      <c r="AG80" s="196"/>
      <c r="AH80" s="196"/>
      <c r="AI80" s="201"/>
      <c r="AJ80" s="196"/>
      <c r="AK80" s="196"/>
      <c r="AL80" s="196"/>
      <c r="AM80" s="202"/>
      <c r="AO80" s="178"/>
    </row>
    <row r="81" spans="1:41" x14ac:dyDescent="0.2">
      <c r="A81" s="46">
        <v>38231</v>
      </c>
      <c r="B81" s="25"/>
      <c r="C81" s="25"/>
      <c r="D81" s="29"/>
      <c r="E81" s="25"/>
      <c r="F81" s="25"/>
      <c r="G81" s="29"/>
      <c r="H81" s="30"/>
      <c r="I81" s="31"/>
      <c r="J81" s="29"/>
      <c r="K81" s="192">
        <v>519.65</v>
      </c>
      <c r="L81" s="192">
        <v>0</v>
      </c>
      <c r="M81" s="193">
        <v>519.65</v>
      </c>
      <c r="N81" s="192">
        <v>519.65</v>
      </c>
      <c r="O81" s="192">
        <v>0</v>
      </c>
      <c r="P81" s="192">
        <v>519.65</v>
      </c>
      <c r="Q81" s="207"/>
      <c r="R81" s="208">
        <v>0</v>
      </c>
      <c r="S81" s="85"/>
      <c r="T81" s="37"/>
      <c r="U81" s="32"/>
      <c r="V81" s="38"/>
      <c r="W81" s="32"/>
      <c r="X81" s="32"/>
      <c r="Y81" s="38"/>
      <c r="Z81" s="32"/>
      <c r="AA81" s="32"/>
      <c r="AB81" s="32"/>
      <c r="AC81" s="39"/>
      <c r="AD81" s="200"/>
      <c r="AE81" s="196"/>
      <c r="AF81" s="201"/>
      <c r="AG81" s="196"/>
      <c r="AH81" s="196"/>
      <c r="AI81" s="201"/>
      <c r="AJ81" s="196"/>
      <c r="AK81" s="196"/>
      <c r="AL81" s="196"/>
      <c r="AM81" s="202"/>
      <c r="AO81" s="178"/>
    </row>
    <row r="82" spans="1:41" x14ac:dyDescent="0.2">
      <c r="A82" s="46">
        <v>38261</v>
      </c>
      <c r="B82" s="25"/>
      <c r="C82" s="25"/>
      <c r="D82" s="29"/>
      <c r="E82" s="25"/>
      <c r="F82" s="25"/>
      <c r="G82" s="29"/>
      <c r="H82" s="30"/>
      <c r="I82" s="31"/>
      <c r="J82" s="29"/>
      <c r="K82" s="192">
        <v>484.2</v>
      </c>
      <c r="L82" s="192">
        <v>0</v>
      </c>
      <c r="M82" s="193">
        <v>484.2</v>
      </c>
      <c r="N82" s="192">
        <v>484.2</v>
      </c>
      <c r="O82" s="192">
        <v>0</v>
      </c>
      <c r="P82" s="192">
        <v>484.2</v>
      </c>
      <c r="Q82" s="207"/>
      <c r="R82" s="208">
        <v>0</v>
      </c>
      <c r="S82" s="85"/>
      <c r="T82" s="37"/>
      <c r="U82" s="32"/>
      <c r="V82" s="38"/>
      <c r="W82" s="32"/>
      <c r="X82" s="32"/>
      <c r="Y82" s="38"/>
      <c r="Z82" s="32"/>
      <c r="AA82" s="32"/>
      <c r="AB82" s="32"/>
      <c r="AC82" s="39"/>
      <c r="AD82" s="200"/>
      <c r="AE82" s="196"/>
      <c r="AF82" s="201"/>
      <c r="AG82" s="196"/>
      <c r="AH82" s="196"/>
      <c r="AI82" s="201"/>
      <c r="AJ82" s="196"/>
      <c r="AK82" s="196"/>
      <c r="AL82" s="196"/>
      <c r="AM82" s="202"/>
      <c r="AO82" s="178"/>
    </row>
    <row r="83" spans="1:41" x14ac:dyDescent="0.2">
      <c r="A83" s="46">
        <v>38292</v>
      </c>
      <c r="B83" s="31"/>
      <c r="C83" s="31"/>
      <c r="D83" s="29"/>
      <c r="E83" s="31"/>
      <c r="F83" s="31"/>
      <c r="G83" s="29"/>
      <c r="H83" s="31"/>
      <c r="I83" s="31"/>
      <c r="J83" s="29"/>
      <c r="K83" s="192">
        <v>453.9</v>
      </c>
      <c r="L83" s="192">
        <v>0</v>
      </c>
      <c r="M83" s="193">
        <v>453.9</v>
      </c>
      <c r="N83" s="192">
        <v>453.9</v>
      </c>
      <c r="O83" s="192">
        <v>0</v>
      </c>
      <c r="P83" s="192">
        <v>453.9</v>
      </c>
      <c r="Q83" s="207"/>
      <c r="R83" s="208">
        <v>0</v>
      </c>
      <c r="S83" s="85"/>
      <c r="T83" s="37"/>
      <c r="U83" s="32"/>
      <c r="V83" s="38"/>
      <c r="W83" s="32"/>
      <c r="X83" s="32"/>
      <c r="Y83" s="38"/>
      <c r="Z83" s="32"/>
      <c r="AA83" s="32"/>
      <c r="AB83" s="32"/>
      <c r="AC83" s="39"/>
      <c r="AD83" s="200"/>
      <c r="AE83" s="196"/>
      <c r="AF83" s="201"/>
      <c r="AG83" s="196"/>
      <c r="AH83" s="196"/>
      <c r="AI83" s="201"/>
      <c r="AJ83" s="196"/>
      <c r="AK83" s="196"/>
      <c r="AL83" s="196"/>
      <c r="AM83" s="202"/>
      <c r="AO83" s="178"/>
    </row>
    <row r="84" spans="1:41" x14ac:dyDescent="0.2">
      <c r="A84" s="46">
        <v>38322</v>
      </c>
      <c r="B84" s="31"/>
      <c r="C84" s="31"/>
      <c r="D84" s="29"/>
      <c r="E84" s="31"/>
      <c r="F84" s="31"/>
      <c r="G84" s="29"/>
      <c r="H84" s="31"/>
      <c r="I84" s="31"/>
      <c r="J84" s="29"/>
      <c r="K84" s="192">
        <v>500.65000000000003</v>
      </c>
      <c r="L84" s="192">
        <v>0</v>
      </c>
      <c r="M84" s="193">
        <v>500.65000000000003</v>
      </c>
      <c r="N84" s="192">
        <v>500.65000000000003</v>
      </c>
      <c r="O84" s="192">
        <v>0</v>
      </c>
      <c r="P84" s="192">
        <v>500.65000000000003</v>
      </c>
      <c r="Q84" s="207"/>
      <c r="R84" s="208">
        <v>0</v>
      </c>
      <c r="S84" s="85"/>
      <c r="T84" s="37"/>
      <c r="U84" s="32"/>
      <c r="V84" s="38"/>
      <c r="W84" s="32"/>
      <c r="X84" s="32"/>
      <c r="Y84" s="38"/>
      <c r="Z84" s="32"/>
      <c r="AA84" s="32"/>
      <c r="AB84" s="32"/>
      <c r="AC84" s="39"/>
      <c r="AD84" s="200"/>
      <c r="AE84" s="196"/>
      <c r="AF84" s="201"/>
      <c r="AG84" s="196"/>
      <c r="AH84" s="196"/>
      <c r="AI84" s="201"/>
      <c r="AJ84" s="196"/>
      <c r="AK84" s="196"/>
      <c r="AL84" s="196"/>
      <c r="AM84" s="202"/>
      <c r="AO84" s="178"/>
    </row>
    <row r="85" spans="1:41" x14ac:dyDescent="0.2">
      <c r="A85" s="46">
        <v>38353</v>
      </c>
      <c r="B85" s="31"/>
      <c r="C85" s="31"/>
      <c r="D85" s="29"/>
      <c r="E85" s="31"/>
      <c r="F85" s="31"/>
      <c r="G85" s="29"/>
      <c r="H85" s="31"/>
      <c r="I85" s="31"/>
      <c r="J85" s="29"/>
      <c r="K85" s="192">
        <v>542.29999999999995</v>
      </c>
      <c r="L85" s="192">
        <v>0</v>
      </c>
      <c r="M85" s="193">
        <v>542.29999999999995</v>
      </c>
      <c r="N85" s="192">
        <v>542.29999999999995</v>
      </c>
      <c r="O85" s="192">
        <v>0</v>
      </c>
      <c r="P85" s="192">
        <v>542.29999999999995</v>
      </c>
      <c r="Q85" s="207"/>
      <c r="R85" s="208">
        <v>0</v>
      </c>
      <c r="S85" s="85"/>
      <c r="T85" s="37"/>
      <c r="U85" s="32"/>
      <c r="V85" s="38"/>
      <c r="W85" s="32"/>
      <c r="X85" s="32"/>
      <c r="Y85" s="38"/>
      <c r="Z85" s="32"/>
      <c r="AA85" s="32"/>
      <c r="AB85" s="32"/>
      <c r="AC85" s="39"/>
      <c r="AD85" s="200"/>
      <c r="AE85" s="196"/>
      <c r="AF85" s="201"/>
      <c r="AG85" s="196"/>
      <c r="AH85" s="196"/>
      <c r="AI85" s="201"/>
      <c r="AJ85" s="196"/>
      <c r="AK85" s="196"/>
      <c r="AL85" s="196"/>
      <c r="AM85" s="202"/>
      <c r="AO85" s="179"/>
    </row>
    <row r="86" spans="1:41" x14ac:dyDescent="0.2">
      <c r="A86" s="46">
        <v>38384</v>
      </c>
      <c r="B86" s="31"/>
      <c r="C86" s="31"/>
      <c r="D86" s="29"/>
      <c r="E86" s="31"/>
      <c r="F86" s="31"/>
      <c r="G86" s="29"/>
      <c r="H86" s="31"/>
      <c r="I86" s="31"/>
      <c r="J86" s="29"/>
      <c r="K86" s="192">
        <v>431.79999999999995</v>
      </c>
      <c r="L86" s="192">
        <v>0</v>
      </c>
      <c r="M86" s="193">
        <v>431.79999999999995</v>
      </c>
      <c r="N86" s="192">
        <v>431.79999999999995</v>
      </c>
      <c r="O86" s="192">
        <v>0</v>
      </c>
      <c r="P86" s="192">
        <v>431.79999999999995</v>
      </c>
      <c r="Q86" s="207"/>
      <c r="R86" s="208">
        <v>0</v>
      </c>
      <c r="S86" s="85"/>
      <c r="T86" s="37"/>
      <c r="U86" s="32"/>
      <c r="V86" s="38"/>
      <c r="W86" s="32"/>
      <c r="X86" s="32"/>
      <c r="Y86" s="38"/>
      <c r="Z86" s="32"/>
      <c r="AA86" s="32"/>
      <c r="AB86" s="32"/>
      <c r="AC86" s="39"/>
      <c r="AD86" s="200"/>
      <c r="AE86" s="196"/>
      <c r="AF86" s="201"/>
      <c r="AG86" s="196"/>
      <c r="AH86" s="196"/>
      <c r="AI86" s="201"/>
      <c r="AJ86" s="196"/>
      <c r="AK86" s="196"/>
      <c r="AL86" s="196"/>
      <c r="AM86" s="202"/>
      <c r="AO86" s="179"/>
    </row>
    <row r="87" spans="1:41" x14ac:dyDescent="0.2">
      <c r="A87" s="46">
        <v>38412</v>
      </c>
      <c r="B87" s="31"/>
      <c r="C87" s="31"/>
      <c r="D87" s="29"/>
      <c r="E87" s="31"/>
      <c r="F87" s="31"/>
      <c r="G87" s="29"/>
      <c r="H87" s="31"/>
      <c r="I87" s="31"/>
      <c r="J87" s="29"/>
      <c r="K87" s="192">
        <v>357</v>
      </c>
      <c r="L87" s="192">
        <v>0</v>
      </c>
      <c r="M87" s="193">
        <v>357</v>
      </c>
      <c r="N87" s="192">
        <v>357</v>
      </c>
      <c r="O87" s="192">
        <v>0</v>
      </c>
      <c r="P87" s="192">
        <v>357</v>
      </c>
      <c r="Q87" s="207"/>
      <c r="R87" s="208">
        <v>0</v>
      </c>
      <c r="S87" s="85"/>
      <c r="T87" s="37"/>
      <c r="U87" s="32"/>
      <c r="V87" s="38"/>
      <c r="W87" s="32"/>
      <c r="X87" s="32"/>
      <c r="Y87" s="38"/>
      <c r="Z87" s="32"/>
      <c r="AA87" s="32"/>
      <c r="AB87" s="32"/>
      <c r="AC87" s="39"/>
      <c r="AD87" s="200"/>
      <c r="AE87" s="196"/>
      <c r="AF87" s="201"/>
      <c r="AG87" s="196"/>
      <c r="AH87" s="196"/>
      <c r="AI87" s="201"/>
      <c r="AJ87" s="196"/>
      <c r="AK87" s="196"/>
      <c r="AL87" s="196"/>
      <c r="AM87" s="202"/>
      <c r="AO87" s="179"/>
    </row>
    <row r="88" spans="1:41" x14ac:dyDescent="0.2">
      <c r="A88" s="46">
        <v>38443</v>
      </c>
      <c r="B88" s="31"/>
      <c r="C88" s="31"/>
      <c r="D88" s="29"/>
      <c r="E88" s="31"/>
      <c r="F88" s="31"/>
      <c r="G88" s="29"/>
      <c r="H88" s="31"/>
      <c r="I88" s="31"/>
      <c r="J88" s="29"/>
      <c r="K88" s="192">
        <v>400.8</v>
      </c>
      <c r="L88" s="192">
        <v>0</v>
      </c>
      <c r="M88" s="193">
        <v>400.8</v>
      </c>
      <c r="N88" s="192">
        <v>400.8</v>
      </c>
      <c r="O88" s="192">
        <v>0</v>
      </c>
      <c r="P88" s="192">
        <v>400.8</v>
      </c>
      <c r="Q88" s="207"/>
      <c r="R88" s="208">
        <v>0</v>
      </c>
      <c r="S88" s="85"/>
      <c r="T88" s="37"/>
      <c r="U88" s="32"/>
      <c r="V88" s="38"/>
      <c r="W88" s="32"/>
      <c r="X88" s="32"/>
      <c r="Y88" s="38"/>
      <c r="Z88" s="32"/>
      <c r="AA88" s="32"/>
      <c r="AB88" s="32"/>
      <c r="AC88" s="39"/>
      <c r="AD88" s="200"/>
      <c r="AE88" s="196"/>
      <c r="AF88" s="201"/>
      <c r="AG88" s="196"/>
      <c r="AH88" s="196"/>
      <c r="AI88" s="201"/>
      <c r="AJ88" s="196"/>
      <c r="AK88" s="196"/>
      <c r="AL88" s="196"/>
      <c r="AM88" s="202"/>
      <c r="AO88" s="179"/>
    </row>
    <row r="89" spans="1:41" x14ac:dyDescent="0.2">
      <c r="A89" s="46">
        <v>38473</v>
      </c>
      <c r="B89" s="31"/>
      <c r="C89" s="31"/>
      <c r="D89" s="29"/>
      <c r="E89" s="31"/>
      <c r="F89" s="31"/>
      <c r="G89" s="29"/>
      <c r="H89" s="31"/>
      <c r="I89" s="31"/>
      <c r="J89" s="29"/>
      <c r="K89" s="192">
        <v>336</v>
      </c>
      <c r="L89" s="192">
        <v>0</v>
      </c>
      <c r="M89" s="193">
        <v>336</v>
      </c>
      <c r="N89" s="192">
        <v>336</v>
      </c>
      <c r="O89" s="192">
        <v>0</v>
      </c>
      <c r="P89" s="192">
        <v>336</v>
      </c>
      <c r="Q89" s="207"/>
      <c r="R89" s="208">
        <v>0</v>
      </c>
      <c r="S89" s="85"/>
      <c r="T89" s="37"/>
      <c r="U89" s="32"/>
      <c r="V89" s="38"/>
      <c r="W89" s="32"/>
      <c r="X89" s="32"/>
      <c r="Y89" s="38"/>
      <c r="Z89" s="32"/>
      <c r="AA89" s="32"/>
      <c r="AB89" s="32"/>
      <c r="AC89" s="39"/>
      <c r="AD89" s="200"/>
      <c r="AE89" s="196"/>
      <c r="AF89" s="201"/>
      <c r="AG89" s="196"/>
      <c r="AH89" s="196"/>
      <c r="AI89" s="201"/>
      <c r="AJ89" s="196"/>
      <c r="AK89" s="196"/>
      <c r="AL89" s="196"/>
      <c r="AM89" s="202"/>
      <c r="AO89" s="179"/>
    </row>
    <row r="90" spans="1:41" x14ac:dyDescent="0.2">
      <c r="A90" s="46">
        <v>38504</v>
      </c>
      <c r="B90" s="31"/>
      <c r="C90" s="31"/>
      <c r="D90" s="29"/>
      <c r="E90" s="31"/>
      <c r="F90" s="31"/>
      <c r="G90" s="29"/>
      <c r="H90" s="31"/>
      <c r="I90" s="31"/>
      <c r="J90" s="29"/>
      <c r="K90" s="192">
        <v>245.5</v>
      </c>
      <c r="L90" s="192">
        <v>0</v>
      </c>
      <c r="M90" s="193">
        <v>245.5</v>
      </c>
      <c r="N90" s="192">
        <v>245.5</v>
      </c>
      <c r="O90" s="192">
        <v>0</v>
      </c>
      <c r="P90" s="192">
        <v>245.5</v>
      </c>
      <c r="Q90" s="207"/>
      <c r="R90" s="208">
        <v>0</v>
      </c>
      <c r="S90" s="85"/>
      <c r="T90" s="37"/>
      <c r="U90" s="32"/>
      <c r="V90" s="38"/>
      <c r="W90" s="32"/>
      <c r="X90" s="32"/>
      <c r="Y90" s="38"/>
      <c r="Z90" s="32"/>
      <c r="AA90" s="32"/>
      <c r="AB90" s="32"/>
      <c r="AC90" s="39"/>
      <c r="AD90" s="200"/>
      <c r="AE90" s="196"/>
      <c r="AF90" s="201"/>
      <c r="AG90" s="196"/>
      <c r="AH90" s="196"/>
      <c r="AI90" s="201"/>
      <c r="AJ90" s="196"/>
      <c r="AK90" s="196"/>
      <c r="AL90" s="196"/>
      <c r="AM90" s="202"/>
      <c r="AO90" s="179"/>
    </row>
    <row r="91" spans="1:41" x14ac:dyDescent="0.2">
      <c r="A91" s="46">
        <v>38534</v>
      </c>
      <c r="B91" s="31"/>
      <c r="C91" s="31"/>
      <c r="D91" s="29"/>
      <c r="E91" s="31"/>
      <c r="F91" s="31"/>
      <c r="G91" s="29"/>
      <c r="H91" s="31"/>
      <c r="I91" s="31"/>
      <c r="J91" s="29"/>
      <c r="K91" s="192">
        <v>171.5</v>
      </c>
      <c r="L91" s="192">
        <v>0</v>
      </c>
      <c r="M91" s="193">
        <v>171.5</v>
      </c>
      <c r="N91" s="192">
        <v>171.5</v>
      </c>
      <c r="O91" s="192">
        <v>0</v>
      </c>
      <c r="P91" s="192">
        <v>171.5</v>
      </c>
      <c r="Q91" s="207"/>
      <c r="R91" s="208">
        <v>0</v>
      </c>
      <c r="S91" s="85"/>
      <c r="T91" s="37"/>
      <c r="U91" s="32"/>
      <c r="V91" s="38"/>
      <c r="W91" s="32"/>
      <c r="X91" s="32"/>
      <c r="Y91" s="38"/>
      <c r="Z91" s="32"/>
      <c r="AA91" s="32"/>
      <c r="AB91" s="32"/>
      <c r="AC91" s="39"/>
      <c r="AD91" s="200"/>
      <c r="AE91" s="196"/>
      <c r="AF91" s="201"/>
      <c r="AG91" s="196"/>
      <c r="AH91" s="196"/>
      <c r="AI91" s="201"/>
      <c r="AJ91" s="196"/>
      <c r="AK91" s="196"/>
      <c r="AL91" s="196"/>
      <c r="AM91" s="202"/>
      <c r="AO91" s="179"/>
    </row>
    <row r="92" spans="1:41" x14ac:dyDescent="0.2">
      <c r="A92" s="46">
        <v>38565</v>
      </c>
      <c r="B92" s="31"/>
      <c r="C92" s="31"/>
      <c r="D92" s="29"/>
      <c r="E92" s="31"/>
      <c r="F92" s="31"/>
      <c r="G92" s="29"/>
      <c r="H92" s="31"/>
      <c r="I92" s="31"/>
      <c r="J92" s="29"/>
      <c r="K92" s="192">
        <v>338.8</v>
      </c>
      <c r="L92" s="192">
        <v>0</v>
      </c>
      <c r="M92" s="193">
        <v>338.8</v>
      </c>
      <c r="N92" s="192">
        <v>338.8</v>
      </c>
      <c r="O92" s="192">
        <v>0</v>
      </c>
      <c r="P92" s="192">
        <v>338.8</v>
      </c>
      <c r="Q92" s="207"/>
      <c r="R92" s="208">
        <v>0</v>
      </c>
      <c r="S92" s="85"/>
      <c r="T92" s="37"/>
      <c r="U92" s="32"/>
      <c r="V92" s="38"/>
      <c r="W92" s="32"/>
      <c r="X92" s="32"/>
      <c r="Y92" s="38"/>
      <c r="Z92" s="32"/>
      <c r="AA92" s="32"/>
      <c r="AB92" s="32"/>
      <c r="AC92" s="39"/>
      <c r="AD92" s="200"/>
      <c r="AE92" s="196"/>
      <c r="AF92" s="201"/>
      <c r="AG92" s="196"/>
      <c r="AH92" s="196"/>
      <c r="AI92" s="201"/>
      <c r="AJ92" s="196"/>
      <c r="AK92" s="196"/>
      <c r="AL92" s="196"/>
      <c r="AM92" s="202"/>
      <c r="AO92" s="179"/>
    </row>
    <row r="93" spans="1:41" x14ac:dyDescent="0.2">
      <c r="A93" s="46">
        <v>38596</v>
      </c>
      <c r="B93" s="31"/>
      <c r="C93" s="31"/>
      <c r="D93" s="29"/>
      <c r="E93" s="31"/>
      <c r="F93" s="31"/>
      <c r="G93" s="29"/>
      <c r="H93" s="31"/>
      <c r="I93" s="31"/>
      <c r="J93" s="29"/>
      <c r="K93" s="192">
        <v>95.6</v>
      </c>
      <c r="L93" s="192">
        <v>0</v>
      </c>
      <c r="M93" s="193">
        <v>95.6</v>
      </c>
      <c r="N93" s="192">
        <v>95.6</v>
      </c>
      <c r="O93" s="192">
        <v>0</v>
      </c>
      <c r="P93" s="192">
        <v>95.6</v>
      </c>
      <c r="Q93" s="207"/>
      <c r="R93" s="208">
        <v>0</v>
      </c>
      <c r="S93" s="85"/>
      <c r="T93" s="37"/>
      <c r="U93" s="32"/>
      <c r="V93" s="38"/>
      <c r="W93" s="32"/>
      <c r="X93" s="32"/>
      <c r="Y93" s="38"/>
      <c r="Z93" s="32"/>
      <c r="AA93" s="32"/>
      <c r="AB93" s="32"/>
      <c r="AC93" s="39"/>
      <c r="AD93" s="200"/>
      <c r="AE93" s="196"/>
      <c r="AF93" s="201"/>
      <c r="AG93" s="196"/>
      <c r="AH93" s="196"/>
      <c r="AI93" s="201"/>
      <c r="AJ93" s="196"/>
      <c r="AK93" s="196"/>
      <c r="AL93" s="196"/>
      <c r="AM93" s="202"/>
      <c r="AO93" s="179"/>
    </row>
    <row r="94" spans="1:41" x14ac:dyDescent="0.2">
      <c r="A94" s="46">
        <v>38626</v>
      </c>
      <c r="B94" s="31"/>
      <c r="C94" s="31"/>
      <c r="D94" s="29"/>
      <c r="E94" s="31"/>
      <c r="F94" s="31"/>
      <c r="G94" s="29"/>
      <c r="H94" s="31"/>
      <c r="I94" s="31"/>
      <c r="J94" s="29"/>
      <c r="K94" s="192">
        <v>93</v>
      </c>
      <c r="L94" s="192">
        <v>0</v>
      </c>
      <c r="M94" s="193">
        <v>93</v>
      </c>
      <c r="N94" s="192">
        <v>93</v>
      </c>
      <c r="O94" s="192">
        <v>0</v>
      </c>
      <c r="P94" s="192">
        <v>93</v>
      </c>
      <c r="Q94" s="207"/>
      <c r="R94" s="208">
        <v>0</v>
      </c>
      <c r="S94" s="85"/>
      <c r="T94" s="37"/>
      <c r="U94" s="32"/>
      <c r="V94" s="38"/>
      <c r="W94" s="32"/>
      <c r="X94" s="32"/>
      <c r="Y94" s="38"/>
      <c r="Z94" s="32"/>
      <c r="AA94" s="32"/>
      <c r="AB94" s="32"/>
      <c r="AC94" s="39"/>
      <c r="AD94" s="200"/>
      <c r="AE94" s="196"/>
      <c r="AF94" s="201"/>
      <c r="AG94" s="196"/>
      <c r="AH94" s="196"/>
      <c r="AI94" s="201"/>
      <c r="AJ94" s="196"/>
      <c r="AK94" s="196"/>
      <c r="AL94" s="196"/>
      <c r="AM94" s="202"/>
      <c r="AO94" s="179"/>
    </row>
    <row r="95" spans="1:41" x14ac:dyDescent="0.2">
      <c r="A95" s="46">
        <v>38657</v>
      </c>
      <c r="B95" s="31"/>
      <c r="C95" s="31"/>
      <c r="D95" s="29"/>
      <c r="E95" s="31"/>
      <c r="F95" s="31"/>
      <c r="G95" s="29"/>
      <c r="H95" s="31"/>
      <c r="I95" s="31"/>
      <c r="J95" s="29"/>
      <c r="K95" s="192">
        <v>70.199999999999989</v>
      </c>
      <c r="L95" s="192">
        <v>0</v>
      </c>
      <c r="M95" s="193">
        <v>70.199999999999989</v>
      </c>
      <c r="N95" s="192">
        <v>70.199999999999989</v>
      </c>
      <c r="O95" s="192">
        <v>0</v>
      </c>
      <c r="P95" s="192">
        <v>70.199999999999989</v>
      </c>
      <c r="Q95" s="207"/>
      <c r="R95" s="208">
        <v>0</v>
      </c>
      <c r="S95" s="85"/>
      <c r="T95" s="37"/>
      <c r="U95" s="32"/>
      <c r="V95" s="38"/>
      <c r="W95" s="32"/>
      <c r="X95" s="32"/>
      <c r="Y95" s="38"/>
      <c r="Z95" s="32"/>
      <c r="AA95" s="32"/>
      <c r="AB95" s="32"/>
      <c r="AC95" s="39"/>
      <c r="AD95" s="200"/>
      <c r="AE95" s="196"/>
      <c r="AF95" s="201"/>
      <c r="AG95" s="196"/>
      <c r="AH95" s="196"/>
      <c r="AI95" s="201"/>
      <c r="AJ95" s="196"/>
      <c r="AK95" s="196"/>
      <c r="AL95" s="196"/>
      <c r="AM95" s="202"/>
      <c r="AO95" s="179"/>
    </row>
    <row r="96" spans="1:41" x14ac:dyDescent="0.2">
      <c r="A96" s="46">
        <v>38687</v>
      </c>
      <c r="B96" s="31"/>
      <c r="C96" s="31"/>
      <c r="D96" s="29"/>
      <c r="E96" s="31"/>
      <c r="F96" s="31"/>
      <c r="G96" s="29"/>
      <c r="H96" s="31"/>
      <c r="I96" s="31"/>
      <c r="J96" s="29"/>
      <c r="K96" s="192">
        <v>72.300000000000011</v>
      </c>
      <c r="L96" s="192">
        <v>0</v>
      </c>
      <c r="M96" s="193">
        <v>72.300000000000011</v>
      </c>
      <c r="N96" s="192">
        <v>72.300000000000011</v>
      </c>
      <c r="O96" s="192">
        <v>0</v>
      </c>
      <c r="P96" s="192">
        <v>72.300000000000011</v>
      </c>
      <c r="Q96" s="207"/>
      <c r="R96" s="208">
        <v>0</v>
      </c>
      <c r="S96" s="85"/>
      <c r="T96" s="37"/>
      <c r="U96" s="32"/>
      <c r="V96" s="38"/>
      <c r="W96" s="32"/>
      <c r="X96" s="32"/>
      <c r="Y96" s="38"/>
      <c r="Z96" s="32"/>
      <c r="AA96" s="32"/>
      <c r="AB96" s="32"/>
      <c r="AC96" s="39"/>
      <c r="AD96" s="200"/>
      <c r="AE96" s="196"/>
      <c r="AF96" s="201"/>
      <c r="AG96" s="196"/>
      <c r="AH96" s="196"/>
      <c r="AI96" s="201"/>
      <c r="AJ96" s="196"/>
      <c r="AK96" s="196"/>
      <c r="AL96" s="196"/>
      <c r="AM96" s="202"/>
      <c r="AO96" s="179"/>
    </row>
    <row r="97" spans="1:41" x14ac:dyDescent="0.2">
      <c r="A97" s="46">
        <v>38718</v>
      </c>
      <c r="B97" s="31"/>
      <c r="C97" s="31"/>
      <c r="D97" s="29"/>
      <c r="E97" s="31"/>
      <c r="F97" s="31"/>
      <c r="G97" s="29"/>
      <c r="H97" s="31"/>
      <c r="I97" s="31"/>
      <c r="J97" s="29"/>
      <c r="K97" s="192">
        <v>72.449999999999989</v>
      </c>
      <c r="L97" s="192">
        <v>0</v>
      </c>
      <c r="M97" s="193">
        <v>72.449999999999989</v>
      </c>
      <c r="N97" s="192">
        <v>72.449999999999989</v>
      </c>
      <c r="O97" s="192">
        <v>0</v>
      </c>
      <c r="P97" s="192">
        <v>72.449999999999989</v>
      </c>
      <c r="Q97" s="207"/>
      <c r="R97" s="208">
        <v>0</v>
      </c>
      <c r="S97" s="85"/>
      <c r="T97" s="37"/>
      <c r="U97" s="32"/>
      <c r="V97" s="38"/>
      <c r="W97" s="32"/>
      <c r="X97" s="32"/>
      <c r="Y97" s="38"/>
      <c r="Z97" s="32"/>
      <c r="AA97" s="32"/>
      <c r="AB97" s="32"/>
      <c r="AC97" s="39"/>
      <c r="AD97" s="200"/>
      <c r="AE97" s="196"/>
      <c r="AF97" s="201"/>
      <c r="AG97" s="196"/>
      <c r="AH97" s="196"/>
      <c r="AI97" s="201"/>
      <c r="AJ97" s="196"/>
      <c r="AK97" s="196"/>
      <c r="AL97" s="196"/>
      <c r="AM97" s="202"/>
      <c r="AO97" s="179"/>
    </row>
    <row r="98" spans="1:41" x14ac:dyDescent="0.2">
      <c r="A98" s="46">
        <v>38749</v>
      </c>
      <c r="B98" s="31"/>
      <c r="C98" s="31"/>
      <c r="D98" s="29"/>
      <c r="E98" s="31"/>
      <c r="F98" s="31"/>
      <c r="G98" s="29"/>
      <c r="H98" s="31"/>
      <c r="I98" s="31"/>
      <c r="J98" s="29"/>
      <c r="K98" s="192">
        <v>24.2</v>
      </c>
      <c r="L98" s="192">
        <v>0</v>
      </c>
      <c r="M98" s="193">
        <v>24.2</v>
      </c>
      <c r="N98" s="192">
        <v>24.2</v>
      </c>
      <c r="O98" s="192">
        <v>0</v>
      </c>
      <c r="P98" s="192">
        <v>24.2</v>
      </c>
      <c r="Q98" s="207"/>
      <c r="R98" s="208">
        <v>0</v>
      </c>
      <c r="S98" s="85"/>
      <c r="T98" s="37"/>
      <c r="U98" s="32"/>
      <c r="V98" s="38"/>
      <c r="W98" s="32"/>
      <c r="X98" s="32"/>
      <c r="Y98" s="38"/>
      <c r="Z98" s="32"/>
      <c r="AA98" s="32"/>
      <c r="AB98" s="32"/>
      <c r="AC98" s="39"/>
      <c r="AD98" s="200"/>
      <c r="AE98" s="196"/>
      <c r="AF98" s="201"/>
      <c r="AG98" s="196"/>
      <c r="AH98" s="196"/>
      <c r="AI98" s="201"/>
      <c r="AJ98" s="196"/>
      <c r="AK98" s="196"/>
      <c r="AL98" s="196"/>
      <c r="AM98" s="202"/>
      <c r="AO98" s="179"/>
    </row>
    <row r="99" spans="1:41" x14ac:dyDescent="0.2">
      <c r="A99" s="46">
        <v>38777</v>
      </c>
      <c r="B99" s="31"/>
      <c r="C99" s="31"/>
      <c r="D99" s="29"/>
      <c r="E99" s="31"/>
      <c r="F99" s="31"/>
      <c r="G99" s="29"/>
      <c r="H99" s="31"/>
      <c r="I99" s="31"/>
      <c r="J99" s="29"/>
      <c r="K99" s="192">
        <v>24.15</v>
      </c>
      <c r="L99" s="192">
        <v>0</v>
      </c>
      <c r="M99" s="193">
        <v>24.15</v>
      </c>
      <c r="N99" s="192">
        <v>24.15</v>
      </c>
      <c r="O99" s="192">
        <v>0</v>
      </c>
      <c r="P99" s="192">
        <v>24.15</v>
      </c>
      <c r="Q99" s="207"/>
      <c r="R99" s="208">
        <v>0</v>
      </c>
      <c r="S99" s="85"/>
      <c r="T99" s="37"/>
      <c r="U99" s="32"/>
      <c r="V99" s="38"/>
      <c r="W99" s="32"/>
      <c r="X99" s="32"/>
      <c r="Y99" s="38"/>
      <c r="Z99" s="32"/>
      <c r="AA99" s="32"/>
      <c r="AB99" s="32"/>
      <c r="AC99" s="39"/>
      <c r="AD99" s="200"/>
      <c r="AE99" s="196"/>
      <c r="AF99" s="201"/>
      <c r="AG99" s="196"/>
      <c r="AH99" s="196"/>
      <c r="AI99" s="201"/>
      <c r="AJ99" s="196"/>
      <c r="AK99" s="196"/>
      <c r="AL99" s="196"/>
      <c r="AM99" s="202"/>
      <c r="AO99" s="179"/>
    </row>
    <row r="100" spans="1:41" x14ac:dyDescent="0.2">
      <c r="A100" s="46">
        <v>38808</v>
      </c>
      <c r="B100" s="31"/>
      <c r="C100" s="31"/>
      <c r="D100" s="29"/>
      <c r="E100" s="31"/>
      <c r="F100" s="31"/>
      <c r="G100" s="29"/>
      <c r="H100" s="31"/>
      <c r="I100" s="31"/>
      <c r="J100" s="29"/>
      <c r="K100" s="192">
        <v>0</v>
      </c>
      <c r="L100" s="192">
        <v>0</v>
      </c>
      <c r="M100" s="193">
        <v>0</v>
      </c>
      <c r="N100" s="192">
        <v>0</v>
      </c>
      <c r="O100" s="192">
        <v>0</v>
      </c>
      <c r="P100" s="192">
        <v>0</v>
      </c>
      <c r="Q100" s="207"/>
      <c r="R100" s="208">
        <v>0</v>
      </c>
      <c r="S100" s="85"/>
      <c r="T100" s="37"/>
      <c r="U100" s="32"/>
      <c r="V100" s="38"/>
      <c r="W100" s="32"/>
      <c r="X100" s="32"/>
      <c r="Y100" s="38"/>
      <c r="Z100" s="32"/>
      <c r="AA100" s="32"/>
      <c r="AB100" s="32"/>
      <c r="AC100" s="39"/>
      <c r="AD100" s="200"/>
      <c r="AE100" s="196"/>
      <c r="AF100" s="201"/>
      <c r="AG100" s="196"/>
      <c r="AH100" s="196"/>
      <c r="AI100" s="201"/>
      <c r="AJ100" s="196"/>
      <c r="AK100" s="196"/>
      <c r="AL100" s="196"/>
      <c r="AM100" s="202"/>
      <c r="AO100" s="179"/>
    </row>
    <row r="101" spans="1:41" x14ac:dyDescent="0.2">
      <c r="A101" s="46">
        <v>38838</v>
      </c>
      <c r="B101" s="31"/>
      <c r="C101" s="31"/>
      <c r="D101" s="29"/>
      <c r="E101" s="31"/>
      <c r="F101" s="31"/>
      <c r="G101" s="29"/>
      <c r="H101" s="31"/>
      <c r="I101" s="31"/>
      <c r="J101" s="29"/>
      <c r="K101" s="192">
        <v>0</v>
      </c>
      <c r="L101" s="192">
        <v>0</v>
      </c>
      <c r="M101" s="193">
        <v>0</v>
      </c>
      <c r="N101" s="192">
        <v>0</v>
      </c>
      <c r="O101" s="192">
        <v>0</v>
      </c>
      <c r="P101" s="192">
        <v>0</v>
      </c>
      <c r="Q101" s="207"/>
      <c r="R101" s="208">
        <v>0</v>
      </c>
      <c r="S101" s="85"/>
      <c r="T101" s="37"/>
      <c r="U101" s="32"/>
      <c r="V101" s="38"/>
      <c r="W101" s="32"/>
      <c r="X101" s="32"/>
      <c r="Y101" s="38"/>
      <c r="Z101" s="32"/>
      <c r="AA101" s="32"/>
      <c r="AB101" s="32"/>
      <c r="AC101" s="39"/>
      <c r="AD101" s="200"/>
      <c r="AE101" s="196"/>
      <c r="AF101" s="201"/>
      <c r="AG101" s="196"/>
      <c r="AH101" s="196"/>
      <c r="AI101" s="201"/>
      <c r="AJ101" s="196"/>
      <c r="AK101" s="196"/>
      <c r="AL101" s="196"/>
      <c r="AM101" s="202"/>
      <c r="AO101" s="179"/>
    </row>
    <row r="102" spans="1:41" x14ac:dyDescent="0.2">
      <c r="A102" s="46">
        <v>38869</v>
      </c>
      <c r="B102" s="31"/>
      <c r="C102" s="31"/>
      <c r="D102" s="29"/>
      <c r="E102" s="31"/>
      <c r="F102" s="31"/>
      <c r="G102" s="29"/>
      <c r="H102" s="31"/>
      <c r="I102" s="31"/>
      <c r="J102" s="29"/>
      <c r="K102" s="192">
        <v>0</v>
      </c>
      <c r="L102" s="192">
        <v>0</v>
      </c>
      <c r="M102" s="193">
        <v>0</v>
      </c>
      <c r="N102" s="192">
        <v>0</v>
      </c>
      <c r="O102" s="192">
        <v>0</v>
      </c>
      <c r="P102" s="192">
        <v>0</v>
      </c>
      <c r="Q102" s="207"/>
      <c r="R102" s="208">
        <v>0</v>
      </c>
      <c r="S102" s="85"/>
      <c r="T102" s="37"/>
      <c r="U102" s="32"/>
      <c r="V102" s="38"/>
      <c r="W102" s="32"/>
      <c r="X102" s="32"/>
      <c r="Y102" s="38"/>
      <c r="Z102" s="32"/>
      <c r="AA102" s="32"/>
      <c r="AB102" s="32"/>
      <c r="AC102" s="39"/>
      <c r="AD102" s="200"/>
      <c r="AE102" s="196"/>
      <c r="AF102" s="201"/>
      <c r="AG102" s="196"/>
      <c r="AH102" s="196"/>
      <c r="AI102" s="201"/>
      <c r="AJ102" s="196"/>
      <c r="AK102" s="196"/>
      <c r="AL102" s="196"/>
      <c r="AM102" s="202"/>
      <c r="AO102" s="179"/>
    </row>
    <row r="103" spans="1:41" x14ac:dyDescent="0.2">
      <c r="A103" s="46">
        <v>38900</v>
      </c>
      <c r="B103" s="31"/>
      <c r="C103" s="31"/>
      <c r="D103" s="29"/>
      <c r="E103" s="31"/>
      <c r="F103" s="31"/>
      <c r="G103" s="29"/>
      <c r="H103" s="31"/>
      <c r="I103" s="31"/>
      <c r="J103" s="29"/>
      <c r="K103" s="192">
        <v>0</v>
      </c>
      <c r="L103" s="192">
        <v>0</v>
      </c>
      <c r="M103" s="193">
        <v>0</v>
      </c>
      <c r="N103" s="192">
        <v>0</v>
      </c>
      <c r="O103" s="192">
        <v>0</v>
      </c>
      <c r="P103" s="192">
        <v>0</v>
      </c>
      <c r="Q103" s="207"/>
      <c r="R103" s="208">
        <v>0</v>
      </c>
      <c r="S103" s="85"/>
      <c r="T103" s="37"/>
      <c r="U103" s="32"/>
      <c r="V103" s="38"/>
      <c r="W103" s="32"/>
      <c r="X103" s="32"/>
      <c r="Y103" s="38"/>
      <c r="Z103" s="32"/>
      <c r="AA103" s="32"/>
      <c r="AB103" s="32"/>
      <c r="AC103" s="39"/>
      <c r="AD103" s="200"/>
      <c r="AE103" s="196"/>
      <c r="AF103" s="201"/>
      <c r="AG103" s="196"/>
      <c r="AH103" s="196"/>
      <c r="AI103" s="201"/>
      <c r="AJ103" s="196"/>
      <c r="AK103" s="196"/>
      <c r="AL103" s="196"/>
      <c r="AM103" s="202"/>
      <c r="AO103" s="179"/>
    </row>
    <row r="104" spans="1:41" x14ac:dyDescent="0.2">
      <c r="A104" s="46">
        <v>38930</v>
      </c>
      <c r="B104" s="31"/>
      <c r="C104" s="31"/>
      <c r="D104" s="29"/>
      <c r="E104" s="31"/>
      <c r="F104" s="31"/>
      <c r="G104" s="29"/>
      <c r="H104" s="31"/>
      <c r="I104" s="31"/>
      <c r="J104" s="29"/>
      <c r="K104" s="192">
        <v>0</v>
      </c>
      <c r="L104" s="192">
        <v>0</v>
      </c>
      <c r="M104" s="193">
        <v>0</v>
      </c>
      <c r="N104" s="192">
        <v>0</v>
      </c>
      <c r="O104" s="192">
        <v>0</v>
      </c>
      <c r="P104" s="192">
        <v>0</v>
      </c>
      <c r="Q104" s="207"/>
      <c r="R104" s="208">
        <v>0</v>
      </c>
      <c r="S104" s="85"/>
      <c r="T104" s="37"/>
      <c r="U104" s="32"/>
      <c r="V104" s="38"/>
      <c r="W104" s="32"/>
      <c r="X104" s="32"/>
      <c r="Y104" s="38"/>
      <c r="Z104" s="32"/>
      <c r="AA104" s="32"/>
      <c r="AB104" s="32"/>
      <c r="AC104" s="39"/>
      <c r="AD104" s="200"/>
      <c r="AE104" s="196"/>
      <c r="AF104" s="201"/>
      <c r="AG104" s="196"/>
      <c r="AH104" s="196"/>
      <c r="AI104" s="201"/>
      <c r="AJ104" s="196"/>
      <c r="AK104" s="196"/>
      <c r="AL104" s="196"/>
      <c r="AM104" s="202"/>
      <c r="AO104" s="179"/>
    </row>
    <row r="105" spans="1:41" x14ac:dyDescent="0.2">
      <c r="A105" s="46">
        <v>38962</v>
      </c>
      <c r="B105" s="31"/>
      <c r="C105" s="31"/>
      <c r="D105" s="29"/>
      <c r="E105" s="31"/>
      <c r="F105" s="31"/>
      <c r="G105" s="29"/>
      <c r="H105" s="31"/>
      <c r="I105" s="31"/>
      <c r="J105" s="29"/>
      <c r="K105" s="192">
        <v>0</v>
      </c>
      <c r="L105" s="192">
        <v>0</v>
      </c>
      <c r="M105" s="193">
        <v>0</v>
      </c>
      <c r="N105" s="192">
        <v>0</v>
      </c>
      <c r="O105" s="192">
        <v>0</v>
      </c>
      <c r="P105" s="192">
        <v>0</v>
      </c>
      <c r="Q105" s="207"/>
      <c r="R105" s="208">
        <v>0</v>
      </c>
      <c r="S105" s="85"/>
      <c r="T105" s="37"/>
      <c r="U105" s="32"/>
      <c r="V105" s="38"/>
      <c r="W105" s="32"/>
      <c r="X105" s="32"/>
      <c r="Y105" s="38"/>
      <c r="Z105" s="32"/>
      <c r="AA105" s="32"/>
      <c r="AB105" s="32"/>
      <c r="AC105" s="39"/>
      <c r="AD105" s="200"/>
      <c r="AE105" s="196"/>
      <c r="AF105" s="201"/>
      <c r="AG105" s="196"/>
      <c r="AH105" s="196"/>
      <c r="AI105" s="201"/>
      <c r="AJ105" s="196"/>
      <c r="AK105" s="196"/>
      <c r="AL105" s="196"/>
      <c r="AM105" s="202"/>
      <c r="AO105" s="179"/>
    </row>
    <row r="106" spans="1:41" x14ac:dyDescent="0.2">
      <c r="A106" s="46">
        <v>38991</v>
      </c>
      <c r="B106" s="31"/>
      <c r="C106" s="31"/>
      <c r="D106" s="29"/>
      <c r="E106" s="31"/>
      <c r="F106" s="31"/>
      <c r="G106" s="29"/>
      <c r="H106" s="31"/>
      <c r="I106" s="31"/>
      <c r="J106" s="29"/>
      <c r="K106" s="192">
        <v>0</v>
      </c>
      <c r="L106" s="192">
        <v>0</v>
      </c>
      <c r="M106" s="193">
        <v>0</v>
      </c>
      <c r="N106" s="192">
        <v>0</v>
      </c>
      <c r="O106" s="192">
        <v>0</v>
      </c>
      <c r="P106" s="192">
        <v>0</v>
      </c>
      <c r="Q106" s="207"/>
      <c r="R106" s="208">
        <v>0</v>
      </c>
      <c r="S106" s="85"/>
      <c r="T106" s="37"/>
      <c r="U106" s="32"/>
      <c r="V106" s="38"/>
      <c r="W106" s="32"/>
      <c r="X106" s="32"/>
      <c r="Y106" s="38"/>
      <c r="Z106" s="32"/>
      <c r="AA106" s="32"/>
      <c r="AB106" s="32"/>
      <c r="AC106" s="39"/>
      <c r="AD106" s="200"/>
      <c r="AE106" s="196"/>
      <c r="AF106" s="201"/>
      <c r="AG106" s="196"/>
      <c r="AH106" s="196"/>
      <c r="AI106" s="201"/>
      <c r="AJ106" s="196"/>
      <c r="AK106" s="196"/>
      <c r="AL106" s="196"/>
      <c r="AM106" s="202"/>
      <c r="AO106" s="179"/>
    </row>
    <row r="107" spans="1:41" x14ac:dyDescent="0.2">
      <c r="A107" s="46">
        <v>39022</v>
      </c>
      <c r="B107" s="31"/>
      <c r="C107" s="31"/>
      <c r="D107" s="29"/>
      <c r="E107" s="31"/>
      <c r="F107" s="31"/>
      <c r="G107" s="29"/>
      <c r="H107" s="31"/>
      <c r="I107" s="31"/>
      <c r="J107" s="29"/>
      <c r="K107" s="192">
        <v>0</v>
      </c>
      <c r="L107" s="192">
        <v>0</v>
      </c>
      <c r="M107" s="193">
        <v>0</v>
      </c>
      <c r="N107" s="192">
        <v>0</v>
      </c>
      <c r="O107" s="192">
        <v>0</v>
      </c>
      <c r="P107" s="192">
        <v>0</v>
      </c>
      <c r="Q107" s="207"/>
      <c r="R107" s="208">
        <v>0</v>
      </c>
      <c r="S107" s="85"/>
      <c r="T107" s="37"/>
      <c r="U107" s="32"/>
      <c r="V107" s="38"/>
      <c r="W107" s="32"/>
      <c r="X107" s="32"/>
      <c r="Y107" s="38"/>
      <c r="Z107" s="32"/>
      <c r="AA107" s="32"/>
      <c r="AB107" s="32"/>
      <c r="AC107" s="39"/>
      <c r="AD107" s="200"/>
      <c r="AE107" s="196"/>
      <c r="AF107" s="201"/>
      <c r="AG107" s="196"/>
      <c r="AH107" s="196"/>
      <c r="AI107" s="201"/>
      <c r="AJ107" s="196"/>
      <c r="AK107" s="196"/>
      <c r="AL107" s="196"/>
      <c r="AM107" s="202"/>
      <c r="AO107" s="179"/>
    </row>
    <row r="108" spans="1:41" x14ac:dyDescent="0.2">
      <c r="A108" s="46">
        <v>39052</v>
      </c>
      <c r="B108" s="31"/>
      <c r="C108" s="31"/>
      <c r="D108" s="29"/>
      <c r="E108" s="31"/>
      <c r="F108" s="31"/>
      <c r="G108" s="29"/>
      <c r="H108" s="31"/>
      <c r="I108" s="31"/>
      <c r="J108" s="29"/>
      <c r="K108" s="192">
        <v>0</v>
      </c>
      <c r="L108" s="192">
        <v>0</v>
      </c>
      <c r="M108" s="193">
        <v>0</v>
      </c>
      <c r="N108" s="192">
        <v>0</v>
      </c>
      <c r="O108" s="192">
        <v>0</v>
      </c>
      <c r="P108" s="192">
        <v>0</v>
      </c>
      <c r="Q108" s="207"/>
      <c r="R108" s="208">
        <v>0</v>
      </c>
      <c r="S108" s="85"/>
      <c r="T108" s="37"/>
      <c r="U108" s="32"/>
      <c r="V108" s="38"/>
      <c r="W108" s="32"/>
      <c r="X108" s="32"/>
      <c r="Y108" s="38"/>
      <c r="Z108" s="32"/>
      <c r="AA108" s="32"/>
      <c r="AB108" s="32"/>
      <c r="AC108" s="39"/>
      <c r="AD108" s="200"/>
      <c r="AE108" s="196"/>
      <c r="AF108" s="201"/>
      <c r="AG108" s="196"/>
      <c r="AH108" s="196"/>
      <c r="AI108" s="201"/>
      <c r="AJ108" s="196"/>
      <c r="AK108" s="196"/>
      <c r="AL108" s="196"/>
      <c r="AM108" s="202"/>
      <c r="AO108" s="179"/>
    </row>
    <row r="109" spans="1:41" x14ac:dyDescent="0.2">
      <c r="A109" s="46">
        <v>39083</v>
      </c>
      <c r="B109" s="31"/>
      <c r="C109" s="31"/>
      <c r="D109" s="29"/>
      <c r="E109" s="31"/>
      <c r="F109" s="31"/>
      <c r="G109" s="29"/>
      <c r="H109" s="31"/>
      <c r="I109" s="31"/>
      <c r="J109" s="29"/>
      <c r="K109" s="192">
        <v>0</v>
      </c>
      <c r="L109" s="192">
        <v>0</v>
      </c>
      <c r="M109" s="193">
        <v>0</v>
      </c>
      <c r="N109" s="192">
        <v>0</v>
      </c>
      <c r="O109" s="192">
        <v>0</v>
      </c>
      <c r="P109" s="192">
        <v>0</v>
      </c>
      <c r="Q109" s="207"/>
      <c r="R109" s="208">
        <v>0</v>
      </c>
      <c r="S109" s="85"/>
      <c r="T109" s="37"/>
      <c r="U109" s="32"/>
      <c r="V109" s="38"/>
      <c r="W109" s="32"/>
      <c r="X109" s="32"/>
      <c r="Y109" s="38"/>
      <c r="Z109" s="32"/>
      <c r="AA109" s="32"/>
      <c r="AB109" s="32"/>
      <c r="AC109" s="39"/>
      <c r="AD109" s="200"/>
      <c r="AE109" s="196"/>
      <c r="AF109" s="201"/>
      <c r="AG109" s="196"/>
      <c r="AH109" s="196"/>
      <c r="AI109" s="201"/>
      <c r="AJ109" s="196"/>
      <c r="AK109" s="196"/>
      <c r="AL109" s="196"/>
      <c r="AM109" s="202"/>
      <c r="AO109" s="179"/>
    </row>
    <row r="110" spans="1:41" x14ac:dyDescent="0.2">
      <c r="A110" s="46">
        <v>39114</v>
      </c>
      <c r="B110" s="31"/>
      <c r="C110" s="31"/>
      <c r="D110" s="29"/>
      <c r="E110" s="31"/>
      <c r="F110" s="31"/>
      <c r="G110" s="29"/>
      <c r="H110" s="31"/>
      <c r="I110" s="31"/>
      <c r="J110" s="29"/>
      <c r="K110" s="192">
        <v>0</v>
      </c>
      <c r="L110" s="192">
        <v>0</v>
      </c>
      <c r="M110" s="193">
        <v>0</v>
      </c>
      <c r="N110" s="192">
        <v>0</v>
      </c>
      <c r="O110" s="192">
        <v>0</v>
      </c>
      <c r="P110" s="192">
        <v>0</v>
      </c>
      <c r="Q110" s="207"/>
      <c r="R110" s="208">
        <v>0</v>
      </c>
      <c r="S110" s="85"/>
      <c r="T110" s="37"/>
      <c r="U110" s="32"/>
      <c r="V110" s="38"/>
      <c r="W110" s="32"/>
      <c r="X110" s="32"/>
      <c r="Y110" s="38"/>
      <c r="Z110" s="32"/>
      <c r="AA110" s="32"/>
      <c r="AB110" s="32"/>
      <c r="AC110" s="39"/>
      <c r="AD110" s="200"/>
      <c r="AE110" s="196"/>
      <c r="AF110" s="201"/>
      <c r="AG110" s="196"/>
      <c r="AH110" s="196"/>
      <c r="AI110" s="201"/>
      <c r="AJ110" s="196"/>
      <c r="AK110" s="196"/>
      <c r="AL110" s="196"/>
      <c r="AM110" s="202"/>
      <c r="AO110" s="179"/>
    </row>
    <row r="111" spans="1:41" x14ac:dyDescent="0.2">
      <c r="A111" s="46">
        <v>39142</v>
      </c>
      <c r="B111" s="31"/>
      <c r="C111" s="31"/>
      <c r="D111" s="29"/>
      <c r="E111" s="31"/>
      <c r="F111" s="31"/>
      <c r="G111" s="29"/>
      <c r="H111" s="31"/>
      <c r="I111" s="31"/>
      <c r="J111" s="29"/>
      <c r="K111" s="192">
        <v>0</v>
      </c>
      <c r="L111" s="192">
        <v>0</v>
      </c>
      <c r="M111" s="193">
        <v>0</v>
      </c>
      <c r="N111" s="192">
        <v>0</v>
      </c>
      <c r="O111" s="192">
        <v>0</v>
      </c>
      <c r="P111" s="192">
        <v>0</v>
      </c>
      <c r="Q111" s="207"/>
      <c r="R111" s="208">
        <v>0</v>
      </c>
      <c r="S111" s="85"/>
      <c r="T111" s="37"/>
      <c r="U111" s="32"/>
      <c r="V111" s="38"/>
      <c r="W111" s="32"/>
      <c r="X111" s="32"/>
      <c r="Y111" s="38"/>
      <c r="Z111" s="32"/>
      <c r="AA111" s="32"/>
      <c r="AB111" s="32"/>
      <c r="AC111" s="39"/>
      <c r="AD111" s="200"/>
      <c r="AE111" s="196"/>
      <c r="AF111" s="201"/>
      <c r="AG111" s="196"/>
      <c r="AH111" s="196"/>
      <c r="AI111" s="201"/>
      <c r="AJ111" s="196"/>
      <c r="AK111" s="196"/>
      <c r="AL111" s="196"/>
      <c r="AM111" s="202"/>
      <c r="AO111" s="179"/>
    </row>
    <row r="112" spans="1:41" x14ac:dyDescent="0.2">
      <c r="A112" s="46">
        <v>39173</v>
      </c>
      <c r="B112" s="31"/>
      <c r="C112" s="31"/>
      <c r="D112" s="29"/>
      <c r="E112" s="31"/>
      <c r="F112" s="31"/>
      <c r="G112" s="29"/>
      <c r="H112" s="31"/>
      <c r="I112" s="31"/>
      <c r="J112" s="29"/>
      <c r="K112" s="192">
        <v>0</v>
      </c>
      <c r="L112" s="192">
        <v>0</v>
      </c>
      <c r="M112" s="193">
        <v>0</v>
      </c>
      <c r="N112" s="192">
        <v>0</v>
      </c>
      <c r="O112" s="192">
        <v>0</v>
      </c>
      <c r="P112" s="192">
        <v>0</v>
      </c>
      <c r="Q112" s="207"/>
      <c r="R112" s="208">
        <v>0</v>
      </c>
      <c r="S112" s="85"/>
      <c r="T112" s="37"/>
      <c r="U112" s="32"/>
      <c r="V112" s="38"/>
      <c r="W112" s="32"/>
      <c r="X112" s="32"/>
      <c r="Y112" s="38"/>
      <c r="Z112" s="32"/>
      <c r="AA112" s="32"/>
      <c r="AB112" s="32"/>
      <c r="AC112" s="39"/>
      <c r="AD112" s="200"/>
      <c r="AE112" s="196"/>
      <c r="AF112" s="201"/>
      <c r="AG112" s="196"/>
      <c r="AH112" s="196"/>
      <c r="AI112" s="201"/>
      <c r="AJ112" s="196"/>
      <c r="AK112" s="196"/>
      <c r="AL112" s="196"/>
      <c r="AM112" s="202"/>
      <c r="AO112" s="179"/>
    </row>
    <row r="113" spans="1:41" x14ac:dyDescent="0.2">
      <c r="A113" s="46">
        <v>39203</v>
      </c>
      <c r="B113" s="31"/>
      <c r="C113" s="31"/>
      <c r="D113" s="29"/>
      <c r="E113" s="31"/>
      <c r="F113" s="31"/>
      <c r="G113" s="29"/>
      <c r="H113" s="31"/>
      <c r="I113" s="31"/>
      <c r="J113" s="29"/>
      <c r="K113" s="192">
        <v>0</v>
      </c>
      <c r="L113" s="192">
        <v>0</v>
      </c>
      <c r="M113" s="193">
        <v>0</v>
      </c>
      <c r="N113" s="192">
        <v>0</v>
      </c>
      <c r="O113" s="192">
        <v>0</v>
      </c>
      <c r="P113" s="192">
        <v>0</v>
      </c>
      <c r="Q113" s="207"/>
      <c r="R113" s="208">
        <v>0</v>
      </c>
      <c r="S113" s="85"/>
      <c r="T113" s="37"/>
      <c r="U113" s="32"/>
      <c r="V113" s="38"/>
      <c r="W113" s="32"/>
      <c r="X113" s="32"/>
      <c r="Y113" s="38"/>
      <c r="Z113" s="32"/>
      <c r="AA113" s="32"/>
      <c r="AB113" s="32"/>
      <c r="AC113" s="39"/>
      <c r="AD113" s="200"/>
      <c r="AE113" s="196"/>
      <c r="AF113" s="201"/>
      <c r="AG113" s="196"/>
      <c r="AH113" s="196"/>
      <c r="AI113" s="201"/>
      <c r="AJ113" s="196"/>
      <c r="AK113" s="196"/>
      <c r="AL113" s="196"/>
      <c r="AM113" s="202"/>
      <c r="AO113" s="179"/>
    </row>
    <row r="114" spans="1:41" x14ac:dyDescent="0.2">
      <c r="A114" s="46">
        <v>39234</v>
      </c>
      <c r="B114" s="31"/>
      <c r="C114" s="31"/>
      <c r="D114" s="29"/>
      <c r="E114" s="31"/>
      <c r="F114" s="31"/>
      <c r="G114" s="29"/>
      <c r="H114" s="31"/>
      <c r="I114" s="31"/>
      <c r="J114" s="29"/>
      <c r="K114" s="192">
        <v>645.29999999999995</v>
      </c>
      <c r="L114" s="192">
        <v>0</v>
      </c>
      <c r="M114" s="193">
        <v>645.29999999999995</v>
      </c>
      <c r="N114" s="192">
        <v>645.29999999999995</v>
      </c>
      <c r="O114" s="192">
        <v>0</v>
      </c>
      <c r="P114" s="192">
        <v>645.29999999999995</v>
      </c>
      <c r="Q114" s="207"/>
      <c r="R114" s="208">
        <v>0</v>
      </c>
      <c r="S114" s="85"/>
      <c r="T114" s="37"/>
      <c r="U114" s="32"/>
      <c r="V114" s="38"/>
      <c r="W114" s="32"/>
      <c r="X114" s="32"/>
      <c r="Y114" s="38"/>
      <c r="Z114" s="32"/>
      <c r="AA114" s="32"/>
      <c r="AB114" s="32"/>
      <c r="AC114" s="39"/>
      <c r="AD114" s="200"/>
      <c r="AE114" s="196"/>
      <c r="AF114" s="201"/>
      <c r="AG114" s="196"/>
      <c r="AH114" s="196"/>
      <c r="AI114" s="201"/>
      <c r="AJ114" s="196"/>
      <c r="AK114" s="196"/>
      <c r="AL114" s="196"/>
      <c r="AM114" s="202"/>
      <c r="AO114" s="179"/>
    </row>
    <row r="115" spans="1:41" x14ac:dyDescent="0.2">
      <c r="A115" s="46">
        <v>39264</v>
      </c>
      <c r="B115" s="31"/>
      <c r="C115" s="31"/>
      <c r="D115" s="29"/>
      <c r="E115" s="31"/>
      <c r="F115" s="31"/>
      <c r="G115" s="29"/>
      <c r="H115" s="31"/>
      <c r="I115" s="31"/>
      <c r="J115" s="29"/>
      <c r="K115" s="192">
        <v>638.54999999999995</v>
      </c>
      <c r="L115" s="192">
        <v>0</v>
      </c>
      <c r="M115" s="193">
        <v>638.54999999999995</v>
      </c>
      <c r="N115" s="192">
        <v>638.54999999999995</v>
      </c>
      <c r="O115" s="192">
        <v>0</v>
      </c>
      <c r="P115" s="192">
        <v>638.54999999999995</v>
      </c>
      <c r="Q115" s="207"/>
      <c r="R115" s="208">
        <v>0</v>
      </c>
      <c r="S115" s="85"/>
      <c r="T115" s="37"/>
      <c r="U115" s="32"/>
      <c r="V115" s="38"/>
      <c r="W115" s="32"/>
      <c r="X115" s="32"/>
      <c r="Y115" s="38"/>
      <c r="Z115" s="32"/>
      <c r="AA115" s="32"/>
      <c r="AB115" s="32"/>
      <c r="AC115" s="39"/>
      <c r="AD115" s="200"/>
      <c r="AE115" s="196"/>
      <c r="AF115" s="201"/>
      <c r="AG115" s="196"/>
      <c r="AH115" s="196"/>
      <c r="AI115" s="201"/>
      <c r="AJ115" s="196"/>
      <c r="AK115" s="196"/>
      <c r="AL115" s="196"/>
      <c r="AM115" s="202"/>
      <c r="AO115" s="179"/>
    </row>
    <row r="116" spans="1:41" x14ac:dyDescent="0.2">
      <c r="A116" s="46">
        <v>39295</v>
      </c>
      <c r="B116" s="31"/>
      <c r="C116" s="31"/>
      <c r="D116" s="29"/>
      <c r="E116" s="31"/>
      <c r="F116" s="31"/>
      <c r="G116" s="29"/>
      <c r="H116" s="31"/>
      <c r="I116" s="31"/>
      <c r="J116" s="29"/>
      <c r="K116" s="192">
        <v>635.85</v>
      </c>
      <c r="L116" s="192">
        <v>0</v>
      </c>
      <c r="M116" s="193">
        <v>635.85</v>
      </c>
      <c r="N116" s="192">
        <v>635.85</v>
      </c>
      <c r="O116" s="192">
        <v>0</v>
      </c>
      <c r="P116" s="192">
        <v>635.85</v>
      </c>
      <c r="Q116" s="207"/>
      <c r="R116" s="208">
        <v>0</v>
      </c>
      <c r="S116" s="85"/>
      <c r="T116" s="37"/>
      <c r="U116" s="32"/>
      <c r="V116" s="38"/>
      <c r="W116" s="32"/>
      <c r="X116" s="32"/>
      <c r="Y116" s="38"/>
      <c r="Z116" s="32"/>
      <c r="AA116" s="32"/>
      <c r="AB116" s="32"/>
      <c r="AC116" s="39"/>
      <c r="AD116" s="200"/>
      <c r="AE116" s="196"/>
      <c r="AF116" s="201"/>
      <c r="AG116" s="196"/>
      <c r="AH116" s="196"/>
      <c r="AI116" s="201"/>
      <c r="AJ116" s="196"/>
      <c r="AK116" s="196"/>
      <c r="AL116" s="196"/>
      <c r="AM116" s="202"/>
      <c r="AO116" s="179"/>
    </row>
    <row r="117" spans="1:41" x14ac:dyDescent="0.2">
      <c r="A117" s="46">
        <v>39326</v>
      </c>
      <c r="B117" s="31"/>
      <c r="C117" s="31"/>
      <c r="D117" s="29"/>
      <c r="E117" s="31"/>
      <c r="F117" s="31"/>
      <c r="G117" s="29"/>
      <c r="H117" s="31"/>
      <c r="I117" s="31"/>
      <c r="J117" s="29"/>
      <c r="K117" s="192">
        <v>1108.8000000000002</v>
      </c>
      <c r="L117" s="192">
        <v>0</v>
      </c>
      <c r="M117" s="193">
        <v>1108.8000000000002</v>
      </c>
      <c r="N117" s="192">
        <v>1108.8000000000002</v>
      </c>
      <c r="O117" s="192">
        <v>0</v>
      </c>
      <c r="P117" s="192">
        <v>1108.8000000000002</v>
      </c>
      <c r="Q117" s="207"/>
      <c r="R117" s="208">
        <v>0</v>
      </c>
      <c r="S117" s="85"/>
      <c r="T117" s="37"/>
      <c r="U117" s="32"/>
      <c r="V117" s="38"/>
      <c r="W117" s="32"/>
      <c r="X117" s="32"/>
      <c r="Y117" s="38"/>
      <c r="Z117" s="32"/>
      <c r="AA117" s="32"/>
      <c r="AB117" s="32"/>
      <c r="AC117" s="39"/>
      <c r="AD117" s="200"/>
      <c r="AE117" s="196"/>
      <c r="AF117" s="201"/>
      <c r="AG117" s="196"/>
      <c r="AH117" s="196"/>
      <c r="AI117" s="201"/>
      <c r="AJ117" s="196"/>
      <c r="AK117" s="196"/>
      <c r="AL117" s="196"/>
      <c r="AM117" s="202"/>
      <c r="AO117" s="179"/>
    </row>
    <row r="118" spans="1:41" x14ac:dyDescent="0.2">
      <c r="A118" s="46">
        <v>39356</v>
      </c>
      <c r="B118" s="31"/>
      <c r="C118" s="31"/>
      <c r="D118" s="29"/>
      <c r="E118" s="31"/>
      <c r="F118" s="31"/>
      <c r="G118" s="29"/>
      <c r="H118" s="31"/>
      <c r="I118" s="31"/>
      <c r="J118" s="29"/>
      <c r="K118" s="192">
        <v>1138.8</v>
      </c>
      <c r="L118" s="192">
        <v>0</v>
      </c>
      <c r="M118" s="193">
        <v>1138.8</v>
      </c>
      <c r="N118" s="192">
        <v>1138.8</v>
      </c>
      <c r="O118" s="192">
        <v>0</v>
      </c>
      <c r="P118" s="192">
        <v>1138.8</v>
      </c>
      <c r="Q118" s="207"/>
      <c r="R118" s="208">
        <v>0</v>
      </c>
      <c r="S118" s="85"/>
      <c r="T118" s="37"/>
      <c r="U118" s="32"/>
      <c r="V118" s="38"/>
      <c r="W118" s="32"/>
      <c r="X118" s="32"/>
      <c r="Y118" s="38"/>
      <c r="Z118" s="32"/>
      <c r="AA118" s="32"/>
      <c r="AB118" s="32"/>
      <c r="AC118" s="39"/>
      <c r="AD118" s="200"/>
      <c r="AE118" s="196"/>
      <c r="AF118" s="201"/>
      <c r="AG118" s="196"/>
      <c r="AH118" s="196"/>
      <c r="AI118" s="201"/>
      <c r="AJ118" s="196"/>
      <c r="AK118" s="196"/>
      <c r="AL118" s="196"/>
      <c r="AM118" s="202"/>
      <c r="AO118" s="179"/>
    </row>
    <row r="119" spans="1:41" x14ac:dyDescent="0.2">
      <c r="A119" s="46">
        <v>39387</v>
      </c>
      <c r="B119" s="31"/>
      <c r="C119" s="31"/>
      <c r="D119" s="29"/>
      <c r="E119" s="31"/>
      <c r="F119" s="31"/>
      <c r="G119" s="29"/>
      <c r="H119" s="31"/>
      <c r="I119" s="31"/>
      <c r="J119" s="29"/>
      <c r="K119" s="192">
        <v>1376.5500000000002</v>
      </c>
      <c r="L119" s="192">
        <v>0</v>
      </c>
      <c r="M119" s="193">
        <v>1376.5500000000002</v>
      </c>
      <c r="N119" s="192">
        <v>1376.5500000000002</v>
      </c>
      <c r="O119" s="192">
        <v>0</v>
      </c>
      <c r="P119" s="192">
        <v>1376.5500000000002</v>
      </c>
      <c r="Q119" s="207"/>
      <c r="R119" s="208">
        <v>0</v>
      </c>
      <c r="S119" s="85"/>
      <c r="T119" s="37"/>
      <c r="U119" s="32"/>
      <c r="V119" s="38"/>
      <c r="W119" s="32"/>
      <c r="X119" s="32"/>
      <c r="Y119" s="38"/>
      <c r="Z119" s="32"/>
      <c r="AA119" s="32"/>
      <c r="AB119" s="32"/>
      <c r="AC119" s="39"/>
      <c r="AD119" s="200"/>
      <c r="AE119" s="196"/>
      <c r="AF119" s="201"/>
      <c r="AG119" s="196"/>
      <c r="AH119" s="196"/>
      <c r="AI119" s="201"/>
      <c r="AJ119" s="196"/>
      <c r="AK119" s="196"/>
      <c r="AL119" s="196"/>
      <c r="AM119" s="202"/>
      <c r="AO119" s="179"/>
    </row>
    <row r="120" spans="1:41" x14ac:dyDescent="0.2">
      <c r="A120" s="46">
        <v>39417</v>
      </c>
      <c r="B120" s="31"/>
      <c r="C120" s="31"/>
      <c r="D120" s="29"/>
      <c r="E120" s="31"/>
      <c r="F120" s="31"/>
      <c r="G120" s="29"/>
      <c r="H120" s="31"/>
      <c r="I120" s="31"/>
      <c r="J120" s="29"/>
      <c r="K120" s="192">
        <v>778.80117641004995</v>
      </c>
      <c r="L120" s="192">
        <v>0</v>
      </c>
      <c r="M120" s="193">
        <v>778.80117641004995</v>
      </c>
      <c r="N120" s="192">
        <v>778.80117641004995</v>
      </c>
      <c r="O120" s="192">
        <v>0</v>
      </c>
      <c r="P120" s="192">
        <v>778.80117641004995</v>
      </c>
      <c r="Q120" s="207"/>
      <c r="R120" s="208">
        <v>0</v>
      </c>
      <c r="S120" s="85"/>
      <c r="T120" s="37"/>
      <c r="U120" s="32"/>
      <c r="V120" s="38"/>
      <c r="W120" s="32"/>
      <c r="X120" s="32"/>
      <c r="Y120" s="38"/>
      <c r="Z120" s="32"/>
      <c r="AA120" s="32"/>
      <c r="AB120" s="32"/>
      <c r="AC120" s="39"/>
      <c r="AD120" s="200"/>
      <c r="AE120" s="196"/>
      <c r="AF120" s="201"/>
      <c r="AG120" s="196"/>
      <c r="AH120" s="196"/>
      <c r="AI120" s="201"/>
      <c r="AJ120" s="196"/>
      <c r="AK120" s="196"/>
      <c r="AL120" s="196"/>
      <c r="AM120" s="202"/>
      <c r="AO120" s="179"/>
    </row>
    <row r="121" spans="1:41" x14ac:dyDescent="0.2">
      <c r="A121" s="46">
        <v>39448</v>
      </c>
      <c r="B121" s="31"/>
      <c r="C121" s="31"/>
      <c r="D121" s="29"/>
      <c r="E121" s="31"/>
      <c r="F121" s="31"/>
      <c r="G121" s="29"/>
      <c r="H121" s="31"/>
      <c r="I121" s="31"/>
      <c r="J121" s="29"/>
      <c r="K121" s="192">
        <v>652.61730986047223</v>
      </c>
      <c r="L121" s="192">
        <v>0</v>
      </c>
      <c r="M121" s="193">
        <v>652.61730986047223</v>
      </c>
      <c r="N121" s="192">
        <v>652.61730986047223</v>
      </c>
      <c r="O121" s="192">
        <v>0</v>
      </c>
      <c r="P121" s="192">
        <v>652.61730986047223</v>
      </c>
      <c r="Q121" s="207"/>
      <c r="R121" s="208">
        <v>0</v>
      </c>
      <c r="S121" s="85"/>
      <c r="T121" s="37"/>
      <c r="U121" s="32"/>
      <c r="V121" s="38"/>
      <c r="W121" s="32"/>
      <c r="X121" s="32"/>
      <c r="Y121" s="38"/>
      <c r="Z121" s="32"/>
      <c r="AA121" s="32"/>
      <c r="AB121" s="32"/>
      <c r="AC121" s="39"/>
      <c r="AD121" s="200"/>
      <c r="AE121" s="196"/>
      <c r="AF121" s="201"/>
      <c r="AG121" s="196"/>
      <c r="AH121" s="196"/>
      <c r="AI121" s="201"/>
      <c r="AJ121" s="196"/>
      <c r="AK121" s="196"/>
      <c r="AL121" s="196"/>
      <c r="AM121" s="202"/>
      <c r="AO121" s="179"/>
    </row>
    <row r="122" spans="1:41" x14ac:dyDescent="0.2">
      <c r="A122" s="46">
        <v>39479</v>
      </c>
      <c r="B122" s="31"/>
      <c r="C122" s="31"/>
      <c r="D122" s="29"/>
      <c r="E122" s="31"/>
      <c r="F122" s="31"/>
      <c r="G122" s="29"/>
      <c r="H122" s="31"/>
      <c r="I122" s="31"/>
      <c r="J122" s="29"/>
      <c r="K122" s="192">
        <v>709.60467380904538</v>
      </c>
      <c r="L122" s="192">
        <v>0</v>
      </c>
      <c r="M122" s="193">
        <v>709.60467380904538</v>
      </c>
      <c r="N122" s="192">
        <v>709.60467380904538</v>
      </c>
      <c r="O122" s="192">
        <v>0</v>
      </c>
      <c r="P122" s="192">
        <v>709.60467380904538</v>
      </c>
      <c r="Q122" s="207"/>
      <c r="R122" s="208">
        <v>0</v>
      </c>
      <c r="S122" s="85"/>
      <c r="T122" s="37"/>
      <c r="U122" s="32"/>
      <c r="V122" s="38"/>
      <c r="W122" s="32"/>
      <c r="X122" s="32"/>
      <c r="Y122" s="38"/>
      <c r="Z122" s="32"/>
      <c r="AA122" s="32"/>
      <c r="AB122" s="32"/>
      <c r="AC122" s="39"/>
      <c r="AD122" s="200"/>
      <c r="AE122" s="196"/>
      <c r="AF122" s="201"/>
      <c r="AG122" s="196"/>
      <c r="AH122" s="196"/>
      <c r="AI122" s="201"/>
      <c r="AJ122" s="196"/>
      <c r="AK122" s="196"/>
      <c r="AL122" s="196"/>
      <c r="AM122" s="202"/>
      <c r="AO122" s="179"/>
    </row>
    <row r="123" spans="1:41" x14ac:dyDescent="0.2">
      <c r="A123" s="46">
        <v>39508</v>
      </c>
      <c r="B123" s="31"/>
      <c r="C123" s="31"/>
      <c r="D123" s="29"/>
      <c r="E123" s="31"/>
      <c r="F123" s="31"/>
      <c r="G123" s="29"/>
      <c r="H123" s="31"/>
      <c r="I123" s="31"/>
      <c r="J123" s="29"/>
      <c r="K123" s="192">
        <v>1069.9667325191845</v>
      </c>
      <c r="L123" s="192">
        <v>0</v>
      </c>
      <c r="M123" s="193">
        <v>1069.9667325191845</v>
      </c>
      <c r="N123" s="192">
        <v>1069.9667325191845</v>
      </c>
      <c r="O123" s="192">
        <v>0</v>
      </c>
      <c r="P123" s="192">
        <v>1069.9667325191845</v>
      </c>
      <c r="Q123" s="207"/>
      <c r="R123" s="208">
        <v>0</v>
      </c>
      <c r="S123" s="85"/>
      <c r="T123" s="37"/>
      <c r="U123" s="32"/>
      <c r="V123" s="38"/>
      <c r="W123" s="32"/>
      <c r="X123" s="32"/>
      <c r="Y123" s="38"/>
      <c r="Z123" s="32"/>
      <c r="AA123" s="32"/>
      <c r="AB123" s="32"/>
      <c r="AC123" s="39"/>
      <c r="AD123" s="200"/>
      <c r="AE123" s="196"/>
      <c r="AF123" s="201"/>
      <c r="AG123" s="196"/>
      <c r="AH123" s="196"/>
      <c r="AI123" s="201"/>
      <c r="AJ123" s="196"/>
      <c r="AK123" s="196"/>
      <c r="AL123" s="196"/>
      <c r="AM123" s="202"/>
      <c r="AO123" s="179"/>
    </row>
    <row r="124" spans="1:41" x14ac:dyDescent="0.2">
      <c r="A124" s="46">
        <v>39539</v>
      </c>
      <c r="B124" s="31"/>
      <c r="C124" s="31"/>
      <c r="D124" s="29"/>
      <c r="E124" s="31"/>
      <c r="F124" s="31"/>
      <c r="G124" s="29"/>
      <c r="H124" s="31"/>
      <c r="I124" s="31"/>
      <c r="J124" s="29"/>
      <c r="K124" s="192">
        <v>1119.6359219498804</v>
      </c>
      <c r="L124" s="192">
        <v>0</v>
      </c>
      <c r="M124" s="193">
        <v>1119.6359219498804</v>
      </c>
      <c r="N124" s="192">
        <v>1119.6359219498804</v>
      </c>
      <c r="O124" s="192">
        <v>0</v>
      </c>
      <c r="P124" s="192">
        <v>1119.6359219498804</v>
      </c>
      <c r="Q124" s="207"/>
      <c r="R124" s="208">
        <v>0</v>
      </c>
      <c r="S124" s="85"/>
      <c r="T124" s="37"/>
      <c r="U124" s="32"/>
      <c r="V124" s="38"/>
      <c r="W124" s="32"/>
      <c r="X124" s="32"/>
      <c r="Y124" s="38"/>
      <c r="Z124" s="32"/>
      <c r="AA124" s="32"/>
      <c r="AB124" s="32"/>
      <c r="AC124" s="39"/>
      <c r="AD124" s="200"/>
      <c r="AE124" s="196"/>
      <c r="AF124" s="201"/>
      <c r="AG124" s="196"/>
      <c r="AH124" s="196"/>
      <c r="AI124" s="201"/>
      <c r="AJ124" s="196"/>
      <c r="AK124" s="196"/>
      <c r="AL124" s="196"/>
      <c r="AM124" s="202"/>
      <c r="AO124" s="179"/>
    </row>
    <row r="125" spans="1:41" x14ac:dyDescent="0.2">
      <c r="A125" s="46">
        <v>39569</v>
      </c>
      <c r="B125" s="31"/>
      <c r="C125" s="31"/>
      <c r="D125" s="29"/>
      <c r="E125" s="31"/>
      <c r="F125" s="31"/>
      <c r="G125" s="29"/>
      <c r="H125" s="31"/>
      <c r="I125" s="31"/>
      <c r="J125" s="29"/>
      <c r="K125" s="192">
        <v>1224.8420675796472</v>
      </c>
      <c r="L125" s="192">
        <v>0</v>
      </c>
      <c r="M125" s="193">
        <v>1224.8420675796472</v>
      </c>
      <c r="N125" s="192">
        <v>1224.8420675796472</v>
      </c>
      <c r="O125" s="192">
        <v>0</v>
      </c>
      <c r="P125" s="192">
        <v>1224.8420675796472</v>
      </c>
      <c r="Q125" s="207"/>
      <c r="R125" s="208">
        <v>0</v>
      </c>
      <c r="S125" s="85"/>
      <c r="T125" s="37"/>
      <c r="U125" s="32"/>
      <c r="V125" s="38"/>
      <c r="W125" s="32"/>
      <c r="X125" s="32"/>
      <c r="Y125" s="38"/>
      <c r="Z125" s="32"/>
      <c r="AA125" s="32"/>
      <c r="AB125" s="32"/>
      <c r="AC125" s="39"/>
      <c r="AD125" s="200"/>
      <c r="AE125" s="196"/>
      <c r="AF125" s="201"/>
      <c r="AG125" s="196"/>
      <c r="AH125" s="196"/>
      <c r="AI125" s="201"/>
      <c r="AJ125" s="196"/>
      <c r="AK125" s="196"/>
      <c r="AL125" s="196"/>
      <c r="AM125" s="202"/>
      <c r="AO125" s="179"/>
    </row>
    <row r="126" spans="1:41" x14ac:dyDescent="0.2">
      <c r="A126" s="46">
        <v>39600</v>
      </c>
      <c r="B126" s="31"/>
      <c r="C126" s="31"/>
      <c r="D126" s="29"/>
      <c r="E126" s="31"/>
      <c r="F126" s="31"/>
      <c r="G126" s="29"/>
      <c r="H126" s="31"/>
      <c r="I126" s="31"/>
      <c r="J126" s="29"/>
      <c r="K126" s="192">
        <v>1409.7802844108508</v>
      </c>
      <c r="L126" s="192">
        <v>0</v>
      </c>
      <c r="M126" s="193">
        <v>1409.7802844108508</v>
      </c>
      <c r="N126" s="192">
        <v>1409.7802844108508</v>
      </c>
      <c r="O126" s="192">
        <v>0</v>
      </c>
      <c r="P126" s="192">
        <v>1409.7802844108508</v>
      </c>
      <c r="Q126" s="207"/>
      <c r="R126" s="208">
        <v>0</v>
      </c>
      <c r="S126" s="85"/>
      <c r="T126" s="37"/>
      <c r="U126" s="32"/>
      <c r="V126" s="38"/>
      <c r="W126" s="32"/>
      <c r="X126" s="32"/>
      <c r="Y126" s="38"/>
      <c r="Z126" s="32"/>
      <c r="AA126" s="32"/>
      <c r="AB126" s="32"/>
      <c r="AC126" s="39"/>
      <c r="AD126" s="200"/>
      <c r="AE126" s="196"/>
      <c r="AF126" s="201"/>
      <c r="AG126" s="196"/>
      <c r="AH126" s="196"/>
      <c r="AI126" s="201"/>
      <c r="AJ126" s="196"/>
      <c r="AK126" s="196"/>
      <c r="AL126" s="196"/>
      <c r="AM126" s="202"/>
      <c r="AO126" s="179"/>
    </row>
    <row r="127" spans="1:41" x14ac:dyDescent="0.2">
      <c r="A127" s="46">
        <v>39630</v>
      </c>
      <c r="B127" s="31"/>
      <c r="C127" s="31"/>
      <c r="D127" s="29"/>
      <c r="E127" s="31"/>
      <c r="F127" s="31"/>
      <c r="G127" s="29"/>
      <c r="H127" s="31"/>
      <c r="I127" s="31"/>
      <c r="J127" s="29"/>
      <c r="K127" s="192">
        <v>2120.0292242607279</v>
      </c>
      <c r="L127" s="192">
        <v>0</v>
      </c>
      <c r="M127" s="193">
        <v>2120.0292242607279</v>
      </c>
      <c r="N127" s="192">
        <v>2120.0292242607279</v>
      </c>
      <c r="O127" s="192">
        <v>0</v>
      </c>
      <c r="P127" s="192">
        <v>2120.0292242607279</v>
      </c>
      <c r="Q127" s="207"/>
      <c r="R127" s="208">
        <v>0</v>
      </c>
      <c r="S127" s="85"/>
      <c r="T127" s="37"/>
      <c r="U127" s="32"/>
      <c r="V127" s="38"/>
      <c r="W127" s="32"/>
      <c r="X127" s="32"/>
      <c r="Y127" s="38"/>
      <c r="Z127" s="32"/>
      <c r="AA127" s="32"/>
      <c r="AB127" s="32"/>
      <c r="AC127" s="39"/>
      <c r="AD127" s="200"/>
      <c r="AE127" s="196"/>
      <c r="AF127" s="201"/>
      <c r="AG127" s="196"/>
      <c r="AH127" s="196"/>
      <c r="AI127" s="201"/>
      <c r="AJ127" s="196"/>
      <c r="AK127" s="196"/>
      <c r="AL127" s="196"/>
      <c r="AM127" s="202"/>
      <c r="AO127" s="179"/>
    </row>
    <row r="128" spans="1:41" x14ac:dyDescent="0.2">
      <c r="A128" s="46">
        <v>39662</v>
      </c>
      <c r="B128" s="31"/>
      <c r="C128" s="31"/>
      <c r="D128" s="29"/>
      <c r="E128" s="31"/>
      <c r="F128" s="31"/>
      <c r="G128" s="29"/>
      <c r="H128" s="31"/>
      <c r="I128" s="31"/>
      <c r="J128" s="29"/>
      <c r="K128" s="192">
        <v>2016.0948725694316</v>
      </c>
      <c r="L128" s="192">
        <v>0</v>
      </c>
      <c r="M128" s="193">
        <v>2016.0948725694316</v>
      </c>
      <c r="N128" s="192">
        <v>2016.0948725694316</v>
      </c>
      <c r="O128" s="192">
        <v>0</v>
      </c>
      <c r="P128" s="192">
        <v>2016.0948725694316</v>
      </c>
      <c r="Q128" s="207"/>
      <c r="R128" s="208">
        <v>0</v>
      </c>
      <c r="S128" s="85"/>
      <c r="T128" s="37"/>
      <c r="U128" s="32"/>
      <c r="V128" s="38"/>
      <c r="W128" s="32"/>
      <c r="X128" s="32"/>
      <c r="Y128" s="38"/>
      <c r="Z128" s="32"/>
      <c r="AA128" s="32"/>
      <c r="AB128" s="32"/>
      <c r="AC128" s="39"/>
      <c r="AD128" s="200"/>
      <c r="AE128" s="196"/>
      <c r="AF128" s="201"/>
      <c r="AG128" s="196"/>
      <c r="AH128" s="196"/>
      <c r="AI128" s="201"/>
      <c r="AJ128" s="196"/>
      <c r="AK128" s="196"/>
      <c r="AL128" s="196"/>
      <c r="AM128" s="202"/>
      <c r="AO128" s="179"/>
    </row>
    <row r="129" spans="1:41" x14ac:dyDescent="0.2">
      <c r="A129" s="46">
        <v>39693</v>
      </c>
      <c r="B129" s="31"/>
      <c r="C129" s="31"/>
      <c r="D129" s="29"/>
      <c r="E129" s="31"/>
      <c r="F129" s="31"/>
      <c r="G129" s="29"/>
      <c r="H129" s="31"/>
      <c r="I129" s="31"/>
      <c r="J129" s="29"/>
      <c r="K129" s="192">
        <v>2436.260077380256</v>
      </c>
      <c r="L129" s="192">
        <v>0</v>
      </c>
      <c r="M129" s="193">
        <v>2436.260077380256</v>
      </c>
      <c r="N129" s="192">
        <v>2436.260077380256</v>
      </c>
      <c r="O129" s="192">
        <v>0</v>
      </c>
      <c r="P129" s="192">
        <v>2436.260077380256</v>
      </c>
      <c r="Q129" s="207"/>
      <c r="R129" s="208">
        <v>0</v>
      </c>
      <c r="S129" s="85"/>
      <c r="T129" s="37"/>
      <c r="U129" s="32"/>
      <c r="V129" s="38"/>
      <c r="W129" s="32"/>
      <c r="X129" s="32"/>
      <c r="Y129" s="38"/>
      <c r="Z129" s="32"/>
      <c r="AA129" s="32"/>
      <c r="AB129" s="32"/>
      <c r="AC129" s="39"/>
      <c r="AD129" s="200"/>
      <c r="AE129" s="196"/>
      <c r="AF129" s="201"/>
      <c r="AG129" s="196"/>
      <c r="AH129" s="196"/>
      <c r="AI129" s="201"/>
      <c r="AJ129" s="196"/>
      <c r="AK129" s="196"/>
      <c r="AL129" s="196"/>
      <c r="AM129" s="202"/>
      <c r="AO129" s="179"/>
    </row>
    <row r="130" spans="1:41" x14ac:dyDescent="0.2">
      <c r="A130" s="46">
        <v>39723</v>
      </c>
      <c r="B130" s="31"/>
      <c r="C130" s="31"/>
      <c r="D130" s="29"/>
      <c r="E130" s="31"/>
      <c r="F130" s="31"/>
      <c r="G130" s="29"/>
      <c r="H130" s="31"/>
      <c r="I130" s="31"/>
      <c r="J130" s="29"/>
      <c r="K130" s="192">
        <v>2680.0715906502401</v>
      </c>
      <c r="L130" s="192">
        <v>0</v>
      </c>
      <c r="M130" s="193">
        <v>2680.0715906502401</v>
      </c>
      <c r="N130" s="192">
        <v>2680.0715906502401</v>
      </c>
      <c r="O130" s="192">
        <v>0</v>
      </c>
      <c r="P130" s="192">
        <v>2680.0715906502401</v>
      </c>
      <c r="Q130" s="207"/>
      <c r="R130" s="208">
        <v>0</v>
      </c>
      <c r="S130" s="85"/>
      <c r="T130" s="37"/>
      <c r="U130" s="32"/>
      <c r="V130" s="38"/>
      <c r="W130" s="32"/>
      <c r="X130" s="32"/>
      <c r="Y130" s="38"/>
      <c r="Z130" s="32"/>
      <c r="AA130" s="32"/>
      <c r="AB130" s="32"/>
      <c r="AC130" s="39"/>
      <c r="AD130" s="200"/>
      <c r="AE130" s="196"/>
      <c r="AF130" s="201"/>
      <c r="AG130" s="196"/>
      <c r="AH130" s="196"/>
      <c r="AI130" s="201"/>
      <c r="AJ130" s="196"/>
      <c r="AK130" s="196"/>
      <c r="AL130" s="196"/>
      <c r="AM130" s="202"/>
      <c r="AO130" s="179"/>
    </row>
    <row r="131" spans="1:41" x14ac:dyDescent="0.2">
      <c r="A131" s="46">
        <v>39754</v>
      </c>
      <c r="B131" s="31"/>
      <c r="C131" s="31"/>
      <c r="D131" s="29"/>
      <c r="E131" s="31"/>
      <c r="F131" s="31"/>
      <c r="G131" s="29"/>
      <c r="H131" s="31"/>
      <c r="I131" s="31"/>
      <c r="J131" s="29"/>
      <c r="K131" s="192">
        <v>2660.9344992411848</v>
      </c>
      <c r="L131" s="192">
        <v>0</v>
      </c>
      <c r="M131" s="193">
        <v>2660.9344992411848</v>
      </c>
      <c r="N131" s="192">
        <v>2660.9344992411848</v>
      </c>
      <c r="O131" s="192">
        <v>0</v>
      </c>
      <c r="P131" s="192">
        <v>2660.9344992411848</v>
      </c>
      <c r="Q131" s="207"/>
      <c r="R131" s="208">
        <v>0</v>
      </c>
      <c r="S131" s="85"/>
      <c r="T131" s="37"/>
      <c r="U131" s="32"/>
      <c r="V131" s="38"/>
      <c r="W131" s="32"/>
      <c r="X131" s="32"/>
      <c r="Y131" s="38"/>
      <c r="Z131" s="32"/>
      <c r="AA131" s="32"/>
      <c r="AB131" s="32"/>
      <c r="AC131" s="39"/>
      <c r="AD131" s="200"/>
      <c r="AE131" s="196"/>
      <c r="AF131" s="201"/>
      <c r="AG131" s="196"/>
      <c r="AH131" s="196"/>
      <c r="AI131" s="201"/>
      <c r="AJ131" s="196"/>
      <c r="AK131" s="196"/>
      <c r="AL131" s="196"/>
      <c r="AM131" s="202"/>
      <c r="AO131" s="179"/>
    </row>
    <row r="132" spans="1:41" x14ac:dyDescent="0.2">
      <c r="A132" s="46">
        <v>39784</v>
      </c>
      <c r="B132" s="31"/>
      <c r="C132" s="31"/>
      <c r="D132" s="29"/>
      <c r="E132" s="31"/>
      <c r="F132" s="31"/>
      <c r="G132" s="29"/>
      <c r="H132" s="31"/>
      <c r="I132" s="31"/>
      <c r="J132" s="29"/>
      <c r="K132" s="192">
        <v>2573.9193919701302</v>
      </c>
      <c r="L132" s="192">
        <v>0</v>
      </c>
      <c r="M132" s="193">
        <v>2573.9193919701302</v>
      </c>
      <c r="N132" s="192">
        <v>2573.9193919701302</v>
      </c>
      <c r="O132" s="192">
        <v>0</v>
      </c>
      <c r="P132" s="192">
        <v>2573.9193919701302</v>
      </c>
      <c r="Q132" s="207"/>
      <c r="R132" s="208">
        <v>0</v>
      </c>
      <c r="S132" s="85"/>
      <c r="T132" s="37"/>
      <c r="U132" s="32"/>
      <c r="V132" s="38"/>
      <c r="W132" s="32"/>
      <c r="X132" s="32"/>
      <c r="Y132" s="38"/>
      <c r="Z132" s="32"/>
      <c r="AA132" s="32"/>
      <c r="AB132" s="32"/>
      <c r="AC132" s="39"/>
      <c r="AD132" s="200"/>
      <c r="AE132" s="196"/>
      <c r="AF132" s="201"/>
      <c r="AG132" s="196"/>
      <c r="AH132" s="196"/>
      <c r="AI132" s="201"/>
      <c r="AJ132" s="196"/>
      <c r="AK132" s="196"/>
      <c r="AL132" s="196"/>
      <c r="AM132" s="202"/>
      <c r="AO132" s="179"/>
    </row>
    <row r="133" spans="1:41" x14ac:dyDescent="0.2">
      <c r="A133" s="46">
        <v>39814</v>
      </c>
      <c r="B133" s="31"/>
      <c r="C133" s="31"/>
      <c r="D133" s="29"/>
      <c r="E133" s="31"/>
      <c r="F133" s="31"/>
      <c r="G133" s="29"/>
      <c r="H133" s="31"/>
      <c r="I133" s="31"/>
      <c r="J133" s="29"/>
      <c r="K133" s="192">
        <v>2982.4657439308098</v>
      </c>
      <c r="L133" s="192">
        <v>21.370662349</v>
      </c>
      <c r="M133" s="193">
        <v>3003.83640627981</v>
      </c>
      <c r="N133" s="192">
        <v>2982.4657439308098</v>
      </c>
      <c r="O133" s="192">
        <v>21.370662349</v>
      </c>
      <c r="P133" s="192">
        <v>3003.83640627981</v>
      </c>
      <c r="Q133" s="207"/>
      <c r="R133" s="208">
        <v>0</v>
      </c>
      <c r="S133" s="85"/>
      <c r="T133" s="37"/>
      <c r="U133" s="32"/>
      <c r="V133" s="38"/>
      <c r="W133" s="32"/>
      <c r="X133" s="32"/>
      <c r="Y133" s="38"/>
      <c r="Z133" s="32"/>
      <c r="AA133" s="32"/>
      <c r="AB133" s="32"/>
      <c r="AC133" s="39"/>
      <c r="AD133" s="200"/>
      <c r="AE133" s="196"/>
      <c r="AF133" s="201"/>
      <c r="AG133" s="196"/>
      <c r="AH133" s="196"/>
      <c r="AI133" s="201"/>
      <c r="AJ133" s="196"/>
      <c r="AK133" s="196"/>
      <c r="AL133" s="196"/>
      <c r="AM133" s="202"/>
      <c r="AO133" s="179"/>
    </row>
    <row r="134" spans="1:41" x14ac:dyDescent="0.2">
      <c r="A134" s="46">
        <v>39845</v>
      </c>
      <c r="B134" s="31"/>
      <c r="C134" s="31"/>
      <c r="D134" s="29"/>
      <c r="E134" s="31"/>
      <c r="F134" s="31"/>
      <c r="G134" s="29"/>
      <c r="H134" s="31"/>
      <c r="I134" s="31"/>
      <c r="J134" s="29"/>
      <c r="K134" s="192">
        <v>2546.098494119</v>
      </c>
      <c r="L134" s="192">
        <v>37.813264910125</v>
      </c>
      <c r="M134" s="193">
        <v>2583.9117590291248</v>
      </c>
      <c r="N134" s="192">
        <v>2546.116208301125</v>
      </c>
      <c r="O134" s="192">
        <v>37.813264910125</v>
      </c>
      <c r="P134" s="192">
        <v>2583.9294732088747</v>
      </c>
      <c r="Q134" s="207"/>
      <c r="R134" s="208">
        <v>0</v>
      </c>
      <c r="S134" s="85"/>
      <c r="T134" s="37"/>
      <c r="U134" s="32"/>
      <c r="V134" s="38"/>
      <c r="W134" s="32"/>
      <c r="X134" s="32"/>
      <c r="Y134" s="38"/>
      <c r="Z134" s="32"/>
      <c r="AA134" s="32"/>
      <c r="AB134" s="32"/>
      <c r="AC134" s="39"/>
      <c r="AD134" s="200"/>
      <c r="AE134" s="196"/>
      <c r="AF134" s="201"/>
      <c r="AG134" s="196"/>
      <c r="AH134" s="196"/>
      <c r="AI134" s="201"/>
      <c r="AJ134" s="196"/>
      <c r="AK134" s="196"/>
      <c r="AL134" s="196"/>
      <c r="AM134" s="202"/>
      <c r="AO134" s="179"/>
    </row>
    <row r="135" spans="1:41" x14ac:dyDescent="0.2">
      <c r="A135" s="46">
        <v>39873</v>
      </c>
      <c r="B135" s="31"/>
      <c r="C135" s="31"/>
      <c r="D135" s="29"/>
      <c r="E135" s="31"/>
      <c r="F135" s="31"/>
      <c r="G135" s="29"/>
      <c r="H135" s="31"/>
      <c r="I135" s="31"/>
      <c r="J135" s="29"/>
      <c r="K135" s="192">
        <v>2205.6497287011202</v>
      </c>
      <c r="L135" s="192">
        <v>250.113411500095</v>
      </c>
      <c r="M135" s="193">
        <v>2455.7631401988101</v>
      </c>
      <c r="N135" s="192">
        <v>2205.6842402106199</v>
      </c>
      <c r="O135" s="192">
        <v>250.113411500095</v>
      </c>
      <c r="P135" s="192">
        <v>2455.7976517107154</v>
      </c>
      <c r="Q135" s="207"/>
      <c r="R135" s="208">
        <v>0</v>
      </c>
      <c r="S135" s="85"/>
      <c r="T135" s="37"/>
      <c r="U135" s="32"/>
      <c r="V135" s="38"/>
      <c r="W135" s="32"/>
      <c r="X135" s="32"/>
      <c r="Y135" s="38"/>
      <c r="Z135" s="32"/>
      <c r="AA135" s="32"/>
      <c r="AB135" s="32"/>
      <c r="AC135" s="39"/>
      <c r="AD135" s="200"/>
      <c r="AE135" s="196"/>
      <c r="AF135" s="201"/>
      <c r="AG135" s="196"/>
      <c r="AH135" s="196"/>
      <c r="AI135" s="201"/>
      <c r="AJ135" s="196"/>
      <c r="AK135" s="196"/>
      <c r="AL135" s="196"/>
      <c r="AM135" s="202"/>
      <c r="AO135" s="179"/>
    </row>
    <row r="136" spans="1:41" x14ac:dyDescent="0.2">
      <c r="A136" s="46">
        <v>39904</v>
      </c>
      <c r="B136" s="31"/>
      <c r="C136" s="31"/>
      <c r="D136" s="29"/>
      <c r="E136" s="31"/>
      <c r="F136" s="31"/>
      <c r="G136" s="29"/>
      <c r="H136" s="31"/>
      <c r="I136" s="31"/>
      <c r="J136" s="29"/>
      <c r="K136" s="192">
        <v>1967.6331162704869</v>
      </c>
      <c r="L136" s="192">
        <v>230.97474624965909</v>
      </c>
      <c r="M136" s="193">
        <v>2198.6078625201462</v>
      </c>
      <c r="N136" s="192">
        <v>1967.685899450126</v>
      </c>
      <c r="O136" s="192">
        <v>230.97474624965909</v>
      </c>
      <c r="P136" s="192">
        <v>2198.6606456997852</v>
      </c>
      <c r="Q136" s="207"/>
      <c r="R136" s="208">
        <v>0</v>
      </c>
      <c r="S136" s="85"/>
      <c r="T136" s="37"/>
      <c r="U136" s="32"/>
      <c r="V136" s="38"/>
      <c r="W136" s="32"/>
      <c r="X136" s="32"/>
      <c r="Y136" s="38"/>
      <c r="Z136" s="32"/>
      <c r="AA136" s="32"/>
      <c r="AB136" s="32"/>
      <c r="AC136" s="39"/>
      <c r="AD136" s="200"/>
      <c r="AE136" s="196"/>
      <c r="AF136" s="201"/>
      <c r="AG136" s="196"/>
      <c r="AH136" s="196"/>
      <c r="AI136" s="201"/>
      <c r="AJ136" s="196"/>
      <c r="AK136" s="196"/>
      <c r="AL136" s="196"/>
      <c r="AM136" s="202"/>
      <c r="AO136" s="179"/>
    </row>
    <row r="137" spans="1:41" x14ac:dyDescent="0.2">
      <c r="A137" s="46">
        <v>39934</v>
      </c>
      <c r="B137" s="31"/>
      <c r="C137" s="31"/>
      <c r="D137" s="29"/>
      <c r="E137" s="31"/>
      <c r="F137" s="31"/>
      <c r="G137" s="29"/>
      <c r="H137" s="31"/>
      <c r="I137" s="31"/>
      <c r="J137" s="29"/>
      <c r="K137" s="192">
        <v>1667.66394764034</v>
      </c>
      <c r="L137" s="192">
        <v>360.46690688033999</v>
      </c>
      <c r="M137" s="193">
        <v>2028.1308545206798</v>
      </c>
      <c r="N137" s="192">
        <v>1667.73473334</v>
      </c>
      <c r="O137" s="192">
        <v>360.46690688033999</v>
      </c>
      <c r="P137" s="192">
        <v>2028.2016402203396</v>
      </c>
      <c r="Q137" s="207"/>
      <c r="R137" s="208">
        <v>0</v>
      </c>
      <c r="S137" s="85"/>
      <c r="T137" s="37"/>
      <c r="U137" s="32"/>
      <c r="V137" s="38"/>
      <c r="W137" s="32"/>
      <c r="X137" s="32"/>
      <c r="Y137" s="38"/>
      <c r="Z137" s="32"/>
      <c r="AA137" s="32"/>
      <c r="AB137" s="32"/>
      <c r="AC137" s="39"/>
      <c r="AD137" s="200"/>
      <c r="AE137" s="196"/>
      <c r="AF137" s="201"/>
      <c r="AG137" s="196"/>
      <c r="AH137" s="196"/>
      <c r="AI137" s="201"/>
      <c r="AJ137" s="196"/>
      <c r="AK137" s="196"/>
      <c r="AL137" s="196"/>
      <c r="AM137" s="202"/>
      <c r="AO137" s="179"/>
    </row>
    <row r="138" spans="1:41" x14ac:dyDescent="0.2">
      <c r="A138" s="46">
        <v>39965</v>
      </c>
      <c r="B138" s="31"/>
      <c r="C138" s="31"/>
      <c r="D138" s="29"/>
      <c r="E138" s="31"/>
      <c r="F138" s="31"/>
      <c r="G138" s="29"/>
      <c r="H138" s="31"/>
      <c r="I138" s="31"/>
      <c r="J138" s="29"/>
      <c r="K138" s="192">
        <v>1650.2050712395605</v>
      </c>
      <c r="L138" s="192">
        <v>358.68554282998002</v>
      </c>
      <c r="M138" s="193">
        <v>2008.8906140695408</v>
      </c>
      <c r="N138" s="192">
        <v>1650.3347475697205</v>
      </c>
      <c r="O138" s="192">
        <v>358.68554282998002</v>
      </c>
      <c r="P138" s="192">
        <v>2009.0202903997003</v>
      </c>
      <c r="Q138" s="207"/>
      <c r="R138" s="208">
        <v>0</v>
      </c>
      <c r="S138" s="85"/>
      <c r="T138" s="37"/>
      <c r="U138" s="32"/>
      <c r="V138" s="38"/>
      <c r="W138" s="32"/>
      <c r="X138" s="32"/>
      <c r="Y138" s="38"/>
      <c r="Z138" s="32"/>
      <c r="AA138" s="32"/>
      <c r="AB138" s="32"/>
      <c r="AC138" s="39"/>
      <c r="AD138" s="200"/>
      <c r="AE138" s="196"/>
      <c r="AF138" s="201"/>
      <c r="AG138" s="196"/>
      <c r="AH138" s="196"/>
      <c r="AI138" s="201"/>
      <c r="AJ138" s="196"/>
      <c r="AK138" s="196"/>
      <c r="AL138" s="196"/>
      <c r="AM138" s="202"/>
      <c r="AO138" s="179"/>
    </row>
    <row r="139" spans="1:41" x14ac:dyDescent="0.2">
      <c r="A139" s="46">
        <v>39995</v>
      </c>
      <c r="B139" s="31"/>
      <c r="C139" s="31"/>
      <c r="D139" s="29"/>
      <c r="E139" s="31"/>
      <c r="F139" s="31"/>
      <c r="G139" s="29"/>
      <c r="H139" s="31"/>
      <c r="I139" s="31"/>
      <c r="J139" s="29"/>
      <c r="K139" s="192">
        <v>1625.1986254898252</v>
      </c>
      <c r="L139" s="192">
        <v>374.50347374017497</v>
      </c>
      <c r="M139" s="193">
        <v>1999.7020992300002</v>
      </c>
      <c r="N139" s="192">
        <v>1625.3579491396501</v>
      </c>
      <c r="O139" s="192">
        <v>374.50347374017497</v>
      </c>
      <c r="P139" s="192">
        <v>1999.8614228798251</v>
      </c>
      <c r="Q139" s="207"/>
      <c r="R139" s="208">
        <v>0</v>
      </c>
      <c r="S139" s="85"/>
      <c r="T139" s="37"/>
      <c r="U139" s="32"/>
      <c r="V139" s="38"/>
      <c r="W139" s="32"/>
      <c r="X139" s="32"/>
      <c r="Y139" s="38"/>
      <c r="Z139" s="32"/>
      <c r="AA139" s="32"/>
      <c r="AB139" s="32"/>
      <c r="AC139" s="39"/>
      <c r="AD139" s="200"/>
      <c r="AE139" s="196"/>
      <c r="AF139" s="201"/>
      <c r="AG139" s="196"/>
      <c r="AH139" s="196"/>
      <c r="AI139" s="201"/>
      <c r="AJ139" s="196"/>
      <c r="AK139" s="196"/>
      <c r="AL139" s="196"/>
      <c r="AM139" s="202"/>
      <c r="AO139" s="179"/>
    </row>
    <row r="140" spans="1:41" x14ac:dyDescent="0.2">
      <c r="A140" s="46">
        <v>40026</v>
      </c>
      <c r="B140" s="31"/>
      <c r="C140" s="31"/>
      <c r="D140" s="29"/>
      <c r="E140" s="31"/>
      <c r="F140" s="31"/>
      <c r="G140" s="29"/>
      <c r="H140" s="31"/>
      <c r="I140" s="31"/>
      <c r="J140" s="29"/>
      <c r="K140" s="192">
        <v>2006.5430853200144</v>
      </c>
      <c r="L140" s="192">
        <v>357.72331891073321</v>
      </c>
      <c r="M140" s="193">
        <v>2364.2664042307474</v>
      </c>
      <c r="N140" s="192">
        <v>2006.7223053009077</v>
      </c>
      <c r="O140" s="192">
        <v>357.72331891073321</v>
      </c>
      <c r="P140" s="192">
        <v>2364.4456242093875</v>
      </c>
      <c r="Q140" s="207"/>
      <c r="R140" s="208">
        <v>0</v>
      </c>
      <c r="S140" s="85"/>
      <c r="T140" s="37"/>
      <c r="U140" s="32"/>
      <c r="V140" s="38"/>
      <c r="W140" s="32"/>
      <c r="X140" s="32"/>
      <c r="Y140" s="38"/>
      <c r="Z140" s="32"/>
      <c r="AA140" s="32"/>
      <c r="AB140" s="32"/>
      <c r="AC140" s="39"/>
      <c r="AD140" s="200"/>
      <c r="AE140" s="196"/>
      <c r="AF140" s="201"/>
      <c r="AG140" s="196"/>
      <c r="AH140" s="196"/>
      <c r="AI140" s="201"/>
      <c r="AJ140" s="196"/>
      <c r="AK140" s="196"/>
      <c r="AL140" s="196"/>
      <c r="AM140" s="202"/>
      <c r="AO140" s="179"/>
    </row>
    <row r="141" spans="1:41" x14ac:dyDescent="0.2">
      <c r="A141" s="46">
        <v>40057</v>
      </c>
      <c r="B141" s="31"/>
      <c r="C141" s="31"/>
      <c r="D141" s="29"/>
      <c r="E141" s="31"/>
      <c r="F141" s="31"/>
      <c r="G141" s="29"/>
      <c r="H141" s="31"/>
      <c r="I141" s="31"/>
      <c r="J141" s="29"/>
      <c r="K141" s="192">
        <v>2083.318462799145</v>
      </c>
      <c r="L141" s="192">
        <v>329.73285237964495</v>
      </c>
      <c r="M141" s="193">
        <v>2413.051315180935</v>
      </c>
      <c r="N141" s="192">
        <v>2083.5180958105802</v>
      </c>
      <c r="O141" s="192">
        <v>329.73285237964495</v>
      </c>
      <c r="P141" s="192">
        <v>2413.2509481902248</v>
      </c>
      <c r="Q141" s="207"/>
      <c r="R141" s="208">
        <v>0</v>
      </c>
      <c r="S141" s="85"/>
      <c r="T141" s="37"/>
      <c r="U141" s="32"/>
      <c r="V141" s="38"/>
      <c r="W141" s="32"/>
      <c r="X141" s="32"/>
      <c r="Y141" s="38"/>
      <c r="Z141" s="32"/>
      <c r="AA141" s="32"/>
      <c r="AB141" s="32"/>
      <c r="AC141" s="39"/>
      <c r="AD141" s="200"/>
      <c r="AE141" s="196"/>
      <c r="AF141" s="201"/>
      <c r="AG141" s="196"/>
      <c r="AH141" s="196"/>
      <c r="AI141" s="201"/>
      <c r="AJ141" s="196"/>
      <c r="AK141" s="196"/>
      <c r="AL141" s="196"/>
      <c r="AM141" s="202"/>
      <c r="AO141" s="179"/>
    </row>
    <row r="142" spans="1:41" x14ac:dyDescent="0.2">
      <c r="A142" s="46">
        <v>40087</v>
      </c>
      <c r="B142" s="31"/>
      <c r="C142" s="31"/>
      <c r="D142" s="29"/>
      <c r="E142" s="31"/>
      <c r="F142" s="31"/>
      <c r="G142" s="29"/>
      <c r="H142" s="31"/>
      <c r="I142" s="31"/>
      <c r="J142" s="29"/>
      <c r="K142" s="192">
        <v>2216.6990304097599</v>
      </c>
      <c r="L142" s="192">
        <v>269.48473987968003</v>
      </c>
      <c r="M142" s="193">
        <v>2486.18377028944</v>
      </c>
      <c r="N142" s="192">
        <v>2216.9182777996803</v>
      </c>
      <c r="O142" s="192">
        <v>269.48473987968003</v>
      </c>
      <c r="P142" s="192">
        <v>2486.4030176793599</v>
      </c>
      <c r="Q142" s="207"/>
      <c r="R142" s="208">
        <v>0</v>
      </c>
      <c r="S142" s="85"/>
      <c r="T142" s="37"/>
      <c r="U142" s="32"/>
      <c r="V142" s="38"/>
      <c r="W142" s="32"/>
      <c r="X142" s="32"/>
      <c r="Y142" s="38"/>
      <c r="Z142" s="32"/>
      <c r="AA142" s="32"/>
      <c r="AB142" s="32"/>
      <c r="AC142" s="39"/>
      <c r="AD142" s="200"/>
      <c r="AE142" s="196"/>
      <c r="AF142" s="201"/>
      <c r="AG142" s="196"/>
      <c r="AH142" s="196"/>
      <c r="AI142" s="201"/>
      <c r="AJ142" s="196"/>
      <c r="AK142" s="196"/>
      <c r="AL142" s="196"/>
      <c r="AM142" s="202"/>
      <c r="AO142" s="179"/>
    </row>
    <row r="143" spans="1:41" x14ac:dyDescent="0.2">
      <c r="A143" s="46">
        <v>40118</v>
      </c>
      <c r="B143" s="31"/>
      <c r="C143" s="31"/>
      <c r="D143" s="29"/>
      <c r="E143" s="31"/>
      <c r="F143" s="31"/>
      <c r="G143" s="29"/>
      <c r="H143" s="31"/>
      <c r="I143" s="31"/>
      <c r="J143" s="29"/>
      <c r="K143" s="192">
        <v>2080.8647397996278</v>
      </c>
      <c r="L143" s="192">
        <v>256.77479578922862</v>
      </c>
      <c r="M143" s="193">
        <v>2337.6395355908658</v>
      </c>
      <c r="N143" s="192">
        <v>2081.1028430592264</v>
      </c>
      <c r="O143" s="192">
        <v>256.77479578922862</v>
      </c>
      <c r="P143" s="192">
        <v>2337.8776388504643</v>
      </c>
      <c r="Q143" s="207"/>
      <c r="R143" s="208">
        <v>0</v>
      </c>
      <c r="S143" s="85"/>
      <c r="T143" s="37"/>
      <c r="U143" s="32"/>
      <c r="V143" s="38"/>
      <c r="W143" s="32"/>
      <c r="X143" s="32"/>
      <c r="Y143" s="38"/>
      <c r="Z143" s="32"/>
      <c r="AA143" s="32"/>
      <c r="AB143" s="32"/>
      <c r="AC143" s="39"/>
      <c r="AD143" s="200"/>
      <c r="AE143" s="196"/>
      <c r="AF143" s="201"/>
      <c r="AG143" s="196"/>
      <c r="AH143" s="196"/>
      <c r="AI143" s="201"/>
      <c r="AJ143" s="196"/>
      <c r="AK143" s="196"/>
      <c r="AL143" s="196"/>
      <c r="AM143" s="202"/>
      <c r="AO143" s="179"/>
    </row>
    <row r="144" spans="1:41" x14ac:dyDescent="0.2">
      <c r="A144" s="46">
        <v>40148</v>
      </c>
      <c r="B144" s="31"/>
      <c r="C144" s="31"/>
      <c r="D144" s="29"/>
      <c r="E144" s="31"/>
      <c r="F144" s="31"/>
      <c r="G144" s="29"/>
      <c r="H144" s="31"/>
      <c r="I144" s="31"/>
      <c r="J144" s="29"/>
      <c r="K144" s="192">
        <v>1996.3331632103145</v>
      </c>
      <c r="L144" s="192">
        <v>215.83249939932267</v>
      </c>
      <c r="M144" s="193">
        <v>2212.1656626096374</v>
      </c>
      <c r="N144" s="192">
        <v>1996.5901925102889</v>
      </c>
      <c r="O144" s="192">
        <v>215.83249939932267</v>
      </c>
      <c r="P144" s="192">
        <v>2212.4226919096118</v>
      </c>
      <c r="Q144" s="207"/>
      <c r="R144" s="208">
        <v>0</v>
      </c>
      <c r="S144" s="85"/>
      <c r="T144" s="37"/>
      <c r="U144" s="32"/>
      <c r="V144" s="38"/>
      <c r="W144" s="32"/>
      <c r="X144" s="32"/>
      <c r="Y144" s="38"/>
      <c r="Z144" s="32"/>
      <c r="AA144" s="32"/>
      <c r="AB144" s="32"/>
      <c r="AC144" s="39"/>
      <c r="AD144" s="200"/>
      <c r="AE144" s="196"/>
      <c r="AF144" s="201"/>
      <c r="AG144" s="196"/>
      <c r="AH144" s="196"/>
      <c r="AI144" s="201"/>
      <c r="AJ144" s="196"/>
      <c r="AK144" s="196"/>
      <c r="AL144" s="196"/>
      <c r="AM144" s="202"/>
      <c r="AO144" s="179"/>
    </row>
    <row r="145" spans="1:41" x14ac:dyDescent="0.2">
      <c r="A145" s="46">
        <v>40179</v>
      </c>
      <c r="B145" s="31"/>
      <c r="C145" s="31"/>
      <c r="D145" s="29"/>
      <c r="E145" s="31"/>
      <c r="F145" s="31"/>
      <c r="G145" s="29"/>
      <c r="H145" s="31"/>
      <c r="I145" s="31"/>
      <c r="J145" s="29"/>
      <c r="K145" s="192">
        <v>1979.2610695597602</v>
      </c>
      <c r="L145" s="192">
        <v>214.03909990008</v>
      </c>
      <c r="M145" s="193">
        <v>2193.3001694598402</v>
      </c>
      <c r="N145" s="192">
        <v>1979.5474404596803</v>
      </c>
      <c r="O145" s="192">
        <v>214.03909990008</v>
      </c>
      <c r="P145" s="192">
        <v>2193.5865403597604</v>
      </c>
      <c r="Q145" s="207"/>
      <c r="R145" s="208">
        <v>0</v>
      </c>
      <c r="S145" s="85"/>
      <c r="T145" s="37"/>
      <c r="U145" s="32"/>
      <c r="V145" s="38"/>
      <c r="W145" s="32"/>
      <c r="X145" s="32"/>
      <c r="Y145" s="38"/>
      <c r="Z145" s="32"/>
      <c r="AA145" s="32"/>
      <c r="AB145" s="32"/>
      <c r="AC145" s="39"/>
      <c r="AD145" s="200"/>
      <c r="AE145" s="196"/>
      <c r="AF145" s="201"/>
      <c r="AG145" s="196"/>
      <c r="AH145" s="196"/>
      <c r="AI145" s="201"/>
      <c r="AJ145" s="196"/>
      <c r="AK145" s="196"/>
      <c r="AL145" s="196"/>
      <c r="AM145" s="202"/>
      <c r="AO145" s="179"/>
    </row>
    <row r="146" spans="1:41" x14ac:dyDescent="0.2">
      <c r="A146" s="46">
        <v>40210</v>
      </c>
      <c r="B146" s="31"/>
      <c r="C146" s="31"/>
      <c r="D146" s="29"/>
      <c r="E146" s="31"/>
      <c r="F146" s="31"/>
      <c r="G146" s="29"/>
      <c r="H146" s="31"/>
      <c r="I146" s="31"/>
      <c r="J146" s="29"/>
      <c r="K146" s="192">
        <v>2163.0040753004528</v>
      </c>
      <c r="L146" s="192">
        <v>205.63819668023797</v>
      </c>
      <c r="M146" s="193">
        <v>2368.642271980691</v>
      </c>
      <c r="N146" s="192">
        <v>2163.3119207194527</v>
      </c>
      <c r="O146" s="192">
        <v>205.63819668023797</v>
      </c>
      <c r="P146" s="192">
        <v>2368.950117399691</v>
      </c>
      <c r="Q146" s="207"/>
      <c r="R146" s="208">
        <v>0</v>
      </c>
      <c r="S146" s="85"/>
      <c r="T146" s="37"/>
      <c r="U146" s="32"/>
      <c r="V146" s="38"/>
      <c r="W146" s="32"/>
      <c r="X146" s="32"/>
      <c r="Y146" s="38"/>
      <c r="Z146" s="32"/>
      <c r="AA146" s="32"/>
      <c r="AB146" s="32"/>
      <c r="AC146" s="39"/>
      <c r="AD146" s="200"/>
      <c r="AE146" s="196"/>
      <c r="AF146" s="201"/>
      <c r="AG146" s="196"/>
      <c r="AH146" s="196"/>
      <c r="AI146" s="201"/>
      <c r="AJ146" s="196"/>
      <c r="AK146" s="196"/>
      <c r="AL146" s="196"/>
      <c r="AM146" s="202"/>
      <c r="AO146" s="179"/>
    </row>
    <row r="147" spans="1:41" x14ac:dyDescent="0.2">
      <c r="A147" s="46">
        <v>40238</v>
      </c>
      <c r="B147" s="31"/>
      <c r="C147" s="31"/>
      <c r="D147" s="29"/>
      <c r="E147" s="31"/>
      <c r="F147" s="31"/>
      <c r="G147" s="29"/>
      <c r="H147" s="31"/>
      <c r="I147" s="31"/>
      <c r="J147" s="29"/>
      <c r="K147" s="192">
        <v>2194.0593561192891</v>
      </c>
      <c r="L147" s="192">
        <v>195.87136215065044</v>
      </c>
      <c r="M147" s="193">
        <v>2389.9307182699395</v>
      </c>
      <c r="N147" s="192">
        <v>2194.388197820369</v>
      </c>
      <c r="O147" s="192">
        <v>195.87136215065044</v>
      </c>
      <c r="P147" s="192">
        <v>2390.259559969074</v>
      </c>
      <c r="Q147" s="207"/>
      <c r="R147" s="208">
        <v>0</v>
      </c>
      <c r="S147" s="85"/>
      <c r="T147" s="37"/>
      <c r="U147" s="32"/>
      <c r="V147" s="38"/>
      <c r="W147" s="32"/>
      <c r="X147" s="32"/>
      <c r="Y147" s="38"/>
      <c r="Z147" s="32"/>
      <c r="AA147" s="32"/>
      <c r="AB147" s="32"/>
      <c r="AC147" s="39"/>
      <c r="AD147" s="200"/>
      <c r="AE147" s="196"/>
      <c r="AF147" s="201"/>
      <c r="AG147" s="196"/>
      <c r="AH147" s="196"/>
      <c r="AI147" s="201"/>
      <c r="AJ147" s="196"/>
      <c r="AK147" s="196"/>
      <c r="AL147" s="196"/>
      <c r="AM147" s="202"/>
      <c r="AO147" s="179"/>
    </row>
    <row r="148" spans="1:41" x14ac:dyDescent="0.2">
      <c r="A148" s="46">
        <v>40269</v>
      </c>
      <c r="B148" s="31"/>
      <c r="C148" s="31"/>
      <c r="D148" s="29"/>
      <c r="E148" s="31"/>
      <c r="F148" s="31"/>
      <c r="G148" s="29"/>
      <c r="H148" s="31"/>
      <c r="I148" s="31"/>
      <c r="J148" s="29"/>
      <c r="K148" s="192">
        <v>2129.73255321024</v>
      </c>
      <c r="L148" s="192">
        <v>193.33385529984</v>
      </c>
      <c r="M148" s="193">
        <v>2323.0664085100798</v>
      </c>
      <c r="N148" s="192">
        <v>2130.0837350304</v>
      </c>
      <c r="O148" s="192">
        <v>193.33385529984</v>
      </c>
      <c r="P148" s="192">
        <v>2323.4175903302398</v>
      </c>
      <c r="Q148" s="207"/>
      <c r="R148" s="208">
        <v>0</v>
      </c>
      <c r="S148" s="85"/>
      <c r="T148" s="37"/>
      <c r="U148" s="32"/>
      <c r="V148" s="38"/>
      <c r="W148" s="32"/>
      <c r="X148" s="32"/>
      <c r="Y148" s="38"/>
      <c r="Z148" s="32"/>
      <c r="AA148" s="32"/>
      <c r="AB148" s="32"/>
      <c r="AC148" s="39"/>
      <c r="AD148" s="200"/>
      <c r="AE148" s="196"/>
      <c r="AF148" s="201"/>
      <c r="AG148" s="196"/>
      <c r="AH148" s="196"/>
      <c r="AI148" s="201"/>
      <c r="AJ148" s="196"/>
      <c r="AK148" s="196"/>
      <c r="AL148" s="196"/>
      <c r="AM148" s="202"/>
      <c r="AO148" s="179"/>
    </row>
    <row r="149" spans="1:41" x14ac:dyDescent="0.2">
      <c r="A149" s="46">
        <v>40299</v>
      </c>
      <c r="B149" s="31"/>
      <c r="C149" s="31"/>
      <c r="D149" s="29"/>
      <c r="E149" s="31"/>
      <c r="F149" s="31"/>
      <c r="G149" s="29"/>
      <c r="H149" s="31"/>
      <c r="I149" s="31"/>
      <c r="J149" s="29"/>
      <c r="K149" s="192">
        <v>2136.2756895607608</v>
      </c>
      <c r="L149" s="192">
        <v>192.82031224095513</v>
      </c>
      <c r="M149" s="193">
        <v>2329.0960017998013</v>
      </c>
      <c r="N149" s="192">
        <v>2136.6554017800813</v>
      </c>
      <c r="O149" s="192">
        <v>192.82031224095513</v>
      </c>
      <c r="P149" s="192">
        <v>2329.4757140191214</v>
      </c>
      <c r="Q149" s="207"/>
      <c r="R149" s="208">
        <v>0</v>
      </c>
      <c r="S149" s="85"/>
      <c r="T149" s="37"/>
      <c r="U149" s="32"/>
      <c r="V149" s="38"/>
      <c r="W149" s="32"/>
      <c r="X149" s="32"/>
      <c r="Y149" s="38"/>
      <c r="Z149" s="32"/>
      <c r="AA149" s="32"/>
      <c r="AB149" s="32"/>
      <c r="AC149" s="39"/>
      <c r="AD149" s="200"/>
      <c r="AE149" s="196"/>
      <c r="AF149" s="201"/>
      <c r="AG149" s="196"/>
      <c r="AH149" s="196"/>
      <c r="AI149" s="201"/>
      <c r="AJ149" s="196"/>
      <c r="AK149" s="196"/>
      <c r="AL149" s="196"/>
      <c r="AM149" s="202"/>
      <c r="AO149" s="179"/>
    </row>
    <row r="150" spans="1:41" x14ac:dyDescent="0.2">
      <c r="A150" s="46">
        <v>40330</v>
      </c>
      <c r="B150" s="31"/>
      <c r="C150" s="31"/>
      <c r="D150" s="29"/>
      <c r="E150" s="31"/>
      <c r="F150" s="31"/>
      <c r="G150" s="29"/>
      <c r="H150" s="31"/>
      <c r="I150" s="31"/>
      <c r="J150" s="29"/>
      <c r="K150" s="192">
        <v>2204.87351348936</v>
      </c>
      <c r="L150" s="192">
        <v>205.23943938897</v>
      </c>
      <c r="M150" s="193">
        <v>2410.1129528804418</v>
      </c>
      <c r="N150" s="192">
        <v>2205.2909079291417</v>
      </c>
      <c r="O150" s="192">
        <v>205.23943938897</v>
      </c>
      <c r="P150" s="192">
        <v>2410.5303473202239</v>
      </c>
      <c r="Q150" s="207"/>
      <c r="R150" s="208">
        <v>0</v>
      </c>
      <c r="S150" s="85"/>
      <c r="T150" s="37"/>
      <c r="U150" s="32"/>
      <c r="V150" s="38"/>
      <c r="W150" s="32"/>
      <c r="X150" s="32"/>
      <c r="Y150" s="38"/>
      <c r="Z150" s="32"/>
      <c r="AA150" s="32"/>
      <c r="AB150" s="32"/>
      <c r="AC150" s="39"/>
      <c r="AD150" s="200"/>
      <c r="AE150" s="196"/>
      <c r="AF150" s="201"/>
      <c r="AG150" s="196"/>
      <c r="AH150" s="196"/>
      <c r="AI150" s="201"/>
      <c r="AJ150" s="196"/>
      <c r="AK150" s="196"/>
      <c r="AL150" s="196"/>
      <c r="AM150" s="202"/>
      <c r="AO150" s="179"/>
    </row>
    <row r="151" spans="1:41" x14ac:dyDescent="0.2">
      <c r="A151" s="46">
        <v>40360</v>
      </c>
      <c r="B151" s="31"/>
      <c r="C151" s="31"/>
      <c r="D151" s="29"/>
      <c r="E151" s="31"/>
      <c r="F151" s="31"/>
      <c r="G151" s="29"/>
      <c r="H151" s="31"/>
      <c r="I151" s="31"/>
      <c r="J151" s="29"/>
      <c r="K151" s="192">
        <v>2414.2220318793302</v>
      </c>
      <c r="L151" s="192">
        <v>202.62523373967002</v>
      </c>
      <c r="M151" s="193">
        <v>2616.8472656190002</v>
      </c>
      <c r="N151" s="192">
        <v>2414.6720945604152</v>
      </c>
      <c r="O151" s="192">
        <v>202.62523373967002</v>
      </c>
      <c r="P151" s="192">
        <v>2617.2973283000852</v>
      </c>
      <c r="Q151" s="207"/>
      <c r="R151" s="208">
        <v>0</v>
      </c>
      <c r="S151" s="85"/>
      <c r="T151" s="37"/>
      <c r="U151" s="32"/>
      <c r="V151" s="38"/>
      <c r="W151" s="32"/>
      <c r="X151" s="32"/>
      <c r="Y151" s="38"/>
      <c r="Z151" s="32"/>
      <c r="AA151" s="32"/>
      <c r="AB151" s="32"/>
      <c r="AC151" s="39"/>
      <c r="AD151" s="200"/>
      <c r="AE151" s="196"/>
      <c r="AF151" s="201"/>
      <c r="AG151" s="196"/>
      <c r="AH151" s="196"/>
      <c r="AI151" s="201"/>
      <c r="AJ151" s="196"/>
      <c r="AK151" s="196"/>
      <c r="AL151" s="196"/>
      <c r="AM151" s="202"/>
      <c r="AO151" s="179"/>
    </row>
    <row r="152" spans="1:41" x14ac:dyDescent="0.2">
      <c r="A152" s="46">
        <v>40392</v>
      </c>
      <c r="B152" s="31"/>
      <c r="C152" s="31"/>
      <c r="D152" s="29"/>
      <c r="E152" s="31"/>
      <c r="F152" s="31"/>
      <c r="G152" s="29"/>
      <c r="H152" s="31"/>
      <c r="I152" s="31"/>
      <c r="J152" s="29"/>
      <c r="K152" s="192">
        <v>2171.2751876090597</v>
      </c>
      <c r="L152" s="192">
        <v>202.1101671899506</v>
      </c>
      <c r="M152" s="193">
        <v>2373.3853547990107</v>
      </c>
      <c r="N152" s="192">
        <v>2171.7496570200201</v>
      </c>
      <c r="O152" s="192">
        <v>202.1101671899506</v>
      </c>
      <c r="P152" s="192">
        <v>2373.8598242099706</v>
      </c>
      <c r="Q152" s="207"/>
      <c r="R152" s="208">
        <v>0</v>
      </c>
      <c r="S152" s="85"/>
      <c r="T152" s="37"/>
      <c r="U152" s="32"/>
      <c r="V152" s="38"/>
      <c r="W152" s="32"/>
      <c r="X152" s="32"/>
      <c r="Y152" s="38"/>
      <c r="Z152" s="32"/>
      <c r="AA152" s="32"/>
      <c r="AB152" s="32"/>
      <c r="AC152" s="39"/>
      <c r="AD152" s="200"/>
      <c r="AE152" s="196"/>
      <c r="AF152" s="201"/>
      <c r="AG152" s="196"/>
      <c r="AH152" s="196"/>
      <c r="AI152" s="201"/>
      <c r="AJ152" s="196"/>
      <c r="AK152" s="196"/>
      <c r="AL152" s="196"/>
      <c r="AM152" s="202"/>
      <c r="AO152" s="179"/>
    </row>
    <row r="153" spans="1:41" x14ac:dyDescent="0.2">
      <c r="A153" s="46">
        <v>40423</v>
      </c>
      <c r="B153" s="31"/>
      <c r="C153" s="31"/>
      <c r="D153" s="29"/>
      <c r="E153" s="31"/>
      <c r="F153" s="31"/>
      <c r="G153" s="29"/>
      <c r="H153" s="31"/>
      <c r="I153" s="31"/>
      <c r="J153" s="29"/>
      <c r="K153" s="192">
        <v>2248.2892601504118</v>
      </c>
      <c r="L153" s="192">
        <v>197.2413306505984</v>
      </c>
      <c r="M153" s="193">
        <v>2445.5305908010105</v>
      </c>
      <c r="N153" s="192">
        <v>2248.7894424909514</v>
      </c>
      <c r="O153" s="192">
        <v>197.2413306505984</v>
      </c>
      <c r="P153" s="192">
        <v>2446.0307731415496</v>
      </c>
      <c r="Q153" s="207"/>
      <c r="R153" s="208">
        <v>0</v>
      </c>
      <c r="S153" s="85"/>
      <c r="T153" s="37"/>
      <c r="U153" s="32"/>
      <c r="V153" s="38"/>
      <c r="W153" s="32"/>
      <c r="X153" s="32"/>
      <c r="Y153" s="38"/>
      <c r="Z153" s="32"/>
      <c r="AA153" s="32"/>
      <c r="AB153" s="32"/>
      <c r="AC153" s="39"/>
      <c r="AD153" s="200"/>
      <c r="AE153" s="196"/>
      <c r="AF153" s="201"/>
      <c r="AG153" s="196"/>
      <c r="AH153" s="196"/>
      <c r="AI153" s="201"/>
      <c r="AJ153" s="196"/>
      <c r="AK153" s="196"/>
      <c r="AL153" s="196"/>
      <c r="AM153" s="202"/>
      <c r="AO153" s="179"/>
    </row>
    <row r="154" spans="1:41" x14ac:dyDescent="0.2">
      <c r="A154" s="46">
        <v>40453</v>
      </c>
      <c r="B154" s="31"/>
      <c r="C154" s="31"/>
      <c r="D154" s="29"/>
      <c r="E154" s="31"/>
      <c r="F154" s="31"/>
      <c r="G154" s="29"/>
      <c r="H154" s="31"/>
      <c r="I154" s="31"/>
      <c r="J154" s="29"/>
      <c r="K154" s="192">
        <v>2104.1025282704204</v>
      </c>
      <c r="L154" s="192">
        <v>187.34849956063022</v>
      </c>
      <c r="M154" s="193">
        <v>2291.4510278310504</v>
      </c>
      <c r="N154" s="192">
        <v>2104.6254630198505</v>
      </c>
      <c r="O154" s="192">
        <v>187.34849956063022</v>
      </c>
      <c r="P154" s="192">
        <v>2291.9739625804809</v>
      </c>
      <c r="Q154" s="207"/>
      <c r="R154" s="208">
        <v>0</v>
      </c>
      <c r="S154" s="85"/>
      <c r="T154" s="37"/>
      <c r="U154" s="32"/>
      <c r="V154" s="38"/>
      <c r="W154" s="32"/>
      <c r="X154" s="32"/>
      <c r="Y154" s="38"/>
      <c r="Z154" s="32"/>
      <c r="AA154" s="32"/>
      <c r="AB154" s="32"/>
      <c r="AC154" s="39"/>
      <c r="AD154" s="200"/>
      <c r="AE154" s="196"/>
      <c r="AF154" s="201"/>
      <c r="AG154" s="196"/>
      <c r="AH154" s="196"/>
      <c r="AI154" s="201"/>
      <c r="AJ154" s="196"/>
      <c r="AK154" s="196"/>
      <c r="AL154" s="196"/>
      <c r="AM154" s="202"/>
      <c r="AO154" s="179"/>
    </row>
    <row r="155" spans="1:41" x14ac:dyDescent="0.2">
      <c r="A155" s="46">
        <v>40484</v>
      </c>
      <c r="B155" s="31"/>
      <c r="C155" s="31"/>
      <c r="D155" s="29"/>
      <c r="E155" s="31"/>
      <c r="F155" s="31"/>
      <c r="G155" s="29"/>
      <c r="H155" s="31"/>
      <c r="I155" s="31"/>
      <c r="J155" s="29"/>
      <c r="K155" s="192">
        <v>2236.21512740052</v>
      </c>
      <c r="L155" s="192">
        <v>168.08907931997999</v>
      </c>
      <c r="M155" s="193">
        <v>2404.3042067205001</v>
      </c>
      <c r="N155" s="192">
        <v>2236.761642490515</v>
      </c>
      <c r="O155" s="192">
        <v>168.08907931997999</v>
      </c>
      <c r="P155" s="192">
        <v>2404.8507218104951</v>
      </c>
      <c r="Q155" s="207"/>
      <c r="R155" s="208">
        <v>18.781705460489999</v>
      </c>
      <c r="S155" s="85"/>
      <c r="T155" s="37"/>
      <c r="U155" s="32"/>
      <c r="V155" s="38"/>
      <c r="W155" s="32"/>
      <c r="X155" s="32"/>
      <c r="Y155" s="38"/>
      <c r="Z155" s="32"/>
      <c r="AA155" s="32"/>
      <c r="AB155" s="32"/>
      <c r="AC155" s="39"/>
      <c r="AD155" s="200"/>
      <c r="AE155" s="196"/>
      <c r="AF155" s="201"/>
      <c r="AG155" s="196"/>
      <c r="AH155" s="196"/>
      <c r="AI155" s="201"/>
      <c r="AJ155" s="196"/>
      <c r="AK155" s="196"/>
      <c r="AL155" s="196"/>
      <c r="AM155" s="202"/>
      <c r="AO155" s="179"/>
    </row>
    <row r="156" spans="1:41" x14ac:dyDescent="0.2">
      <c r="A156" s="46">
        <v>40513</v>
      </c>
      <c r="B156" s="31"/>
      <c r="C156" s="31"/>
      <c r="D156" s="29"/>
      <c r="E156" s="31"/>
      <c r="F156" s="31"/>
      <c r="G156" s="29"/>
      <c r="H156" s="31"/>
      <c r="I156" s="31"/>
      <c r="J156" s="29"/>
      <c r="K156" s="192">
        <v>2355.0703874909977</v>
      </c>
      <c r="L156" s="192">
        <v>152.7779384296212</v>
      </c>
      <c r="M156" s="193">
        <v>2507.8483259206191</v>
      </c>
      <c r="N156" s="192">
        <v>2355.6375824405363</v>
      </c>
      <c r="O156" s="192">
        <v>152.7779384296212</v>
      </c>
      <c r="P156" s="192">
        <v>2508.4155208701577</v>
      </c>
      <c r="Q156" s="207"/>
      <c r="R156" s="208">
        <v>-8.0376006650340058E-9</v>
      </c>
      <c r="S156" s="85"/>
      <c r="T156" s="37"/>
      <c r="U156" s="32"/>
      <c r="V156" s="38"/>
      <c r="W156" s="32"/>
      <c r="X156" s="32"/>
      <c r="Y156" s="38"/>
      <c r="Z156" s="32"/>
      <c r="AA156" s="32"/>
      <c r="AB156" s="32"/>
      <c r="AC156" s="39"/>
      <c r="AD156" s="200"/>
      <c r="AE156" s="196"/>
      <c r="AF156" s="201"/>
      <c r="AG156" s="196"/>
      <c r="AH156" s="196"/>
      <c r="AI156" s="201"/>
      <c r="AJ156" s="196"/>
      <c r="AK156" s="196"/>
      <c r="AL156" s="196"/>
      <c r="AM156" s="202"/>
      <c r="AO156" s="179"/>
    </row>
    <row r="157" spans="1:41" x14ac:dyDescent="0.2">
      <c r="A157" s="46">
        <v>40544</v>
      </c>
      <c r="B157" s="31"/>
      <c r="C157" s="31"/>
      <c r="D157" s="29"/>
      <c r="E157" s="31"/>
      <c r="F157" s="31"/>
      <c r="G157" s="29"/>
      <c r="H157" s="31"/>
      <c r="I157" s="31"/>
      <c r="J157" s="29"/>
      <c r="K157" s="192">
        <v>2084.3271073400947</v>
      </c>
      <c r="L157" s="192">
        <v>48.462190649340002</v>
      </c>
      <c r="M157" s="193">
        <v>2132.7892979894345</v>
      </c>
      <c r="N157" s="192">
        <v>2084.9280603905509</v>
      </c>
      <c r="O157" s="192">
        <v>48.462190649340002</v>
      </c>
      <c r="P157" s="192">
        <v>2133.3902510398907</v>
      </c>
      <c r="Q157" s="207"/>
      <c r="R157" s="208">
        <v>101.08440391076691</v>
      </c>
      <c r="S157" s="85"/>
      <c r="T157" s="37"/>
      <c r="U157" s="32"/>
      <c r="V157" s="38"/>
      <c r="W157" s="32"/>
      <c r="X157" s="32"/>
      <c r="Y157" s="38"/>
      <c r="Z157" s="32"/>
      <c r="AA157" s="32"/>
      <c r="AB157" s="32"/>
      <c r="AC157" s="39"/>
      <c r="AD157" s="200"/>
      <c r="AE157" s="196"/>
      <c r="AF157" s="201"/>
      <c r="AG157" s="196"/>
      <c r="AH157" s="196"/>
      <c r="AI157" s="201"/>
      <c r="AJ157" s="196"/>
      <c r="AK157" s="196"/>
      <c r="AL157" s="196"/>
      <c r="AM157" s="202"/>
      <c r="AO157" s="179"/>
    </row>
    <row r="158" spans="1:41" x14ac:dyDescent="0.2">
      <c r="A158" s="46">
        <v>40575</v>
      </c>
      <c r="B158" s="31"/>
      <c r="C158" s="31"/>
      <c r="D158" s="29"/>
      <c r="E158" s="31"/>
      <c r="F158" s="31"/>
      <c r="G158" s="29"/>
      <c r="H158" s="31"/>
      <c r="I158" s="31"/>
      <c r="J158" s="29"/>
      <c r="K158" s="192">
        <v>2116.8653567295</v>
      </c>
      <c r="L158" s="192">
        <v>48.045793770000003</v>
      </c>
      <c r="M158" s="193">
        <v>2164.9111504994999</v>
      </c>
      <c r="N158" s="192">
        <v>2117.4943674494998</v>
      </c>
      <c r="O158" s="192">
        <v>48.045793770000003</v>
      </c>
      <c r="P158" s="192">
        <v>2165.5401612195001</v>
      </c>
      <c r="Q158" s="207"/>
      <c r="R158" s="208">
        <v>7.8000006453748938E-9</v>
      </c>
      <c r="S158" s="85"/>
      <c r="T158" s="37"/>
      <c r="U158" s="32"/>
      <c r="V158" s="38"/>
      <c r="W158" s="32"/>
      <c r="X158" s="32"/>
      <c r="Y158" s="38"/>
      <c r="Z158" s="32"/>
      <c r="AA158" s="32"/>
      <c r="AB158" s="32"/>
      <c r="AC158" s="39"/>
      <c r="AD158" s="200"/>
      <c r="AE158" s="196"/>
      <c r="AF158" s="201"/>
      <c r="AG158" s="196"/>
      <c r="AH158" s="196"/>
      <c r="AI158" s="201"/>
      <c r="AJ158" s="196"/>
      <c r="AK158" s="196"/>
      <c r="AL158" s="196"/>
      <c r="AM158" s="202"/>
      <c r="AO158" s="179"/>
    </row>
    <row r="159" spans="1:41" x14ac:dyDescent="0.2">
      <c r="A159" s="46">
        <v>40603</v>
      </c>
      <c r="B159" s="31"/>
      <c r="C159" s="31"/>
      <c r="D159" s="29"/>
      <c r="E159" s="31"/>
      <c r="F159" s="31"/>
      <c r="G159" s="29"/>
      <c r="H159" s="31"/>
      <c r="I159" s="31"/>
      <c r="J159" s="29"/>
      <c r="K159" s="192">
        <v>1911.8532553392608</v>
      </c>
      <c r="L159" s="192">
        <v>7.6623317606093009</v>
      </c>
      <c r="M159" s="193">
        <v>1919.5155870998699</v>
      </c>
      <c r="N159" s="192">
        <v>1912.5099065998409</v>
      </c>
      <c r="O159" s="192">
        <v>7.6623317606093009</v>
      </c>
      <c r="P159" s="192">
        <v>1920.1722383604499</v>
      </c>
      <c r="Q159" s="207"/>
      <c r="R159" s="208">
        <v>39.627048739532093</v>
      </c>
      <c r="S159" s="85"/>
      <c r="T159" s="37"/>
      <c r="U159" s="32"/>
      <c r="V159" s="38"/>
      <c r="W159" s="32"/>
      <c r="X159" s="32"/>
      <c r="Y159" s="38"/>
      <c r="Z159" s="32"/>
      <c r="AA159" s="32"/>
      <c r="AB159" s="32"/>
      <c r="AC159" s="39"/>
      <c r="AD159" s="200"/>
      <c r="AE159" s="196"/>
      <c r="AF159" s="201"/>
      <c r="AG159" s="196"/>
      <c r="AH159" s="196"/>
      <c r="AI159" s="201"/>
      <c r="AJ159" s="196"/>
      <c r="AK159" s="196"/>
      <c r="AL159" s="196"/>
      <c r="AM159" s="202"/>
      <c r="AO159" s="179"/>
    </row>
    <row r="160" spans="1:41" x14ac:dyDescent="0.2">
      <c r="A160" s="46">
        <v>40634</v>
      </c>
      <c r="B160" s="31"/>
      <c r="C160" s="31"/>
      <c r="D160" s="29"/>
      <c r="E160" s="31"/>
      <c r="F160" s="31"/>
      <c r="G160" s="29"/>
      <c r="H160" s="31"/>
      <c r="I160" s="31"/>
      <c r="J160" s="29"/>
      <c r="K160" s="192">
        <v>1935.2735670994748</v>
      </c>
      <c r="L160" s="192">
        <v>0</v>
      </c>
      <c r="M160" s="193">
        <v>1935.2735670994748</v>
      </c>
      <c r="N160" s="192">
        <v>1935.9610168198701</v>
      </c>
      <c r="O160" s="192">
        <v>0</v>
      </c>
      <c r="P160" s="192">
        <v>1935.9610168198701</v>
      </c>
      <c r="Q160" s="207"/>
      <c r="R160" s="208">
        <v>7.5653199997100025</v>
      </c>
      <c r="S160" s="85"/>
      <c r="T160" s="37"/>
      <c r="U160" s="32"/>
      <c r="V160" s="38"/>
      <c r="W160" s="32"/>
      <c r="X160" s="32"/>
      <c r="Y160" s="38"/>
      <c r="Z160" s="32"/>
      <c r="AA160" s="32"/>
      <c r="AB160" s="32"/>
      <c r="AC160" s="39"/>
      <c r="AD160" s="200"/>
      <c r="AE160" s="196"/>
      <c r="AF160" s="201"/>
      <c r="AG160" s="196"/>
      <c r="AH160" s="196"/>
      <c r="AI160" s="201"/>
      <c r="AJ160" s="196"/>
      <c r="AK160" s="196"/>
      <c r="AL160" s="196"/>
      <c r="AM160" s="202"/>
      <c r="AO160" s="179"/>
    </row>
    <row r="161" spans="1:41" x14ac:dyDescent="0.2">
      <c r="A161" s="46">
        <v>40664</v>
      </c>
      <c r="B161" s="31"/>
      <c r="C161" s="31"/>
      <c r="D161" s="29"/>
      <c r="E161" s="31"/>
      <c r="F161" s="31"/>
      <c r="G161" s="29"/>
      <c r="H161" s="31"/>
      <c r="I161" s="31"/>
      <c r="J161" s="29"/>
      <c r="K161" s="192">
        <v>2608.1339550807002</v>
      </c>
      <c r="L161" s="192">
        <v>0</v>
      </c>
      <c r="M161" s="193">
        <v>2608.1339550807002</v>
      </c>
      <c r="N161" s="192">
        <v>2608.84681608042</v>
      </c>
      <c r="O161" s="192">
        <v>0</v>
      </c>
      <c r="P161" s="192">
        <v>2608.84681608042</v>
      </c>
      <c r="Q161" s="207"/>
      <c r="R161" s="208">
        <v>5.580000461691271E-9</v>
      </c>
      <c r="S161" s="85"/>
      <c r="T161" s="37"/>
      <c r="U161" s="32"/>
      <c r="V161" s="38"/>
      <c r="W161" s="32"/>
      <c r="X161" s="32"/>
      <c r="Y161" s="38"/>
      <c r="Z161" s="32"/>
      <c r="AA161" s="32"/>
      <c r="AB161" s="32"/>
      <c r="AC161" s="39"/>
      <c r="AD161" s="200"/>
      <c r="AE161" s="196"/>
      <c r="AF161" s="201"/>
      <c r="AG161" s="196"/>
      <c r="AH161" s="196"/>
      <c r="AI161" s="201"/>
      <c r="AJ161" s="196"/>
      <c r="AK161" s="196"/>
      <c r="AL161" s="196"/>
      <c r="AM161" s="202"/>
      <c r="AO161" s="179"/>
    </row>
    <row r="162" spans="1:41" x14ac:dyDescent="0.2">
      <c r="A162" s="46">
        <v>40695</v>
      </c>
      <c r="B162" s="31"/>
      <c r="C162" s="31"/>
      <c r="D162" s="29"/>
      <c r="E162" s="31"/>
      <c r="F162" s="31"/>
      <c r="G162" s="29"/>
      <c r="H162" s="31"/>
      <c r="I162" s="31"/>
      <c r="J162" s="29"/>
      <c r="K162" s="192">
        <v>2894.7132773698395</v>
      </c>
      <c r="L162" s="192">
        <v>0</v>
      </c>
      <c r="M162" s="193">
        <v>2894.7132773698395</v>
      </c>
      <c r="N162" s="192">
        <v>2895.5083467095196</v>
      </c>
      <c r="O162" s="192">
        <v>0</v>
      </c>
      <c r="P162" s="192">
        <v>2895.5083467095196</v>
      </c>
      <c r="Q162" s="207"/>
      <c r="R162" s="208">
        <v>-3.6800003044845649E-9</v>
      </c>
      <c r="S162" s="85"/>
      <c r="T162" s="37"/>
      <c r="U162" s="32"/>
      <c r="V162" s="38"/>
      <c r="W162" s="32"/>
      <c r="X162" s="32"/>
      <c r="Y162" s="38"/>
      <c r="Z162" s="32"/>
      <c r="AA162" s="32"/>
      <c r="AB162" s="32"/>
      <c r="AC162" s="39"/>
      <c r="AD162" s="200"/>
      <c r="AE162" s="196"/>
      <c r="AF162" s="201"/>
      <c r="AG162" s="196"/>
      <c r="AH162" s="196"/>
      <c r="AI162" s="201"/>
      <c r="AJ162" s="196"/>
      <c r="AK162" s="196"/>
      <c r="AL162" s="196"/>
      <c r="AM162" s="202"/>
      <c r="AO162" s="179"/>
    </row>
    <row r="163" spans="1:41" x14ac:dyDescent="0.2">
      <c r="A163" s="46">
        <v>40725</v>
      </c>
      <c r="B163" s="31"/>
      <c r="C163" s="31"/>
      <c r="D163" s="29"/>
      <c r="E163" s="31"/>
      <c r="F163" s="31"/>
      <c r="G163" s="29"/>
      <c r="H163" s="31"/>
      <c r="I163" s="31"/>
      <c r="J163" s="29"/>
      <c r="K163" s="192">
        <v>3089.7144322694435</v>
      </c>
      <c r="L163" s="192">
        <v>0</v>
      </c>
      <c r="M163" s="193">
        <v>3089.7144322694435</v>
      </c>
      <c r="N163" s="192">
        <v>3090.5472402702289</v>
      </c>
      <c r="O163" s="192">
        <v>0</v>
      </c>
      <c r="P163" s="192">
        <v>3090.5472402702289</v>
      </c>
      <c r="Q163" s="207"/>
      <c r="R163" s="208">
        <v>3.6836003047824304E-9</v>
      </c>
      <c r="S163" s="85"/>
      <c r="T163" s="37"/>
      <c r="U163" s="32"/>
      <c r="V163" s="38"/>
      <c r="W163" s="32"/>
      <c r="X163" s="32"/>
      <c r="Y163" s="38"/>
      <c r="Z163" s="32"/>
      <c r="AA163" s="32"/>
      <c r="AB163" s="32"/>
      <c r="AC163" s="39"/>
      <c r="AD163" s="200"/>
      <c r="AE163" s="196"/>
      <c r="AF163" s="201"/>
      <c r="AG163" s="196"/>
      <c r="AH163" s="196"/>
      <c r="AI163" s="201"/>
      <c r="AJ163" s="196"/>
      <c r="AK163" s="196"/>
      <c r="AL163" s="196"/>
      <c r="AM163" s="202"/>
      <c r="AO163" s="179"/>
    </row>
    <row r="164" spans="1:41" x14ac:dyDescent="0.2">
      <c r="A164" s="46">
        <v>40756</v>
      </c>
      <c r="B164" s="31"/>
      <c r="C164" s="31"/>
      <c r="D164" s="29"/>
      <c r="E164" s="31"/>
      <c r="F164" s="31"/>
      <c r="G164" s="29"/>
      <c r="H164" s="31"/>
      <c r="I164" s="31"/>
      <c r="J164" s="29"/>
      <c r="K164" s="192">
        <v>4420.8816654708398</v>
      </c>
      <c r="L164" s="192">
        <v>0</v>
      </c>
      <c r="M164" s="193">
        <v>4420.8816654708398</v>
      </c>
      <c r="N164" s="192">
        <v>4421.7426382600161</v>
      </c>
      <c r="O164" s="192">
        <v>0</v>
      </c>
      <c r="P164" s="192">
        <v>4421.7426382600161</v>
      </c>
      <c r="Q164" s="207"/>
      <c r="R164" s="208">
        <v>1.8631001541535852E-9</v>
      </c>
      <c r="S164" s="85"/>
      <c r="T164" s="37"/>
      <c r="U164" s="32"/>
      <c r="V164" s="38"/>
      <c r="W164" s="32"/>
      <c r="X164" s="32"/>
      <c r="Y164" s="38"/>
      <c r="Z164" s="32"/>
      <c r="AA164" s="32"/>
      <c r="AB164" s="32"/>
      <c r="AC164" s="39"/>
      <c r="AD164" s="200"/>
      <c r="AE164" s="196"/>
      <c r="AF164" s="201"/>
      <c r="AG164" s="196"/>
      <c r="AH164" s="196"/>
      <c r="AI164" s="201"/>
      <c r="AJ164" s="196"/>
      <c r="AK164" s="196"/>
      <c r="AL164" s="196"/>
      <c r="AM164" s="202"/>
      <c r="AO164" s="179"/>
    </row>
    <row r="165" spans="1:41" x14ac:dyDescent="0.2">
      <c r="A165" s="46">
        <v>40787</v>
      </c>
      <c r="B165" s="31"/>
      <c r="C165" s="31"/>
      <c r="D165" s="29"/>
      <c r="E165" s="31"/>
      <c r="F165" s="31"/>
      <c r="G165" s="29"/>
      <c r="H165" s="31"/>
      <c r="I165" s="31"/>
      <c r="J165" s="29"/>
      <c r="K165" s="192">
        <v>4684.0609372293002</v>
      </c>
      <c r="L165" s="192">
        <v>0</v>
      </c>
      <c r="M165" s="193">
        <v>4684.0609372293002</v>
      </c>
      <c r="N165" s="192">
        <v>4684.9506284697754</v>
      </c>
      <c r="O165" s="192">
        <v>0</v>
      </c>
      <c r="P165" s="192">
        <v>4684.9506284697754</v>
      </c>
      <c r="Q165" s="207"/>
      <c r="R165" s="208">
        <v>-6.0750005026477538E-9</v>
      </c>
      <c r="S165" s="85"/>
      <c r="T165" s="37"/>
      <c r="U165" s="32"/>
      <c r="V165" s="38"/>
      <c r="W165" s="32"/>
      <c r="X165" s="32"/>
      <c r="Y165" s="38"/>
      <c r="Z165" s="32"/>
      <c r="AA165" s="32"/>
      <c r="AB165" s="32"/>
      <c r="AC165" s="39"/>
      <c r="AD165" s="200"/>
      <c r="AE165" s="196"/>
      <c r="AF165" s="201"/>
      <c r="AG165" s="196"/>
      <c r="AH165" s="196"/>
      <c r="AI165" s="201"/>
      <c r="AJ165" s="196"/>
      <c r="AK165" s="196"/>
      <c r="AL165" s="196"/>
      <c r="AM165" s="202"/>
      <c r="AO165" s="179"/>
    </row>
    <row r="166" spans="1:41" x14ac:dyDescent="0.2">
      <c r="A166" s="46">
        <v>40818</v>
      </c>
      <c r="B166" s="31"/>
      <c r="C166" s="31"/>
      <c r="D166" s="29"/>
      <c r="E166" s="31"/>
      <c r="F166" s="31"/>
      <c r="G166" s="29"/>
      <c r="H166" s="31"/>
      <c r="I166" s="31"/>
      <c r="J166" s="29"/>
      <c r="K166" s="192">
        <v>4153.1198994392144</v>
      </c>
      <c r="L166" s="192">
        <v>0</v>
      </c>
      <c r="M166" s="193">
        <v>4153.1198994392144</v>
      </c>
      <c r="N166" s="192">
        <v>4154.0383617894822</v>
      </c>
      <c r="O166" s="192">
        <v>0</v>
      </c>
      <c r="P166" s="192">
        <v>4154.0383617894822</v>
      </c>
      <c r="Q166" s="207"/>
      <c r="R166" s="208">
        <v>-1.9326001599040409E-9</v>
      </c>
      <c r="S166" s="85"/>
      <c r="T166" s="37"/>
      <c r="U166" s="32"/>
      <c r="V166" s="38"/>
      <c r="W166" s="32"/>
      <c r="X166" s="32"/>
      <c r="Y166" s="38"/>
      <c r="Z166" s="32"/>
      <c r="AA166" s="32"/>
      <c r="AB166" s="32"/>
      <c r="AC166" s="39"/>
      <c r="AD166" s="200"/>
      <c r="AE166" s="196"/>
      <c r="AF166" s="201"/>
      <c r="AG166" s="196"/>
      <c r="AH166" s="196"/>
      <c r="AI166" s="201"/>
      <c r="AJ166" s="196"/>
      <c r="AK166" s="196"/>
      <c r="AL166" s="196"/>
      <c r="AM166" s="202"/>
      <c r="AO166" s="179"/>
    </row>
    <row r="167" spans="1:41" x14ac:dyDescent="0.2">
      <c r="A167" s="46">
        <v>40848</v>
      </c>
      <c r="B167" s="31"/>
      <c r="C167" s="31"/>
      <c r="D167" s="29"/>
      <c r="E167" s="31"/>
      <c r="F167" s="31"/>
      <c r="G167" s="29"/>
      <c r="H167" s="31"/>
      <c r="I167" s="31"/>
      <c r="J167" s="29"/>
      <c r="K167" s="192">
        <v>4109.2797490691228</v>
      </c>
      <c r="L167" s="192">
        <v>0</v>
      </c>
      <c r="M167" s="193">
        <v>4109.2797490691228</v>
      </c>
      <c r="N167" s="192">
        <v>4110.2285022300966</v>
      </c>
      <c r="O167" s="192">
        <v>0</v>
      </c>
      <c r="P167" s="192">
        <v>4110.2285022300966</v>
      </c>
      <c r="Q167" s="207"/>
      <c r="R167" s="208">
        <v>1.7975900838042072</v>
      </c>
      <c r="S167" s="85"/>
      <c r="T167" s="37"/>
      <c r="U167" s="32"/>
      <c r="V167" s="38"/>
      <c r="W167" s="32"/>
      <c r="X167" s="32"/>
      <c r="Y167" s="38"/>
      <c r="Z167" s="32"/>
      <c r="AA167" s="32"/>
      <c r="AB167" s="32"/>
      <c r="AC167" s="39"/>
      <c r="AD167" s="200"/>
      <c r="AE167" s="196"/>
      <c r="AF167" s="201"/>
      <c r="AG167" s="196"/>
      <c r="AH167" s="196"/>
      <c r="AI167" s="201"/>
      <c r="AJ167" s="196"/>
      <c r="AK167" s="196"/>
      <c r="AL167" s="196"/>
      <c r="AM167" s="202"/>
      <c r="AO167" s="179"/>
    </row>
    <row r="168" spans="1:41" x14ac:dyDescent="0.2">
      <c r="A168" s="46">
        <v>40878</v>
      </c>
      <c r="B168" s="31"/>
      <c r="C168" s="31"/>
      <c r="D168" s="29"/>
      <c r="E168" s="31"/>
      <c r="F168" s="31"/>
      <c r="G168" s="29"/>
      <c r="H168" s="31"/>
      <c r="I168" s="31"/>
      <c r="J168" s="29"/>
      <c r="K168" s="192">
        <v>4117.7644380811507</v>
      </c>
      <c r="L168" s="192">
        <v>0</v>
      </c>
      <c r="M168" s="193">
        <v>4117.7644380811507</v>
      </c>
      <c r="N168" s="192">
        <v>4118.715150192601</v>
      </c>
      <c r="O168" s="192">
        <v>0</v>
      </c>
      <c r="P168" s="192">
        <v>4118.715150192601</v>
      </c>
      <c r="Q168" s="207"/>
      <c r="R168" s="208">
        <v>-171.8217709825592</v>
      </c>
      <c r="S168" s="85"/>
      <c r="T168" s="37"/>
      <c r="U168" s="32"/>
      <c r="V168" s="38"/>
      <c r="W168" s="32"/>
      <c r="X168" s="32"/>
      <c r="Y168" s="38"/>
      <c r="Z168" s="32"/>
      <c r="AA168" s="32"/>
      <c r="AB168" s="32"/>
      <c r="AC168" s="39"/>
      <c r="AD168" s="200"/>
      <c r="AE168" s="196"/>
      <c r="AF168" s="201"/>
      <c r="AG168" s="196"/>
      <c r="AH168" s="196"/>
      <c r="AI168" s="201"/>
      <c r="AJ168" s="196"/>
      <c r="AK168" s="196"/>
      <c r="AL168" s="196"/>
      <c r="AM168" s="202"/>
      <c r="AO168" s="179"/>
    </row>
    <row r="169" spans="1:41" x14ac:dyDescent="0.2">
      <c r="A169" s="46">
        <v>40909</v>
      </c>
      <c r="B169" s="31"/>
      <c r="C169" s="31"/>
      <c r="D169" s="29"/>
      <c r="E169" s="31"/>
      <c r="F169" s="31"/>
      <c r="G169" s="29"/>
      <c r="H169" s="31"/>
      <c r="I169" s="31"/>
      <c r="J169" s="29"/>
      <c r="K169" s="192">
        <v>4958.1186882199008</v>
      </c>
      <c r="L169" s="192">
        <v>0</v>
      </c>
      <c r="M169" s="193">
        <v>4958.1186882199008</v>
      </c>
      <c r="N169" s="192">
        <v>4959.1411981096498</v>
      </c>
      <c r="O169" s="192">
        <v>0</v>
      </c>
      <c r="P169" s="192">
        <v>4959.1411981096498</v>
      </c>
      <c r="Q169" s="207"/>
      <c r="R169" s="208">
        <v>118.5406688401911</v>
      </c>
      <c r="S169" s="85"/>
      <c r="T169" s="37"/>
      <c r="U169" s="32"/>
      <c r="V169" s="38"/>
      <c r="W169" s="32"/>
      <c r="X169" s="32"/>
      <c r="Y169" s="38"/>
      <c r="Z169" s="32"/>
      <c r="AA169" s="32"/>
      <c r="AB169" s="32"/>
      <c r="AC169" s="39"/>
      <c r="AD169" s="200"/>
      <c r="AE169" s="196"/>
      <c r="AF169" s="201"/>
      <c r="AG169" s="196"/>
      <c r="AH169" s="196"/>
      <c r="AI169" s="201"/>
      <c r="AJ169" s="196"/>
      <c r="AK169" s="196"/>
      <c r="AL169" s="196"/>
      <c r="AM169" s="202"/>
      <c r="AO169" s="179"/>
    </row>
    <row r="170" spans="1:41" x14ac:dyDescent="0.2">
      <c r="A170" s="46">
        <v>40940</v>
      </c>
      <c r="B170" s="31"/>
      <c r="C170" s="31"/>
      <c r="D170" s="29"/>
      <c r="E170" s="31"/>
      <c r="F170" s="31"/>
      <c r="G170" s="29"/>
      <c r="H170" s="31"/>
      <c r="I170" s="31"/>
      <c r="J170" s="29"/>
      <c r="K170" s="192">
        <v>4789.7640086103111</v>
      </c>
      <c r="L170" s="192">
        <v>0</v>
      </c>
      <c r="M170" s="193">
        <v>4789.7640086103111</v>
      </c>
      <c r="N170" s="192">
        <v>4790.819958720409</v>
      </c>
      <c r="O170" s="192">
        <v>0</v>
      </c>
      <c r="P170" s="192">
        <v>4790.819958720409</v>
      </c>
      <c r="Q170" s="207"/>
      <c r="R170" s="208">
        <v>0</v>
      </c>
      <c r="S170" s="85"/>
      <c r="T170" s="37"/>
      <c r="U170" s="32"/>
      <c r="V170" s="38"/>
      <c r="W170" s="32"/>
      <c r="X170" s="32"/>
      <c r="Y170" s="38"/>
      <c r="Z170" s="32"/>
      <c r="AA170" s="32"/>
      <c r="AB170" s="32"/>
      <c r="AC170" s="39"/>
      <c r="AD170" s="200"/>
      <c r="AE170" s="196"/>
      <c r="AF170" s="201"/>
      <c r="AG170" s="196"/>
      <c r="AH170" s="196"/>
      <c r="AI170" s="201"/>
      <c r="AJ170" s="196"/>
      <c r="AK170" s="196"/>
      <c r="AL170" s="196"/>
      <c r="AM170" s="202"/>
      <c r="AO170" s="179"/>
    </row>
    <row r="171" spans="1:41" x14ac:dyDescent="0.2">
      <c r="A171" s="46">
        <v>40969</v>
      </c>
      <c r="B171" s="31"/>
      <c r="C171" s="31"/>
      <c r="D171" s="29"/>
      <c r="E171" s="31"/>
      <c r="F171" s="31"/>
      <c r="G171" s="29"/>
      <c r="H171" s="31"/>
      <c r="I171" s="31"/>
      <c r="J171" s="29"/>
      <c r="K171" s="192">
        <v>4572.1069365500744</v>
      </c>
      <c r="L171" s="192">
        <v>0</v>
      </c>
      <c r="M171" s="193">
        <v>4572.1069365500744</v>
      </c>
      <c r="N171" s="192">
        <v>4573.1976484597808</v>
      </c>
      <c r="O171" s="192">
        <v>0</v>
      </c>
      <c r="P171" s="192">
        <v>4573.1976484597808</v>
      </c>
      <c r="Q171" s="207"/>
      <c r="R171" s="208">
        <v>-5.8626004850736997E-9</v>
      </c>
      <c r="S171" s="85"/>
      <c r="T171" s="37"/>
      <c r="U171" s="32"/>
      <c r="V171" s="38"/>
      <c r="W171" s="32"/>
      <c r="X171" s="32"/>
      <c r="Y171" s="38"/>
      <c r="Z171" s="32"/>
      <c r="AA171" s="32"/>
      <c r="AB171" s="32"/>
      <c r="AC171" s="39"/>
      <c r="AD171" s="200"/>
      <c r="AE171" s="196"/>
      <c r="AF171" s="201"/>
      <c r="AG171" s="196"/>
      <c r="AH171" s="196"/>
      <c r="AI171" s="201"/>
      <c r="AJ171" s="196"/>
      <c r="AK171" s="196"/>
      <c r="AL171" s="196"/>
      <c r="AM171" s="202"/>
      <c r="AO171" s="179"/>
    </row>
    <row r="172" spans="1:41" x14ac:dyDescent="0.2">
      <c r="A172" s="46">
        <v>41000</v>
      </c>
      <c r="B172" s="31"/>
      <c r="C172" s="31"/>
      <c r="D172" s="29"/>
      <c r="E172" s="31"/>
      <c r="F172" s="31"/>
      <c r="G172" s="29"/>
      <c r="H172" s="31"/>
      <c r="I172" s="31"/>
      <c r="J172" s="29"/>
      <c r="K172" s="192">
        <v>5448.1274498704533</v>
      </c>
      <c r="L172" s="192">
        <v>0</v>
      </c>
      <c r="M172" s="193">
        <v>5448.1274498704533</v>
      </c>
      <c r="N172" s="192">
        <v>5449.2552504600426</v>
      </c>
      <c r="O172" s="192">
        <v>0</v>
      </c>
      <c r="P172" s="192">
        <v>5449.2552504600426</v>
      </c>
      <c r="Q172" s="207"/>
      <c r="R172" s="208">
        <v>5.0745334054822209</v>
      </c>
      <c r="S172" s="85"/>
      <c r="T172" s="37"/>
      <c r="U172" s="32"/>
      <c r="V172" s="38"/>
      <c r="W172" s="32"/>
      <c r="X172" s="32"/>
      <c r="Y172" s="38"/>
      <c r="Z172" s="32"/>
      <c r="AA172" s="32"/>
      <c r="AB172" s="32"/>
      <c r="AC172" s="39"/>
      <c r="AD172" s="200"/>
      <c r="AE172" s="196"/>
      <c r="AF172" s="201"/>
      <c r="AG172" s="196"/>
      <c r="AH172" s="196"/>
      <c r="AI172" s="201"/>
      <c r="AJ172" s="196"/>
      <c r="AK172" s="196"/>
      <c r="AL172" s="196"/>
      <c r="AM172" s="202"/>
      <c r="AO172" s="179"/>
    </row>
    <row r="173" spans="1:41" x14ac:dyDescent="0.2">
      <c r="A173" s="46">
        <v>41030</v>
      </c>
      <c r="B173" s="31"/>
      <c r="C173" s="31"/>
      <c r="D173" s="29"/>
      <c r="E173" s="31"/>
      <c r="F173" s="31"/>
      <c r="G173" s="29"/>
      <c r="H173" s="31"/>
      <c r="I173" s="31"/>
      <c r="J173" s="29"/>
      <c r="K173" s="192">
        <v>5723.2468606891171</v>
      </c>
      <c r="L173" s="192">
        <v>0</v>
      </c>
      <c r="M173" s="193">
        <v>5723.2468606891171</v>
      </c>
      <c r="N173" s="192">
        <v>5724.4108941608947</v>
      </c>
      <c r="O173" s="192">
        <v>0</v>
      </c>
      <c r="P173" s="192">
        <v>5724.4108941608947</v>
      </c>
      <c r="Q173" s="207"/>
      <c r="R173" s="208">
        <v>6.5052527296104889</v>
      </c>
      <c r="S173" s="85"/>
      <c r="T173" s="37"/>
      <c r="U173" s="32"/>
      <c r="V173" s="38"/>
      <c r="W173" s="32"/>
      <c r="X173" s="32"/>
      <c r="Y173" s="38"/>
      <c r="Z173" s="32"/>
      <c r="AA173" s="32"/>
      <c r="AB173" s="32"/>
      <c r="AC173" s="39"/>
      <c r="AD173" s="200"/>
      <c r="AE173" s="196"/>
      <c r="AF173" s="201"/>
      <c r="AG173" s="196"/>
      <c r="AH173" s="196"/>
      <c r="AI173" s="201"/>
      <c r="AJ173" s="196"/>
      <c r="AK173" s="196"/>
      <c r="AL173" s="196"/>
      <c r="AM173" s="202"/>
      <c r="AO173" s="179"/>
    </row>
    <row r="174" spans="1:41" x14ac:dyDescent="0.2">
      <c r="A174" s="46">
        <v>41061</v>
      </c>
      <c r="B174" s="31"/>
      <c r="C174" s="31"/>
      <c r="D174" s="29"/>
      <c r="E174" s="31"/>
      <c r="F174" s="31"/>
      <c r="G174" s="29"/>
      <c r="H174" s="31"/>
      <c r="I174" s="31"/>
      <c r="J174" s="29"/>
      <c r="K174" s="192">
        <v>6912.3845433399629</v>
      </c>
      <c r="L174" s="192">
        <v>0</v>
      </c>
      <c r="M174" s="193">
        <v>6912.3845433399629</v>
      </c>
      <c r="N174" s="192">
        <v>6913.6424078209056</v>
      </c>
      <c r="O174" s="192">
        <v>0</v>
      </c>
      <c r="P174" s="192">
        <v>6913.6424078209056</v>
      </c>
      <c r="Q174" s="207"/>
      <c r="R174" s="208">
        <v>1.9133856744794098</v>
      </c>
      <c r="S174" s="85"/>
      <c r="T174" s="37"/>
      <c r="U174" s="32"/>
      <c r="V174" s="38"/>
      <c r="W174" s="32"/>
      <c r="X174" s="32"/>
      <c r="Y174" s="38"/>
      <c r="Z174" s="32"/>
      <c r="AA174" s="32"/>
      <c r="AB174" s="32"/>
      <c r="AC174" s="39"/>
      <c r="AD174" s="200"/>
      <c r="AE174" s="196"/>
      <c r="AF174" s="201"/>
      <c r="AG174" s="196"/>
      <c r="AH174" s="196"/>
      <c r="AI174" s="201"/>
      <c r="AJ174" s="196"/>
      <c r="AK174" s="196"/>
      <c r="AL174" s="196"/>
      <c r="AM174" s="202"/>
      <c r="AO174" s="179"/>
    </row>
    <row r="175" spans="1:41" x14ac:dyDescent="0.2">
      <c r="A175" s="46">
        <v>41091</v>
      </c>
      <c r="B175" s="31"/>
      <c r="C175" s="31"/>
      <c r="D175" s="29"/>
      <c r="E175" s="31"/>
      <c r="F175" s="31"/>
      <c r="G175" s="29"/>
      <c r="H175" s="31"/>
      <c r="I175" s="31"/>
      <c r="J175" s="29"/>
      <c r="K175" s="192">
        <v>6800.0906263266825</v>
      </c>
      <c r="L175" s="192">
        <v>0</v>
      </c>
      <c r="M175" s="193">
        <v>6800.0906263266825</v>
      </c>
      <c r="N175" s="192">
        <v>6801.3280563933131</v>
      </c>
      <c r="O175" s="192">
        <v>0</v>
      </c>
      <c r="P175" s="192">
        <v>6801.3280563933131</v>
      </c>
      <c r="Q175" s="207"/>
      <c r="R175" s="208">
        <v>-3.2758273501199993</v>
      </c>
      <c r="S175" s="85"/>
      <c r="T175" s="37"/>
      <c r="U175" s="32"/>
      <c r="V175" s="38"/>
      <c r="W175" s="32"/>
      <c r="X175" s="32"/>
      <c r="Y175" s="38"/>
      <c r="Z175" s="32"/>
      <c r="AA175" s="32"/>
      <c r="AB175" s="32"/>
      <c r="AC175" s="39"/>
      <c r="AD175" s="200"/>
      <c r="AE175" s="196"/>
      <c r="AF175" s="201"/>
      <c r="AG175" s="196"/>
      <c r="AH175" s="196"/>
      <c r="AI175" s="201"/>
      <c r="AJ175" s="196"/>
      <c r="AK175" s="196"/>
      <c r="AL175" s="196"/>
      <c r="AM175" s="202"/>
      <c r="AO175" s="179"/>
    </row>
    <row r="176" spans="1:41" x14ac:dyDescent="0.2">
      <c r="A176" s="46">
        <v>41122</v>
      </c>
      <c r="B176" s="31"/>
      <c r="C176" s="31"/>
      <c r="D176" s="29"/>
      <c r="E176" s="31"/>
      <c r="F176" s="31"/>
      <c r="G176" s="29"/>
      <c r="H176" s="31"/>
      <c r="I176" s="31"/>
      <c r="J176" s="29"/>
      <c r="K176" s="192">
        <v>6541.4771014904882</v>
      </c>
      <c r="L176" s="192">
        <v>0</v>
      </c>
      <c r="M176" s="193">
        <v>6541.4771014904882</v>
      </c>
      <c r="N176" s="192">
        <v>6542.822003750307</v>
      </c>
      <c r="O176" s="192">
        <v>0</v>
      </c>
      <c r="P176" s="192">
        <v>6542.822003750307</v>
      </c>
      <c r="Q176" s="207"/>
      <c r="R176" s="208">
        <v>-1.6295287102320062</v>
      </c>
      <c r="S176" s="85"/>
      <c r="T176" s="37"/>
      <c r="U176" s="32"/>
      <c r="V176" s="38"/>
      <c r="W176" s="32"/>
      <c r="X176" s="32"/>
      <c r="Y176" s="38"/>
      <c r="Z176" s="32"/>
      <c r="AA176" s="32"/>
      <c r="AB176" s="32"/>
      <c r="AC176" s="39"/>
      <c r="AD176" s="200"/>
      <c r="AE176" s="196"/>
      <c r="AF176" s="201"/>
      <c r="AG176" s="196"/>
      <c r="AH176" s="196"/>
      <c r="AI176" s="201"/>
      <c r="AJ176" s="196"/>
      <c r="AK176" s="196"/>
      <c r="AL176" s="196"/>
      <c r="AM176" s="202"/>
      <c r="AO176" s="179"/>
    </row>
    <row r="177" spans="1:41" x14ac:dyDescent="0.2">
      <c r="A177" s="46">
        <v>41153</v>
      </c>
      <c r="B177" s="31"/>
      <c r="C177" s="31"/>
      <c r="D177" s="29"/>
      <c r="E177" s="31"/>
      <c r="F177" s="31"/>
      <c r="G177" s="29"/>
      <c r="H177" s="31"/>
      <c r="I177" s="31"/>
      <c r="J177" s="29"/>
      <c r="K177" s="192">
        <v>6015.231488059494</v>
      </c>
      <c r="L177" s="192">
        <v>0</v>
      </c>
      <c r="M177" s="193">
        <v>6015.231488059494</v>
      </c>
      <c r="N177" s="192">
        <v>6016.6147716306932</v>
      </c>
      <c r="O177" s="192">
        <v>0</v>
      </c>
      <c r="P177" s="192">
        <v>6016.6147716306932</v>
      </c>
      <c r="Q177" s="207"/>
      <c r="R177" s="208">
        <v>-2.6779366498600008</v>
      </c>
      <c r="S177" s="85"/>
      <c r="T177" s="37"/>
      <c r="U177" s="32"/>
      <c r="V177" s="38"/>
      <c r="W177" s="32"/>
      <c r="X177" s="32"/>
      <c r="Y177" s="38"/>
      <c r="Z177" s="32"/>
      <c r="AA177" s="32"/>
      <c r="AB177" s="32"/>
      <c r="AC177" s="39"/>
      <c r="AD177" s="200"/>
      <c r="AE177" s="196"/>
      <c r="AF177" s="201"/>
      <c r="AG177" s="196"/>
      <c r="AH177" s="196"/>
      <c r="AI177" s="201"/>
      <c r="AJ177" s="196"/>
      <c r="AK177" s="196"/>
      <c r="AL177" s="196"/>
      <c r="AM177" s="202"/>
      <c r="AO177" s="179"/>
    </row>
    <row r="178" spans="1:41" x14ac:dyDescent="0.2">
      <c r="A178" s="46">
        <v>41183</v>
      </c>
      <c r="B178" s="31"/>
      <c r="C178" s="31"/>
      <c r="D178" s="29"/>
      <c r="E178" s="31"/>
      <c r="F178" s="31"/>
      <c r="G178" s="29"/>
      <c r="H178" s="31"/>
      <c r="I178" s="31"/>
      <c r="J178" s="29"/>
      <c r="K178" s="192">
        <v>5812.8096708407411</v>
      </c>
      <c r="L178" s="192">
        <v>0</v>
      </c>
      <c r="M178" s="193">
        <v>5812.8096708407411</v>
      </c>
      <c r="N178" s="192">
        <v>5814.2368965290207</v>
      </c>
      <c r="O178" s="192">
        <v>0</v>
      </c>
      <c r="P178" s="192">
        <v>5814.2368965290207</v>
      </c>
      <c r="Q178" s="207"/>
      <c r="R178" s="208">
        <v>-5.4056526882890035</v>
      </c>
      <c r="S178" s="85"/>
      <c r="T178" s="37"/>
      <c r="U178" s="32"/>
      <c r="V178" s="38"/>
      <c r="W178" s="32"/>
      <c r="X178" s="32"/>
      <c r="Y178" s="38"/>
      <c r="Z178" s="32"/>
      <c r="AA178" s="32"/>
      <c r="AB178" s="32"/>
      <c r="AC178" s="39"/>
      <c r="AD178" s="200"/>
      <c r="AE178" s="196"/>
      <c r="AF178" s="201"/>
      <c r="AG178" s="196"/>
      <c r="AH178" s="196"/>
      <c r="AI178" s="201"/>
      <c r="AJ178" s="196"/>
      <c r="AK178" s="196"/>
      <c r="AL178" s="196"/>
      <c r="AM178" s="202"/>
      <c r="AO178" s="179"/>
    </row>
    <row r="179" spans="1:41" x14ac:dyDescent="0.2">
      <c r="A179" s="46">
        <v>41214</v>
      </c>
      <c r="B179" s="31"/>
      <c r="C179" s="31"/>
      <c r="D179" s="29"/>
      <c r="E179" s="31"/>
      <c r="F179" s="31"/>
      <c r="G179" s="29"/>
      <c r="H179" s="31"/>
      <c r="I179" s="31"/>
      <c r="J179" s="29"/>
      <c r="K179" s="192">
        <v>5663.323264849766</v>
      </c>
      <c r="L179" s="192">
        <v>0</v>
      </c>
      <c r="M179" s="193">
        <v>5663.323264849766</v>
      </c>
      <c r="N179" s="192">
        <v>5664.7946833902706</v>
      </c>
      <c r="O179" s="192">
        <v>0</v>
      </c>
      <c r="P179" s="192">
        <v>5664.7946833902706</v>
      </c>
      <c r="Q179" s="207"/>
      <c r="R179" s="208">
        <v>-0.91991140385739589</v>
      </c>
      <c r="S179" s="85"/>
      <c r="T179" s="37"/>
      <c r="U179" s="32"/>
      <c r="V179" s="38"/>
      <c r="W179" s="32"/>
      <c r="X179" s="32"/>
      <c r="Y179" s="38"/>
      <c r="Z179" s="32"/>
      <c r="AA179" s="32"/>
      <c r="AB179" s="32"/>
      <c r="AC179" s="39"/>
      <c r="AD179" s="200"/>
      <c r="AE179" s="196"/>
      <c r="AF179" s="201"/>
      <c r="AG179" s="196"/>
      <c r="AH179" s="196"/>
      <c r="AI179" s="201"/>
      <c r="AJ179" s="196"/>
      <c r="AK179" s="196"/>
      <c r="AL179" s="196"/>
      <c r="AM179" s="202"/>
      <c r="AO179" s="179"/>
    </row>
    <row r="180" spans="1:41" x14ac:dyDescent="0.2">
      <c r="A180" s="46">
        <v>41244</v>
      </c>
      <c r="B180" s="31"/>
      <c r="C180" s="31"/>
      <c r="D180" s="29"/>
      <c r="E180" s="31"/>
      <c r="F180" s="31"/>
      <c r="G180" s="29"/>
      <c r="H180" s="31"/>
      <c r="I180" s="31"/>
      <c r="J180" s="29"/>
      <c r="K180" s="192">
        <v>4791.1953548196097</v>
      </c>
      <c r="L180" s="192">
        <v>0</v>
      </c>
      <c r="M180" s="193">
        <v>4791.1953548196097</v>
      </c>
      <c r="N180" s="192">
        <v>4792.7015092807787</v>
      </c>
      <c r="O180" s="192">
        <v>0</v>
      </c>
      <c r="P180" s="192">
        <v>4792.7015092807787</v>
      </c>
      <c r="Q180" s="207"/>
      <c r="R180" s="208">
        <v>0</v>
      </c>
      <c r="S180" s="85"/>
      <c r="T180" s="37"/>
      <c r="U180" s="32"/>
      <c r="V180" s="38"/>
      <c r="W180" s="32"/>
      <c r="X180" s="32"/>
      <c r="Y180" s="38"/>
      <c r="Z180" s="32"/>
      <c r="AA180" s="32"/>
      <c r="AB180" s="32"/>
      <c r="AC180" s="39"/>
      <c r="AD180" s="200"/>
      <c r="AE180" s="196"/>
      <c r="AF180" s="201"/>
      <c r="AG180" s="196"/>
      <c r="AH180" s="196"/>
      <c r="AI180" s="201"/>
      <c r="AJ180" s="196"/>
      <c r="AK180" s="196"/>
      <c r="AL180" s="196"/>
      <c r="AM180" s="202"/>
      <c r="AO180" s="179"/>
    </row>
    <row r="181" spans="1:41" x14ac:dyDescent="0.2">
      <c r="A181" s="46">
        <v>41275</v>
      </c>
      <c r="B181" s="31"/>
      <c r="C181" s="31"/>
      <c r="D181" s="29"/>
      <c r="E181" s="31"/>
      <c r="F181" s="31"/>
      <c r="G181" s="29"/>
      <c r="H181" s="31"/>
      <c r="I181" s="31"/>
      <c r="J181" s="29"/>
      <c r="K181" s="192">
        <v>4425.0940166108085</v>
      </c>
      <c r="L181" s="192">
        <v>0</v>
      </c>
      <c r="M181" s="193">
        <v>4425.0940166108085</v>
      </c>
      <c r="N181" s="192">
        <v>4426.6334784792161</v>
      </c>
      <c r="O181" s="192">
        <v>0</v>
      </c>
      <c r="P181" s="192">
        <v>4426.6334784792161</v>
      </c>
      <c r="Q181" s="207"/>
      <c r="R181" s="208">
        <v>-3.8285981914798487E-9</v>
      </c>
      <c r="S181" s="85"/>
      <c r="T181" s="37"/>
      <c r="U181" s="32"/>
      <c r="V181" s="38"/>
      <c r="W181" s="32"/>
      <c r="X181" s="32"/>
      <c r="Y181" s="38"/>
      <c r="Z181" s="32"/>
      <c r="AA181" s="32"/>
      <c r="AB181" s="32"/>
      <c r="AC181" s="39"/>
      <c r="AD181" s="200"/>
      <c r="AE181" s="196"/>
      <c r="AF181" s="201"/>
      <c r="AG181" s="196"/>
      <c r="AH181" s="196"/>
      <c r="AI181" s="201"/>
      <c r="AJ181" s="196"/>
      <c r="AK181" s="196"/>
      <c r="AL181" s="196"/>
      <c r="AM181" s="202"/>
      <c r="AO181" s="179"/>
    </row>
    <row r="182" spans="1:41" x14ac:dyDescent="0.2">
      <c r="A182" s="46">
        <v>41306</v>
      </c>
      <c r="B182" s="31"/>
      <c r="C182" s="31"/>
      <c r="D182" s="29"/>
      <c r="E182" s="31"/>
      <c r="F182" s="31"/>
      <c r="G182" s="29"/>
      <c r="H182" s="31"/>
      <c r="I182" s="31"/>
      <c r="J182" s="29"/>
      <c r="K182" s="192">
        <v>4331.2017092197975</v>
      </c>
      <c r="L182" s="192">
        <v>0</v>
      </c>
      <c r="M182" s="193">
        <v>4331.2017092197975</v>
      </c>
      <c r="N182" s="192">
        <v>4332.7920009008376</v>
      </c>
      <c r="O182" s="192">
        <v>0</v>
      </c>
      <c r="P182" s="192">
        <v>4332.7920009008376</v>
      </c>
      <c r="Q182" s="207"/>
      <c r="R182" s="208">
        <v>7.6455985105194913E-9</v>
      </c>
      <c r="S182" s="85"/>
      <c r="T182" s="37"/>
      <c r="U182" s="32"/>
      <c r="V182" s="38"/>
      <c r="W182" s="32"/>
      <c r="X182" s="32"/>
      <c r="Y182" s="38"/>
      <c r="Z182" s="32"/>
      <c r="AA182" s="32"/>
      <c r="AB182" s="32"/>
      <c r="AC182" s="39"/>
      <c r="AD182" s="200"/>
      <c r="AE182" s="196"/>
      <c r="AF182" s="201"/>
      <c r="AG182" s="196"/>
      <c r="AH182" s="196"/>
      <c r="AI182" s="201"/>
      <c r="AJ182" s="196"/>
      <c r="AK182" s="196"/>
      <c r="AL182" s="196"/>
      <c r="AM182" s="202"/>
      <c r="AO182" s="179"/>
    </row>
    <row r="183" spans="1:41" x14ac:dyDescent="0.2">
      <c r="A183" s="46">
        <v>41334</v>
      </c>
      <c r="B183" s="31"/>
      <c r="C183" s="31"/>
      <c r="D183" s="29"/>
      <c r="E183" s="31"/>
      <c r="F183" s="31"/>
      <c r="G183" s="29"/>
      <c r="H183" s="31"/>
      <c r="I183" s="31"/>
      <c r="J183" s="29"/>
      <c r="K183" s="192">
        <v>5307.7516570405669</v>
      </c>
      <c r="L183" s="192">
        <v>0</v>
      </c>
      <c r="M183" s="193">
        <v>5307.7516570405669</v>
      </c>
      <c r="N183" s="192">
        <v>5309.3890464905617</v>
      </c>
      <c r="O183" s="192">
        <v>0</v>
      </c>
      <c r="P183" s="192">
        <v>5309.3890464905617</v>
      </c>
      <c r="Q183" s="207"/>
      <c r="R183" s="208">
        <v>-7.5779985236890114E-9</v>
      </c>
      <c r="S183" s="85"/>
      <c r="T183" s="37"/>
      <c r="U183" s="32"/>
      <c r="V183" s="38"/>
      <c r="W183" s="32"/>
      <c r="X183" s="32"/>
      <c r="Y183" s="38"/>
      <c r="Z183" s="32"/>
      <c r="AA183" s="32"/>
      <c r="AB183" s="32"/>
      <c r="AC183" s="39"/>
      <c r="AD183" s="200"/>
      <c r="AE183" s="196"/>
      <c r="AF183" s="201"/>
      <c r="AG183" s="196"/>
      <c r="AH183" s="196"/>
      <c r="AI183" s="201"/>
      <c r="AJ183" s="196"/>
      <c r="AK183" s="196"/>
      <c r="AL183" s="196"/>
      <c r="AM183" s="202"/>
      <c r="AO183" s="179"/>
    </row>
    <row r="184" spans="1:41" x14ac:dyDescent="0.2">
      <c r="A184" s="46">
        <v>41365</v>
      </c>
      <c r="B184" s="31"/>
      <c r="C184" s="31"/>
      <c r="D184" s="29"/>
      <c r="E184" s="31"/>
      <c r="F184" s="31"/>
      <c r="G184" s="29"/>
      <c r="H184" s="31"/>
      <c r="I184" s="31"/>
      <c r="J184" s="29"/>
      <c r="K184" s="192">
        <v>5348.6584164395117</v>
      </c>
      <c r="L184" s="192">
        <v>0</v>
      </c>
      <c r="M184" s="193">
        <v>5348.6584164395117</v>
      </c>
      <c r="N184" s="192">
        <v>5350.3383767695832</v>
      </c>
      <c r="O184" s="192">
        <v>0</v>
      </c>
      <c r="P184" s="192">
        <v>5350.3383767695832</v>
      </c>
      <c r="Q184" s="207"/>
      <c r="R184" s="208">
        <v>5.6828983671097795E-9</v>
      </c>
      <c r="S184" s="85"/>
      <c r="T184" s="37"/>
      <c r="U184" s="32"/>
      <c r="V184" s="38"/>
      <c r="W184" s="32"/>
      <c r="X184" s="32"/>
      <c r="Y184" s="38"/>
      <c r="Z184" s="32"/>
      <c r="AA184" s="32"/>
      <c r="AB184" s="32"/>
      <c r="AC184" s="39"/>
      <c r="AD184" s="200"/>
      <c r="AE184" s="196"/>
      <c r="AF184" s="201"/>
      <c r="AG184" s="196"/>
      <c r="AH184" s="196"/>
      <c r="AI184" s="201"/>
      <c r="AJ184" s="196"/>
      <c r="AK184" s="196"/>
      <c r="AL184" s="196"/>
      <c r="AM184" s="202"/>
      <c r="AO184" s="179"/>
    </row>
    <row r="185" spans="1:41" x14ac:dyDescent="0.2">
      <c r="A185" s="46">
        <v>41395</v>
      </c>
      <c r="B185" s="31"/>
      <c r="C185" s="31"/>
      <c r="D185" s="29"/>
      <c r="E185" s="31"/>
      <c r="F185" s="31"/>
      <c r="G185" s="29"/>
      <c r="H185" s="31"/>
      <c r="I185" s="31"/>
      <c r="J185" s="29"/>
      <c r="K185" s="192">
        <v>5351.3463722904144</v>
      </c>
      <c r="L185" s="192">
        <v>0</v>
      </c>
      <c r="M185" s="193">
        <v>5351.3463722904144</v>
      </c>
      <c r="N185" s="192">
        <v>5353.0466574391749</v>
      </c>
      <c r="O185" s="192">
        <v>0</v>
      </c>
      <c r="P185" s="192">
        <v>5353.0466574391749</v>
      </c>
      <c r="Q185" s="207"/>
      <c r="R185" s="208">
        <v>2.026800167698184E-9</v>
      </c>
      <c r="S185" s="85"/>
      <c r="T185" s="37"/>
      <c r="U185" s="32"/>
      <c r="V185" s="38"/>
      <c r="W185" s="32"/>
      <c r="X185" s="32"/>
      <c r="Y185" s="38"/>
      <c r="Z185" s="32"/>
      <c r="AA185" s="32"/>
      <c r="AB185" s="32"/>
      <c r="AC185" s="39"/>
      <c r="AD185" s="200"/>
      <c r="AE185" s="196"/>
      <c r="AF185" s="201"/>
      <c r="AG185" s="196"/>
      <c r="AH185" s="196"/>
      <c r="AI185" s="201"/>
      <c r="AJ185" s="196"/>
      <c r="AK185" s="196"/>
      <c r="AL185" s="196"/>
      <c r="AM185" s="202"/>
      <c r="AO185" s="179"/>
    </row>
    <row r="186" spans="1:41" x14ac:dyDescent="0.2">
      <c r="A186" s="46">
        <v>41426</v>
      </c>
      <c r="B186" s="31"/>
      <c r="C186" s="31"/>
      <c r="D186" s="29"/>
      <c r="E186" s="31"/>
      <c r="F186" s="31"/>
      <c r="G186" s="29"/>
      <c r="H186" s="31"/>
      <c r="I186" s="31"/>
      <c r="J186" s="29"/>
      <c r="K186" s="192">
        <v>6186.7617636109198</v>
      </c>
      <c r="L186" s="192">
        <v>0</v>
      </c>
      <c r="M186" s="193">
        <v>6186.7617636109198</v>
      </c>
      <c r="N186" s="192">
        <v>6188.5022048503643</v>
      </c>
      <c r="O186" s="192">
        <v>0</v>
      </c>
      <c r="P186" s="192">
        <v>6188.5022048503643</v>
      </c>
      <c r="Q186" s="207"/>
      <c r="R186" s="208">
        <v>-2.0547001700066403E-9</v>
      </c>
      <c r="S186" s="85"/>
      <c r="T186" s="37"/>
      <c r="U186" s="32"/>
      <c r="V186" s="38"/>
      <c r="W186" s="32"/>
      <c r="X186" s="32"/>
      <c r="Y186" s="38"/>
      <c r="Z186" s="32"/>
      <c r="AA186" s="32"/>
      <c r="AB186" s="32"/>
      <c r="AC186" s="39"/>
      <c r="AD186" s="200"/>
      <c r="AE186" s="196"/>
      <c r="AF186" s="201"/>
      <c r="AG186" s="196"/>
      <c r="AH186" s="196"/>
      <c r="AI186" s="201"/>
      <c r="AJ186" s="196"/>
      <c r="AK186" s="196"/>
      <c r="AL186" s="196"/>
      <c r="AM186" s="202"/>
      <c r="AO186" s="179"/>
    </row>
    <row r="187" spans="1:41" x14ac:dyDescent="0.2">
      <c r="A187" s="46">
        <v>41456</v>
      </c>
      <c r="B187" s="136"/>
      <c r="C187" s="136"/>
      <c r="D187" s="137"/>
      <c r="E187" s="136"/>
      <c r="F187" s="136"/>
      <c r="G187" s="137"/>
      <c r="H187" s="136"/>
      <c r="I187" s="136"/>
      <c r="J187" s="137"/>
      <c r="K187" s="192">
        <v>6544.5644125700501</v>
      </c>
      <c r="L187" s="192">
        <v>0</v>
      </c>
      <c r="M187" s="193">
        <v>6544.5644125700501</v>
      </c>
      <c r="N187" s="192">
        <v>6546.3405972300507</v>
      </c>
      <c r="O187" s="192">
        <v>0</v>
      </c>
      <c r="P187" s="192">
        <v>6546.3405972300507</v>
      </c>
      <c r="Q187" s="207"/>
      <c r="R187" s="208">
        <v>-2.1500001778917976E-9</v>
      </c>
      <c r="S187" s="52"/>
      <c r="T187" s="37"/>
      <c r="U187" s="32"/>
      <c r="V187" s="38"/>
      <c r="W187" s="32"/>
      <c r="X187" s="32"/>
      <c r="Y187" s="38"/>
      <c r="Z187" s="32"/>
      <c r="AA187" s="32"/>
      <c r="AB187" s="32"/>
      <c r="AC187" s="39"/>
      <c r="AD187" s="200"/>
      <c r="AE187" s="196"/>
      <c r="AF187" s="201"/>
      <c r="AG187" s="196"/>
      <c r="AH187" s="196"/>
      <c r="AI187" s="201"/>
      <c r="AJ187" s="196"/>
      <c r="AK187" s="196"/>
      <c r="AL187" s="196"/>
      <c r="AM187" s="202"/>
      <c r="AO187" s="179"/>
    </row>
    <row r="188" spans="1:41" x14ac:dyDescent="0.2">
      <c r="A188" s="46">
        <v>41487</v>
      </c>
      <c r="B188" s="136"/>
      <c r="C188" s="136"/>
      <c r="D188" s="137"/>
      <c r="E188" s="136"/>
      <c r="F188" s="136"/>
      <c r="G188" s="137"/>
      <c r="H188" s="136"/>
      <c r="I188" s="136"/>
      <c r="J188" s="137"/>
      <c r="K188" s="192">
        <v>6253.6279786596615</v>
      </c>
      <c r="L188" s="192">
        <v>0</v>
      </c>
      <c r="M188" s="193">
        <v>6253.6279786596615</v>
      </c>
      <c r="N188" s="192">
        <v>6253.6279786596615</v>
      </c>
      <c r="O188" s="192">
        <v>0</v>
      </c>
      <c r="P188" s="192">
        <v>6253.6279786596615</v>
      </c>
      <c r="Q188" s="207"/>
      <c r="R188" s="208">
        <v>0</v>
      </c>
      <c r="S188" s="40"/>
      <c r="T188" s="37"/>
      <c r="U188" s="32"/>
      <c r="V188" s="38"/>
      <c r="W188" s="32"/>
      <c r="X188" s="32"/>
      <c r="Y188" s="38"/>
      <c r="Z188" s="32"/>
      <c r="AA188" s="32"/>
      <c r="AB188" s="32"/>
      <c r="AC188" s="39"/>
      <c r="AD188" s="200"/>
      <c r="AE188" s="196"/>
      <c r="AF188" s="201"/>
      <c r="AG188" s="196"/>
      <c r="AH188" s="196"/>
      <c r="AI188" s="201"/>
      <c r="AJ188" s="196"/>
      <c r="AK188" s="196"/>
      <c r="AL188" s="196"/>
      <c r="AM188" s="202"/>
      <c r="AN188" s="115"/>
      <c r="AO188" s="179"/>
    </row>
    <row r="189" spans="1:41" x14ac:dyDescent="0.2">
      <c r="A189" s="46">
        <v>41547</v>
      </c>
      <c r="B189" s="136"/>
      <c r="C189" s="136"/>
      <c r="D189" s="137"/>
      <c r="E189" s="136"/>
      <c r="F189" s="136"/>
      <c r="G189" s="137"/>
      <c r="H189" s="136"/>
      <c r="I189" s="136"/>
      <c r="J189" s="137"/>
      <c r="K189" s="192">
        <v>5817.9811640594717</v>
      </c>
      <c r="L189" s="192">
        <v>0</v>
      </c>
      <c r="M189" s="193">
        <v>5817.9811640594717</v>
      </c>
      <c r="N189" s="192">
        <v>5819.8285840397994</v>
      </c>
      <c r="O189" s="192">
        <v>0</v>
      </c>
      <c r="P189" s="192">
        <v>5819.8285840397994</v>
      </c>
      <c r="Q189" s="207"/>
      <c r="R189" s="208">
        <v>2.2038001823432295E-9</v>
      </c>
      <c r="S189" s="52"/>
      <c r="T189" s="37"/>
      <c r="U189" s="32"/>
      <c r="V189" s="38"/>
      <c r="W189" s="32"/>
      <c r="X189" s="32"/>
      <c r="Y189" s="38"/>
      <c r="Z189" s="32"/>
      <c r="AA189" s="32"/>
      <c r="AB189" s="32"/>
      <c r="AC189" s="39"/>
      <c r="AD189" s="200"/>
      <c r="AE189" s="196"/>
      <c r="AF189" s="201"/>
      <c r="AG189" s="196"/>
      <c r="AH189" s="196"/>
      <c r="AI189" s="201"/>
      <c r="AJ189" s="196"/>
      <c r="AK189" s="196"/>
      <c r="AL189" s="196"/>
      <c r="AM189" s="202"/>
      <c r="AO189" s="179"/>
    </row>
    <row r="190" spans="1:41" x14ac:dyDescent="0.2">
      <c r="A190" s="46">
        <v>41548</v>
      </c>
      <c r="B190" s="136"/>
      <c r="C190" s="136"/>
      <c r="D190" s="137"/>
      <c r="E190" s="136"/>
      <c r="F190" s="136"/>
      <c r="G190" s="137"/>
      <c r="H190" s="136"/>
      <c r="I190" s="136"/>
      <c r="J190" s="137"/>
      <c r="K190" s="192">
        <v>5495.6726876302037</v>
      </c>
      <c r="L190" s="192">
        <v>0</v>
      </c>
      <c r="M190" s="193">
        <v>5495.6726876302037</v>
      </c>
      <c r="N190" s="192">
        <v>5497.5652853009933</v>
      </c>
      <c r="O190" s="192">
        <v>0</v>
      </c>
      <c r="P190" s="192">
        <v>5497.5652853009933</v>
      </c>
      <c r="Q190" s="207"/>
      <c r="R190" s="208">
        <v>0</v>
      </c>
      <c r="S190" s="52"/>
      <c r="T190" s="37"/>
      <c r="U190" s="32"/>
      <c r="V190" s="38"/>
      <c r="W190" s="32"/>
      <c r="X190" s="32"/>
      <c r="Y190" s="38"/>
      <c r="Z190" s="32"/>
      <c r="AA190" s="32"/>
      <c r="AB190" s="32"/>
      <c r="AC190" s="39"/>
      <c r="AD190" s="200"/>
      <c r="AE190" s="196"/>
      <c r="AF190" s="201"/>
      <c r="AG190" s="196"/>
      <c r="AH190" s="196"/>
      <c r="AI190" s="201"/>
      <c r="AJ190" s="196"/>
      <c r="AK190" s="196"/>
      <c r="AL190" s="196"/>
      <c r="AM190" s="202"/>
      <c r="AO190" s="179"/>
    </row>
    <row r="191" spans="1:41" x14ac:dyDescent="0.2">
      <c r="A191" s="46">
        <v>41579</v>
      </c>
      <c r="B191" s="136"/>
      <c r="C191" s="136"/>
      <c r="D191" s="137"/>
      <c r="E191" s="136"/>
      <c r="F191" s="136"/>
      <c r="G191" s="137"/>
      <c r="H191" s="136"/>
      <c r="I191" s="136"/>
      <c r="J191" s="137"/>
      <c r="K191" s="192">
        <v>5427.5307786800577</v>
      </c>
      <c r="L191" s="192">
        <v>0</v>
      </c>
      <c r="M191" s="193">
        <v>5427.5307786800577</v>
      </c>
      <c r="N191" s="192">
        <v>5429.4612479707066</v>
      </c>
      <c r="O191" s="192">
        <v>0</v>
      </c>
      <c r="P191" s="192">
        <v>5429.4612479707066</v>
      </c>
      <c r="Q191" s="207"/>
      <c r="R191" s="208">
        <v>0</v>
      </c>
      <c r="S191" s="52"/>
      <c r="T191" s="37"/>
      <c r="U191" s="32"/>
      <c r="V191" s="38"/>
      <c r="W191" s="32"/>
      <c r="X191" s="32"/>
      <c r="Y191" s="38"/>
      <c r="Z191" s="32"/>
      <c r="AA191" s="32"/>
      <c r="AB191" s="32"/>
      <c r="AC191" s="39"/>
      <c r="AD191" s="200"/>
      <c r="AE191" s="196"/>
      <c r="AF191" s="201"/>
      <c r="AG191" s="196"/>
      <c r="AH191" s="196"/>
      <c r="AI191" s="201"/>
      <c r="AJ191" s="196"/>
      <c r="AK191" s="196"/>
      <c r="AL191" s="196"/>
      <c r="AM191" s="202"/>
      <c r="AO191" s="179"/>
    </row>
    <row r="192" spans="1:41" x14ac:dyDescent="0.2">
      <c r="A192" s="46">
        <v>41609</v>
      </c>
      <c r="B192" s="136"/>
      <c r="C192" s="136"/>
      <c r="D192" s="137"/>
      <c r="E192" s="136"/>
      <c r="F192" s="136"/>
      <c r="G192" s="137"/>
      <c r="H192" s="136"/>
      <c r="I192" s="136"/>
      <c r="J192" s="137"/>
      <c r="K192" s="192">
        <v>5302.4976853605394</v>
      </c>
      <c r="L192" s="192">
        <v>0</v>
      </c>
      <c r="M192" s="193">
        <v>5302.4976853605394</v>
      </c>
      <c r="N192" s="192">
        <v>5304.45481458017</v>
      </c>
      <c r="O192" s="192">
        <v>0</v>
      </c>
      <c r="P192" s="192">
        <v>5304.45481458017</v>
      </c>
      <c r="Q192" s="207"/>
      <c r="R192" s="208">
        <v>-6.4166981562641108E-9</v>
      </c>
      <c r="S192" s="52"/>
      <c r="T192" s="37"/>
      <c r="U192" s="32"/>
      <c r="V192" s="38"/>
      <c r="W192" s="32"/>
      <c r="X192" s="32"/>
      <c r="Y192" s="38"/>
      <c r="Z192" s="32"/>
      <c r="AA192" s="32"/>
      <c r="AB192" s="32"/>
      <c r="AC192" s="39"/>
      <c r="AD192" s="200"/>
      <c r="AE192" s="196"/>
      <c r="AF192" s="201"/>
      <c r="AG192" s="196"/>
      <c r="AH192" s="196"/>
      <c r="AI192" s="201"/>
      <c r="AJ192" s="196"/>
      <c r="AK192" s="196"/>
      <c r="AL192" s="196"/>
      <c r="AM192" s="202"/>
      <c r="AO192" s="179"/>
    </row>
    <row r="193" spans="1:41" x14ac:dyDescent="0.2">
      <c r="A193" s="46">
        <v>41640</v>
      </c>
      <c r="B193" s="136"/>
      <c r="C193" s="136"/>
      <c r="D193" s="137"/>
      <c r="E193" s="136"/>
      <c r="F193" s="136"/>
      <c r="G193" s="137"/>
      <c r="H193" s="136"/>
      <c r="I193" s="136"/>
      <c r="J193" s="137"/>
      <c r="K193" s="192">
        <v>6221.7735972401333</v>
      </c>
      <c r="L193" s="192">
        <v>0</v>
      </c>
      <c r="M193" s="193">
        <v>6221.7735972401333</v>
      </c>
      <c r="N193" s="192">
        <v>6223.7519347207335</v>
      </c>
      <c r="O193" s="192">
        <v>0</v>
      </c>
      <c r="P193" s="192">
        <v>6223.7519347207335</v>
      </c>
      <c r="Q193" s="207"/>
      <c r="R193" s="208">
        <v>2.2177977212489709E-9</v>
      </c>
      <c r="S193" s="52"/>
      <c r="T193" s="37"/>
      <c r="U193" s="32"/>
      <c r="V193" s="38"/>
      <c r="W193" s="32"/>
      <c r="X193" s="32"/>
      <c r="Y193" s="38"/>
      <c r="Z193" s="32"/>
      <c r="AA193" s="32"/>
      <c r="AB193" s="32"/>
      <c r="AC193" s="39"/>
      <c r="AD193" s="200"/>
      <c r="AE193" s="196"/>
      <c r="AF193" s="201"/>
      <c r="AG193" s="196"/>
      <c r="AH193" s="196"/>
      <c r="AI193" s="201"/>
      <c r="AJ193" s="196"/>
      <c r="AK193" s="196"/>
      <c r="AL193" s="196"/>
      <c r="AM193" s="202"/>
      <c r="AO193" s="179"/>
    </row>
    <row r="194" spans="1:41" x14ac:dyDescent="0.2">
      <c r="A194" s="46">
        <v>41671</v>
      </c>
      <c r="B194" s="136"/>
      <c r="C194" s="136"/>
      <c r="D194" s="137"/>
      <c r="E194" s="136"/>
      <c r="F194" s="136"/>
      <c r="G194" s="137"/>
      <c r="H194" s="136"/>
      <c r="I194" s="136"/>
      <c r="J194" s="137"/>
      <c r="K194" s="192">
        <v>6544.0837617997677</v>
      </c>
      <c r="L194" s="192">
        <v>0</v>
      </c>
      <c r="M194" s="193">
        <v>6544.0837617997677</v>
      </c>
      <c r="N194" s="192">
        <v>6546.1226225791715</v>
      </c>
      <c r="O194" s="192">
        <v>0</v>
      </c>
      <c r="P194" s="192">
        <v>6546.1226225791715</v>
      </c>
      <c r="Q194" s="207"/>
      <c r="R194" s="208">
        <v>4.4910003715870057E-9</v>
      </c>
      <c r="S194" s="52"/>
      <c r="T194" s="37"/>
      <c r="U194" s="32"/>
      <c r="V194" s="38"/>
      <c r="W194" s="32"/>
      <c r="X194" s="32"/>
      <c r="Y194" s="38"/>
      <c r="Z194" s="32"/>
      <c r="AA194" s="32"/>
      <c r="AB194" s="32"/>
      <c r="AC194" s="39"/>
      <c r="AD194" s="200"/>
      <c r="AE194" s="196"/>
      <c r="AF194" s="201"/>
      <c r="AG194" s="196"/>
      <c r="AH194" s="196"/>
      <c r="AI194" s="201"/>
      <c r="AJ194" s="196"/>
      <c r="AK194" s="196"/>
      <c r="AL194" s="196"/>
      <c r="AM194" s="202"/>
      <c r="AO194" s="179"/>
    </row>
    <row r="195" spans="1:41" x14ac:dyDescent="0.2">
      <c r="A195" s="46">
        <v>41699</v>
      </c>
      <c r="B195" s="136"/>
      <c r="C195" s="136"/>
      <c r="D195" s="137"/>
      <c r="E195" s="136"/>
      <c r="F195" s="136"/>
      <c r="G195" s="137"/>
      <c r="H195" s="136"/>
      <c r="I195" s="136"/>
      <c r="J195" s="137"/>
      <c r="K195" s="192">
        <v>5994.0721009205436</v>
      </c>
      <c r="L195" s="192">
        <v>0</v>
      </c>
      <c r="M195" s="193">
        <v>5994.0721009205436</v>
      </c>
      <c r="N195" s="192">
        <v>5996.1711898502235</v>
      </c>
      <c r="O195" s="192">
        <v>0</v>
      </c>
      <c r="P195" s="192">
        <v>5996.1711898502235</v>
      </c>
      <c r="Q195" s="207"/>
      <c r="R195" s="208">
        <v>-4.5268003745491115E-9</v>
      </c>
      <c r="S195" s="52"/>
      <c r="T195" s="37"/>
      <c r="U195" s="32"/>
      <c r="V195" s="38"/>
      <c r="W195" s="32"/>
      <c r="X195" s="32"/>
      <c r="Y195" s="38"/>
      <c r="Z195" s="32"/>
      <c r="AA195" s="32"/>
      <c r="AB195" s="32"/>
      <c r="AC195" s="39"/>
      <c r="AD195" s="200"/>
      <c r="AE195" s="196"/>
      <c r="AF195" s="201"/>
      <c r="AG195" s="196"/>
      <c r="AH195" s="196"/>
      <c r="AI195" s="201"/>
      <c r="AJ195" s="196"/>
      <c r="AK195" s="196"/>
      <c r="AL195" s="196"/>
      <c r="AM195" s="202"/>
      <c r="AO195" s="179"/>
    </row>
    <row r="196" spans="1:41" x14ac:dyDescent="0.2">
      <c r="A196" s="46">
        <v>41730</v>
      </c>
      <c r="B196" s="136"/>
      <c r="C196" s="136"/>
      <c r="D196" s="137"/>
      <c r="E196" s="136"/>
      <c r="F196" s="136"/>
      <c r="G196" s="137"/>
      <c r="H196" s="136"/>
      <c r="I196" s="136"/>
      <c r="J196" s="137"/>
      <c r="K196" s="192">
        <v>5186.7335575803963</v>
      </c>
      <c r="L196" s="192">
        <v>0</v>
      </c>
      <c r="M196" s="193">
        <v>5186.7335575803963</v>
      </c>
      <c r="N196" s="192">
        <v>5188.87202809071</v>
      </c>
      <c r="O196" s="192">
        <v>0</v>
      </c>
      <c r="P196" s="192">
        <v>5188.87202809071</v>
      </c>
      <c r="Q196" s="207"/>
      <c r="R196" s="208">
        <v>0</v>
      </c>
      <c r="S196" s="52"/>
      <c r="T196" s="37"/>
      <c r="U196" s="32"/>
      <c r="V196" s="38"/>
      <c r="W196" s="32"/>
      <c r="X196" s="32"/>
      <c r="Y196" s="38"/>
      <c r="Z196" s="32"/>
      <c r="AA196" s="32"/>
      <c r="AB196" s="32"/>
      <c r="AC196" s="39"/>
      <c r="AD196" s="200"/>
      <c r="AE196" s="196"/>
      <c r="AF196" s="201"/>
      <c r="AG196" s="196"/>
      <c r="AH196" s="196"/>
      <c r="AI196" s="201"/>
      <c r="AJ196" s="196"/>
      <c r="AK196" s="196"/>
      <c r="AL196" s="196"/>
      <c r="AM196" s="202"/>
      <c r="AO196" s="179"/>
    </row>
    <row r="197" spans="1:41" x14ac:dyDescent="0.2">
      <c r="A197" s="46">
        <v>41760</v>
      </c>
      <c r="B197" s="136"/>
      <c r="C197" s="136"/>
      <c r="D197" s="137"/>
      <c r="E197" s="136"/>
      <c r="F197" s="136"/>
      <c r="G197" s="137"/>
      <c r="H197" s="136"/>
      <c r="I197" s="136"/>
      <c r="J197" s="137"/>
      <c r="K197" s="192">
        <v>5321.490098819103</v>
      </c>
      <c r="L197" s="192">
        <v>304.7327807508828</v>
      </c>
      <c r="M197" s="193">
        <v>5626.2228795699857</v>
      </c>
      <c r="N197" s="192">
        <v>5323.6544377102837</v>
      </c>
      <c r="O197" s="192">
        <v>304.7327807508828</v>
      </c>
      <c r="P197" s="192">
        <v>5628.3872184611664</v>
      </c>
      <c r="Q197" s="207"/>
      <c r="R197" s="208">
        <v>2.2914001895912863E-9</v>
      </c>
      <c r="S197" s="52"/>
      <c r="T197" s="37"/>
      <c r="U197" s="32"/>
      <c r="V197" s="38"/>
      <c r="W197" s="32"/>
      <c r="X197" s="32"/>
      <c r="Y197" s="38"/>
      <c r="Z197" s="32"/>
      <c r="AA197" s="32"/>
      <c r="AB197" s="32"/>
      <c r="AC197" s="39"/>
      <c r="AD197" s="200"/>
      <c r="AE197" s="196"/>
      <c r="AF197" s="201"/>
      <c r="AG197" s="196"/>
      <c r="AH197" s="196"/>
      <c r="AI197" s="201"/>
      <c r="AJ197" s="196"/>
      <c r="AK197" s="196"/>
      <c r="AL197" s="196"/>
      <c r="AM197" s="202"/>
      <c r="AO197" s="179"/>
    </row>
    <row r="198" spans="1:41" x14ac:dyDescent="0.2">
      <c r="A198" s="46">
        <v>41791</v>
      </c>
      <c r="B198" s="136"/>
      <c r="C198" s="136"/>
      <c r="D198" s="137"/>
      <c r="E198" s="136"/>
      <c r="F198" s="136"/>
      <c r="G198" s="137"/>
      <c r="H198" s="136"/>
      <c r="I198" s="136"/>
      <c r="J198" s="137"/>
      <c r="K198" s="192">
        <v>5019.6481196507357</v>
      </c>
      <c r="L198" s="192">
        <v>0</v>
      </c>
      <c r="M198" s="193">
        <v>5019.6481196507357</v>
      </c>
      <c r="N198" s="192">
        <v>5021.8180002802237</v>
      </c>
      <c r="O198" s="192">
        <v>0</v>
      </c>
      <c r="P198" s="192">
        <v>5021.8180002802237</v>
      </c>
      <c r="Q198" s="207"/>
      <c r="R198" s="208">
        <v>-4.5759978384296574E-9</v>
      </c>
      <c r="S198" s="52"/>
      <c r="T198" s="37"/>
      <c r="U198" s="32"/>
      <c r="V198" s="38"/>
      <c r="W198" s="32"/>
      <c r="X198" s="32"/>
      <c r="Y198" s="38"/>
      <c r="Z198" s="32"/>
      <c r="AA198" s="32"/>
      <c r="AB198" s="32"/>
      <c r="AC198" s="39"/>
      <c r="AD198" s="200"/>
      <c r="AE198" s="196"/>
      <c r="AF198" s="201"/>
      <c r="AG198" s="196"/>
      <c r="AH198" s="196"/>
      <c r="AI198" s="201"/>
      <c r="AJ198" s="196"/>
      <c r="AK198" s="196"/>
      <c r="AL198" s="196"/>
      <c r="AM198" s="202"/>
      <c r="AO198" s="179"/>
    </row>
    <row r="199" spans="1:41" x14ac:dyDescent="0.2">
      <c r="A199" s="46">
        <v>41821</v>
      </c>
      <c r="B199" s="136"/>
      <c r="C199" s="136"/>
      <c r="D199" s="137"/>
      <c r="E199" s="136"/>
      <c r="F199" s="136"/>
      <c r="G199" s="137"/>
      <c r="H199" s="136"/>
      <c r="I199" s="136"/>
      <c r="J199" s="137"/>
      <c r="K199" s="192">
        <v>5721.3603289388502</v>
      </c>
      <c r="L199" s="192">
        <v>0</v>
      </c>
      <c r="M199" s="193">
        <v>5721.3603289388502</v>
      </c>
      <c r="N199" s="192">
        <v>5723.5972925094193</v>
      </c>
      <c r="O199" s="192">
        <v>0</v>
      </c>
      <c r="P199" s="192">
        <v>5723.5972925094193</v>
      </c>
      <c r="Q199" s="207"/>
      <c r="R199" s="208">
        <v>6.9902979914493454E-9</v>
      </c>
      <c r="S199" s="52"/>
      <c r="T199" s="37"/>
      <c r="U199" s="32"/>
      <c r="V199" s="38"/>
      <c r="W199" s="32"/>
      <c r="X199" s="32"/>
      <c r="Y199" s="38"/>
      <c r="Z199" s="32"/>
      <c r="AA199" s="32"/>
      <c r="AB199" s="32"/>
      <c r="AC199" s="39"/>
      <c r="AD199" s="200"/>
      <c r="AE199" s="196"/>
      <c r="AF199" s="201"/>
      <c r="AG199" s="196"/>
      <c r="AH199" s="196"/>
      <c r="AI199" s="201"/>
      <c r="AJ199" s="196"/>
      <c r="AK199" s="196"/>
      <c r="AL199" s="196"/>
      <c r="AM199" s="202"/>
      <c r="AO199" s="179"/>
    </row>
    <row r="200" spans="1:41" x14ac:dyDescent="0.2">
      <c r="A200" s="46">
        <v>41852</v>
      </c>
      <c r="B200" s="136"/>
      <c r="C200" s="136"/>
      <c r="D200" s="137"/>
      <c r="E200" s="136"/>
      <c r="F200" s="136"/>
      <c r="G200" s="137"/>
      <c r="H200" s="136"/>
      <c r="I200" s="136"/>
      <c r="J200" s="137"/>
      <c r="K200" s="192">
        <v>6771.727100500324</v>
      </c>
      <c r="L200" s="192">
        <v>0</v>
      </c>
      <c r="M200" s="193">
        <v>6771.727100500324</v>
      </c>
      <c r="N200" s="192">
        <v>6774.0047035098596</v>
      </c>
      <c r="O200" s="192">
        <v>0</v>
      </c>
      <c r="P200" s="192">
        <v>6774.0047035098596</v>
      </c>
      <c r="Q200" s="207"/>
      <c r="R200" s="208">
        <v>-4.7436003924872241E-9</v>
      </c>
      <c r="S200" s="52"/>
      <c r="T200" s="37"/>
      <c r="U200" s="32"/>
      <c r="V200" s="38"/>
      <c r="W200" s="32"/>
      <c r="X200" s="32"/>
      <c r="Y200" s="38"/>
      <c r="Z200" s="32"/>
      <c r="AA200" s="32"/>
      <c r="AB200" s="32"/>
      <c r="AC200" s="39"/>
      <c r="AD200" s="200"/>
      <c r="AE200" s="196"/>
      <c r="AF200" s="201"/>
      <c r="AG200" s="196"/>
      <c r="AH200" s="196"/>
      <c r="AI200" s="201"/>
      <c r="AJ200" s="196"/>
      <c r="AK200" s="196"/>
      <c r="AL200" s="196"/>
      <c r="AM200" s="202"/>
      <c r="AO200" s="179"/>
    </row>
    <row r="201" spans="1:41" ht="14.25" customHeight="1" x14ac:dyDescent="0.2">
      <c r="A201" s="46">
        <v>41883</v>
      </c>
      <c r="B201" s="136"/>
      <c r="C201" s="136"/>
      <c r="D201" s="137"/>
      <c r="E201" s="136"/>
      <c r="F201" s="136"/>
      <c r="G201" s="137"/>
      <c r="H201" s="136"/>
      <c r="I201" s="136"/>
      <c r="J201" s="137"/>
      <c r="K201" s="192">
        <v>8474.4864237106649</v>
      </c>
      <c r="L201" s="192">
        <v>0</v>
      </c>
      <c r="M201" s="193">
        <v>8474.4864237106649</v>
      </c>
      <c r="N201" s="192">
        <v>8476.8070913999327</v>
      </c>
      <c r="O201" s="192">
        <v>0</v>
      </c>
      <c r="P201" s="192">
        <v>8476.8070913999327</v>
      </c>
      <c r="Q201" s="207"/>
      <c r="R201" s="208">
        <v>0</v>
      </c>
      <c r="S201" s="52"/>
      <c r="T201" s="37"/>
      <c r="U201" s="32"/>
      <c r="V201" s="38"/>
      <c r="W201" s="32"/>
      <c r="X201" s="32"/>
      <c r="Y201" s="38"/>
      <c r="Z201" s="32"/>
      <c r="AA201" s="32"/>
      <c r="AB201" s="32"/>
      <c r="AC201" s="39"/>
      <c r="AD201" s="200"/>
      <c r="AE201" s="196"/>
      <c r="AF201" s="201"/>
      <c r="AG201" s="196"/>
      <c r="AH201" s="196"/>
      <c r="AI201" s="201"/>
      <c r="AJ201" s="196"/>
      <c r="AK201" s="196"/>
      <c r="AL201" s="196"/>
      <c r="AM201" s="202"/>
      <c r="AO201" s="179"/>
    </row>
    <row r="202" spans="1:41" ht="14.25" customHeight="1" x14ac:dyDescent="0.2">
      <c r="A202" s="46">
        <v>41913</v>
      </c>
      <c r="B202" s="136"/>
      <c r="C202" s="136"/>
      <c r="D202" s="137"/>
      <c r="E202" s="136"/>
      <c r="F202" s="136"/>
      <c r="G202" s="137"/>
      <c r="H202" s="136"/>
      <c r="I202" s="136"/>
      <c r="J202" s="137"/>
      <c r="K202" s="192">
        <v>8852.3439033398172</v>
      </c>
      <c r="L202" s="192">
        <v>0</v>
      </c>
      <c r="M202" s="193">
        <v>8852.3439033398172</v>
      </c>
      <c r="N202" s="192">
        <v>8854.7107200801529</v>
      </c>
      <c r="O202" s="192">
        <v>0</v>
      </c>
      <c r="P202" s="192">
        <v>8854.7107200801529</v>
      </c>
      <c r="Q202" s="207"/>
      <c r="R202" s="208">
        <v>0</v>
      </c>
      <c r="S202" s="52"/>
      <c r="T202" s="37"/>
      <c r="U202" s="32"/>
      <c r="V202" s="38"/>
      <c r="W202" s="32"/>
      <c r="X202" s="32"/>
      <c r="Y202" s="38"/>
      <c r="Z202" s="32"/>
      <c r="AA202" s="32"/>
      <c r="AB202" s="32"/>
      <c r="AC202" s="39"/>
      <c r="AD202" s="200"/>
      <c r="AE202" s="196"/>
      <c r="AF202" s="201"/>
      <c r="AG202" s="196"/>
      <c r="AH202" s="196"/>
      <c r="AI202" s="201"/>
      <c r="AJ202" s="196"/>
      <c r="AK202" s="196"/>
      <c r="AL202" s="196"/>
      <c r="AM202" s="202"/>
      <c r="AO202" s="179"/>
    </row>
    <row r="203" spans="1:41" ht="14.25" customHeight="1" x14ac:dyDescent="0.2">
      <c r="A203" s="46">
        <v>41944</v>
      </c>
      <c r="B203" s="136"/>
      <c r="C203" s="136"/>
      <c r="D203" s="137"/>
      <c r="E203" s="136"/>
      <c r="F203" s="136"/>
      <c r="G203" s="137"/>
      <c r="H203" s="136"/>
      <c r="I203" s="136"/>
      <c r="J203" s="137"/>
      <c r="K203" s="192">
        <v>8873.3000600389696</v>
      </c>
      <c r="L203" s="192">
        <v>0</v>
      </c>
      <c r="M203" s="193">
        <v>8873.3000600389696</v>
      </c>
      <c r="N203" s="192">
        <v>8875.7060972195013</v>
      </c>
      <c r="O203" s="192">
        <v>0</v>
      </c>
      <c r="P203" s="192">
        <v>8875.7060972195013</v>
      </c>
      <c r="Q203" s="207"/>
      <c r="R203" s="208">
        <v>-4.738000392023878E-9</v>
      </c>
      <c r="S203" s="52"/>
      <c r="T203" s="37"/>
      <c r="U203" s="32"/>
      <c r="V203" s="38"/>
      <c r="W203" s="32"/>
      <c r="X203" s="32"/>
      <c r="Y203" s="38"/>
      <c r="Z203" s="32"/>
      <c r="AA203" s="32"/>
      <c r="AB203" s="32"/>
      <c r="AC203" s="39"/>
      <c r="AD203" s="200"/>
      <c r="AE203" s="196"/>
      <c r="AF203" s="201"/>
      <c r="AG203" s="196"/>
      <c r="AH203" s="196"/>
      <c r="AI203" s="201"/>
      <c r="AJ203" s="196"/>
      <c r="AK203" s="196"/>
      <c r="AL203" s="196"/>
      <c r="AM203" s="202"/>
      <c r="AO203" s="179"/>
    </row>
    <row r="204" spans="1:41" ht="14.25" customHeight="1" x14ac:dyDescent="0.2">
      <c r="A204" s="46">
        <v>41974</v>
      </c>
      <c r="B204" s="136"/>
      <c r="C204" s="136"/>
      <c r="D204" s="137"/>
      <c r="E204" s="136"/>
      <c r="F204" s="136"/>
      <c r="G204" s="137"/>
      <c r="H204" s="136"/>
      <c r="I204" s="136"/>
      <c r="J204" s="137"/>
      <c r="K204" s="192">
        <v>8684.09836594023</v>
      </c>
      <c r="L204" s="192">
        <v>366.21165000000002</v>
      </c>
      <c r="M204" s="193">
        <v>9050.3100159402293</v>
      </c>
      <c r="N204" s="192">
        <v>8686.5385117888836</v>
      </c>
      <c r="O204" s="192">
        <v>366.21165000000002</v>
      </c>
      <c r="P204" s="192">
        <v>9052.7501617888829</v>
      </c>
      <c r="Q204" s="207"/>
      <c r="R204" s="208">
        <v>7.2999006039964336E-9</v>
      </c>
      <c r="S204" s="106"/>
      <c r="T204" s="37"/>
      <c r="U204" s="32"/>
      <c r="V204" s="38"/>
      <c r="W204" s="32"/>
      <c r="X204" s="32"/>
      <c r="Y204" s="38"/>
      <c r="Z204" s="32"/>
      <c r="AA204" s="32"/>
      <c r="AB204" s="32"/>
      <c r="AC204" s="39"/>
      <c r="AD204" s="200"/>
      <c r="AE204" s="196"/>
      <c r="AF204" s="201"/>
      <c r="AG204" s="196"/>
      <c r="AH204" s="196"/>
      <c r="AI204" s="201"/>
      <c r="AJ204" s="196"/>
      <c r="AK204" s="196"/>
      <c r="AL204" s="196"/>
      <c r="AM204" s="202"/>
      <c r="AO204" s="179"/>
    </row>
    <row r="205" spans="1:41" ht="14.25" customHeight="1" x14ac:dyDescent="0.2">
      <c r="A205" s="46">
        <v>42005</v>
      </c>
      <c r="B205" s="136"/>
      <c r="C205" s="136"/>
      <c r="D205" s="137"/>
      <c r="E205" s="136"/>
      <c r="F205" s="136"/>
      <c r="G205" s="137"/>
      <c r="H205" s="136"/>
      <c r="I205" s="136"/>
      <c r="J205" s="137"/>
      <c r="K205" s="192">
        <v>9908.7994028805424</v>
      </c>
      <c r="L205" s="192">
        <v>367.95745000000005</v>
      </c>
      <c r="M205" s="193">
        <v>10276.756852880542</v>
      </c>
      <c r="N205" s="192">
        <v>9911.2760856001369</v>
      </c>
      <c r="O205" s="192">
        <v>367.95745000000005</v>
      </c>
      <c r="P205" s="192">
        <v>10279.233535600137</v>
      </c>
      <c r="Q205" s="207"/>
      <c r="R205" s="208">
        <v>-2.4449002022919332E-9</v>
      </c>
      <c r="S205" s="106"/>
      <c r="T205" s="37"/>
      <c r="U205" s="32"/>
      <c r="V205" s="38"/>
      <c r="W205" s="32"/>
      <c r="X205" s="32"/>
      <c r="Y205" s="38"/>
      <c r="Z205" s="32"/>
      <c r="AA205" s="32"/>
      <c r="AB205" s="32"/>
      <c r="AC205" s="39"/>
      <c r="AD205" s="200"/>
      <c r="AE205" s="196"/>
      <c r="AF205" s="201"/>
      <c r="AG205" s="196"/>
      <c r="AH205" s="196"/>
      <c r="AI205" s="201"/>
      <c r="AJ205" s="196"/>
      <c r="AK205" s="196"/>
      <c r="AL205" s="196"/>
      <c r="AM205" s="202"/>
      <c r="AO205" s="179"/>
    </row>
    <row r="206" spans="1:41" ht="14.25" customHeight="1" x14ac:dyDescent="0.2">
      <c r="A206" s="46">
        <v>42036</v>
      </c>
      <c r="B206" s="136"/>
      <c r="C206" s="136"/>
      <c r="D206" s="137"/>
      <c r="E206" s="136"/>
      <c r="F206" s="136"/>
      <c r="G206" s="137"/>
      <c r="H206" s="136"/>
      <c r="I206" s="136"/>
      <c r="J206" s="137"/>
      <c r="K206" s="192">
        <v>9986.7831179399363</v>
      </c>
      <c r="L206" s="192">
        <v>370.83200000000005</v>
      </c>
      <c r="M206" s="193">
        <v>10357.615117939937</v>
      </c>
      <c r="N206" s="192">
        <v>9989.3381669312002</v>
      </c>
      <c r="O206" s="192">
        <v>370.83200000000005</v>
      </c>
      <c r="P206" s="192">
        <v>10360.170166931201</v>
      </c>
      <c r="Q206" s="207"/>
      <c r="R206" s="208">
        <v>-4.9280004077445484E-9</v>
      </c>
      <c r="S206" s="106"/>
      <c r="T206" s="37"/>
      <c r="U206" s="32"/>
      <c r="V206" s="38"/>
      <c r="W206" s="32"/>
      <c r="X206" s="32"/>
      <c r="Y206" s="38"/>
      <c r="Z206" s="32"/>
      <c r="AA206" s="32"/>
      <c r="AB206" s="32"/>
      <c r="AC206" s="39"/>
      <c r="AD206" s="200"/>
      <c r="AE206" s="196"/>
      <c r="AF206" s="201"/>
      <c r="AG206" s="196"/>
      <c r="AH206" s="196"/>
      <c r="AI206" s="201"/>
      <c r="AJ206" s="196"/>
      <c r="AK206" s="196"/>
      <c r="AL206" s="196"/>
      <c r="AM206" s="202"/>
      <c r="AO206" s="179"/>
    </row>
    <row r="207" spans="1:41" ht="14.25" customHeight="1" x14ac:dyDescent="0.2">
      <c r="A207" s="46">
        <v>42064</v>
      </c>
      <c r="B207" s="136"/>
      <c r="C207" s="136"/>
      <c r="D207" s="137"/>
      <c r="E207" s="136"/>
      <c r="F207" s="136"/>
      <c r="G207" s="137"/>
      <c r="H207" s="136"/>
      <c r="I207" s="136"/>
      <c r="J207" s="137"/>
      <c r="K207" s="192">
        <v>9509.1357039589857</v>
      </c>
      <c r="L207" s="192">
        <v>386.43885</v>
      </c>
      <c r="M207" s="193">
        <v>9895.5745539589861</v>
      </c>
      <c r="N207" s="192">
        <v>9511.7596106603505</v>
      </c>
      <c r="O207" s="192">
        <v>386.43885</v>
      </c>
      <c r="P207" s="192">
        <v>9898.198460660351</v>
      </c>
      <c r="Q207" s="207"/>
      <c r="R207" s="208">
        <v>5.1354004249049015E-9</v>
      </c>
      <c r="S207" s="106"/>
      <c r="T207" s="37"/>
      <c r="U207" s="32"/>
      <c r="V207" s="38"/>
      <c r="W207" s="32"/>
      <c r="X207" s="32"/>
      <c r="Y207" s="38"/>
      <c r="Z207" s="32"/>
      <c r="AA207" s="32"/>
      <c r="AB207" s="32"/>
      <c r="AC207" s="39"/>
      <c r="AD207" s="200"/>
      <c r="AE207" s="196"/>
      <c r="AF207" s="201"/>
      <c r="AG207" s="196"/>
      <c r="AH207" s="196"/>
      <c r="AI207" s="201"/>
      <c r="AJ207" s="196"/>
      <c r="AK207" s="196"/>
      <c r="AL207" s="196"/>
      <c r="AM207" s="202"/>
      <c r="AO207" s="179"/>
    </row>
    <row r="208" spans="1:41" ht="14.25" customHeight="1" x14ac:dyDescent="0.2">
      <c r="A208" s="46">
        <v>42095</v>
      </c>
      <c r="B208" s="136"/>
      <c r="C208" s="136"/>
      <c r="D208" s="137"/>
      <c r="E208" s="136"/>
      <c r="F208" s="136"/>
      <c r="G208" s="137"/>
      <c r="H208" s="136"/>
      <c r="I208" s="136"/>
      <c r="J208" s="137"/>
      <c r="K208" s="192">
        <v>10362.06516745975</v>
      </c>
      <c r="L208" s="192">
        <v>397.03405000000004</v>
      </c>
      <c r="M208" s="193">
        <v>10759.09921745975</v>
      </c>
      <c r="N208" s="192">
        <v>10364.745105348822</v>
      </c>
      <c r="O208" s="192">
        <v>397.03405000000004</v>
      </c>
      <c r="P208" s="192">
        <v>10761.779155348822</v>
      </c>
      <c r="Q208" s="207"/>
      <c r="R208" s="208">
        <v>0</v>
      </c>
      <c r="S208" s="106"/>
      <c r="T208" s="37"/>
      <c r="U208" s="32"/>
      <c r="V208" s="38"/>
      <c r="W208" s="32"/>
      <c r="X208" s="32"/>
      <c r="Y208" s="38"/>
      <c r="Z208" s="32"/>
      <c r="AA208" s="32"/>
      <c r="AB208" s="32"/>
      <c r="AC208" s="39"/>
      <c r="AD208" s="200"/>
      <c r="AE208" s="196"/>
      <c r="AF208" s="201"/>
      <c r="AG208" s="196"/>
      <c r="AH208" s="196"/>
      <c r="AI208" s="201"/>
      <c r="AJ208" s="196"/>
      <c r="AK208" s="196"/>
      <c r="AL208" s="196"/>
      <c r="AM208" s="202"/>
      <c r="AO208" s="179"/>
    </row>
    <row r="209" spans="1:41" ht="14.25" customHeight="1" x14ac:dyDescent="0.2">
      <c r="A209" s="46">
        <v>42125</v>
      </c>
      <c r="B209" s="136"/>
      <c r="C209" s="136"/>
      <c r="D209" s="137"/>
      <c r="E209" s="136"/>
      <c r="F209" s="136"/>
      <c r="G209" s="137"/>
      <c r="H209" s="136"/>
      <c r="I209" s="136"/>
      <c r="J209" s="137"/>
      <c r="K209" s="192">
        <v>9046.1369378596519</v>
      </c>
      <c r="L209" s="192">
        <v>44.606536288682399</v>
      </c>
      <c r="M209" s="193">
        <v>9090.7434741483339</v>
      </c>
      <c r="N209" s="192">
        <v>9048.868768360815</v>
      </c>
      <c r="O209" s="192">
        <v>44.606536288682399</v>
      </c>
      <c r="P209" s="192">
        <v>9093.475304649497</v>
      </c>
      <c r="Q209" s="207"/>
      <c r="R209" s="208">
        <v>-5.3552004430912345E-9</v>
      </c>
      <c r="S209" s="106"/>
      <c r="T209" s="37"/>
      <c r="U209" s="32"/>
      <c r="V209" s="38"/>
      <c r="W209" s="32"/>
      <c r="X209" s="32"/>
      <c r="Y209" s="38"/>
      <c r="Z209" s="32"/>
      <c r="AA209" s="32"/>
      <c r="AB209" s="32"/>
      <c r="AC209" s="39"/>
      <c r="AD209" s="200"/>
      <c r="AE209" s="196"/>
      <c r="AF209" s="201"/>
      <c r="AG209" s="196"/>
      <c r="AH209" s="196"/>
      <c r="AI209" s="201"/>
      <c r="AJ209" s="196"/>
      <c r="AK209" s="196"/>
      <c r="AL209" s="196"/>
      <c r="AM209" s="202"/>
      <c r="AO209" s="179"/>
    </row>
    <row r="210" spans="1:41" ht="14.25" customHeight="1" x14ac:dyDescent="0.2">
      <c r="A210" s="46">
        <v>42156</v>
      </c>
      <c r="B210" s="136"/>
      <c r="C210" s="136"/>
      <c r="D210" s="137"/>
      <c r="E210" s="136"/>
      <c r="F210" s="136"/>
      <c r="G210" s="137"/>
      <c r="H210" s="136"/>
      <c r="I210" s="136"/>
      <c r="J210" s="137"/>
      <c r="K210" s="192">
        <v>9071.5433327092978</v>
      </c>
      <c r="L210" s="192">
        <v>45.014685429357904</v>
      </c>
      <c r="M210" s="193">
        <v>9116.5580181386558</v>
      </c>
      <c r="N210" s="192">
        <v>9074.3247493393665</v>
      </c>
      <c r="O210" s="192">
        <v>45.014685429357904</v>
      </c>
      <c r="P210" s="192">
        <v>9119.3394347687245</v>
      </c>
      <c r="Q210" s="207"/>
      <c r="R210" s="208">
        <v>2.7021002235727566E-9</v>
      </c>
      <c r="S210" s="106"/>
      <c r="T210" s="37"/>
      <c r="U210" s="32"/>
      <c r="V210" s="38"/>
      <c r="W210" s="32"/>
      <c r="X210" s="32"/>
      <c r="Y210" s="38"/>
      <c r="Z210" s="32"/>
      <c r="AA210" s="32"/>
      <c r="AB210" s="32"/>
      <c r="AC210" s="39"/>
      <c r="AD210" s="200"/>
      <c r="AE210" s="196"/>
      <c r="AF210" s="201"/>
      <c r="AG210" s="196"/>
      <c r="AH210" s="196"/>
      <c r="AI210" s="201"/>
      <c r="AJ210" s="196"/>
      <c r="AK210" s="196"/>
      <c r="AL210" s="196"/>
      <c r="AM210" s="202"/>
      <c r="AO210" s="179"/>
    </row>
    <row r="211" spans="1:41" ht="14.25" customHeight="1" x14ac:dyDescent="0.2">
      <c r="A211" s="46">
        <v>42186</v>
      </c>
      <c r="B211" s="136"/>
      <c r="C211" s="136"/>
      <c r="D211" s="137"/>
      <c r="E211" s="136"/>
      <c r="F211" s="136"/>
      <c r="G211" s="137"/>
      <c r="H211" s="136"/>
      <c r="I211" s="136"/>
      <c r="J211" s="137"/>
      <c r="K211" s="192">
        <v>10488.400792030925</v>
      </c>
      <c r="L211" s="192">
        <v>47.441923380232204</v>
      </c>
      <c r="M211" s="193">
        <v>10535.842715411158</v>
      </c>
      <c r="N211" s="192">
        <v>10491.2289148692</v>
      </c>
      <c r="O211" s="192">
        <v>47.441923380232204</v>
      </c>
      <c r="P211" s="192">
        <v>10538.670838249431</v>
      </c>
      <c r="Q211" s="207"/>
      <c r="R211" s="208">
        <v>0</v>
      </c>
      <c r="S211" s="106"/>
      <c r="T211" s="37"/>
      <c r="U211" s="32"/>
      <c r="V211" s="38"/>
      <c r="W211" s="32"/>
      <c r="X211" s="32"/>
      <c r="Y211" s="38"/>
      <c r="Z211" s="32"/>
      <c r="AA211" s="32"/>
      <c r="AB211" s="32"/>
      <c r="AC211" s="39"/>
      <c r="AD211" s="200"/>
      <c r="AE211" s="196"/>
      <c r="AF211" s="201"/>
      <c r="AG211" s="196"/>
      <c r="AH211" s="196"/>
      <c r="AI211" s="201"/>
      <c r="AJ211" s="196"/>
      <c r="AK211" s="196"/>
      <c r="AL211" s="196"/>
      <c r="AM211" s="202"/>
      <c r="AO211" s="179"/>
    </row>
    <row r="212" spans="1:41" ht="14.25" customHeight="1" x14ac:dyDescent="0.2">
      <c r="A212" s="46">
        <v>42217</v>
      </c>
      <c r="B212" s="136"/>
      <c r="C212" s="136"/>
      <c r="D212" s="137"/>
      <c r="E212" s="136"/>
      <c r="F212" s="136"/>
      <c r="G212" s="137"/>
      <c r="H212" s="136"/>
      <c r="I212" s="136"/>
      <c r="J212" s="137"/>
      <c r="K212" s="192">
        <v>10278.490652925146</v>
      </c>
      <c r="L212" s="192">
        <v>47.5518737609856</v>
      </c>
      <c r="M212" s="193">
        <v>10326.042526686131</v>
      </c>
      <c r="N212" s="192">
        <v>10281.468775471656</v>
      </c>
      <c r="O212" s="192">
        <v>47.5518737609856</v>
      </c>
      <c r="P212" s="192">
        <v>10329.020649232642</v>
      </c>
      <c r="Q212" s="207"/>
      <c r="R212" s="208">
        <v>-5.7088004723482299E-9</v>
      </c>
      <c r="S212" s="106"/>
      <c r="T212" s="37"/>
      <c r="U212" s="32"/>
      <c r="V212" s="38"/>
      <c r="W212" s="32"/>
      <c r="X212" s="32"/>
      <c r="Y212" s="38"/>
      <c r="Z212" s="32"/>
      <c r="AA212" s="32"/>
      <c r="AB212" s="32"/>
      <c r="AC212" s="39"/>
      <c r="AD212" s="200"/>
      <c r="AE212" s="196"/>
      <c r="AF212" s="201"/>
      <c r="AG212" s="196"/>
      <c r="AH212" s="196"/>
      <c r="AI212" s="201"/>
      <c r="AJ212" s="196"/>
      <c r="AK212" s="196"/>
      <c r="AL212" s="196"/>
      <c r="AM212" s="202"/>
      <c r="AO212" s="179"/>
    </row>
    <row r="213" spans="1:41" ht="14.25" customHeight="1" x14ac:dyDescent="0.2">
      <c r="A213" s="46">
        <v>42248</v>
      </c>
      <c r="B213" s="136"/>
      <c r="C213" s="136"/>
      <c r="D213" s="137"/>
      <c r="E213" s="136"/>
      <c r="F213" s="136"/>
      <c r="G213" s="137"/>
      <c r="H213" s="136"/>
      <c r="I213" s="136"/>
      <c r="J213" s="137"/>
      <c r="K213" s="192">
        <v>10732.894016839471</v>
      </c>
      <c r="L213" s="192">
        <v>48.473124681420003</v>
      </c>
      <c r="M213" s="193">
        <v>10781.36714152089</v>
      </c>
      <c r="N213" s="192">
        <v>10735.862805281251</v>
      </c>
      <c r="O213" s="192">
        <v>48.473124681420003</v>
      </c>
      <c r="P213" s="192">
        <v>10784.33592996267</v>
      </c>
      <c r="Q213" s="207"/>
      <c r="R213" s="208">
        <v>2.9097002407496575E-9</v>
      </c>
      <c r="S213" s="106"/>
      <c r="T213" s="37"/>
      <c r="U213" s="32"/>
      <c r="V213" s="38"/>
      <c r="W213" s="32"/>
      <c r="X213" s="32"/>
      <c r="Y213" s="38"/>
      <c r="Z213" s="32"/>
      <c r="AA213" s="32"/>
      <c r="AB213" s="32"/>
      <c r="AC213" s="39"/>
      <c r="AD213" s="200"/>
      <c r="AE213" s="196"/>
      <c r="AF213" s="201"/>
      <c r="AG213" s="196"/>
      <c r="AH213" s="196"/>
      <c r="AI213" s="201"/>
      <c r="AJ213" s="196"/>
      <c r="AK213" s="196"/>
      <c r="AL213" s="196"/>
      <c r="AM213" s="202"/>
      <c r="AO213" s="179"/>
    </row>
    <row r="214" spans="1:41" ht="14.25" customHeight="1" x14ac:dyDescent="0.2">
      <c r="A214" s="46">
        <v>42278</v>
      </c>
      <c r="B214" s="136"/>
      <c r="C214" s="136"/>
      <c r="D214" s="137"/>
      <c r="E214" s="136"/>
      <c r="F214" s="136"/>
      <c r="G214" s="137"/>
      <c r="H214" s="136"/>
      <c r="I214" s="136"/>
      <c r="J214" s="137"/>
      <c r="K214" s="192">
        <v>11202.100671280808</v>
      </c>
      <c r="L214" s="192">
        <v>48.919589860963498</v>
      </c>
      <c r="M214" s="193">
        <v>11251.020261141772</v>
      </c>
      <c r="N214" s="192">
        <v>11205.130418660772</v>
      </c>
      <c r="O214" s="192">
        <v>48.919589860963498</v>
      </c>
      <c r="P214" s="192">
        <v>11254.050008521735</v>
      </c>
      <c r="Q214" s="207"/>
      <c r="R214" s="208">
        <v>-5.8730004859341982E-9</v>
      </c>
      <c r="S214" s="106"/>
      <c r="T214" s="37"/>
      <c r="U214" s="32"/>
      <c r="V214" s="38"/>
      <c r="W214" s="32"/>
      <c r="X214" s="32"/>
      <c r="Y214" s="38"/>
      <c r="Z214" s="32"/>
      <c r="AA214" s="32"/>
      <c r="AB214" s="32"/>
      <c r="AC214" s="39"/>
      <c r="AD214" s="200"/>
      <c r="AE214" s="196"/>
      <c r="AF214" s="201"/>
      <c r="AG214" s="196"/>
      <c r="AH214" s="196"/>
      <c r="AI214" s="201"/>
      <c r="AJ214" s="196"/>
      <c r="AK214" s="196"/>
      <c r="AL214" s="196"/>
      <c r="AM214" s="202"/>
      <c r="AO214" s="179"/>
    </row>
    <row r="215" spans="1:41" ht="14.25" customHeight="1" x14ac:dyDescent="0.2">
      <c r="A215" s="46">
        <v>42309</v>
      </c>
      <c r="B215" s="136"/>
      <c r="C215" s="136"/>
      <c r="D215" s="137"/>
      <c r="E215" s="136"/>
      <c r="F215" s="136"/>
      <c r="G215" s="137"/>
      <c r="H215" s="136"/>
      <c r="I215" s="136"/>
      <c r="J215" s="137"/>
      <c r="K215" s="192">
        <v>10651.906950819041</v>
      </c>
      <c r="L215" s="192">
        <v>49.279427470701897</v>
      </c>
      <c r="M215" s="193">
        <v>10701.186378289744</v>
      </c>
      <c r="N215" s="192">
        <v>10654.993268190408</v>
      </c>
      <c r="O215" s="192">
        <v>49.279427470701897</v>
      </c>
      <c r="P215" s="192">
        <v>10704.272695661111</v>
      </c>
      <c r="Q215" s="207"/>
      <c r="R215" s="208">
        <v>0</v>
      </c>
      <c r="S215" s="106"/>
      <c r="T215" s="37"/>
      <c r="U215" s="32"/>
      <c r="V215" s="38"/>
      <c r="W215" s="32"/>
      <c r="X215" s="32"/>
      <c r="Y215" s="38"/>
      <c r="Z215" s="32"/>
      <c r="AA215" s="32"/>
      <c r="AB215" s="32"/>
      <c r="AC215" s="39"/>
      <c r="AD215" s="200"/>
      <c r="AE215" s="196"/>
      <c r="AF215" s="201"/>
      <c r="AG215" s="196"/>
      <c r="AH215" s="196"/>
      <c r="AI215" s="201"/>
      <c r="AJ215" s="196"/>
      <c r="AK215" s="196"/>
      <c r="AL215" s="196"/>
      <c r="AM215" s="202"/>
      <c r="AO215" s="179"/>
    </row>
    <row r="216" spans="1:41" ht="14.25" customHeight="1" x14ac:dyDescent="0.2">
      <c r="A216" s="46">
        <v>42339</v>
      </c>
      <c r="B216" s="136"/>
      <c r="C216" s="136"/>
      <c r="D216" s="137"/>
      <c r="E216" s="136"/>
      <c r="F216" s="136"/>
      <c r="G216" s="137"/>
      <c r="H216" s="136"/>
      <c r="I216" s="136"/>
      <c r="J216" s="137"/>
      <c r="K216" s="192">
        <v>10993.565402731336</v>
      </c>
      <c r="L216" s="192">
        <v>49.765874609792704</v>
      </c>
      <c r="M216" s="193">
        <v>11043.331277341129</v>
      </c>
      <c r="N216" s="192">
        <v>10996.703833521378</v>
      </c>
      <c r="O216" s="192">
        <v>49.765874609792704</v>
      </c>
      <c r="P216" s="192">
        <v>11046.469708131172</v>
      </c>
      <c r="Q216" s="207"/>
      <c r="R216" s="208">
        <v>2.9873002471703106E-9</v>
      </c>
      <c r="S216" s="106"/>
      <c r="T216" s="37"/>
      <c r="U216" s="32"/>
      <c r="V216" s="38"/>
      <c r="W216" s="32"/>
      <c r="X216" s="32"/>
      <c r="Y216" s="38"/>
      <c r="Z216" s="32"/>
      <c r="AA216" s="32"/>
      <c r="AB216" s="32"/>
      <c r="AC216" s="39"/>
      <c r="AD216" s="200"/>
      <c r="AE216" s="196"/>
      <c r="AF216" s="201"/>
      <c r="AG216" s="196"/>
      <c r="AH216" s="196"/>
      <c r="AI216" s="201"/>
      <c r="AJ216" s="196"/>
      <c r="AK216" s="196"/>
      <c r="AL216" s="196"/>
      <c r="AM216" s="202"/>
      <c r="AO216" s="179"/>
    </row>
    <row r="217" spans="1:41" ht="14.25" customHeight="1" x14ac:dyDescent="0.2">
      <c r="A217" s="46">
        <v>42370</v>
      </c>
      <c r="B217" s="136"/>
      <c r="C217" s="136"/>
      <c r="D217" s="137"/>
      <c r="E217" s="136"/>
      <c r="F217" s="136"/>
      <c r="G217" s="137"/>
      <c r="H217" s="136"/>
      <c r="I217" s="136"/>
      <c r="J217" s="137"/>
      <c r="K217" s="192">
        <v>9676.8143943392552</v>
      </c>
      <c r="L217" s="192">
        <v>51.656687978880001</v>
      </c>
      <c r="M217" s="193">
        <v>9728.471082318134</v>
      </c>
      <c r="N217" s="192">
        <v>9679.9973949999548</v>
      </c>
      <c r="O217" s="192">
        <v>51.656687978880001</v>
      </c>
      <c r="P217" s="192">
        <v>9731.6540829788355</v>
      </c>
      <c r="Q217" s="207"/>
      <c r="R217" s="208">
        <v>3.1008002565613422E-9</v>
      </c>
      <c r="S217" s="106"/>
      <c r="T217" s="37"/>
      <c r="U217" s="32"/>
      <c r="V217" s="38"/>
      <c r="W217" s="32"/>
      <c r="X217" s="32"/>
      <c r="Y217" s="38"/>
      <c r="Z217" s="32"/>
      <c r="AA217" s="32"/>
      <c r="AB217" s="32"/>
      <c r="AC217" s="39"/>
      <c r="AD217" s="200"/>
      <c r="AE217" s="196"/>
      <c r="AF217" s="201"/>
      <c r="AG217" s="196"/>
      <c r="AH217" s="196"/>
      <c r="AI217" s="201"/>
      <c r="AJ217" s="196"/>
      <c r="AK217" s="196"/>
      <c r="AL217" s="196"/>
      <c r="AM217" s="202"/>
      <c r="AO217" s="179"/>
    </row>
    <row r="218" spans="1:41" ht="14.25" customHeight="1" x14ac:dyDescent="0.2">
      <c r="A218" s="46">
        <v>42401</v>
      </c>
      <c r="B218" s="136"/>
      <c r="C218" s="136"/>
      <c r="D218" s="137"/>
      <c r="E218" s="136"/>
      <c r="F218" s="136"/>
      <c r="G218" s="137"/>
      <c r="H218" s="136"/>
      <c r="I218" s="136"/>
      <c r="J218" s="137"/>
      <c r="K218" s="192">
        <v>8842.1160040312916</v>
      </c>
      <c r="L218" s="192">
        <v>53.804052230190294</v>
      </c>
      <c r="M218" s="193">
        <v>8895.9200562614824</v>
      </c>
      <c r="N218" s="192">
        <v>8845.3998509206995</v>
      </c>
      <c r="O218" s="192">
        <v>53.804052230190294</v>
      </c>
      <c r="P218" s="192">
        <v>8899.2039031508903</v>
      </c>
      <c r="Q218" s="207"/>
      <c r="R218" s="208">
        <v>0</v>
      </c>
      <c r="S218" s="106"/>
      <c r="T218" s="37"/>
      <c r="U218" s="32"/>
      <c r="V218" s="38"/>
      <c r="W218" s="32"/>
      <c r="X218" s="32"/>
      <c r="Y218" s="38"/>
      <c r="Z218" s="32"/>
      <c r="AA218" s="32"/>
      <c r="AB218" s="32"/>
      <c r="AC218" s="39"/>
      <c r="AD218" s="200"/>
      <c r="AE218" s="196"/>
      <c r="AF218" s="201"/>
      <c r="AG218" s="196"/>
      <c r="AH218" s="196"/>
      <c r="AI218" s="201"/>
      <c r="AJ218" s="196"/>
      <c r="AK218" s="196"/>
      <c r="AL218" s="196"/>
      <c r="AM218" s="202"/>
      <c r="AO218" s="179"/>
    </row>
    <row r="219" spans="1:41" ht="14.25" customHeight="1" x14ac:dyDescent="0.2">
      <c r="A219" s="46">
        <v>42430</v>
      </c>
      <c r="B219" s="136"/>
      <c r="C219" s="136"/>
      <c r="D219" s="137"/>
      <c r="E219" s="136"/>
      <c r="F219" s="136"/>
      <c r="G219" s="137"/>
      <c r="H219" s="136"/>
      <c r="I219" s="136"/>
      <c r="J219" s="137"/>
      <c r="K219" s="192">
        <v>8609.4273652789088</v>
      </c>
      <c r="L219" s="192">
        <v>52.839487529480003</v>
      </c>
      <c r="M219" s="193">
        <v>8662.2668528083886</v>
      </c>
      <c r="N219" s="192">
        <v>8612.8780949599786</v>
      </c>
      <c r="O219" s="192">
        <v>52.839487529480003</v>
      </c>
      <c r="P219" s="192">
        <v>8665.7175824894584</v>
      </c>
      <c r="Q219" s="207"/>
      <c r="R219" s="208">
        <v>6.3436005248718177E-9</v>
      </c>
      <c r="S219" s="106"/>
      <c r="T219" s="37"/>
      <c r="U219" s="32"/>
      <c r="V219" s="38"/>
      <c r="W219" s="32"/>
      <c r="X219" s="32"/>
      <c r="Y219" s="38"/>
      <c r="Z219" s="32"/>
      <c r="AA219" s="32"/>
      <c r="AB219" s="32"/>
      <c r="AC219" s="39"/>
      <c r="AD219" s="200"/>
      <c r="AE219" s="196"/>
      <c r="AF219" s="201"/>
      <c r="AG219" s="196"/>
      <c r="AH219" s="196"/>
      <c r="AI219" s="201"/>
      <c r="AJ219" s="196"/>
      <c r="AK219" s="196"/>
      <c r="AL219" s="196"/>
      <c r="AM219" s="202"/>
      <c r="AO219" s="179"/>
    </row>
    <row r="220" spans="1:41" ht="14.25" customHeight="1" x14ac:dyDescent="0.2">
      <c r="A220" s="46">
        <v>42461</v>
      </c>
      <c r="B220" s="136"/>
      <c r="C220" s="136"/>
      <c r="D220" s="137"/>
      <c r="E220" s="136"/>
      <c r="F220" s="136"/>
      <c r="G220" s="137"/>
      <c r="H220" s="136"/>
      <c r="I220" s="136"/>
      <c r="J220" s="137"/>
      <c r="K220" s="192">
        <v>8478.2668519414765</v>
      </c>
      <c r="L220" s="192">
        <v>52.506304560631804</v>
      </c>
      <c r="M220" s="193">
        <v>8530.7731565021077</v>
      </c>
      <c r="N220" s="192">
        <v>8481.7965234497369</v>
      </c>
      <c r="O220" s="192">
        <v>52.506304560631804</v>
      </c>
      <c r="P220" s="192">
        <v>8534.3028280103681</v>
      </c>
      <c r="Q220" s="207"/>
      <c r="R220" s="208">
        <v>-3.1518002607811014E-9</v>
      </c>
      <c r="S220" s="106"/>
      <c r="T220" s="37"/>
      <c r="U220" s="32"/>
      <c r="V220" s="38"/>
      <c r="W220" s="32"/>
      <c r="X220" s="32"/>
      <c r="Y220" s="38"/>
      <c r="Z220" s="32"/>
      <c r="AA220" s="32"/>
      <c r="AB220" s="32"/>
      <c r="AC220" s="39"/>
      <c r="AD220" s="200"/>
      <c r="AE220" s="196"/>
      <c r="AF220" s="201"/>
      <c r="AG220" s="196"/>
      <c r="AH220" s="196"/>
      <c r="AI220" s="201"/>
      <c r="AJ220" s="196"/>
      <c r="AK220" s="196"/>
      <c r="AL220" s="196"/>
      <c r="AM220" s="202"/>
      <c r="AO220" s="179"/>
    </row>
    <row r="221" spans="1:41" ht="14.25" customHeight="1" x14ac:dyDescent="0.2">
      <c r="A221" s="46">
        <v>42491</v>
      </c>
      <c r="B221" s="136"/>
      <c r="C221" s="136"/>
      <c r="D221" s="137"/>
      <c r="E221" s="136"/>
      <c r="F221" s="136"/>
      <c r="G221" s="137"/>
      <c r="H221" s="136"/>
      <c r="I221" s="136"/>
      <c r="J221" s="137"/>
      <c r="K221" s="192">
        <v>8815.379090280423</v>
      </c>
      <c r="L221" s="192">
        <v>51.238543349020006</v>
      </c>
      <c r="M221" s="193">
        <v>8866.6176336294429</v>
      </c>
      <c r="N221" s="192">
        <v>8818.968385740427</v>
      </c>
      <c r="O221" s="192">
        <v>51.238543349020006</v>
      </c>
      <c r="P221" s="192">
        <v>8870.2069290894469</v>
      </c>
      <c r="Q221" s="207"/>
      <c r="R221" s="208">
        <v>0</v>
      </c>
      <c r="S221" s="106"/>
      <c r="T221" s="37"/>
      <c r="U221" s="32"/>
      <c r="V221" s="38"/>
      <c r="W221" s="32"/>
      <c r="X221" s="32"/>
      <c r="Y221" s="38"/>
      <c r="Z221" s="32"/>
      <c r="AA221" s="32"/>
      <c r="AB221" s="32"/>
      <c r="AC221" s="39"/>
      <c r="AD221" s="200"/>
      <c r="AE221" s="196"/>
      <c r="AF221" s="201"/>
      <c r="AG221" s="196"/>
      <c r="AH221" s="196"/>
      <c r="AI221" s="201"/>
      <c r="AJ221" s="196"/>
      <c r="AK221" s="196"/>
      <c r="AL221" s="196"/>
      <c r="AM221" s="202"/>
      <c r="AO221" s="179"/>
    </row>
    <row r="222" spans="1:41" ht="14.25" customHeight="1" x14ac:dyDescent="0.2">
      <c r="A222" s="46">
        <v>42522</v>
      </c>
      <c r="B222" s="136"/>
      <c r="C222" s="136"/>
      <c r="D222" s="137"/>
      <c r="E222" s="136"/>
      <c r="F222" s="136"/>
      <c r="G222" s="137"/>
      <c r="H222" s="136"/>
      <c r="I222" s="136"/>
      <c r="J222" s="137"/>
      <c r="K222" s="192">
        <v>8503.2937962206233</v>
      </c>
      <c r="L222" s="192">
        <v>50.948674160321694</v>
      </c>
      <c r="M222" s="193">
        <v>8554.2424703809447</v>
      </c>
      <c r="N222" s="192">
        <v>8506.9547544204033</v>
      </c>
      <c r="O222" s="192">
        <v>50.948674160321694</v>
      </c>
      <c r="P222" s="192">
        <v>8557.9034285807247</v>
      </c>
      <c r="Q222" s="207"/>
      <c r="R222" s="208">
        <v>0</v>
      </c>
      <c r="S222" s="106"/>
      <c r="T222" s="37"/>
      <c r="U222" s="32"/>
      <c r="V222" s="38"/>
      <c r="W222" s="32"/>
      <c r="X222" s="32"/>
      <c r="Y222" s="38"/>
      <c r="Z222" s="32"/>
      <c r="AA222" s="32"/>
      <c r="AB222" s="32"/>
      <c r="AC222" s="39"/>
      <c r="AD222" s="200"/>
      <c r="AE222" s="196"/>
      <c r="AF222" s="201"/>
      <c r="AG222" s="196"/>
      <c r="AH222" s="196"/>
      <c r="AI222" s="201"/>
      <c r="AJ222" s="196"/>
      <c r="AK222" s="196"/>
      <c r="AL222" s="196"/>
      <c r="AM222" s="202"/>
      <c r="AO222" s="179"/>
    </row>
    <row r="223" spans="1:41" ht="14.25" customHeight="1" x14ac:dyDescent="0.2">
      <c r="A223" s="46">
        <v>42552</v>
      </c>
      <c r="B223" s="136"/>
      <c r="C223" s="136"/>
      <c r="D223" s="137"/>
      <c r="E223" s="136"/>
      <c r="F223" s="136"/>
      <c r="G223" s="137"/>
      <c r="H223" s="136"/>
      <c r="I223" s="136"/>
      <c r="J223" s="137"/>
      <c r="K223" s="192">
        <v>7587.7970229097145</v>
      </c>
      <c r="L223" s="192">
        <v>49.564298908769601</v>
      </c>
      <c r="M223" s="193">
        <v>7637.3613218184828</v>
      </c>
      <c r="N223" s="192">
        <v>7591.5461358014736</v>
      </c>
      <c r="O223" s="192">
        <v>49.564298908769601</v>
      </c>
      <c r="P223" s="192">
        <v>7641.1104347102428</v>
      </c>
      <c r="Q223" s="207"/>
      <c r="R223" s="208">
        <v>-2.9752002461691515E-9</v>
      </c>
      <c r="S223" s="106"/>
      <c r="T223" s="37"/>
      <c r="U223" s="32"/>
      <c r="V223" s="38"/>
      <c r="W223" s="32"/>
      <c r="X223" s="32"/>
      <c r="Y223" s="38"/>
      <c r="Z223" s="32"/>
      <c r="AA223" s="32"/>
      <c r="AB223" s="32"/>
      <c r="AC223" s="39"/>
      <c r="AD223" s="200"/>
      <c r="AE223" s="196"/>
      <c r="AF223" s="201"/>
      <c r="AG223" s="196"/>
      <c r="AH223" s="196"/>
      <c r="AI223" s="201"/>
      <c r="AJ223" s="196"/>
      <c r="AK223" s="196"/>
      <c r="AL223" s="196"/>
      <c r="AM223" s="202"/>
      <c r="AO223" s="179"/>
    </row>
    <row r="224" spans="1:41" ht="14.25" customHeight="1" x14ac:dyDescent="0.2">
      <c r="A224" s="46">
        <v>42583</v>
      </c>
      <c r="B224" s="136"/>
      <c r="C224" s="136"/>
      <c r="D224" s="137"/>
      <c r="E224" s="136"/>
      <c r="F224" s="136"/>
      <c r="G224" s="137"/>
      <c r="H224" s="136"/>
      <c r="I224" s="136"/>
      <c r="J224" s="137"/>
      <c r="K224" s="192">
        <v>5586.4954558512791</v>
      </c>
      <c r="L224" s="192">
        <v>47.975016141159799</v>
      </c>
      <c r="M224" s="193">
        <v>5634.4704719924384</v>
      </c>
      <c r="N224" s="192">
        <v>5590.3003832498589</v>
      </c>
      <c r="O224" s="192">
        <v>47.975016141159799</v>
      </c>
      <c r="P224" s="192">
        <v>5638.2753993910192</v>
      </c>
      <c r="Q224" s="207"/>
      <c r="R224" s="208">
        <v>5.7596004765514405E-9</v>
      </c>
      <c r="S224" s="106"/>
      <c r="T224" s="37"/>
      <c r="U224" s="32"/>
      <c r="V224" s="38"/>
      <c r="W224" s="32"/>
      <c r="X224" s="32"/>
      <c r="Y224" s="38"/>
      <c r="Z224" s="32"/>
      <c r="AA224" s="32"/>
      <c r="AB224" s="32"/>
      <c r="AC224" s="39"/>
      <c r="AD224" s="200"/>
      <c r="AE224" s="196"/>
      <c r="AF224" s="201"/>
      <c r="AG224" s="196"/>
      <c r="AH224" s="196"/>
      <c r="AI224" s="201"/>
      <c r="AJ224" s="196"/>
      <c r="AK224" s="196"/>
      <c r="AL224" s="196"/>
      <c r="AM224" s="202"/>
      <c r="AO224" s="179"/>
    </row>
    <row r="225" spans="1:41" ht="14.25" customHeight="1" x14ac:dyDescent="0.2">
      <c r="A225" s="46">
        <v>42614</v>
      </c>
      <c r="B225" s="136"/>
      <c r="C225" s="136"/>
      <c r="D225" s="137"/>
      <c r="E225" s="136"/>
      <c r="F225" s="136"/>
      <c r="G225" s="137"/>
      <c r="H225" s="136"/>
      <c r="I225" s="136"/>
      <c r="J225" s="137"/>
      <c r="K225" s="192">
        <v>5340.3064315410475</v>
      </c>
      <c r="L225" s="192">
        <v>47.278663729637998</v>
      </c>
      <c r="M225" s="193">
        <v>5387.585095270686</v>
      </c>
      <c r="N225" s="192">
        <v>5344.1763459394851</v>
      </c>
      <c r="O225" s="192">
        <v>47.278663729637998</v>
      </c>
      <c r="P225" s="192">
        <v>5391.4550096691237</v>
      </c>
      <c r="Q225" s="207"/>
      <c r="R225" s="208">
        <v>-8.513997553638575E-9</v>
      </c>
      <c r="S225" s="106"/>
      <c r="T225" s="37"/>
      <c r="U225" s="32"/>
      <c r="V225" s="38"/>
      <c r="W225" s="32"/>
      <c r="X225" s="32"/>
      <c r="Y225" s="38"/>
      <c r="Z225" s="32"/>
      <c r="AA225" s="32"/>
      <c r="AB225" s="32"/>
      <c r="AC225" s="39"/>
      <c r="AD225" s="200"/>
      <c r="AE225" s="196"/>
      <c r="AF225" s="201"/>
      <c r="AG225" s="196"/>
      <c r="AH225" s="196"/>
      <c r="AI225" s="201"/>
      <c r="AJ225" s="196"/>
      <c r="AK225" s="196"/>
      <c r="AL225" s="196"/>
      <c r="AM225" s="202"/>
      <c r="AO225" s="179"/>
    </row>
    <row r="226" spans="1:41" ht="14.25" customHeight="1" x14ac:dyDescent="0.2">
      <c r="A226" s="46">
        <v>42644</v>
      </c>
      <c r="B226" s="136"/>
      <c r="C226" s="136"/>
      <c r="D226" s="137"/>
      <c r="E226" s="136"/>
      <c r="F226" s="136"/>
      <c r="G226" s="137"/>
      <c r="H226" s="136"/>
      <c r="I226" s="136"/>
      <c r="J226" s="137"/>
      <c r="K226" s="192">
        <v>1890.69436269113</v>
      </c>
      <c r="L226" s="192">
        <v>0</v>
      </c>
      <c r="M226" s="193">
        <v>1890.69436269113</v>
      </c>
      <c r="N226" s="192">
        <v>1894.64468957035</v>
      </c>
      <c r="O226" s="192">
        <v>0</v>
      </c>
      <c r="P226" s="192">
        <v>1894.64468957035</v>
      </c>
      <c r="Q226" s="207"/>
      <c r="R226" s="208">
        <v>-20.0168201473642</v>
      </c>
      <c r="S226" s="106"/>
      <c r="T226" s="37"/>
      <c r="U226" s="32"/>
      <c r="V226" s="38"/>
      <c r="W226" s="32"/>
      <c r="X226" s="32"/>
      <c r="Y226" s="38"/>
      <c r="Z226" s="32"/>
      <c r="AA226" s="32"/>
      <c r="AB226" s="32"/>
      <c r="AC226" s="39"/>
      <c r="AD226" s="200"/>
      <c r="AE226" s="196"/>
      <c r="AF226" s="201"/>
      <c r="AG226" s="196"/>
      <c r="AH226" s="196"/>
      <c r="AI226" s="201"/>
      <c r="AJ226" s="196"/>
      <c r="AK226" s="196"/>
      <c r="AL226" s="196"/>
      <c r="AM226" s="202"/>
      <c r="AO226" s="179"/>
    </row>
    <row r="227" spans="1:41" ht="14.25" customHeight="1" x14ac:dyDescent="0.2">
      <c r="A227" s="46">
        <v>42675</v>
      </c>
      <c r="B227" s="136"/>
      <c r="C227" s="136"/>
      <c r="D227" s="137"/>
      <c r="E227" s="136"/>
      <c r="F227" s="136"/>
      <c r="G227" s="137"/>
      <c r="H227" s="136"/>
      <c r="I227" s="136"/>
      <c r="J227" s="137"/>
      <c r="K227" s="192">
        <v>632.89693699098507</v>
      </c>
      <c r="L227" s="192">
        <v>0</v>
      </c>
      <c r="M227" s="193">
        <v>632.89693699098507</v>
      </c>
      <c r="N227" s="192">
        <v>636.90123880975</v>
      </c>
      <c r="O227" s="192">
        <v>0</v>
      </c>
      <c r="P227" s="192">
        <v>636.90123880975</v>
      </c>
      <c r="Q227" s="207"/>
      <c r="R227" s="208">
        <v>0</v>
      </c>
      <c r="S227" s="106"/>
      <c r="T227" s="37"/>
      <c r="U227" s="32"/>
      <c r="V227" s="38"/>
      <c r="W227" s="32"/>
      <c r="X227" s="32"/>
      <c r="Y227" s="38"/>
      <c r="Z227" s="32"/>
      <c r="AA227" s="32"/>
      <c r="AB227" s="32"/>
      <c r="AC227" s="39"/>
      <c r="AD227" s="200"/>
      <c r="AE227" s="196"/>
      <c r="AF227" s="201"/>
      <c r="AG227" s="196"/>
      <c r="AH227" s="196"/>
      <c r="AI227" s="201"/>
      <c r="AJ227" s="196"/>
      <c r="AK227" s="196"/>
      <c r="AL227" s="196"/>
      <c r="AM227" s="202"/>
      <c r="AO227" s="179"/>
    </row>
    <row r="228" spans="1:41" ht="14.25" customHeight="1" x14ac:dyDescent="0.2">
      <c r="A228" s="48">
        <v>42705</v>
      </c>
      <c r="B228" s="136"/>
      <c r="C228" s="136"/>
      <c r="D228" s="137"/>
      <c r="E228" s="136"/>
      <c r="F228" s="136"/>
      <c r="G228" s="137"/>
      <c r="H228" s="136"/>
      <c r="I228" s="136"/>
      <c r="J228" s="137"/>
      <c r="K228" s="192">
        <v>4.0554719802288002</v>
      </c>
      <c r="L228" s="192">
        <v>0</v>
      </c>
      <c r="M228" s="192">
        <v>4.0554719802288002</v>
      </c>
      <c r="N228" s="192">
        <v>4.0554719802288002</v>
      </c>
      <c r="O228" s="192">
        <v>0</v>
      </c>
      <c r="P228" s="192">
        <v>4.0554719802288002</v>
      </c>
      <c r="Q228" s="207"/>
      <c r="R228" s="208">
        <v>0</v>
      </c>
      <c r="S228" s="106"/>
      <c r="T228" s="37"/>
      <c r="U228" s="32"/>
      <c r="V228" s="38"/>
      <c r="W228" s="32"/>
      <c r="X228" s="32"/>
      <c r="Y228" s="38"/>
      <c r="Z228" s="32"/>
      <c r="AA228" s="32"/>
      <c r="AB228" s="32"/>
      <c r="AC228" s="39"/>
      <c r="AD228" s="200"/>
      <c r="AE228" s="196"/>
      <c r="AF228" s="201"/>
      <c r="AG228" s="196"/>
      <c r="AH228" s="196"/>
      <c r="AI228" s="201"/>
      <c r="AJ228" s="196"/>
      <c r="AK228" s="196"/>
      <c r="AL228" s="196"/>
      <c r="AM228" s="202"/>
      <c r="AO228" s="179"/>
    </row>
    <row r="229" spans="1:41" ht="14.25" customHeight="1" x14ac:dyDescent="0.2">
      <c r="A229" s="46">
        <v>42736</v>
      </c>
      <c r="B229" s="136"/>
      <c r="C229" s="136"/>
      <c r="D229" s="137"/>
      <c r="E229" s="136"/>
      <c r="F229" s="136"/>
      <c r="G229" s="137"/>
      <c r="H229" s="136"/>
      <c r="I229" s="136"/>
      <c r="J229" s="137"/>
      <c r="K229" s="192">
        <v>4.0840470892185001</v>
      </c>
      <c r="L229" s="192">
        <v>0</v>
      </c>
      <c r="M229" s="192">
        <v>4.0840470892185001</v>
      </c>
      <c r="N229" s="192">
        <v>4.0840470892185001</v>
      </c>
      <c r="O229" s="192">
        <v>0</v>
      </c>
      <c r="P229" s="192">
        <v>4.0840470892185001</v>
      </c>
      <c r="Q229" s="207"/>
      <c r="R229" s="208">
        <v>0</v>
      </c>
      <c r="S229" s="106"/>
      <c r="T229" s="37"/>
      <c r="U229" s="32"/>
      <c r="V229" s="38"/>
      <c r="W229" s="32"/>
      <c r="X229" s="32"/>
      <c r="Y229" s="38"/>
      <c r="Z229" s="32"/>
      <c r="AA229" s="32"/>
      <c r="AB229" s="32"/>
      <c r="AC229" s="39"/>
      <c r="AD229" s="200"/>
      <c r="AE229" s="196"/>
      <c r="AF229" s="201"/>
      <c r="AG229" s="196"/>
      <c r="AH229" s="196"/>
      <c r="AI229" s="201"/>
      <c r="AJ229" s="196"/>
      <c r="AK229" s="196"/>
      <c r="AL229" s="196"/>
      <c r="AM229" s="202"/>
      <c r="AO229" s="179"/>
    </row>
    <row r="230" spans="1:41" ht="14.25" customHeight="1" x14ac:dyDescent="0.2">
      <c r="A230" s="46">
        <v>42767</v>
      </c>
      <c r="B230" s="136"/>
      <c r="C230" s="136"/>
      <c r="D230" s="137"/>
      <c r="E230" s="136"/>
      <c r="F230" s="136"/>
      <c r="G230" s="137"/>
      <c r="H230" s="136"/>
      <c r="I230" s="136"/>
      <c r="J230" s="137"/>
      <c r="K230" s="192">
        <v>4.1996375310923</v>
      </c>
      <c r="L230" s="192">
        <v>0</v>
      </c>
      <c r="M230" s="192">
        <v>4.1996375310923</v>
      </c>
      <c r="N230" s="192">
        <v>4.1996375310923</v>
      </c>
      <c r="O230" s="192">
        <v>0</v>
      </c>
      <c r="P230" s="192">
        <v>4.1996375310923</v>
      </c>
      <c r="Q230" s="207"/>
      <c r="R230" s="208">
        <v>0</v>
      </c>
      <c r="S230" s="106"/>
      <c r="T230" s="37"/>
      <c r="U230" s="32"/>
      <c r="V230" s="38"/>
      <c r="W230" s="32"/>
      <c r="X230" s="32"/>
      <c r="Y230" s="38"/>
      <c r="Z230" s="32"/>
      <c r="AA230" s="32"/>
      <c r="AB230" s="32"/>
      <c r="AC230" s="39"/>
      <c r="AD230" s="200"/>
      <c r="AE230" s="196"/>
      <c r="AF230" s="201"/>
      <c r="AG230" s="196"/>
      <c r="AH230" s="196"/>
      <c r="AI230" s="201"/>
      <c r="AJ230" s="196"/>
      <c r="AK230" s="196"/>
      <c r="AL230" s="196"/>
      <c r="AM230" s="202"/>
      <c r="AO230" s="179"/>
    </row>
    <row r="231" spans="1:41" ht="14.25" customHeight="1" x14ac:dyDescent="0.2">
      <c r="A231" s="46">
        <v>42795</v>
      </c>
      <c r="B231" s="136"/>
      <c r="C231" s="136"/>
      <c r="D231" s="137"/>
      <c r="E231" s="136"/>
      <c r="F231" s="136"/>
      <c r="G231" s="137"/>
      <c r="H231" s="136"/>
      <c r="I231" s="136"/>
      <c r="J231" s="137"/>
      <c r="K231" s="192">
        <v>4.2992600898653999</v>
      </c>
      <c r="L231" s="192">
        <v>0</v>
      </c>
      <c r="M231" s="192">
        <v>4.2992600898653999</v>
      </c>
      <c r="N231" s="192">
        <v>4.2992600898653999</v>
      </c>
      <c r="O231" s="192">
        <v>0</v>
      </c>
      <c r="P231" s="192">
        <v>4.2992600898653999</v>
      </c>
      <c r="Q231" s="207"/>
      <c r="R231" s="208">
        <v>0</v>
      </c>
      <c r="S231" s="106"/>
      <c r="T231" s="37"/>
      <c r="U231" s="32"/>
      <c r="V231" s="38"/>
      <c r="W231" s="32"/>
      <c r="X231" s="32"/>
      <c r="Y231" s="38"/>
      <c r="Z231" s="32"/>
      <c r="AA231" s="32"/>
      <c r="AB231" s="32"/>
      <c r="AC231" s="39"/>
      <c r="AD231" s="200"/>
      <c r="AE231" s="196"/>
      <c r="AF231" s="201"/>
      <c r="AG231" s="196"/>
      <c r="AH231" s="196"/>
      <c r="AI231" s="201"/>
      <c r="AJ231" s="196"/>
      <c r="AK231" s="196"/>
      <c r="AL231" s="196"/>
      <c r="AM231" s="202"/>
      <c r="AO231" s="179"/>
    </row>
    <row r="232" spans="1:41" ht="14.25" customHeight="1" x14ac:dyDescent="0.2">
      <c r="A232" s="46">
        <v>42826</v>
      </c>
      <c r="B232" s="136"/>
      <c r="C232" s="136"/>
      <c r="D232" s="137"/>
      <c r="E232" s="136"/>
      <c r="F232" s="136"/>
      <c r="G232" s="137"/>
      <c r="H232" s="136"/>
      <c r="I232" s="136"/>
      <c r="J232" s="137"/>
      <c r="K232" s="192">
        <v>4.4537839092891005</v>
      </c>
      <c r="L232" s="192">
        <v>0</v>
      </c>
      <c r="M232" s="192">
        <v>4.4537839092891005</v>
      </c>
      <c r="N232" s="192">
        <v>4.4537839092891005</v>
      </c>
      <c r="O232" s="192">
        <v>0</v>
      </c>
      <c r="P232" s="192">
        <v>4.4537839092891005</v>
      </c>
      <c r="Q232" s="207"/>
      <c r="R232" s="208">
        <v>0</v>
      </c>
      <c r="S232" s="106"/>
      <c r="T232" s="37"/>
      <c r="U232" s="32"/>
      <c r="V232" s="38"/>
      <c r="W232" s="32"/>
      <c r="X232" s="32"/>
      <c r="Y232" s="38"/>
      <c r="Z232" s="32"/>
      <c r="AA232" s="32"/>
      <c r="AB232" s="32"/>
      <c r="AC232" s="39"/>
      <c r="AD232" s="200"/>
      <c r="AE232" s="196"/>
      <c r="AF232" s="201"/>
      <c r="AG232" s="196"/>
      <c r="AH232" s="196"/>
      <c r="AI232" s="201"/>
      <c r="AJ232" s="196"/>
      <c r="AK232" s="196"/>
      <c r="AL232" s="196"/>
      <c r="AM232" s="202"/>
      <c r="AO232" s="179"/>
    </row>
    <row r="233" spans="1:41" ht="14.25" customHeight="1" x14ac:dyDescent="0.2">
      <c r="A233" s="46">
        <v>42856</v>
      </c>
      <c r="B233" s="136"/>
      <c r="C233" s="136"/>
      <c r="D233" s="137"/>
      <c r="E233" s="136"/>
      <c r="F233" s="136"/>
      <c r="G233" s="137"/>
      <c r="H233" s="136"/>
      <c r="I233" s="136"/>
      <c r="J233" s="137"/>
      <c r="K233" s="192">
        <v>4.51735648902</v>
      </c>
      <c r="L233" s="192">
        <v>0</v>
      </c>
      <c r="M233" s="192">
        <v>4.51735648902</v>
      </c>
      <c r="N233" s="192">
        <v>4.51735648902</v>
      </c>
      <c r="O233" s="192">
        <v>0</v>
      </c>
      <c r="P233" s="192">
        <v>4.51735648902</v>
      </c>
      <c r="Q233" s="207"/>
      <c r="R233" s="208">
        <v>0</v>
      </c>
      <c r="S233" s="106"/>
      <c r="T233" s="37"/>
      <c r="U233" s="32"/>
      <c r="V233" s="38"/>
      <c r="W233" s="32"/>
      <c r="X233" s="32"/>
      <c r="Y233" s="38"/>
      <c r="Z233" s="32"/>
      <c r="AA233" s="32"/>
      <c r="AB233" s="32"/>
      <c r="AC233" s="39"/>
      <c r="AD233" s="200"/>
      <c r="AE233" s="196"/>
      <c r="AF233" s="201"/>
      <c r="AG233" s="196"/>
      <c r="AH233" s="196"/>
      <c r="AI233" s="201"/>
      <c r="AJ233" s="196"/>
      <c r="AK233" s="196"/>
      <c r="AL233" s="196"/>
      <c r="AM233" s="202"/>
      <c r="AO233" s="179"/>
    </row>
    <row r="234" spans="1:41" ht="14.25" customHeight="1" x14ac:dyDescent="0.2">
      <c r="A234" s="46">
        <v>42887</v>
      </c>
      <c r="B234" s="136"/>
      <c r="C234" s="136"/>
      <c r="D234" s="137"/>
      <c r="E234" s="136"/>
      <c r="F234" s="136"/>
      <c r="G234" s="137"/>
      <c r="H234" s="136"/>
      <c r="I234" s="136"/>
      <c r="J234" s="137"/>
      <c r="K234" s="192">
        <v>4.5719156607581004</v>
      </c>
      <c r="L234" s="192">
        <v>0</v>
      </c>
      <c r="M234" s="192">
        <v>4.5719156607581004</v>
      </c>
      <c r="N234" s="192">
        <v>4.5719156607581004</v>
      </c>
      <c r="O234" s="192">
        <v>0</v>
      </c>
      <c r="P234" s="192">
        <v>4.5719156607581004</v>
      </c>
      <c r="Q234" s="207"/>
      <c r="R234" s="208">
        <v>0</v>
      </c>
      <c r="S234" s="106"/>
      <c r="T234" s="37"/>
      <c r="U234" s="32"/>
      <c r="V234" s="38"/>
      <c r="W234" s="32"/>
      <c r="X234" s="32"/>
      <c r="Y234" s="38"/>
      <c r="Z234" s="32"/>
      <c r="AA234" s="32"/>
      <c r="AB234" s="32"/>
      <c r="AC234" s="39"/>
      <c r="AD234" s="200"/>
      <c r="AE234" s="196"/>
      <c r="AF234" s="201"/>
      <c r="AG234" s="196"/>
      <c r="AH234" s="196"/>
      <c r="AI234" s="201"/>
      <c r="AJ234" s="196"/>
      <c r="AK234" s="196"/>
      <c r="AL234" s="196"/>
      <c r="AM234" s="202"/>
      <c r="AO234" s="179"/>
    </row>
    <row r="235" spans="1:41" ht="14.25" customHeight="1" x14ac:dyDescent="0.2">
      <c r="A235" s="46">
        <v>42917</v>
      </c>
      <c r="B235" s="136"/>
      <c r="C235" s="136"/>
      <c r="D235" s="137"/>
      <c r="E235" s="136"/>
      <c r="F235" s="136"/>
      <c r="G235" s="137"/>
      <c r="H235" s="136"/>
      <c r="I235" s="136"/>
      <c r="J235" s="137"/>
      <c r="K235" s="192">
        <v>4.6640150397999998</v>
      </c>
      <c r="L235" s="192">
        <v>0</v>
      </c>
      <c r="M235" s="192">
        <v>4.6640150397999998</v>
      </c>
      <c r="N235" s="192">
        <v>4.6640150397999998</v>
      </c>
      <c r="O235" s="192">
        <v>0</v>
      </c>
      <c r="P235" s="192">
        <v>4.6640150397999998</v>
      </c>
      <c r="Q235" s="207"/>
      <c r="R235" s="208">
        <v>0</v>
      </c>
      <c r="S235" s="106"/>
      <c r="T235" s="37"/>
      <c r="U235" s="32"/>
      <c r="V235" s="38"/>
      <c r="W235" s="32"/>
      <c r="X235" s="32"/>
      <c r="Y235" s="38"/>
      <c r="Z235" s="32"/>
      <c r="AA235" s="32"/>
      <c r="AB235" s="32"/>
      <c r="AC235" s="39"/>
      <c r="AD235" s="200"/>
      <c r="AE235" s="196"/>
      <c r="AF235" s="201"/>
      <c r="AG235" s="196"/>
      <c r="AH235" s="196"/>
      <c r="AI235" s="201"/>
      <c r="AJ235" s="196"/>
      <c r="AK235" s="196"/>
      <c r="AL235" s="196"/>
      <c r="AM235" s="202"/>
      <c r="AO235" s="179"/>
    </row>
    <row r="236" spans="1:41" ht="14.25" customHeight="1" x14ac:dyDescent="0.2">
      <c r="A236" s="46">
        <v>42948</v>
      </c>
      <c r="B236" s="136"/>
      <c r="C236" s="136"/>
      <c r="D236" s="137"/>
      <c r="E236" s="136"/>
      <c r="F236" s="136"/>
      <c r="G236" s="137"/>
      <c r="H236" s="136"/>
      <c r="I236" s="136"/>
      <c r="J236" s="137"/>
      <c r="K236" s="192">
        <v>4.7292726608819997</v>
      </c>
      <c r="L236" s="192">
        <v>0</v>
      </c>
      <c r="M236" s="192">
        <v>4.7292726608819997</v>
      </c>
      <c r="N236" s="192">
        <v>4.7292726608819997</v>
      </c>
      <c r="O236" s="192">
        <v>0</v>
      </c>
      <c r="P236" s="192">
        <v>4.7292726608819997</v>
      </c>
      <c r="Q236" s="207"/>
      <c r="R236" s="208">
        <v>0</v>
      </c>
      <c r="S236" s="106"/>
      <c r="T236" s="37"/>
      <c r="U236" s="32"/>
      <c r="V236" s="38"/>
      <c r="W236" s="32"/>
      <c r="X236" s="32"/>
      <c r="Y236" s="38"/>
      <c r="Z236" s="32"/>
      <c r="AA236" s="32"/>
      <c r="AB236" s="32"/>
      <c r="AC236" s="39"/>
      <c r="AD236" s="200"/>
      <c r="AE236" s="196"/>
      <c r="AF236" s="201"/>
      <c r="AG236" s="196"/>
      <c r="AH236" s="196"/>
      <c r="AI236" s="201"/>
      <c r="AJ236" s="196"/>
      <c r="AK236" s="196"/>
      <c r="AL236" s="196"/>
      <c r="AM236" s="202"/>
      <c r="AO236" s="179"/>
    </row>
    <row r="237" spans="1:41" ht="14.25" customHeight="1" x14ac:dyDescent="0.2">
      <c r="A237" s="46">
        <v>42979</v>
      </c>
      <c r="B237" s="136"/>
      <c r="C237" s="136"/>
      <c r="D237" s="137"/>
      <c r="E237" s="136"/>
      <c r="F237" s="136"/>
      <c r="G237" s="137"/>
      <c r="H237" s="136"/>
      <c r="I237" s="136"/>
      <c r="J237" s="137"/>
      <c r="K237" s="192">
        <v>4.8123854785851004</v>
      </c>
      <c r="L237" s="192">
        <v>0</v>
      </c>
      <c r="M237" s="192">
        <v>4.8123854785851004</v>
      </c>
      <c r="N237" s="192">
        <v>4.8123854785851004</v>
      </c>
      <c r="O237" s="192">
        <v>0</v>
      </c>
      <c r="P237" s="192">
        <v>4.8123854785851004</v>
      </c>
      <c r="Q237" s="207"/>
      <c r="R237" s="208">
        <v>0</v>
      </c>
      <c r="S237" s="106"/>
      <c r="T237" s="37"/>
      <c r="U237" s="32"/>
      <c r="V237" s="38"/>
      <c r="W237" s="32"/>
      <c r="X237" s="32"/>
      <c r="Y237" s="38"/>
      <c r="Z237" s="32"/>
      <c r="AA237" s="32"/>
      <c r="AB237" s="32"/>
      <c r="AC237" s="39"/>
      <c r="AD237" s="200"/>
      <c r="AE237" s="196"/>
      <c r="AF237" s="201"/>
      <c r="AG237" s="196"/>
      <c r="AH237" s="196"/>
      <c r="AI237" s="201"/>
      <c r="AJ237" s="196"/>
      <c r="AK237" s="196"/>
      <c r="AL237" s="196"/>
      <c r="AM237" s="202"/>
      <c r="AO237" s="179"/>
    </row>
    <row r="238" spans="1:41" ht="14.25" customHeight="1" x14ac:dyDescent="0.2">
      <c r="A238" s="46">
        <v>43009</v>
      </c>
      <c r="B238" s="136"/>
      <c r="C238" s="136"/>
      <c r="D238" s="137"/>
      <c r="E238" s="136"/>
      <c r="F238" s="136"/>
      <c r="G238" s="137"/>
      <c r="H238" s="136"/>
      <c r="I238" s="136"/>
      <c r="J238" s="137"/>
      <c r="K238" s="192">
        <v>4.8939518099499999</v>
      </c>
      <c r="L238" s="192">
        <v>0</v>
      </c>
      <c r="M238" s="192">
        <v>4.8939518099499999</v>
      </c>
      <c r="N238" s="192">
        <v>4.8939518099499999</v>
      </c>
      <c r="O238" s="192">
        <v>0</v>
      </c>
      <c r="P238" s="192">
        <v>4.8939518099499999</v>
      </c>
      <c r="Q238" s="207"/>
      <c r="R238" s="208">
        <v>0</v>
      </c>
      <c r="S238" s="106"/>
      <c r="T238" s="37"/>
      <c r="U238" s="32"/>
      <c r="V238" s="38"/>
      <c r="W238" s="32"/>
      <c r="X238" s="32"/>
      <c r="Y238" s="38"/>
      <c r="Z238" s="32"/>
      <c r="AA238" s="32"/>
      <c r="AB238" s="32"/>
      <c r="AC238" s="39"/>
      <c r="AD238" s="200"/>
      <c r="AE238" s="196"/>
      <c r="AF238" s="201"/>
      <c r="AG238" s="196"/>
      <c r="AH238" s="196"/>
      <c r="AI238" s="201"/>
      <c r="AJ238" s="196"/>
      <c r="AK238" s="196"/>
      <c r="AL238" s="196"/>
      <c r="AM238" s="202"/>
      <c r="AO238" s="179"/>
    </row>
    <row r="239" spans="1:41" ht="14.25" customHeight="1" x14ac:dyDescent="0.2">
      <c r="A239" s="46">
        <v>43040</v>
      </c>
      <c r="B239" s="136"/>
      <c r="C239" s="136"/>
      <c r="D239" s="137"/>
      <c r="E239" s="136"/>
      <c r="F239" s="136"/>
      <c r="G239" s="137"/>
      <c r="H239" s="136"/>
      <c r="I239" s="136"/>
      <c r="J239" s="137"/>
      <c r="K239" s="192">
        <v>5.0741205257900006</v>
      </c>
      <c r="L239" s="192">
        <v>0</v>
      </c>
      <c r="M239" s="192">
        <v>5.0741205257900006</v>
      </c>
      <c r="N239" s="192">
        <v>5.0741205257900006</v>
      </c>
      <c r="O239" s="192">
        <v>0</v>
      </c>
      <c r="P239" s="192">
        <v>5.0741205257900006</v>
      </c>
      <c r="Q239" s="207"/>
      <c r="R239" s="208">
        <v>0</v>
      </c>
      <c r="S239" s="106"/>
      <c r="T239" s="37"/>
      <c r="U239" s="32"/>
      <c r="V239" s="38"/>
      <c r="W239" s="32"/>
      <c r="X239" s="32"/>
      <c r="Y239" s="38"/>
      <c r="Z239" s="32"/>
      <c r="AA239" s="32"/>
      <c r="AB239" s="32"/>
      <c r="AC239" s="39"/>
      <c r="AD239" s="200"/>
      <c r="AE239" s="196"/>
      <c r="AF239" s="201"/>
      <c r="AG239" s="196"/>
      <c r="AH239" s="196"/>
      <c r="AI239" s="201"/>
      <c r="AJ239" s="196"/>
      <c r="AK239" s="196"/>
      <c r="AL239" s="196"/>
      <c r="AM239" s="202"/>
      <c r="AO239" s="179"/>
    </row>
    <row r="240" spans="1:41" ht="14.25" customHeight="1" x14ac:dyDescent="0.2">
      <c r="A240" s="46">
        <v>43070</v>
      </c>
      <c r="B240" s="136"/>
      <c r="C240" s="136"/>
      <c r="D240" s="137"/>
      <c r="E240" s="136"/>
      <c r="F240" s="136"/>
      <c r="G240" s="137"/>
      <c r="H240" s="136"/>
      <c r="I240" s="136"/>
      <c r="J240" s="137"/>
      <c r="K240" s="192">
        <v>4.9340344629636004</v>
      </c>
      <c r="L240" s="192">
        <v>0</v>
      </c>
      <c r="M240" s="192">
        <v>4.9340344629636004</v>
      </c>
      <c r="N240" s="192">
        <v>4.9340344629636004</v>
      </c>
      <c r="O240" s="192">
        <v>0</v>
      </c>
      <c r="P240" s="192">
        <v>4.9340344629636004</v>
      </c>
      <c r="Q240" s="207"/>
      <c r="R240" s="208">
        <v>0</v>
      </c>
      <c r="S240" s="106"/>
      <c r="T240" s="37"/>
      <c r="U240" s="32"/>
      <c r="V240" s="38"/>
      <c r="W240" s="32"/>
      <c r="X240" s="32"/>
      <c r="Y240" s="38"/>
      <c r="Z240" s="32"/>
      <c r="AA240" s="32"/>
      <c r="AB240" s="32"/>
      <c r="AC240" s="39"/>
      <c r="AD240" s="200"/>
      <c r="AE240" s="196"/>
      <c r="AF240" s="201"/>
      <c r="AG240" s="196"/>
      <c r="AH240" s="196"/>
      <c r="AI240" s="201"/>
      <c r="AJ240" s="196"/>
      <c r="AK240" s="196"/>
      <c r="AL240" s="196"/>
      <c r="AM240" s="202"/>
      <c r="AO240" s="179"/>
    </row>
    <row r="241" spans="1:41" ht="14.25" customHeight="1" x14ac:dyDescent="0.2">
      <c r="A241" s="46">
        <v>43101</v>
      </c>
      <c r="B241" s="136"/>
      <c r="C241" s="136"/>
      <c r="D241" s="137"/>
      <c r="E241" s="136"/>
      <c r="F241" s="136"/>
      <c r="G241" s="137"/>
      <c r="H241" s="136"/>
      <c r="I241" s="136"/>
      <c r="J241" s="137"/>
      <c r="K241" s="192">
        <v>5.1025481788029001</v>
      </c>
      <c r="L241" s="192">
        <v>0</v>
      </c>
      <c r="M241" s="192">
        <v>5.1025481788029001</v>
      </c>
      <c r="N241" s="192">
        <v>5.1025481788029001</v>
      </c>
      <c r="O241" s="192">
        <v>0</v>
      </c>
      <c r="P241" s="192">
        <v>5.1025481788029001</v>
      </c>
      <c r="Q241" s="207"/>
      <c r="R241" s="208">
        <v>0</v>
      </c>
      <c r="S241" s="106"/>
      <c r="T241" s="37"/>
      <c r="U241" s="32"/>
      <c r="V241" s="38"/>
      <c r="W241" s="32"/>
      <c r="X241" s="32"/>
      <c r="Y241" s="38"/>
      <c r="Z241" s="32"/>
      <c r="AA241" s="32"/>
      <c r="AB241" s="32"/>
      <c r="AC241" s="39"/>
      <c r="AD241" s="200"/>
      <c r="AE241" s="196"/>
      <c r="AF241" s="201"/>
      <c r="AG241" s="196"/>
      <c r="AH241" s="196"/>
      <c r="AI241" s="201"/>
      <c r="AJ241" s="196"/>
      <c r="AK241" s="196"/>
      <c r="AL241" s="196"/>
      <c r="AM241" s="202"/>
      <c r="AO241" s="179"/>
    </row>
    <row r="242" spans="1:41" ht="14.25" customHeight="1" x14ac:dyDescent="0.2">
      <c r="A242" s="46">
        <v>43132</v>
      </c>
      <c r="B242" s="136"/>
      <c r="C242" s="136"/>
      <c r="D242" s="137"/>
      <c r="E242" s="136"/>
      <c r="F242" s="136"/>
      <c r="G242" s="137"/>
      <c r="H242" s="136"/>
      <c r="I242" s="136"/>
      <c r="J242" s="137"/>
      <c r="K242" s="192">
        <v>5.2710758100000001</v>
      </c>
      <c r="L242" s="192">
        <v>0</v>
      </c>
      <c r="M242" s="192">
        <v>5.2710758100000001</v>
      </c>
      <c r="N242" s="192">
        <v>5.2710758100000001</v>
      </c>
      <c r="O242" s="192">
        <v>0</v>
      </c>
      <c r="P242" s="192">
        <v>5.2710758100000001</v>
      </c>
      <c r="Q242" s="207"/>
      <c r="R242" s="208">
        <v>0</v>
      </c>
      <c r="S242" s="106"/>
      <c r="T242" s="37"/>
      <c r="U242" s="32"/>
      <c r="V242" s="38"/>
      <c r="W242" s="32"/>
      <c r="X242" s="32"/>
      <c r="Y242" s="38"/>
      <c r="Z242" s="32"/>
      <c r="AA242" s="32"/>
      <c r="AB242" s="32"/>
      <c r="AC242" s="39"/>
      <c r="AD242" s="200"/>
      <c r="AE242" s="196"/>
      <c r="AF242" s="201"/>
      <c r="AG242" s="196"/>
      <c r="AH242" s="196"/>
      <c r="AI242" s="201"/>
      <c r="AJ242" s="196"/>
      <c r="AK242" s="196"/>
      <c r="AL242" s="196"/>
      <c r="AM242" s="202"/>
      <c r="AO242" s="179"/>
    </row>
    <row r="243" spans="1:41" ht="14.25" customHeight="1" x14ac:dyDescent="0.2">
      <c r="A243" s="46">
        <v>43160</v>
      </c>
      <c r="B243" s="136"/>
      <c r="C243" s="136"/>
      <c r="D243" s="137"/>
      <c r="E243" s="136"/>
      <c r="F243" s="136"/>
      <c r="G243" s="137"/>
      <c r="H243" s="136"/>
      <c r="I243" s="136"/>
      <c r="J243" s="137"/>
      <c r="K243" s="192">
        <v>5.3838909805553996</v>
      </c>
      <c r="L243" s="192">
        <v>0</v>
      </c>
      <c r="M243" s="192">
        <v>5.3838909805553996</v>
      </c>
      <c r="N243" s="192">
        <v>5.3838909805553996</v>
      </c>
      <c r="O243" s="192">
        <v>0</v>
      </c>
      <c r="P243" s="192">
        <v>5.3838909805553996</v>
      </c>
      <c r="Q243" s="207"/>
      <c r="R243" s="208">
        <v>0</v>
      </c>
      <c r="S243" s="106"/>
      <c r="T243" s="37"/>
      <c r="U243" s="32"/>
      <c r="V243" s="38"/>
      <c r="W243" s="32"/>
      <c r="X243" s="32"/>
      <c r="Y243" s="38"/>
      <c r="Z243" s="32"/>
      <c r="AA243" s="32"/>
      <c r="AB243" s="32"/>
      <c r="AC243" s="39"/>
      <c r="AD243" s="200"/>
      <c r="AE243" s="196"/>
      <c r="AF243" s="201"/>
      <c r="AG243" s="196"/>
      <c r="AH243" s="196"/>
      <c r="AI243" s="201"/>
      <c r="AJ243" s="196"/>
      <c r="AK243" s="196"/>
      <c r="AL243" s="196"/>
      <c r="AM243" s="202"/>
      <c r="AO243" s="179"/>
    </row>
    <row r="244" spans="1:41" ht="14.25" customHeight="1" x14ac:dyDescent="0.2">
      <c r="A244" s="46">
        <v>43191</v>
      </c>
      <c r="B244" s="136"/>
      <c r="C244" s="136"/>
      <c r="D244" s="137"/>
      <c r="E244" s="136"/>
      <c r="F244" s="136"/>
      <c r="G244" s="137"/>
      <c r="H244" s="136"/>
      <c r="I244" s="136"/>
      <c r="J244" s="137"/>
      <c r="K244" s="192">
        <v>5.5545179293992</v>
      </c>
      <c r="L244" s="192">
        <v>0</v>
      </c>
      <c r="M244" s="192">
        <v>5.5545179293992</v>
      </c>
      <c r="N244" s="192">
        <v>5.5545179293992</v>
      </c>
      <c r="O244" s="192">
        <v>0</v>
      </c>
      <c r="P244" s="192">
        <v>5.5545179293992</v>
      </c>
      <c r="Q244" s="207"/>
      <c r="R244" s="208">
        <v>0</v>
      </c>
      <c r="S244" s="106"/>
      <c r="T244" s="37"/>
      <c r="U244" s="32"/>
      <c r="V244" s="38"/>
      <c r="W244" s="32"/>
      <c r="X244" s="32"/>
      <c r="Y244" s="38"/>
      <c r="Z244" s="32"/>
      <c r="AA244" s="32"/>
      <c r="AB244" s="32"/>
      <c r="AC244" s="39"/>
      <c r="AD244" s="200"/>
      <c r="AE244" s="196"/>
      <c r="AF244" s="201"/>
      <c r="AG244" s="196"/>
      <c r="AH244" s="196"/>
      <c r="AI244" s="201"/>
      <c r="AJ244" s="196"/>
      <c r="AK244" s="196"/>
      <c r="AL244" s="196"/>
      <c r="AM244" s="202"/>
      <c r="AO244" s="179"/>
    </row>
    <row r="245" spans="1:41" ht="14.25" customHeight="1" x14ac:dyDescent="0.2">
      <c r="A245" s="46">
        <v>43221</v>
      </c>
      <c r="B245" s="136"/>
      <c r="C245" s="136"/>
      <c r="D245" s="137"/>
      <c r="E245" s="136"/>
      <c r="F245" s="136"/>
      <c r="G245" s="137"/>
      <c r="H245" s="136"/>
      <c r="I245" s="136"/>
      <c r="J245" s="137"/>
      <c r="K245" s="192">
        <v>5.6150930712799996</v>
      </c>
      <c r="L245" s="192">
        <v>0</v>
      </c>
      <c r="M245" s="192">
        <v>5.6150930712799996</v>
      </c>
      <c r="N245" s="192">
        <v>5.6150930712799996</v>
      </c>
      <c r="O245" s="192">
        <v>0</v>
      </c>
      <c r="P245" s="192">
        <v>5.6150930712799996</v>
      </c>
      <c r="Q245" s="207"/>
      <c r="R245" s="208">
        <v>0</v>
      </c>
      <c r="S245" s="106"/>
      <c r="T245" s="37"/>
      <c r="U245" s="32"/>
      <c r="V245" s="38"/>
      <c r="W245" s="32"/>
      <c r="X245" s="32"/>
      <c r="Y245" s="38"/>
      <c r="Z245" s="32"/>
      <c r="AA245" s="32"/>
      <c r="AB245" s="32"/>
      <c r="AC245" s="39"/>
      <c r="AD245" s="200"/>
      <c r="AE245" s="196"/>
      <c r="AF245" s="201"/>
      <c r="AG245" s="196"/>
      <c r="AH245" s="196"/>
      <c r="AI245" s="201"/>
      <c r="AJ245" s="196"/>
      <c r="AK245" s="196"/>
      <c r="AL245" s="196"/>
      <c r="AM245" s="202"/>
      <c r="AO245" s="179"/>
    </row>
    <row r="246" spans="1:41" ht="14.25" customHeight="1" x14ac:dyDescent="0.2">
      <c r="A246" s="46">
        <v>43252</v>
      </c>
      <c r="B246" s="136"/>
      <c r="C246" s="136"/>
      <c r="D246" s="137"/>
      <c r="E246" s="136"/>
      <c r="F246" s="136"/>
      <c r="G246" s="137"/>
      <c r="H246" s="136"/>
      <c r="I246" s="136"/>
      <c r="J246" s="137"/>
      <c r="K246" s="192">
        <v>5.7069084995066</v>
      </c>
      <c r="L246" s="192">
        <v>0</v>
      </c>
      <c r="M246" s="192">
        <v>5.7069084995066</v>
      </c>
      <c r="N246" s="192">
        <v>5.7069084995066</v>
      </c>
      <c r="O246" s="192">
        <v>0</v>
      </c>
      <c r="P246" s="192">
        <v>5.7069084995066</v>
      </c>
      <c r="Q246" s="207"/>
      <c r="R246" s="208">
        <v>0</v>
      </c>
      <c r="S246" s="106"/>
      <c r="T246" s="37"/>
      <c r="U246" s="32"/>
      <c r="V246" s="38"/>
      <c r="W246" s="32"/>
      <c r="X246" s="32"/>
      <c r="Y246" s="38"/>
      <c r="Z246" s="32"/>
      <c r="AA246" s="32"/>
      <c r="AB246" s="32"/>
      <c r="AC246" s="39"/>
      <c r="AD246" s="200"/>
      <c r="AE246" s="196"/>
      <c r="AF246" s="201"/>
      <c r="AG246" s="196"/>
      <c r="AH246" s="196"/>
      <c r="AI246" s="201"/>
      <c r="AJ246" s="196"/>
      <c r="AK246" s="196"/>
      <c r="AL246" s="196"/>
      <c r="AM246" s="202"/>
      <c r="AO246" s="179"/>
    </row>
    <row r="247" spans="1:41" ht="14.25" customHeight="1" x14ac:dyDescent="0.2">
      <c r="A247" s="46">
        <v>43282</v>
      </c>
      <c r="B247" s="136"/>
      <c r="C247" s="136"/>
      <c r="D247" s="137"/>
      <c r="E247" s="136"/>
      <c r="F247" s="136"/>
      <c r="G247" s="137"/>
      <c r="H247" s="136"/>
      <c r="I247" s="136"/>
      <c r="J247" s="137"/>
      <c r="K247" s="192">
        <v>5.8125713695046999</v>
      </c>
      <c r="L247" s="192">
        <v>0</v>
      </c>
      <c r="M247" s="192">
        <v>5.8125713695046999</v>
      </c>
      <c r="N247" s="192">
        <v>5.8125713695046999</v>
      </c>
      <c r="O247" s="192">
        <v>0</v>
      </c>
      <c r="P247" s="192">
        <v>5.8125713695046999</v>
      </c>
      <c r="Q247" s="207"/>
      <c r="R247" s="208">
        <v>0</v>
      </c>
      <c r="S247" s="106"/>
      <c r="T247" s="37"/>
      <c r="U247" s="32"/>
      <c r="V247" s="38"/>
      <c r="W247" s="32"/>
      <c r="X247" s="32"/>
      <c r="Y247" s="38"/>
      <c r="Z247" s="32"/>
      <c r="AA247" s="32"/>
      <c r="AB247" s="32"/>
      <c r="AC247" s="39"/>
      <c r="AD247" s="200"/>
      <c r="AE247" s="196"/>
      <c r="AF247" s="201"/>
      <c r="AG247" s="196"/>
      <c r="AH247" s="196"/>
      <c r="AI247" s="201"/>
      <c r="AJ247" s="196"/>
      <c r="AK247" s="196"/>
      <c r="AL247" s="196"/>
      <c r="AM247" s="202"/>
      <c r="AO247" s="179"/>
    </row>
    <row r="248" spans="1:41" ht="14.25" customHeight="1" x14ac:dyDescent="0.2">
      <c r="A248" s="46">
        <v>43313</v>
      </c>
      <c r="B248" s="136"/>
      <c r="C248" s="136"/>
      <c r="D248" s="137"/>
      <c r="E248" s="136"/>
      <c r="F248" s="136"/>
      <c r="G248" s="137"/>
      <c r="H248" s="136"/>
      <c r="I248" s="136"/>
      <c r="J248" s="137"/>
      <c r="K248" s="192">
        <v>5.8779731798361006</v>
      </c>
      <c r="L248" s="192">
        <v>0</v>
      </c>
      <c r="M248" s="192">
        <v>5.8779731798361006</v>
      </c>
      <c r="N248" s="192">
        <v>5.8779731798361006</v>
      </c>
      <c r="O248" s="192">
        <v>0</v>
      </c>
      <c r="P248" s="192">
        <v>5.8779731798361006</v>
      </c>
      <c r="Q248" s="207"/>
      <c r="R248" s="208">
        <v>0</v>
      </c>
      <c r="S248" s="106"/>
      <c r="T248" s="37"/>
      <c r="U248" s="32"/>
      <c r="V248" s="38"/>
      <c r="W248" s="32"/>
      <c r="X248" s="32"/>
      <c r="Y248" s="38"/>
      <c r="Z248" s="32"/>
      <c r="AA248" s="32"/>
      <c r="AB248" s="32"/>
      <c r="AC248" s="39"/>
      <c r="AD248" s="200"/>
      <c r="AE248" s="196"/>
      <c r="AF248" s="201"/>
      <c r="AG248" s="196"/>
      <c r="AH248" s="196"/>
      <c r="AI248" s="201"/>
      <c r="AJ248" s="196"/>
      <c r="AK248" s="196"/>
      <c r="AL248" s="196"/>
      <c r="AM248" s="202"/>
      <c r="AO248" s="179"/>
    </row>
    <row r="249" spans="1:41" ht="14.25" customHeight="1" x14ac:dyDescent="0.2">
      <c r="A249" s="46">
        <v>43344</v>
      </c>
      <c r="B249" s="136"/>
      <c r="C249" s="136"/>
      <c r="D249" s="137"/>
      <c r="E249" s="136"/>
      <c r="F249" s="136"/>
      <c r="G249" s="137"/>
      <c r="H249" s="136"/>
      <c r="I249" s="136"/>
      <c r="J249" s="137"/>
      <c r="K249" s="192">
        <v>5.9640722388185994</v>
      </c>
      <c r="L249" s="192">
        <v>0</v>
      </c>
      <c r="M249" s="192">
        <v>5.9640722388185994</v>
      </c>
      <c r="N249" s="192">
        <v>5.9640722388185994</v>
      </c>
      <c r="O249" s="192">
        <v>0</v>
      </c>
      <c r="P249" s="192">
        <v>5.9640722388185994</v>
      </c>
      <c r="Q249" s="207"/>
      <c r="R249" s="208">
        <v>0</v>
      </c>
      <c r="S249" s="106"/>
      <c r="T249" s="37"/>
      <c r="U249" s="32"/>
      <c r="V249" s="38"/>
      <c r="W249" s="32"/>
      <c r="X249" s="32"/>
      <c r="Y249" s="38"/>
      <c r="Z249" s="32"/>
      <c r="AA249" s="32"/>
      <c r="AB249" s="32"/>
      <c r="AC249" s="39"/>
      <c r="AD249" s="200"/>
      <c r="AE249" s="196"/>
      <c r="AF249" s="201"/>
      <c r="AG249" s="196"/>
      <c r="AH249" s="196"/>
      <c r="AI249" s="201"/>
      <c r="AJ249" s="196"/>
      <c r="AK249" s="196"/>
      <c r="AL249" s="196"/>
      <c r="AM249" s="202"/>
      <c r="AO249" s="179"/>
    </row>
    <row r="250" spans="1:41" ht="14.25" customHeight="1" x14ac:dyDescent="0.2">
      <c r="A250" s="46">
        <v>43374</v>
      </c>
      <c r="B250" s="136"/>
      <c r="C250" s="136"/>
      <c r="D250" s="137"/>
      <c r="E250" s="136"/>
      <c r="F250" s="136"/>
      <c r="G250" s="137"/>
      <c r="H250" s="136"/>
      <c r="I250" s="136"/>
      <c r="J250" s="137"/>
      <c r="K250" s="192">
        <v>6.0522302811499991</v>
      </c>
      <c r="L250" s="192">
        <v>0</v>
      </c>
      <c r="M250" s="192">
        <v>6.0522302811499991</v>
      </c>
      <c r="N250" s="192">
        <v>6.0522302811499991</v>
      </c>
      <c r="O250" s="192">
        <v>0</v>
      </c>
      <c r="P250" s="192">
        <v>6.0522302811499991</v>
      </c>
      <c r="Q250" s="207"/>
      <c r="R250" s="208">
        <v>0</v>
      </c>
      <c r="S250" s="106"/>
      <c r="T250" s="37"/>
      <c r="U250" s="32"/>
      <c r="V250" s="38"/>
      <c r="W250" s="32"/>
      <c r="X250" s="32"/>
      <c r="Y250" s="38"/>
      <c r="Z250" s="32"/>
      <c r="AA250" s="32"/>
      <c r="AB250" s="32"/>
      <c r="AC250" s="39"/>
      <c r="AD250" s="200"/>
      <c r="AE250" s="196"/>
      <c r="AF250" s="201"/>
      <c r="AG250" s="196"/>
      <c r="AH250" s="196"/>
      <c r="AI250" s="201"/>
      <c r="AJ250" s="196"/>
      <c r="AK250" s="196"/>
      <c r="AL250" s="196"/>
      <c r="AM250" s="202"/>
      <c r="AO250" s="179"/>
    </row>
    <row r="251" spans="1:41" ht="14.25" customHeight="1" x14ac:dyDescent="0.2">
      <c r="A251" s="46">
        <v>43405</v>
      </c>
      <c r="B251" s="136"/>
      <c r="C251" s="136"/>
      <c r="D251" s="137"/>
      <c r="E251" s="136"/>
      <c r="F251" s="136"/>
      <c r="G251" s="137"/>
      <c r="H251" s="136"/>
      <c r="I251" s="136"/>
      <c r="J251" s="137"/>
      <c r="K251" s="192">
        <v>6.1223950205318998</v>
      </c>
      <c r="L251" s="192">
        <v>0</v>
      </c>
      <c r="M251" s="192">
        <v>6.1223950205318998</v>
      </c>
      <c r="N251" s="192">
        <v>6.1223950205318998</v>
      </c>
      <c r="O251" s="192">
        <v>0</v>
      </c>
      <c r="P251" s="192">
        <v>6.1223950205318998</v>
      </c>
      <c r="Q251" s="207"/>
      <c r="R251" s="208">
        <v>0</v>
      </c>
      <c r="S251" s="106"/>
      <c r="T251" s="37"/>
      <c r="U251" s="32"/>
      <c r="V251" s="38"/>
      <c r="W251" s="32"/>
      <c r="X251" s="32"/>
      <c r="Y251" s="38"/>
      <c r="Z251" s="32"/>
      <c r="AA251" s="32"/>
      <c r="AB251" s="32"/>
      <c r="AC251" s="39"/>
      <c r="AD251" s="200"/>
      <c r="AE251" s="196"/>
      <c r="AF251" s="201"/>
      <c r="AG251" s="196"/>
      <c r="AH251" s="196"/>
      <c r="AI251" s="201"/>
      <c r="AJ251" s="196"/>
      <c r="AK251" s="196"/>
      <c r="AL251" s="196"/>
      <c r="AM251" s="202"/>
      <c r="AO251" s="179"/>
    </row>
    <row r="252" spans="1:41" ht="14.25" customHeight="1" x14ac:dyDescent="0.2">
      <c r="A252" s="46">
        <f>+'Bcos. Públ.'!A252</f>
        <v>43435</v>
      </c>
      <c r="B252" s="136"/>
      <c r="C252" s="136"/>
      <c r="D252" s="137"/>
      <c r="E252" s="136"/>
      <c r="F252" s="136"/>
      <c r="G252" s="137"/>
      <c r="H252" s="136"/>
      <c r="I252" s="136"/>
      <c r="J252" s="137"/>
      <c r="K252" s="192">
        <v>6.2017842405780002</v>
      </c>
      <c r="L252" s="192">
        <v>0</v>
      </c>
      <c r="M252" s="192">
        <v>6.2017842405780002</v>
      </c>
      <c r="N252" s="192">
        <v>6.2017842405780002</v>
      </c>
      <c r="O252" s="192">
        <v>0</v>
      </c>
      <c r="P252" s="192">
        <v>6.2017842405780002</v>
      </c>
      <c r="Q252" s="207"/>
      <c r="R252" s="208">
        <v>0</v>
      </c>
      <c r="S252" s="106"/>
      <c r="T252" s="37"/>
      <c r="U252" s="32"/>
      <c r="V252" s="38"/>
      <c r="W252" s="32"/>
      <c r="X252" s="32"/>
      <c r="Y252" s="38"/>
      <c r="Z252" s="32"/>
      <c r="AA252" s="32"/>
      <c r="AB252" s="32"/>
      <c r="AC252" s="39"/>
      <c r="AD252" s="200"/>
      <c r="AE252" s="196"/>
      <c r="AF252" s="201"/>
      <c r="AG252" s="196"/>
      <c r="AH252" s="196"/>
      <c r="AI252" s="201"/>
      <c r="AJ252" s="196"/>
      <c r="AK252" s="196"/>
      <c r="AL252" s="196"/>
      <c r="AM252" s="202"/>
      <c r="AO252" s="179"/>
    </row>
    <row r="253" spans="1:41" ht="14.25" customHeight="1" x14ac:dyDescent="0.2">
      <c r="A253" s="48">
        <f>+'Bcos. Públ.'!A253</f>
        <v>43467</v>
      </c>
      <c r="B253" s="136"/>
      <c r="C253" s="136"/>
      <c r="D253" s="137"/>
      <c r="E253" s="136"/>
      <c r="F253" s="136"/>
      <c r="G253" s="137"/>
      <c r="H253" s="136"/>
      <c r="I253" s="136"/>
      <c r="J253" s="137"/>
      <c r="K253" s="192">
        <v>6.2180593767450008</v>
      </c>
      <c r="L253" s="192">
        <v>0</v>
      </c>
      <c r="M253" s="192">
        <v>6.2180593767450008</v>
      </c>
      <c r="N253" s="192">
        <v>6.2180593767450008</v>
      </c>
      <c r="O253" s="192">
        <v>0</v>
      </c>
      <c r="P253" s="192">
        <v>6.2180593767450008</v>
      </c>
      <c r="Q253" s="207"/>
      <c r="R253" s="208">
        <v>0</v>
      </c>
      <c r="S253" s="106"/>
      <c r="T253" s="37"/>
      <c r="U253" s="32"/>
      <c r="V253" s="38"/>
      <c r="W253" s="32"/>
      <c r="X253" s="32"/>
      <c r="Y253" s="38"/>
      <c r="Z253" s="32"/>
      <c r="AA253" s="32"/>
      <c r="AB253" s="32"/>
      <c r="AC253" s="226"/>
      <c r="AD253" s="200"/>
      <c r="AE253" s="196"/>
      <c r="AF253" s="201"/>
      <c r="AG253" s="196"/>
      <c r="AH253" s="196"/>
      <c r="AI253" s="201"/>
      <c r="AJ253" s="196"/>
      <c r="AK253" s="196"/>
      <c r="AL253" s="196"/>
      <c r="AM253" s="226"/>
      <c r="AO253" s="179"/>
    </row>
    <row r="254" spans="1:41" ht="14.25" customHeight="1" x14ac:dyDescent="0.2">
      <c r="A254" s="46">
        <v>43497</v>
      </c>
      <c r="B254" s="136"/>
      <c r="C254" s="136"/>
      <c r="D254" s="137"/>
      <c r="E254" s="136"/>
      <c r="F254" s="136"/>
      <c r="G254" s="137"/>
      <c r="H254" s="136"/>
      <c r="I254" s="136"/>
      <c r="J254" s="137"/>
      <c r="K254" s="192">
        <v>0</v>
      </c>
      <c r="L254" s="192">
        <v>0</v>
      </c>
      <c r="M254" s="193">
        <v>0</v>
      </c>
      <c r="N254" s="192">
        <v>0</v>
      </c>
      <c r="O254" s="192">
        <v>0</v>
      </c>
      <c r="P254" s="192">
        <v>0</v>
      </c>
      <c r="Q254" s="207"/>
      <c r="R254" s="208">
        <v>0</v>
      </c>
      <c r="S254" s="106"/>
      <c r="T254" s="37"/>
      <c r="U254" s="32"/>
      <c r="V254" s="38"/>
      <c r="W254" s="32"/>
      <c r="X254" s="32"/>
      <c r="Y254" s="38"/>
      <c r="Z254" s="32"/>
      <c r="AA254" s="32"/>
      <c r="AB254" s="32"/>
      <c r="AC254" s="226"/>
      <c r="AD254" s="200"/>
      <c r="AE254" s="196"/>
      <c r="AF254" s="201"/>
      <c r="AG254" s="196"/>
      <c r="AH254" s="196"/>
      <c r="AI254" s="201"/>
      <c r="AJ254" s="196"/>
      <c r="AK254" s="196"/>
      <c r="AL254" s="196"/>
      <c r="AM254" s="226"/>
      <c r="AO254" s="179"/>
    </row>
    <row r="255" spans="1:41" x14ac:dyDescent="0.2">
      <c r="A255" s="46">
        <v>43525</v>
      </c>
      <c r="B255" s="136"/>
      <c r="C255" s="136"/>
      <c r="D255" s="137"/>
      <c r="E255" s="136"/>
      <c r="F255" s="136"/>
      <c r="G255" s="137"/>
      <c r="H255" s="136"/>
      <c r="I255" s="136"/>
      <c r="J255" s="137"/>
      <c r="K255" s="192">
        <v>0</v>
      </c>
      <c r="L255" s="192">
        <v>0</v>
      </c>
      <c r="M255" s="193">
        <v>0</v>
      </c>
      <c r="N255" s="192">
        <v>0</v>
      </c>
      <c r="O255" s="192">
        <v>0</v>
      </c>
      <c r="P255" s="192">
        <v>0</v>
      </c>
      <c r="Q255" s="207"/>
      <c r="R255" s="208">
        <v>0</v>
      </c>
      <c r="S255" s="106"/>
      <c r="T255" s="37"/>
      <c r="U255" s="32"/>
      <c r="V255" s="38"/>
      <c r="W255" s="32"/>
      <c r="X255" s="32"/>
      <c r="Y255" s="38"/>
      <c r="Z255" s="32"/>
      <c r="AA255" s="32"/>
      <c r="AB255" s="32"/>
      <c r="AC255" s="226"/>
      <c r="AD255" s="200"/>
      <c r="AE255" s="196"/>
      <c r="AF255" s="201"/>
      <c r="AG255" s="196"/>
      <c r="AH255" s="196"/>
      <c r="AI255" s="201"/>
      <c r="AJ255" s="196"/>
      <c r="AK255" s="196"/>
      <c r="AL255" s="196"/>
      <c r="AM255" s="226"/>
      <c r="AO255" s="179"/>
    </row>
    <row r="256" spans="1:41" x14ac:dyDescent="0.2">
      <c r="A256" s="46">
        <v>43556</v>
      </c>
      <c r="B256" s="136"/>
      <c r="C256" s="136"/>
      <c r="D256" s="137"/>
      <c r="E256" s="136"/>
      <c r="F256" s="136"/>
      <c r="G256" s="137"/>
      <c r="H256" s="136"/>
      <c r="I256" s="136"/>
      <c r="J256" s="137"/>
      <c r="K256" s="192">
        <v>0</v>
      </c>
      <c r="L256" s="192">
        <v>0</v>
      </c>
      <c r="M256" s="193">
        <v>0</v>
      </c>
      <c r="N256" s="192">
        <v>0</v>
      </c>
      <c r="O256" s="192">
        <v>0</v>
      </c>
      <c r="P256" s="192">
        <v>0</v>
      </c>
      <c r="Q256" s="207"/>
      <c r="R256" s="208">
        <v>0</v>
      </c>
      <c r="S256" s="106"/>
      <c r="T256" s="37"/>
      <c r="U256" s="32"/>
      <c r="V256" s="38"/>
      <c r="W256" s="32"/>
      <c r="X256" s="32"/>
      <c r="Y256" s="38"/>
      <c r="Z256" s="32"/>
      <c r="AA256" s="32"/>
      <c r="AB256" s="32"/>
      <c r="AC256" s="226"/>
      <c r="AD256" s="200"/>
      <c r="AE256" s="196"/>
      <c r="AF256" s="201"/>
      <c r="AG256" s="196"/>
      <c r="AH256" s="196"/>
      <c r="AI256" s="201"/>
      <c r="AJ256" s="196"/>
      <c r="AK256" s="196"/>
      <c r="AL256" s="196"/>
      <c r="AM256" s="226"/>
      <c r="AO256" s="179"/>
    </row>
    <row r="257" spans="1:41" x14ac:dyDescent="0.2">
      <c r="A257" s="46">
        <v>43586</v>
      </c>
      <c r="B257" s="136"/>
      <c r="C257" s="136"/>
      <c r="D257" s="137"/>
      <c r="E257" s="136"/>
      <c r="F257" s="136"/>
      <c r="G257" s="137"/>
      <c r="H257" s="136"/>
      <c r="I257" s="136"/>
      <c r="J257" s="137"/>
      <c r="K257" s="192">
        <v>0</v>
      </c>
      <c r="L257" s="192">
        <v>0</v>
      </c>
      <c r="M257" s="193">
        <v>0</v>
      </c>
      <c r="N257" s="192">
        <v>0</v>
      </c>
      <c r="O257" s="192">
        <v>0</v>
      </c>
      <c r="P257" s="192">
        <v>0</v>
      </c>
      <c r="Q257" s="207"/>
      <c r="R257" s="208">
        <v>0</v>
      </c>
      <c r="S257" s="106"/>
      <c r="T257" s="37"/>
      <c r="U257" s="32"/>
      <c r="V257" s="38"/>
      <c r="W257" s="32"/>
      <c r="X257" s="32"/>
      <c r="Y257" s="38"/>
      <c r="Z257" s="32"/>
      <c r="AA257" s="32"/>
      <c r="AB257" s="32"/>
      <c r="AC257" s="226"/>
      <c r="AD257" s="200"/>
      <c r="AE257" s="196"/>
      <c r="AF257" s="201"/>
      <c r="AG257" s="196"/>
      <c r="AH257" s="196"/>
      <c r="AI257" s="201"/>
      <c r="AJ257" s="196"/>
      <c r="AK257" s="196"/>
      <c r="AL257" s="196"/>
      <c r="AM257" s="226"/>
      <c r="AO257" s="179"/>
    </row>
    <row r="258" spans="1:41" x14ac:dyDescent="0.2">
      <c r="A258" s="46">
        <v>43617</v>
      </c>
      <c r="B258" s="136"/>
      <c r="C258" s="136"/>
      <c r="D258" s="137"/>
      <c r="E258" s="136"/>
      <c r="F258" s="136"/>
      <c r="G258" s="137"/>
      <c r="H258" s="136"/>
      <c r="I258" s="136"/>
      <c r="J258" s="137"/>
      <c r="K258" s="192">
        <v>0</v>
      </c>
      <c r="L258" s="192">
        <v>0</v>
      </c>
      <c r="M258" s="193">
        <v>0</v>
      </c>
      <c r="N258" s="192">
        <v>0</v>
      </c>
      <c r="O258" s="192">
        <v>0</v>
      </c>
      <c r="P258" s="192">
        <v>0</v>
      </c>
      <c r="Q258" s="207"/>
      <c r="R258" s="208">
        <v>0</v>
      </c>
      <c r="S258" s="106"/>
      <c r="T258" s="37"/>
      <c r="U258" s="32"/>
      <c r="V258" s="38"/>
      <c r="W258" s="32"/>
      <c r="X258" s="32"/>
      <c r="Y258" s="38"/>
      <c r="Z258" s="32"/>
      <c r="AA258" s="32"/>
      <c r="AB258" s="32"/>
      <c r="AC258" s="226"/>
      <c r="AD258" s="200"/>
      <c r="AE258" s="196"/>
      <c r="AF258" s="201"/>
      <c r="AG258" s="196"/>
      <c r="AH258" s="196"/>
      <c r="AI258" s="201"/>
      <c r="AJ258" s="196"/>
      <c r="AK258" s="196"/>
      <c r="AL258" s="196"/>
      <c r="AM258" s="226"/>
      <c r="AO258" s="179"/>
    </row>
    <row r="259" spans="1:41" x14ac:dyDescent="0.2">
      <c r="A259" s="46">
        <v>43647</v>
      </c>
      <c r="B259" s="136"/>
      <c r="C259" s="136"/>
      <c r="D259" s="137"/>
      <c r="E259" s="136"/>
      <c r="F259" s="136"/>
      <c r="G259" s="137"/>
      <c r="H259" s="136"/>
      <c r="I259" s="136"/>
      <c r="J259" s="137"/>
      <c r="K259" s="192">
        <v>0</v>
      </c>
      <c r="L259" s="192">
        <v>0</v>
      </c>
      <c r="M259" s="193">
        <v>0</v>
      </c>
      <c r="N259" s="192">
        <v>0</v>
      </c>
      <c r="O259" s="192">
        <v>0</v>
      </c>
      <c r="P259" s="192">
        <v>0</v>
      </c>
      <c r="Q259" s="207"/>
      <c r="R259" s="208">
        <v>0</v>
      </c>
      <c r="S259" s="106"/>
      <c r="T259" s="37"/>
      <c r="U259" s="32"/>
      <c r="V259" s="38"/>
      <c r="W259" s="32"/>
      <c r="X259" s="32"/>
      <c r="Y259" s="38"/>
      <c r="Z259" s="32"/>
      <c r="AA259" s="32"/>
      <c r="AB259" s="32"/>
      <c r="AC259" s="226"/>
      <c r="AD259" s="200"/>
      <c r="AE259" s="196"/>
      <c r="AF259" s="201"/>
      <c r="AG259" s="196"/>
      <c r="AH259" s="196"/>
      <c r="AI259" s="201"/>
      <c r="AJ259" s="196"/>
      <c r="AK259" s="196"/>
      <c r="AL259" s="196"/>
      <c r="AM259" s="226"/>
      <c r="AO259" s="179"/>
    </row>
    <row r="260" spans="1:41" x14ac:dyDescent="0.2">
      <c r="A260" s="46">
        <v>43678</v>
      </c>
      <c r="B260" s="136"/>
      <c r="C260" s="136"/>
      <c r="D260" s="137"/>
      <c r="E260" s="136"/>
      <c r="F260" s="136"/>
      <c r="G260" s="137"/>
      <c r="H260" s="136"/>
      <c r="I260" s="136"/>
      <c r="J260" s="137"/>
      <c r="K260" s="192">
        <v>0</v>
      </c>
      <c r="L260" s="192">
        <v>0</v>
      </c>
      <c r="M260" s="193">
        <v>0</v>
      </c>
      <c r="N260" s="192">
        <v>0</v>
      </c>
      <c r="O260" s="192">
        <v>0</v>
      </c>
      <c r="P260" s="192">
        <v>0</v>
      </c>
      <c r="Q260" s="207"/>
      <c r="R260" s="208">
        <v>0</v>
      </c>
      <c r="S260" s="106"/>
      <c r="T260" s="37"/>
      <c r="U260" s="32"/>
      <c r="V260" s="38"/>
      <c r="W260" s="32"/>
      <c r="X260" s="32"/>
      <c r="Y260" s="38"/>
      <c r="Z260" s="32"/>
      <c r="AA260" s="32"/>
      <c r="AB260" s="32"/>
      <c r="AC260" s="226"/>
      <c r="AD260" s="200"/>
      <c r="AE260" s="196"/>
      <c r="AF260" s="201"/>
      <c r="AG260" s="196"/>
      <c r="AH260" s="196"/>
      <c r="AI260" s="201"/>
      <c r="AJ260" s="196"/>
      <c r="AK260" s="196"/>
      <c r="AL260" s="196"/>
      <c r="AM260" s="226"/>
      <c r="AO260" s="179"/>
    </row>
    <row r="261" spans="1:41" x14ac:dyDescent="0.2">
      <c r="A261" s="46">
        <v>43709</v>
      </c>
      <c r="B261" s="136"/>
      <c r="C261" s="136"/>
      <c r="D261" s="137"/>
      <c r="E261" s="136"/>
      <c r="F261" s="136"/>
      <c r="G261" s="137"/>
      <c r="H261" s="136"/>
      <c r="I261" s="136"/>
      <c r="J261" s="137"/>
      <c r="K261" s="192">
        <v>0</v>
      </c>
      <c r="L261" s="192">
        <v>0</v>
      </c>
      <c r="M261" s="193">
        <v>0</v>
      </c>
      <c r="N261" s="192">
        <v>0</v>
      </c>
      <c r="O261" s="192">
        <v>0</v>
      </c>
      <c r="P261" s="192">
        <v>0</v>
      </c>
      <c r="Q261" s="207"/>
      <c r="R261" s="208">
        <v>0</v>
      </c>
      <c r="S261" s="106"/>
      <c r="T261" s="37"/>
      <c r="U261" s="32"/>
      <c r="V261" s="38"/>
      <c r="W261" s="32"/>
      <c r="X261" s="32"/>
      <c r="Y261" s="38"/>
      <c r="Z261" s="32"/>
      <c r="AA261" s="32"/>
      <c r="AB261" s="32"/>
      <c r="AC261" s="226"/>
      <c r="AD261" s="200"/>
      <c r="AE261" s="196"/>
      <c r="AF261" s="201"/>
      <c r="AG261" s="196"/>
      <c r="AH261" s="196"/>
      <c r="AI261" s="201"/>
      <c r="AJ261" s="196"/>
      <c r="AK261" s="196"/>
      <c r="AL261" s="196"/>
      <c r="AM261" s="226"/>
      <c r="AO261" s="179"/>
    </row>
    <row r="262" spans="1:41" x14ac:dyDescent="0.2">
      <c r="A262" s="46">
        <v>43739</v>
      </c>
      <c r="B262" s="136"/>
      <c r="C262" s="136"/>
      <c r="D262" s="137"/>
      <c r="E262" s="136"/>
      <c r="F262" s="136"/>
      <c r="G262" s="137"/>
      <c r="H262" s="136"/>
      <c r="I262" s="136"/>
      <c r="J262" s="137"/>
      <c r="K262" s="192">
        <v>0</v>
      </c>
      <c r="L262" s="192">
        <v>0</v>
      </c>
      <c r="M262" s="193">
        <v>0</v>
      </c>
      <c r="N262" s="192">
        <v>0</v>
      </c>
      <c r="O262" s="192">
        <v>0</v>
      </c>
      <c r="P262" s="192">
        <v>0</v>
      </c>
      <c r="Q262" s="207"/>
      <c r="R262" s="208">
        <v>0</v>
      </c>
      <c r="S262" s="106"/>
      <c r="T262" s="37"/>
      <c r="U262" s="32"/>
      <c r="V262" s="38"/>
      <c r="W262" s="32"/>
      <c r="X262" s="32"/>
      <c r="Y262" s="38"/>
      <c r="Z262" s="32"/>
      <c r="AA262" s="32"/>
      <c r="AB262" s="32"/>
      <c r="AC262" s="226"/>
      <c r="AD262" s="200"/>
      <c r="AE262" s="196"/>
      <c r="AF262" s="201"/>
      <c r="AG262" s="196"/>
      <c r="AH262" s="196"/>
      <c r="AI262" s="201"/>
      <c r="AJ262" s="196"/>
      <c r="AK262" s="196"/>
      <c r="AL262" s="196"/>
      <c r="AM262" s="226"/>
      <c r="AO262" s="179"/>
    </row>
    <row r="263" spans="1:41" x14ac:dyDescent="0.2">
      <c r="A263" s="46">
        <v>43770</v>
      </c>
      <c r="B263" s="136"/>
      <c r="C263" s="136"/>
      <c r="D263" s="137"/>
      <c r="E263" s="136"/>
      <c r="F263" s="136"/>
      <c r="G263" s="137"/>
      <c r="H263" s="136"/>
      <c r="I263" s="136"/>
      <c r="J263" s="137"/>
      <c r="K263" s="192">
        <v>0</v>
      </c>
      <c r="L263" s="192">
        <v>0</v>
      </c>
      <c r="M263" s="193">
        <v>0</v>
      </c>
      <c r="N263" s="192">
        <v>0</v>
      </c>
      <c r="O263" s="192">
        <v>0</v>
      </c>
      <c r="P263" s="192">
        <v>0</v>
      </c>
      <c r="Q263" s="207"/>
      <c r="R263" s="208">
        <v>0</v>
      </c>
      <c r="S263" s="106"/>
      <c r="T263" s="37"/>
      <c r="U263" s="32"/>
      <c r="V263" s="38"/>
      <c r="W263" s="32"/>
      <c r="X263" s="32"/>
      <c r="Y263" s="38"/>
      <c r="Z263" s="32"/>
      <c r="AA263" s="32"/>
      <c r="AB263" s="32"/>
      <c r="AC263" s="226"/>
      <c r="AD263" s="200"/>
      <c r="AE263" s="196"/>
      <c r="AF263" s="201"/>
      <c r="AG263" s="196"/>
      <c r="AH263" s="196"/>
      <c r="AI263" s="201"/>
      <c r="AJ263" s="196"/>
      <c r="AK263" s="196"/>
      <c r="AL263" s="196"/>
      <c r="AM263" s="226"/>
      <c r="AO263" s="179"/>
    </row>
    <row r="264" spans="1:41" x14ac:dyDescent="0.2">
      <c r="A264" s="46">
        <v>43800</v>
      </c>
      <c r="B264" s="136"/>
      <c r="C264" s="136"/>
      <c r="D264" s="137"/>
      <c r="E264" s="136"/>
      <c r="F264" s="136"/>
      <c r="G264" s="137"/>
      <c r="H264" s="136"/>
      <c r="I264" s="136"/>
      <c r="J264" s="137"/>
      <c r="K264" s="192">
        <v>0</v>
      </c>
      <c r="L264" s="192">
        <v>0</v>
      </c>
      <c r="M264" s="193">
        <v>0</v>
      </c>
      <c r="N264" s="192">
        <v>0</v>
      </c>
      <c r="O264" s="192">
        <v>0</v>
      </c>
      <c r="P264" s="192">
        <v>0</v>
      </c>
      <c r="Q264" s="207"/>
      <c r="R264" s="208">
        <v>0</v>
      </c>
      <c r="S264" s="106"/>
      <c r="T264" s="37"/>
      <c r="U264" s="32"/>
      <c r="V264" s="38"/>
      <c r="W264" s="32"/>
      <c r="X264" s="32"/>
      <c r="Y264" s="38"/>
      <c r="Z264" s="32"/>
      <c r="AA264" s="32"/>
      <c r="AB264" s="32"/>
      <c r="AC264" s="226"/>
      <c r="AD264" s="200"/>
      <c r="AE264" s="196"/>
      <c r="AF264" s="201"/>
      <c r="AG264" s="196"/>
      <c r="AH264" s="196"/>
      <c r="AI264" s="201"/>
      <c r="AJ264" s="196"/>
      <c r="AK264" s="196"/>
      <c r="AL264" s="196"/>
      <c r="AM264" s="226"/>
      <c r="AO264" s="179"/>
    </row>
    <row r="265" spans="1:41" x14ac:dyDescent="0.2">
      <c r="A265" s="46">
        <v>43831</v>
      </c>
      <c r="B265" s="136"/>
      <c r="C265" s="136"/>
      <c r="D265" s="137"/>
      <c r="E265" s="136"/>
      <c r="F265" s="136"/>
      <c r="G265" s="137"/>
      <c r="H265" s="136"/>
      <c r="I265" s="136"/>
      <c r="J265" s="137"/>
      <c r="K265" s="192">
        <v>0</v>
      </c>
      <c r="L265" s="192">
        <v>0</v>
      </c>
      <c r="M265" s="193">
        <v>0</v>
      </c>
      <c r="N265" s="192">
        <v>0</v>
      </c>
      <c r="O265" s="192">
        <v>0</v>
      </c>
      <c r="P265" s="192">
        <v>0</v>
      </c>
      <c r="Q265" s="207"/>
      <c r="R265" s="208">
        <v>0</v>
      </c>
      <c r="S265" s="106"/>
      <c r="T265" s="172"/>
      <c r="U265" s="173"/>
      <c r="V265" s="174"/>
      <c r="W265" s="173"/>
      <c r="X265" s="173"/>
      <c r="Y265" s="174"/>
      <c r="Z265" s="173"/>
      <c r="AA265" s="173"/>
      <c r="AB265" s="173"/>
      <c r="AC265" s="226"/>
      <c r="AD265" s="203"/>
      <c r="AE265" s="204"/>
      <c r="AF265" s="205"/>
      <c r="AG265" s="204"/>
      <c r="AH265" s="204"/>
      <c r="AI265" s="205"/>
      <c r="AJ265" s="204"/>
      <c r="AK265" s="204"/>
      <c r="AL265" s="204"/>
      <c r="AM265" s="226"/>
      <c r="AO265" s="179"/>
    </row>
    <row r="266" spans="1:41" x14ac:dyDescent="0.2">
      <c r="A266" s="46">
        <v>43862</v>
      </c>
      <c r="B266" s="136"/>
      <c r="C266" s="136"/>
      <c r="D266" s="137"/>
      <c r="E266" s="136"/>
      <c r="F266" s="136"/>
      <c r="G266" s="137"/>
      <c r="H266" s="136"/>
      <c r="I266" s="136"/>
      <c r="J266" s="137"/>
      <c r="K266" s="192">
        <v>0</v>
      </c>
      <c r="L266" s="192">
        <v>0</v>
      </c>
      <c r="M266" s="193">
        <v>0</v>
      </c>
      <c r="N266" s="192">
        <v>0</v>
      </c>
      <c r="O266" s="192">
        <v>0</v>
      </c>
      <c r="P266" s="192">
        <v>0</v>
      </c>
      <c r="Q266" s="207"/>
      <c r="R266" s="208">
        <v>0</v>
      </c>
      <c r="S266" s="106"/>
      <c r="T266" s="172"/>
      <c r="U266" s="173"/>
      <c r="V266" s="174"/>
      <c r="W266" s="173"/>
      <c r="X266" s="173"/>
      <c r="Y266" s="174"/>
      <c r="Z266" s="173"/>
      <c r="AA266" s="173"/>
      <c r="AB266" s="173"/>
      <c r="AC266" s="226"/>
      <c r="AD266" s="203"/>
      <c r="AE266" s="204"/>
      <c r="AF266" s="205"/>
      <c r="AG266" s="204"/>
      <c r="AH266" s="204"/>
      <c r="AI266" s="205"/>
      <c r="AJ266" s="204"/>
      <c r="AK266" s="204"/>
      <c r="AL266" s="204"/>
      <c r="AM266" s="226"/>
      <c r="AO266" s="179"/>
    </row>
    <row r="267" spans="1:41" x14ac:dyDescent="0.2">
      <c r="A267" s="46">
        <v>43891</v>
      </c>
      <c r="B267" s="136"/>
      <c r="C267" s="136"/>
      <c r="D267" s="137"/>
      <c r="E267" s="136"/>
      <c r="F267" s="136"/>
      <c r="G267" s="137"/>
      <c r="H267" s="136"/>
      <c r="I267" s="136"/>
      <c r="J267" s="137"/>
      <c r="K267" s="192">
        <v>0</v>
      </c>
      <c r="L267" s="192">
        <v>0</v>
      </c>
      <c r="M267" s="193">
        <v>0</v>
      </c>
      <c r="N267" s="192">
        <v>0</v>
      </c>
      <c r="O267" s="192">
        <v>0</v>
      </c>
      <c r="P267" s="192">
        <v>0</v>
      </c>
      <c r="Q267" s="207"/>
      <c r="R267" s="208">
        <v>0</v>
      </c>
      <c r="S267" s="106"/>
      <c r="T267" s="37"/>
      <c r="U267" s="32"/>
      <c r="V267" s="38"/>
      <c r="W267" s="32"/>
      <c r="X267" s="32"/>
      <c r="Y267" s="38"/>
      <c r="Z267" s="32"/>
      <c r="AA267" s="32"/>
      <c r="AB267" s="32"/>
      <c r="AC267" s="226"/>
      <c r="AD267" s="200"/>
      <c r="AE267" s="196"/>
      <c r="AF267" s="201"/>
      <c r="AG267" s="196"/>
      <c r="AH267" s="196"/>
      <c r="AI267" s="201"/>
      <c r="AJ267" s="196"/>
      <c r="AK267" s="196"/>
      <c r="AL267" s="196"/>
      <c r="AM267" s="226"/>
      <c r="AO267" s="179"/>
    </row>
    <row r="268" spans="1:41" x14ac:dyDescent="0.2">
      <c r="A268" s="46">
        <v>43922</v>
      </c>
      <c r="B268" s="136"/>
      <c r="C268" s="136"/>
      <c r="D268" s="137"/>
      <c r="E268" s="136"/>
      <c r="F268" s="136"/>
      <c r="G268" s="137"/>
      <c r="H268" s="136"/>
      <c r="I268" s="136"/>
      <c r="J268" s="137"/>
      <c r="K268" s="192">
        <v>0</v>
      </c>
      <c r="L268" s="192">
        <v>0</v>
      </c>
      <c r="M268" s="193">
        <v>0</v>
      </c>
      <c r="N268" s="192">
        <v>0</v>
      </c>
      <c r="O268" s="192">
        <v>0</v>
      </c>
      <c r="P268" s="192">
        <v>0</v>
      </c>
      <c r="Q268" s="207"/>
      <c r="R268" s="208">
        <v>0</v>
      </c>
      <c r="S268" s="106"/>
      <c r="T268" s="37"/>
      <c r="U268" s="32"/>
      <c r="V268" s="38"/>
      <c r="W268" s="32"/>
      <c r="X268" s="32"/>
      <c r="Y268" s="38"/>
      <c r="Z268" s="32"/>
      <c r="AA268" s="32"/>
      <c r="AB268" s="32"/>
      <c r="AC268" s="226"/>
      <c r="AD268" s="200"/>
      <c r="AE268" s="196"/>
      <c r="AF268" s="201"/>
      <c r="AG268" s="196"/>
      <c r="AH268" s="196"/>
      <c r="AI268" s="201"/>
      <c r="AJ268" s="196"/>
      <c r="AK268" s="196"/>
      <c r="AL268" s="196"/>
      <c r="AM268" s="226"/>
      <c r="AO268" s="179"/>
    </row>
    <row r="269" spans="1:41" x14ac:dyDescent="0.2">
      <c r="A269" s="46">
        <v>43952</v>
      </c>
      <c r="B269" s="136"/>
      <c r="C269" s="136"/>
      <c r="D269" s="137"/>
      <c r="E269" s="136"/>
      <c r="F269" s="136"/>
      <c r="G269" s="137"/>
      <c r="H269" s="136"/>
      <c r="I269" s="136"/>
      <c r="J269" s="137"/>
      <c r="K269" s="192">
        <v>0</v>
      </c>
      <c r="L269" s="192">
        <v>0</v>
      </c>
      <c r="M269" s="193">
        <v>0</v>
      </c>
      <c r="N269" s="192">
        <v>0</v>
      </c>
      <c r="O269" s="192">
        <v>0</v>
      </c>
      <c r="P269" s="192">
        <v>0</v>
      </c>
      <c r="Q269" s="207"/>
      <c r="R269" s="208">
        <v>0</v>
      </c>
      <c r="S269" s="106"/>
      <c r="T269" s="37"/>
      <c r="U269" s="32"/>
      <c r="V269" s="38"/>
      <c r="W269" s="32"/>
      <c r="X269" s="32"/>
      <c r="Y269" s="38"/>
      <c r="Z269" s="32"/>
      <c r="AA269" s="32"/>
      <c r="AB269" s="32"/>
      <c r="AC269" s="226"/>
      <c r="AD269" s="200"/>
      <c r="AE269" s="196"/>
      <c r="AF269" s="201"/>
      <c r="AG269" s="196"/>
      <c r="AH269" s="196"/>
      <c r="AI269" s="201"/>
      <c r="AJ269" s="196"/>
      <c r="AK269" s="196"/>
      <c r="AL269" s="196"/>
      <c r="AM269" s="226"/>
      <c r="AO269" s="179"/>
    </row>
    <row r="270" spans="1:41" x14ac:dyDescent="0.2">
      <c r="A270" s="46">
        <v>43983</v>
      </c>
      <c r="B270" s="136"/>
      <c r="C270" s="136"/>
      <c r="D270" s="137"/>
      <c r="E270" s="136"/>
      <c r="F270" s="136"/>
      <c r="G270" s="137"/>
      <c r="H270" s="136"/>
      <c r="I270" s="136"/>
      <c r="J270" s="137"/>
      <c r="K270" s="192">
        <v>0</v>
      </c>
      <c r="L270" s="192">
        <v>0</v>
      </c>
      <c r="M270" s="193">
        <v>0</v>
      </c>
      <c r="N270" s="192">
        <v>0</v>
      </c>
      <c r="O270" s="192">
        <v>0</v>
      </c>
      <c r="P270" s="192">
        <v>0</v>
      </c>
      <c r="Q270" s="207"/>
      <c r="R270" s="208">
        <v>0</v>
      </c>
      <c r="S270" s="106"/>
      <c r="T270" s="37"/>
      <c r="U270" s="32"/>
      <c r="V270" s="38"/>
      <c r="W270" s="32"/>
      <c r="X270" s="32"/>
      <c r="Y270" s="38"/>
      <c r="Z270" s="32"/>
      <c r="AA270" s="32"/>
      <c r="AB270" s="32"/>
      <c r="AC270" s="226"/>
      <c r="AD270" s="200"/>
      <c r="AE270" s="196"/>
      <c r="AF270" s="201"/>
      <c r="AG270" s="196"/>
      <c r="AH270" s="196"/>
      <c r="AI270" s="201"/>
      <c r="AJ270" s="196"/>
      <c r="AK270" s="196"/>
      <c r="AL270" s="196"/>
      <c r="AM270" s="226"/>
      <c r="AO270" s="179"/>
    </row>
    <row r="271" spans="1:41" x14ac:dyDescent="0.2">
      <c r="A271" s="46">
        <v>44013</v>
      </c>
      <c r="B271" s="136"/>
      <c r="C271" s="136"/>
      <c r="D271" s="137"/>
      <c r="E271" s="136"/>
      <c r="F271" s="136"/>
      <c r="G271" s="137"/>
      <c r="H271" s="136"/>
      <c r="I271" s="136"/>
      <c r="J271" s="137"/>
      <c r="K271" s="192">
        <v>0</v>
      </c>
      <c r="L271" s="192">
        <v>0</v>
      </c>
      <c r="M271" s="193">
        <v>0</v>
      </c>
      <c r="N271" s="192">
        <v>0</v>
      </c>
      <c r="O271" s="192">
        <v>0</v>
      </c>
      <c r="P271" s="192">
        <v>0</v>
      </c>
      <c r="Q271" s="207"/>
      <c r="R271" s="208">
        <v>0</v>
      </c>
      <c r="S271" s="106"/>
      <c r="T271" s="37"/>
      <c r="U271" s="32"/>
      <c r="V271" s="38"/>
      <c r="W271" s="32"/>
      <c r="X271" s="32"/>
      <c r="Y271" s="38"/>
      <c r="Z271" s="32"/>
      <c r="AA271" s="32"/>
      <c r="AB271" s="32"/>
      <c r="AC271" s="226"/>
      <c r="AD271" s="200"/>
      <c r="AE271" s="196"/>
      <c r="AF271" s="201"/>
      <c r="AG271" s="196"/>
      <c r="AH271" s="196"/>
      <c r="AI271" s="201"/>
      <c r="AJ271" s="196"/>
      <c r="AK271" s="196"/>
      <c r="AL271" s="196"/>
      <c r="AM271" s="226"/>
      <c r="AO271" s="179"/>
    </row>
    <row r="272" spans="1:41" x14ac:dyDescent="0.2">
      <c r="A272" s="46">
        <v>44044</v>
      </c>
      <c r="B272" s="136"/>
      <c r="C272" s="136"/>
      <c r="D272" s="137"/>
      <c r="E272" s="136"/>
      <c r="F272" s="136"/>
      <c r="G272" s="137"/>
      <c r="H272" s="136"/>
      <c r="I272" s="136"/>
      <c r="J272" s="137"/>
      <c r="K272" s="192">
        <v>0</v>
      </c>
      <c r="L272" s="192">
        <v>0</v>
      </c>
      <c r="M272" s="193">
        <v>0</v>
      </c>
      <c r="N272" s="192">
        <v>0</v>
      </c>
      <c r="O272" s="192">
        <v>0</v>
      </c>
      <c r="P272" s="192">
        <v>0</v>
      </c>
      <c r="Q272" s="207"/>
      <c r="R272" s="208">
        <v>0</v>
      </c>
      <c r="S272" s="106"/>
      <c r="T272" s="37"/>
      <c r="U272" s="32"/>
      <c r="V272" s="38"/>
      <c r="W272" s="32"/>
      <c r="X272" s="32"/>
      <c r="Y272" s="38"/>
      <c r="Z272" s="32"/>
      <c r="AA272" s="32"/>
      <c r="AB272" s="32"/>
      <c r="AC272" s="226"/>
      <c r="AD272" s="200"/>
      <c r="AE272" s="196"/>
      <c r="AF272" s="201"/>
      <c r="AG272" s="196"/>
      <c r="AH272" s="196"/>
      <c r="AI272" s="201"/>
      <c r="AJ272" s="196"/>
      <c r="AK272" s="196"/>
      <c r="AL272" s="196"/>
      <c r="AM272" s="226"/>
      <c r="AO272" s="179"/>
    </row>
    <row r="273" spans="1:41" x14ac:dyDescent="0.2">
      <c r="A273" s="46">
        <v>44075</v>
      </c>
      <c r="B273" s="136"/>
      <c r="C273" s="136"/>
      <c r="D273" s="137"/>
      <c r="E273" s="136"/>
      <c r="F273" s="136"/>
      <c r="G273" s="137"/>
      <c r="H273" s="136"/>
      <c r="I273" s="136"/>
      <c r="J273" s="137"/>
      <c r="K273" s="192">
        <v>0</v>
      </c>
      <c r="L273" s="192">
        <v>0</v>
      </c>
      <c r="M273" s="193">
        <v>0</v>
      </c>
      <c r="N273" s="192">
        <v>0</v>
      </c>
      <c r="O273" s="192">
        <v>0</v>
      </c>
      <c r="P273" s="192">
        <v>0</v>
      </c>
      <c r="Q273" s="207"/>
      <c r="R273" s="208">
        <v>0</v>
      </c>
      <c r="S273" s="106"/>
      <c r="T273" s="37"/>
      <c r="U273" s="32"/>
      <c r="V273" s="38"/>
      <c r="W273" s="32"/>
      <c r="X273" s="32"/>
      <c r="Y273" s="38"/>
      <c r="Z273" s="32"/>
      <c r="AA273" s="32"/>
      <c r="AB273" s="32"/>
      <c r="AC273" s="226"/>
      <c r="AD273" s="200"/>
      <c r="AE273" s="196"/>
      <c r="AF273" s="201"/>
      <c r="AG273" s="196"/>
      <c r="AH273" s="196"/>
      <c r="AI273" s="201"/>
      <c r="AJ273" s="196"/>
      <c r="AK273" s="196"/>
      <c r="AL273" s="196"/>
      <c r="AM273" s="226"/>
      <c r="AO273" s="179"/>
    </row>
    <row r="274" spans="1:41" x14ac:dyDescent="0.2">
      <c r="A274" s="46">
        <v>44105</v>
      </c>
      <c r="B274" s="136"/>
      <c r="C274" s="136"/>
      <c r="D274" s="137"/>
      <c r="E274" s="136"/>
      <c r="F274" s="136"/>
      <c r="G274" s="137"/>
      <c r="H274" s="136"/>
      <c r="I274" s="136"/>
      <c r="J274" s="137"/>
      <c r="K274" s="192">
        <v>0</v>
      </c>
      <c r="L274" s="192">
        <v>0</v>
      </c>
      <c r="M274" s="193">
        <v>0</v>
      </c>
      <c r="N274" s="192">
        <v>0</v>
      </c>
      <c r="O274" s="192">
        <v>0</v>
      </c>
      <c r="P274" s="192">
        <v>0</v>
      </c>
      <c r="Q274" s="207"/>
      <c r="R274" s="208">
        <v>0</v>
      </c>
      <c r="S274" s="106"/>
      <c r="T274" s="37"/>
      <c r="U274" s="32"/>
      <c r="V274" s="38"/>
      <c r="W274" s="32"/>
      <c r="X274" s="32"/>
      <c r="Y274" s="38"/>
      <c r="Z274" s="32"/>
      <c r="AA274" s="32"/>
      <c r="AB274" s="32"/>
      <c r="AC274" s="226"/>
      <c r="AD274" s="200"/>
      <c r="AE274" s="196"/>
      <c r="AF274" s="201"/>
      <c r="AG274" s="196"/>
      <c r="AH274" s="196"/>
      <c r="AI274" s="201"/>
      <c r="AJ274" s="196"/>
      <c r="AK274" s="196"/>
      <c r="AL274" s="196"/>
      <c r="AM274" s="226"/>
      <c r="AO274" s="179"/>
    </row>
    <row r="275" spans="1:41" x14ac:dyDescent="0.2">
      <c r="A275" s="46">
        <v>44136</v>
      </c>
      <c r="B275" s="136"/>
      <c r="C275" s="136"/>
      <c r="D275" s="137"/>
      <c r="E275" s="136"/>
      <c r="F275" s="136"/>
      <c r="G275" s="137"/>
      <c r="H275" s="136"/>
      <c r="I275" s="136"/>
      <c r="J275" s="137"/>
      <c r="K275" s="192">
        <v>0</v>
      </c>
      <c r="L275" s="192">
        <v>0</v>
      </c>
      <c r="M275" s="193">
        <v>0</v>
      </c>
      <c r="N275" s="192">
        <v>0</v>
      </c>
      <c r="O275" s="192">
        <v>0</v>
      </c>
      <c r="P275" s="192">
        <v>0</v>
      </c>
      <c r="Q275" s="207"/>
      <c r="R275" s="208">
        <v>0</v>
      </c>
      <c r="S275" s="106"/>
      <c r="T275" s="37"/>
      <c r="U275" s="32"/>
      <c r="V275" s="38"/>
      <c r="W275" s="32"/>
      <c r="X275" s="32"/>
      <c r="Y275" s="38"/>
      <c r="Z275" s="32"/>
      <c r="AA275" s="32"/>
      <c r="AB275" s="32"/>
      <c r="AC275" s="226"/>
      <c r="AD275" s="200"/>
      <c r="AE275" s="196"/>
      <c r="AF275" s="201"/>
      <c r="AG275" s="196"/>
      <c r="AH275" s="196"/>
      <c r="AI275" s="201"/>
      <c r="AJ275" s="196"/>
      <c r="AK275" s="196"/>
      <c r="AL275" s="196"/>
      <c r="AM275" s="226"/>
      <c r="AO275" s="179"/>
    </row>
    <row r="276" spans="1:41" x14ac:dyDescent="0.2">
      <c r="A276" s="46">
        <v>44166</v>
      </c>
      <c r="B276" s="136"/>
      <c r="C276" s="136"/>
      <c r="D276" s="137"/>
      <c r="E276" s="136"/>
      <c r="F276" s="136"/>
      <c r="G276" s="137"/>
      <c r="H276" s="136"/>
      <c r="I276" s="136"/>
      <c r="J276" s="137"/>
      <c r="K276" s="192">
        <v>0</v>
      </c>
      <c r="L276" s="192">
        <v>0</v>
      </c>
      <c r="M276" s="193">
        <v>0</v>
      </c>
      <c r="N276" s="192">
        <v>0</v>
      </c>
      <c r="O276" s="192">
        <v>0</v>
      </c>
      <c r="P276" s="192">
        <v>0</v>
      </c>
      <c r="Q276" s="207"/>
      <c r="R276" s="208">
        <v>0</v>
      </c>
      <c r="S276" s="106"/>
      <c r="T276" s="37"/>
      <c r="U276" s="32"/>
      <c r="V276" s="38"/>
      <c r="W276" s="32"/>
      <c r="X276" s="32"/>
      <c r="Y276" s="38"/>
      <c r="Z276" s="32"/>
      <c r="AA276" s="32"/>
      <c r="AB276" s="32"/>
      <c r="AC276" s="226"/>
      <c r="AD276" s="200"/>
      <c r="AE276" s="196"/>
      <c r="AF276" s="201"/>
      <c r="AG276" s="196"/>
      <c r="AH276" s="196"/>
      <c r="AI276" s="201"/>
      <c r="AJ276" s="196"/>
      <c r="AK276" s="196"/>
      <c r="AL276" s="196"/>
      <c r="AM276" s="226"/>
      <c r="AO276" s="179"/>
    </row>
    <row r="277" spans="1:41" x14ac:dyDescent="0.2">
      <c r="A277" s="46">
        <v>44197</v>
      </c>
      <c r="B277" s="136"/>
      <c r="C277" s="136"/>
      <c r="D277" s="137"/>
      <c r="E277" s="136"/>
      <c r="F277" s="136"/>
      <c r="G277" s="137"/>
      <c r="H277" s="136"/>
      <c r="I277" s="136"/>
      <c r="J277" s="137"/>
      <c r="K277" s="192">
        <v>0</v>
      </c>
      <c r="L277" s="192">
        <v>0</v>
      </c>
      <c r="M277" s="193">
        <v>0</v>
      </c>
      <c r="N277" s="192">
        <v>0</v>
      </c>
      <c r="O277" s="192">
        <v>0</v>
      </c>
      <c r="P277" s="192">
        <v>0</v>
      </c>
      <c r="Q277" s="207"/>
      <c r="R277" s="208">
        <v>0</v>
      </c>
      <c r="S277" s="106"/>
      <c r="T277" s="37"/>
      <c r="U277" s="32"/>
      <c r="V277" s="38"/>
      <c r="W277" s="32"/>
      <c r="X277" s="32"/>
      <c r="Y277" s="38"/>
      <c r="Z277" s="32"/>
      <c r="AA277" s="32"/>
      <c r="AB277" s="32"/>
      <c r="AC277" s="226"/>
      <c r="AD277" s="200"/>
      <c r="AE277" s="196"/>
      <c r="AF277" s="201"/>
      <c r="AG277" s="196"/>
      <c r="AH277" s="196"/>
      <c r="AI277" s="201"/>
      <c r="AJ277" s="196"/>
      <c r="AK277" s="196"/>
      <c r="AL277" s="196"/>
      <c r="AM277" s="226"/>
      <c r="AO277" s="179"/>
    </row>
    <row r="278" spans="1:41" x14ac:dyDescent="0.2">
      <c r="A278" s="46">
        <v>44228</v>
      </c>
      <c r="B278" s="136"/>
      <c r="C278" s="136"/>
      <c r="D278" s="137"/>
      <c r="E278" s="136"/>
      <c r="F278" s="136"/>
      <c r="G278" s="137"/>
      <c r="H278" s="136"/>
      <c r="I278" s="136"/>
      <c r="J278" s="137"/>
      <c r="K278" s="192">
        <v>0</v>
      </c>
      <c r="L278" s="192">
        <v>0</v>
      </c>
      <c r="M278" s="193">
        <v>0</v>
      </c>
      <c r="N278" s="192">
        <v>0</v>
      </c>
      <c r="O278" s="192">
        <v>0</v>
      </c>
      <c r="P278" s="192">
        <v>0</v>
      </c>
      <c r="Q278" s="207"/>
      <c r="R278" s="208">
        <v>0</v>
      </c>
      <c r="S278" s="106"/>
      <c r="T278" s="37"/>
      <c r="U278" s="32"/>
      <c r="V278" s="38"/>
      <c r="W278" s="32"/>
      <c r="X278" s="32"/>
      <c r="Y278" s="38"/>
      <c r="Z278" s="32"/>
      <c r="AA278" s="32"/>
      <c r="AB278" s="32"/>
      <c r="AC278" s="226"/>
      <c r="AD278" s="200"/>
      <c r="AE278" s="196"/>
      <c r="AF278" s="201"/>
      <c r="AG278" s="196"/>
      <c r="AH278" s="196"/>
      <c r="AI278" s="201"/>
      <c r="AJ278" s="196"/>
      <c r="AK278" s="196"/>
      <c r="AL278" s="196"/>
      <c r="AM278" s="226"/>
      <c r="AO278" s="179"/>
    </row>
    <row r="279" spans="1:41" x14ac:dyDescent="0.2">
      <c r="A279" s="46">
        <v>44256</v>
      </c>
      <c r="B279" s="136"/>
      <c r="C279" s="136"/>
      <c r="D279" s="137"/>
      <c r="E279" s="136"/>
      <c r="F279" s="136"/>
      <c r="G279" s="137"/>
      <c r="H279" s="136"/>
      <c r="I279" s="136"/>
      <c r="J279" s="137"/>
      <c r="K279" s="192">
        <v>0</v>
      </c>
      <c r="L279" s="192">
        <v>0</v>
      </c>
      <c r="M279" s="193">
        <v>0</v>
      </c>
      <c r="N279" s="192">
        <v>0</v>
      </c>
      <c r="O279" s="192">
        <v>0</v>
      </c>
      <c r="P279" s="192">
        <v>0</v>
      </c>
      <c r="Q279" s="207"/>
      <c r="R279" s="208">
        <v>0</v>
      </c>
      <c r="S279" s="106"/>
      <c r="T279" s="37"/>
      <c r="U279" s="32"/>
      <c r="V279" s="38"/>
      <c r="W279" s="32"/>
      <c r="X279" s="32"/>
      <c r="Y279" s="38"/>
      <c r="Z279" s="32"/>
      <c r="AA279" s="32"/>
      <c r="AB279" s="32"/>
      <c r="AC279" s="226"/>
      <c r="AD279" s="200"/>
      <c r="AE279" s="196"/>
      <c r="AF279" s="201"/>
      <c r="AG279" s="196"/>
      <c r="AH279" s="196"/>
      <c r="AI279" s="201"/>
      <c r="AJ279" s="196"/>
      <c r="AK279" s="196"/>
      <c r="AL279" s="196"/>
      <c r="AM279" s="226"/>
      <c r="AO279" s="179"/>
    </row>
    <row r="280" spans="1:41" x14ac:dyDescent="0.2">
      <c r="A280" s="46">
        <v>44287</v>
      </c>
      <c r="B280" s="136"/>
      <c r="C280" s="136"/>
      <c r="D280" s="137"/>
      <c r="E280" s="136"/>
      <c r="F280" s="136"/>
      <c r="G280" s="137"/>
      <c r="H280" s="136"/>
      <c r="I280" s="136"/>
      <c r="J280" s="137"/>
      <c r="K280" s="192">
        <v>0</v>
      </c>
      <c r="L280" s="192">
        <v>0</v>
      </c>
      <c r="M280" s="193">
        <v>0</v>
      </c>
      <c r="N280" s="192">
        <v>0</v>
      </c>
      <c r="O280" s="192">
        <v>0</v>
      </c>
      <c r="P280" s="192">
        <v>0</v>
      </c>
      <c r="Q280" s="207"/>
      <c r="R280" s="208">
        <v>0</v>
      </c>
      <c r="S280" s="106"/>
      <c r="T280" s="37"/>
      <c r="U280" s="32"/>
      <c r="V280" s="38"/>
      <c r="W280" s="32"/>
      <c r="X280" s="32"/>
      <c r="Y280" s="38"/>
      <c r="Z280" s="32"/>
      <c r="AA280" s="32"/>
      <c r="AB280" s="32"/>
      <c r="AC280" s="226"/>
      <c r="AD280" s="200"/>
      <c r="AE280" s="196"/>
      <c r="AF280" s="201"/>
      <c r="AG280" s="196"/>
      <c r="AH280" s="196"/>
      <c r="AI280" s="201"/>
      <c r="AJ280" s="196"/>
      <c r="AK280" s="196"/>
      <c r="AL280" s="196"/>
      <c r="AM280" s="226"/>
      <c r="AO280" s="179"/>
    </row>
    <row r="281" spans="1:41" x14ac:dyDescent="0.2">
      <c r="A281" s="46">
        <v>44317</v>
      </c>
      <c r="B281" s="136"/>
      <c r="C281" s="136"/>
      <c r="D281" s="137"/>
      <c r="E281" s="136"/>
      <c r="F281" s="136"/>
      <c r="G281" s="137"/>
      <c r="H281" s="136"/>
      <c r="I281" s="136"/>
      <c r="J281" s="137"/>
      <c r="K281" s="192">
        <v>0</v>
      </c>
      <c r="L281" s="192">
        <v>0</v>
      </c>
      <c r="M281" s="193">
        <v>0</v>
      </c>
      <c r="N281" s="192">
        <v>0</v>
      </c>
      <c r="O281" s="192">
        <v>0</v>
      </c>
      <c r="P281" s="192">
        <v>0</v>
      </c>
      <c r="Q281" s="207"/>
      <c r="R281" s="208">
        <v>0</v>
      </c>
      <c r="S281" s="106"/>
      <c r="T281" s="37"/>
      <c r="U281" s="32"/>
      <c r="V281" s="38"/>
      <c r="W281" s="32"/>
      <c r="X281" s="32"/>
      <c r="Y281" s="38"/>
      <c r="Z281" s="32"/>
      <c r="AA281" s="32"/>
      <c r="AB281" s="32"/>
      <c r="AC281" s="226"/>
      <c r="AD281" s="200"/>
      <c r="AE281" s="196"/>
      <c r="AF281" s="201"/>
      <c r="AG281" s="196"/>
      <c r="AH281" s="196"/>
      <c r="AI281" s="201"/>
      <c r="AJ281" s="196"/>
      <c r="AK281" s="196"/>
      <c r="AL281" s="196"/>
      <c r="AM281" s="226"/>
      <c r="AO281" s="179"/>
    </row>
    <row r="282" spans="1:41" x14ac:dyDescent="0.2">
      <c r="A282" s="46">
        <v>44348</v>
      </c>
      <c r="B282" s="136"/>
      <c r="C282" s="136"/>
      <c r="D282" s="137"/>
      <c r="E282" s="136"/>
      <c r="F282" s="136"/>
      <c r="G282" s="137"/>
      <c r="H282" s="136"/>
      <c r="I282" s="136"/>
      <c r="J282" s="137"/>
      <c r="K282" s="192">
        <v>0</v>
      </c>
      <c r="L282" s="192">
        <v>0</v>
      </c>
      <c r="M282" s="193">
        <v>0</v>
      </c>
      <c r="N282" s="192">
        <v>0</v>
      </c>
      <c r="O282" s="192">
        <v>0</v>
      </c>
      <c r="P282" s="192">
        <v>0</v>
      </c>
      <c r="Q282" s="207"/>
      <c r="R282" s="208">
        <v>0</v>
      </c>
      <c r="S282" s="106"/>
      <c r="T282" s="37"/>
      <c r="U282" s="32"/>
      <c r="V282" s="38"/>
      <c r="W282" s="32"/>
      <c r="X282" s="32"/>
      <c r="Y282" s="38"/>
      <c r="Z282" s="32"/>
      <c r="AA282" s="32"/>
      <c r="AB282" s="32"/>
      <c r="AC282" s="226"/>
      <c r="AD282" s="200"/>
      <c r="AE282" s="196"/>
      <c r="AF282" s="201"/>
      <c r="AG282" s="196"/>
      <c r="AH282" s="196"/>
      <c r="AI282" s="201"/>
      <c r="AJ282" s="196"/>
      <c r="AK282" s="196"/>
      <c r="AL282" s="196"/>
      <c r="AM282" s="226"/>
      <c r="AO282" s="179"/>
    </row>
    <row r="283" spans="1:41" x14ac:dyDescent="0.2">
      <c r="A283" s="46">
        <v>44378</v>
      </c>
      <c r="B283" s="136"/>
      <c r="C283" s="136"/>
      <c r="D283" s="137"/>
      <c r="E283" s="136"/>
      <c r="F283" s="136"/>
      <c r="G283" s="137"/>
      <c r="H283" s="136"/>
      <c r="I283" s="136"/>
      <c r="J283" s="137"/>
      <c r="K283" s="192">
        <v>0</v>
      </c>
      <c r="L283" s="192">
        <v>0</v>
      </c>
      <c r="M283" s="193">
        <v>0</v>
      </c>
      <c r="N283" s="192">
        <v>0</v>
      </c>
      <c r="O283" s="192">
        <v>0</v>
      </c>
      <c r="P283" s="192">
        <v>0</v>
      </c>
      <c r="Q283" s="207"/>
      <c r="R283" s="208">
        <v>0</v>
      </c>
      <c r="S283" s="106"/>
      <c r="T283" s="37"/>
      <c r="U283" s="32"/>
      <c r="V283" s="38"/>
      <c r="W283" s="32"/>
      <c r="X283" s="32"/>
      <c r="Y283" s="38"/>
      <c r="Z283" s="32"/>
      <c r="AA283" s="32"/>
      <c r="AB283" s="32"/>
      <c r="AC283" s="226"/>
      <c r="AD283" s="200"/>
      <c r="AE283" s="196"/>
      <c r="AF283" s="201"/>
      <c r="AG283" s="196"/>
      <c r="AH283" s="196"/>
      <c r="AI283" s="201"/>
      <c r="AJ283" s="196"/>
      <c r="AK283" s="196"/>
      <c r="AL283" s="196"/>
      <c r="AM283" s="226"/>
      <c r="AO283" s="179"/>
    </row>
    <row r="284" spans="1:41" x14ac:dyDescent="0.2">
      <c r="A284" s="46">
        <v>44409</v>
      </c>
      <c r="B284" s="136"/>
      <c r="C284" s="136"/>
      <c r="D284" s="137"/>
      <c r="E284" s="136"/>
      <c r="F284" s="136"/>
      <c r="G284" s="137"/>
      <c r="H284" s="136"/>
      <c r="I284" s="136"/>
      <c r="J284" s="137"/>
      <c r="K284" s="192">
        <v>0</v>
      </c>
      <c r="L284" s="192">
        <v>0</v>
      </c>
      <c r="M284" s="193">
        <v>0</v>
      </c>
      <c r="N284" s="192">
        <v>0</v>
      </c>
      <c r="O284" s="192">
        <v>0</v>
      </c>
      <c r="P284" s="192">
        <v>0</v>
      </c>
      <c r="Q284" s="207"/>
      <c r="R284" s="208">
        <v>0</v>
      </c>
      <c r="S284" s="106"/>
      <c r="T284" s="37"/>
      <c r="U284" s="32"/>
      <c r="V284" s="38"/>
      <c r="W284" s="32"/>
      <c r="X284" s="32"/>
      <c r="Y284" s="38"/>
      <c r="Z284" s="32"/>
      <c r="AA284" s="32"/>
      <c r="AB284" s="32"/>
      <c r="AC284" s="226"/>
      <c r="AD284" s="200"/>
      <c r="AE284" s="196"/>
      <c r="AF284" s="201"/>
      <c r="AG284" s="196"/>
      <c r="AH284" s="196"/>
      <c r="AI284" s="201"/>
      <c r="AJ284" s="196"/>
      <c r="AK284" s="196"/>
      <c r="AL284" s="196"/>
      <c r="AM284" s="226"/>
      <c r="AO284" s="179"/>
    </row>
    <row r="285" spans="1:41" x14ac:dyDescent="0.2">
      <c r="A285" s="46">
        <v>44440</v>
      </c>
      <c r="B285" s="136"/>
      <c r="C285" s="136"/>
      <c r="D285" s="137"/>
      <c r="E285" s="136"/>
      <c r="F285" s="136"/>
      <c r="G285" s="137"/>
      <c r="H285" s="136"/>
      <c r="I285" s="136"/>
      <c r="J285" s="137"/>
      <c r="K285" s="192">
        <v>0</v>
      </c>
      <c r="L285" s="192">
        <v>0</v>
      </c>
      <c r="M285" s="193">
        <v>0</v>
      </c>
      <c r="N285" s="192">
        <v>0</v>
      </c>
      <c r="O285" s="192">
        <v>0</v>
      </c>
      <c r="P285" s="192">
        <v>0</v>
      </c>
      <c r="Q285" s="207"/>
      <c r="R285" s="208">
        <v>0</v>
      </c>
      <c r="S285" s="106"/>
      <c r="T285" s="172"/>
      <c r="U285" s="173"/>
      <c r="V285" s="174"/>
      <c r="W285" s="173"/>
      <c r="X285" s="173"/>
      <c r="Y285" s="174"/>
      <c r="Z285" s="173"/>
      <c r="AA285" s="173"/>
      <c r="AB285" s="173"/>
      <c r="AC285" s="226"/>
      <c r="AD285" s="203"/>
      <c r="AE285" s="204"/>
      <c r="AF285" s="205"/>
      <c r="AG285" s="204"/>
      <c r="AH285" s="204"/>
      <c r="AI285" s="205"/>
      <c r="AJ285" s="204"/>
      <c r="AK285" s="204"/>
      <c r="AL285" s="204"/>
      <c r="AM285" s="226"/>
      <c r="AO285" s="179"/>
    </row>
    <row r="286" spans="1:41" x14ac:dyDescent="0.2">
      <c r="A286" s="46">
        <v>44470</v>
      </c>
      <c r="B286" s="136"/>
      <c r="C286" s="136"/>
      <c r="D286" s="137"/>
      <c r="E286" s="136"/>
      <c r="F286" s="136"/>
      <c r="G286" s="137"/>
      <c r="H286" s="136"/>
      <c r="I286" s="136"/>
      <c r="J286" s="137"/>
      <c r="K286" s="192">
        <v>0</v>
      </c>
      <c r="L286" s="192">
        <v>0</v>
      </c>
      <c r="M286" s="193">
        <v>0</v>
      </c>
      <c r="N286" s="192">
        <v>0</v>
      </c>
      <c r="O286" s="192">
        <v>0</v>
      </c>
      <c r="P286" s="192">
        <v>0</v>
      </c>
      <c r="Q286" s="207"/>
      <c r="R286" s="208">
        <v>0</v>
      </c>
      <c r="S286" s="106"/>
      <c r="T286" s="172"/>
      <c r="U286" s="173"/>
      <c r="V286" s="174"/>
      <c r="W286" s="173"/>
      <c r="X286" s="173"/>
      <c r="Y286" s="174"/>
      <c r="Z286" s="173"/>
      <c r="AA286" s="173"/>
      <c r="AB286" s="173"/>
      <c r="AC286" s="226"/>
      <c r="AD286" s="203"/>
      <c r="AE286" s="204"/>
      <c r="AF286" s="205"/>
      <c r="AG286" s="204"/>
      <c r="AH286" s="204"/>
      <c r="AI286" s="205"/>
      <c r="AJ286" s="204"/>
      <c r="AK286" s="204"/>
      <c r="AL286" s="204"/>
      <c r="AM286" s="226"/>
      <c r="AO286" s="179"/>
    </row>
    <row r="287" spans="1:41" x14ac:dyDescent="0.2">
      <c r="A287" s="46">
        <v>44501</v>
      </c>
      <c r="B287" s="136"/>
      <c r="C287" s="136"/>
      <c r="D287" s="137"/>
      <c r="E287" s="136"/>
      <c r="F287" s="136"/>
      <c r="G287" s="137"/>
      <c r="H287" s="136"/>
      <c r="I287" s="136"/>
      <c r="J287" s="137"/>
      <c r="K287" s="192">
        <v>0</v>
      </c>
      <c r="L287" s="192">
        <v>0</v>
      </c>
      <c r="M287" s="193">
        <v>0</v>
      </c>
      <c r="N287" s="192">
        <v>0</v>
      </c>
      <c r="O287" s="192">
        <v>0</v>
      </c>
      <c r="P287" s="192">
        <v>0</v>
      </c>
      <c r="Q287" s="207"/>
      <c r="R287" s="208">
        <v>0</v>
      </c>
      <c r="S287" s="106"/>
      <c r="T287" s="172"/>
      <c r="U287" s="173"/>
      <c r="V287" s="174"/>
      <c r="W287" s="173"/>
      <c r="X287" s="173"/>
      <c r="Y287" s="174"/>
      <c r="Z287" s="173"/>
      <c r="AA287" s="173"/>
      <c r="AB287" s="173"/>
      <c r="AC287" s="226"/>
      <c r="AD287" s="203"/>
      <c r="AE287" s="204"/>
      <c r="AF287" s="205"/>
      <c r="AG287" s="204"/>
      <c r="AH287" s="204"/>
      <c r="AI287" s="205"/>
      <c r="AJ287" s="204"/>
      <c r="AK287" s="204"/>
      <c r="AL287" s="204"/>
      <c r="AM287" s="226"/>
      <c r="AO287" s="179"/>
    </row>
    <row r="288" spans="1:41" x14ac:dyDescent="0.2">
      <c r="A288" s="46">
        <v>44531</v>
      </c>
      <c r="B288" s="136"/>
      <c r="C288" s="136"/>
      <c r="D288" s="137"/>
      <c r="E288" s="136"/>
      <c r="F288" s="136"/>
      <c r="G288" s="137"/>
      <c r="H288" s="136"/>
      <c r="I288" s="136"/>
      <c r="J288" s="137"/>
      <c r="K288" s="192">
        <v>0</v>
      </c>
      <c r="L288" s="192">
        <v>0</v>
      </c>
      <c r="M288" s="193">
        <v>0</v>
      </c>
      <c r="N288" s="192">
        <v>0</v>
      </c>
      <c r="O288" s="192">
        <v>0</v>
      </c>
      <c r="P288" s="192">
        <v>0</v>
      </c>
      <c r="Q288" s="207"/>
      <c r="R288" s="208">
        <v>0</v>
      </c>
      <c r="S288" s="106"/>
      <c r="T288" s="172"/>
      <c r="U288" s="173"/>
      <c r="V288" s="174"/>
      <c r="W288" s="173"/>
      <c r="X288" s="173"/>
      <c r="Y288" s="174"/>
      <c r="Z288" s="173"/>
      <c r="AA288" s="173"/>
      <c r="AB288" s="173"/>
      <c r="AC288" s="226"/>
      <c r="AD288" s="203"/>
      <c r="AE288" s="204"/>
      <c r="AF288" s="205"/>
      <c r="AG288" s="204"/>
      <c r="AH288" s="204"/>
      <c r="AI288" s="205"/>
      <c r="AJ288" s="204"/>
      <c r="AK288" s="204"/>
      <c r="AL288" s="204"/>
      <c r="AM288" s="226"/>
      <c r="AO288" s="179"/>
    </row>
    <row r="289" spans="1:41" x14ac:dyDescent="0.2">
      <c r="A289" s="46">
        <v>44562</v>
      </c>
      <c r="B289" s="136"/>
      <c r="C289" s="136"/>
      <c r="D289" s="137"/>
      <c r="E289" s="136"/>
      <c r="F289" s="136"/>
      <c r="G289" s="137"/>
      <c r="H289" s="136"/>
      <c r="I289" s="136"/>
      <c r="J289" s="137"/>
      <c r="K289" s="192">
        <v>0</v>
      </c>
      <c r="L289" s="192">
        <v>0</v>
      </c>
      <c r="M289" s="193">
        <v>0</v>
      </c>
      <c r="N289" s="192">
        <v>0</v>
      </c>
      <c r="O289" s="192">
        <v>0</v>
      </c>
      <c r="P289" s="192">
        <v>0</v>
      </c>
      <c r="Q289" s="207"/>
      <c r="R289" s="208">
        <v>0</v>
      </c>
      <c r="S289" s="106"/>
      <c r="T289" s="172"/>
      <c r="U289" s="173"/>
      <c r="V289" s="174"/>
      <c r="W289" s="173"/>
      <c r="X289" s="173"/>
      <c r="Y289" s="174"/>
      <c r="Z289" s="173"/>
      <c r="AA289" s="173"/>
      <c r="AB289" s="173"/>
      <c r="AC289" s="226"/>
      <c r="AD289" s="203"/>
      <c r="AE289" s="204"/>
      <c r="AF289" s="205"/>
      <c r="AG289" s="204"/>
      <c r="AH289" s="204"/>
      <c r="AI289" s="205"/>
      <c r="AJ289" s="204"/>
      <c r="AK289" s="204"/>
      <c r="AL289" s="204"/>
      <c r="AM289" s="226"/>
      <c r="AO289" s="179"/>
    </row>
    <row r="290" spans="1:41" x14ac:dyDescent="0.2">
      <c r="A290" s="46">
        <v>44593</v>
      </c>
      <c r="B290" s="136"/>
      <c r="C290" s="136"/>
      <c r="D290" s="137"/>
      <c r="E290" s="136"/>
      <c r="F290" s="136"/>
      <c r="G290" s="137"/>
      <c r="H290" s="136"/>
      <c r="I290" s="136"/>
      <c r="J290" s="137"/>
      <c r="K290" s="192">
        <v>0</v>
      </c>
      <c r="L290" s="192">
        <v>0</v>
      </c>
      <c r="M290" s="193">
        <v>0</v>
      </c>
      <c r="N290" s="192">
        <v>0</v>
      </c>
      <c r="O290" s="192">
        <v>0</v>
      </c>
      <c r="P290" s="192">
        <v>0</v>
      </c>
      <c r="Q290" s="207"/>
      <c r="R290" s="208">
        <v>0</v>
      </c>
      <c r="S290" s="106"/>
      <c r="T290" s="172"/>
      <c r="U290" s="173"/>
      <c r="V290" s="174"/>
      <c r="W290" s="173"/>
      <c r="X290" s="173"/>
      <c r="Y290" s="174"/>
      <c r="Z290" s="173"/>
      <c r="AA290" s="173"/>
      <c r="AB290" s="173"/>
      <c r="AC290" s="226"/>
      <c r="AD290" s="203"/>
      <c r="AE290" s="204"/>
      <c r="AF290" s="205"/>
      <c r="AG290" s="204"/>
      <c r="AH290" s="204"/>
      <c r="AI290" s="205"/>
      <c r="AJ290" s="204"/>
      <c r="AK290" s="204"/>
      <c r="AL290" s="204"/>
      <c r="AM290" s="226"/>
      <c r="AO290" s="179"/>
    </row>
    <row r="291" spans="1:41" x14ac:dyDescent="0.2">
      <c r="A291" s="46">
        <v>44621</v>
      </c>
      <c r="B291" s="136"/>
      <c r="C291" s="136"/>
      <c r="D291" s="137"/>
      <c r="E291" s="136"/>
      <c r="F291" s="136"/>
      <c r="G291" s="137"/>
      <c r="H291" s="136"/>
      <c r="I291" s="136"/>
      <c r="J291" s="137"/>
      <c r="K291" s="192">
        <v>0</v>
      </c>
      <c r="L291" s="192">
        <v>0</v>
      </c>
      <c r="M291" s="193">
        <v>0</v>
      </c>
      <c r="N291" s="192">
        <v>0</v>
      </c>
      <c r="O291" s="192">
        <v>0</v>
      </c>
      <c r="P291" s="192">
        <v>0</v>
      </c>
      <c r="Q291" s="207"/>
      <c r="R291" s="208">
        <v>0</v>
      </c>
      <c r="S291" s="106"/>
      <c r="T291" s="172"/>
      <c r="U291" s="173"/>
      <c r="V291" s="174"/>
      <c r="W291" s="173"/>
      <c r="X291" s="173"/>
      <c r="Y291" s="174"/>
      <c r="Z291" s="173"/>
      <c r="AA291" s="173"/>
      <c r="AB291" s="173"/>
      <c r="AC291" s="226"/>
      <c r="AD291" s="203"/>
      <c r="AE291" s="204"/>
      <c r="AF291" s="205"/>
      <c r="AG291" s="204"/>
      <c r="AH291" s="204"/>
      <c r="AI291" s="205"/>
      <c r="AJ291" s="204"/>
      <c r="AK291" s="204"/>
      <c r="AL291" s="204"/>
      <c r="AM291" s="226"/>
      <c r="AO291" s="179"/>
    </row>
    <row r="292" spans="1:41" x14ac:dyDescent="0.2">
      <c r="A292" s="46">
        <v>44652</v>
      </c>
      <c r="B292" s="136"/>
      <c r="C292" s="136"/>
      <c r="D292" s="137"/>
      <c r="E292" s="136"/>
      <c r="F292" s="136"/>
      <c r="G292" s="137"/>
      <c r="H292" s="136"/>
      <c r="I292" s="136"/>
      <c r="J292" s="137"/>
      <c r="K292" s="192">
        <v>0</v>
      </c>
      <c r="L292" s="192">
        <v>0</v>
      </c>
      <c r="M292" s="193">
        <v>0</v>
      </c>
      <c r="N292" s="192">
        <v>0</v>
      </c>
      <c r="O292" s="192">
        <v>0</v>
      </c>
      <c r="P292" s="192">
        <v>0</v>
      </c>
      <c r="Q292" s="207"/>
      <c r="R292" s="208">
        <v>0</v>
      </c>
      <c r="S292" s="106"/>
      <c r="T292" s="172"/>
      <c r="U292" s="173"/>
      <c r="V292" s="174"/>
      <c r="W292" s="173"/>
      <c r="X292" s="173"/>
      <c r="Y292" s="174"/>
      <c r="Z292" s="173"/>
      <c r="AA292" s="173"/>
      <c r="AB292" s="173"/>
      <c r="AC292" s="226"/>
      <c r="AD292" s="203"/>
      <c r="AE292" s="204"/>
      <c r="AF292" s="205"/>
      <c r="AG292" s="204"/>
      <c r="AH292" s="204"/>
      <c r="AI292" s="205"/>
      <c r="AJ292" s="204"/>
      <c r="AK292" s="204"/>
      <c r="AL292" s="204"/>
      <c r="AM292" s="226"/>
      <c r="AO292" s="179"/>
    </row>
    <row r="293" spans="1:41" x14ac:dyDescent="0.2">
      <c r="A293" s="46">
        <v>44682</v>
      </c>
      <c r="B293" s="136"/>
      <c r="C293" s="136"/>
      <c r="D293" s="137"/>
      <c r="E293" s="136"/>
      <c r="F293" s="136"/>
      <c r="G293" s="137"/>
      <c r="H293" s="136"/>
      <c r="I293" s="136"/>
      <c r="J293" s="137"/>
      <c r="K293" s="192">
        <v>0</v>
      </c>
      <c r="L293" s="192">
        <v>0</v>
      </c>
      <c r="M293" s="193">
        <v>0</v>
      </c>
      <c r="N293" s="192">
        <v>0</v>
      </c>
      <c r="O293" s="192">
        <v>0</v>
      </c>
      <c r="P293" s="192">
        <v>0</v>
      </c>
      <c r="Q293" s="207"/>
      <c r="R293" s="208">
        <v>0</v>
      </c>
      <c r="S293" s="106"/>
      <c r="T293" s="172"/>
      <c r="U293" s="173"/>
      <c r="V293" s="174"/>
      <c r="W293" s="173"/>
      <c r="X293" s="173"/>
      <c r="Y293" s="174"/>
      <c r="Z293" s="173"/>
      <c r="AA293" s="173"/>
      <c r="AB293" s="173"/>
      <c r="AC293" s="226"/>
      <c r="AD293" s="203"/>
      <c r="AE293" s="204"/>
      <c r="AF293" s="205"/>
      <c r="AG293" s="204"/>
      <c r="AH293" s="204"/>
      <c r="AI293" s="205"/>
      <c r="AJ293" s="204"/>
      <c r="AK293" s="204"/>
      <c r="AL293" s="204"/>
      <c r="AM293" s="226"/>
      <c r="AO293" s="179"/>
    </row>
    <row r="294" spans="1:41" x14ac:dyDescent="0.2">
      <c r="A294" s="46">
        <v>44713</v>
      </c>
      <c r="B294" s="136"/>
      <c r="C294" s="136"/>
      <c r="D294" s="137"/>
      <c r="E294" s="136"/>
      <c r="F294" s="136"/>
      <c r="G294" s="137"/>
      <c r="H294" s="136"/>
      <c r="I294" s="136"/>
      <c r="J294" s="137"/>
      <c r="K294" s="192">
        <v>0</v>
      </c>
      <c r="L294" s="192">
        <v>0</v>
      </c>
      <c r="M294" s="193">
        <v>0</v>
      </c>
      <c r="N294" s="192">
        <v>0</v>
      </c>
      <c r="O294" s="192">
        <v>0</v>
      </c>
      <c r="P294" s="192">
        <v>0</v>
      </c>
      <c r="Q294" s="207"/>
      <c r="R294" s="208">
        <v>0</v>
      </c>
      <c r="S294" s="106"/>
      <c r="T294" s="172"/>
      <c r="U294" s="173"/>
      <c r="V294" s="174"/>
      <c r="W294" s="173"/>
      <c r="X294" s="173"/>
      <c r="Y294" s="174"/>
      <c r="Z294" s="173"/>
      <c r="AA294" s="173"/>
      <c r="AB294" s="173"/>
      <c r="AC294" s="226"/>
      <c r="AD294" s="203"/>
      <c r="AE294" s="204"/>
      <c r="AF294" s="205"/>
      <c r="AG294" s="204"/>
      <c r="AH294" s="204"/>
      <c r="AI294" s="205"/>
      <c r="AJ294" s="204"/>
      <c r="AK294" s="204"/>
      <c r="AL294" s="204"/>
      <c r="AM294" s="226"/>
      <c r="AO294" s="179"/>
    </row>
    <row r="295" spans="1:41" x14ac:dyDescent="0.2">
      <c r="A295" s="46">
        <v>44743</v>
      </c>
      <c r="B295" s="136"/>
      <c r="C295" s="136"/>
      <c r="D295" s="137"/>
      <c r="E295" s="136"/>
      <c r="F295" s="136"/>
      <c r="G295" s="137"/>
      <c r="H295" s="136"/>
      <c r="I295" s="136"/>
      <c r="J295" s="137"/>
      <c r="K295" s="192">
        <v>0</v>
      </c>
      <c r="L295" s="192">
        <v>0</v>
      </c>
      <c r="M295" s="193">
        <v>0</v>
      </c>
      <c r="N295" s="192">
        <v>0</v>
      </c>
      <c r="O295" s="192">
        <v>0</v>
      </c>
      <c r="P295" s="192">
        <v>0</v>
      </c>
      <c r="Q295" s="207"/>
      <c r="R295" s="208">
        <v>0</v>
      </c>
      <c r="S295" s="106"/>
      <c r="T295" s="172"/>
      <c r="U295" s="173"/>
      <c r="V295" s="174"/>
      <c r="W295" s="173"/>
      <c r="X295" s="173"/>
      <c r="Y295" s="174"/>
      <c r="Z295" s="173"/>
      <c r="AA295" s="173"/>
      <c r="AB295" s="173"/>
      <c r="AC295" s="226"/>
      <c r="AD295" s="203"/>
      <c r="AE295" s="204"/>
      <c r="AF295" s="205"/>
      <c r="AG295" s="204"/>
      <c r="AH295" s="204"/>
      <c r="AI295" s="205"/>
      <c r="AJ295" s="204"/>
      <c r="AK295" s="204"/>
      <c r="AL295" s="204"/>
      <c r="AM295" s="226"/>
      <c r="AO295" s="179"/>
    </row>
    <row r="296" spans="1:41" x14ac:dyDescent="0.2">
      <c r="A296" s="46">
        <v>44774</v>
      </c>
      <c r="B296" s="136"/>
      <c r="C296" s="136"/>
      <c r="D296" s="137"/>
      <c r="E296" s="136"/>
      <c r="F296" s="136"/>
      <c r="G296" s="137"/>
      <c r="H296" s="136"/>
      <c r="I296" s="136"/>
      <c r="J296" s="137"/>
      <c r="K296" s="192">
        <v>0</v>
      </c>
      <c r="L296" s="192">
        <v>0</v>
      </c>
      <c r="M296" s="193">
        <v>0</v>
      </c>
      <c r="N296" s="192">
        <v>0</v>
      </c>
      <c r="O296" s="192">
        <v>0</v>
      </c>
      <c r="P296" s="192">
        <v>0</v>
      </c>
      <c r="Q296" s="207"/>
      <c r="R296" s="208">
        <v>0</v>
      </c>
      <c r="S296" s="106"/>
      <c r="T296" s="172"/>
      <c r="U296" s="173"/>
      <c r="V296" s="174"/>
      <c r="W296" s="173"/>
      <c r="X296" s="173"/>
      <c r="Y296" s="174"/>
      <c r="Z296" s="173"/>
      <c r="AA296" s="173"/>
      <c r="AB296" s="173"/>
      <c r="AC296" s="226"/>
      <c r="AD296" s="203"/>
      <c r="AE296" s="204"/>
      <c r="AF296" s="205"/>
      <c r="AG296" s="204"/>
      <c r="AH296" s="204"/>
      <c r="AI296" s="205"/>
      <c r="AJ296" s="204"/>
      <c r="AK296" s="204"/>
      <c r="AL296" s="204"/>
      <c r="AM296" s="226"/>
      <c r="AO296" s="179"/>
    </row>
    <row r="297" spans="1:41" x14ac:dyDescent="0.2">
      <c r="A297" s="46">
        <v>44805</v>
      </c>
      <c r="B297" s="136"/>
      <c r="C297" s="136"/>
      <c r="D297" s="137"/>
      <c r="E297" s="136"/>
      <c r="F297" s="136"/>
      <c r="G297" s="137"/>
      <c r="H297" s="136"/>
      <c r="I297" s="136"/>
      <c r="J297" s="137"/>
      <c r="K297" s="192">
        <v>0</v>
      </c>
      <c r="L297" s="192">
        <v>0</v>
      </c>
      <c r="M297" s="193">
        <v>0</v>
      </c>
      <c r="N297" s="192">
        <v>0</v>
      </c>
      <c r="O297" s="192">
        <v>0</v>
      </c>
      <c r="P297" s="192">
        <v>0</v>
      </c>
      <c r="Q297" s="207"/>
      <c r="R297" s="208">
        <v>0</v>
      </c>
      <c r="S297" s="106"/>
      <c r="T297" s="172"/>
      <c r="U297" s="173"/>
      <c r="V297" s="174"/>
      <c r="W297" s="173"/>
      <c r="X297" s="173"/>
      <c r="Y297" s="174"/>
      <c r="Z297" s="173"/>
      <c r="AA297" s="173"/>
      <c r="AB297" s="173"/>
      <c r="AC297" s="226"/>
      <c r="AD297" s="203"/>
      <c r="AE297" s="204"/>
      <c r="AF297" s="205"/>
      <c r="AG297" s="204"/>
      <c r="AH297" s="204"/>
      <c r="AI297" s="205"/>
      <c r="AJ297" s="204"/>
      <c r="AK297" s="204"/>
      <c r="AL297" s="204"/>
      <c r="AM297" s="226"/>
      <c r="AO297" s="179"/>
    </row>
    <row r="298" spans="1:41" x14ac:dyDescent="0.2">
      <c r="A298" s="46">
        <v>44835</v>
      </c>
      <c r="B298" s="136"/>
      <c r="C298" s="136"/>
      <c r="D298" s="137"/>
      <c r="E298" s="136"/>
      <c r="F298" s="136"/>
      <c r="G298" s="137"/>
      <c r="H298" s="136"/>
      <c r="I298" s="136"/>
      <c r="J298" s="137"/>
      <c r="K298" s="192">
        <v>0</v>
      </c>
      <c r="L298" s="192">
        <v>0</v>
      </c>
      <c r="M298" s="193">
        <v>0</v>
      </c>
      <c r="N298" s="192">
        <v>0</v>
      </c>
      <c r="O298" s="192">
        <v>0</v>
      </c>
      <c r="P298" s="192">
        <v>0</v>
      </c>
      <c r="Q298" s="207"/>
      <c r="R298" s="208">
        <v>0</v>
      </c>
      <c r="S298" s="106"/>
      <c r="T298" s="172"/>
      <c r="U298" s="173"/>
      <c r="V298" s="174"/>
      <c r="W298" s="173"/>
      <c r="X298" s="173"/>
      <c r="Y298" s="174"/>
      <c r="Z298" s="173"/>
      <c r="AA298" s="173"/>
      <c r="AB298" s="173"/>
      <c r="AC298" s="226"/>
      <c r="AD298" s="203"/>
      <c r="AE298" s="204"/>
      <c r="AF298" s="205"/>
      <c r="AG298" s="204"/>
      <c r="AH298" s="204"/>
      <c r="AI298" s="205"/>
      <c r="AJ298" s="204"/>
      <c r="AK298" s="204"/>
      <c r="AL298" s="204"/>
      <c r="AM298" s="226"/>
      <c r="AO298" s="179"/>
    </row>
    <row r="299" spans="1:41" x14ac:dyDescent="0.2">
      <c r="A299" s="46">
        <v>44866</v>
      </c>
      <c r="B299" s="136"/>
      <c r="C299" s="136"/>
      <c r="D299" s="137"/>
      <c r="E299" s="136"/>
      <c r="F299" s="136"/>
      <c r="G299" s="137"/>
      <c r="H299" s="136"/>
      <c r="I299" s="136"/>
      <c r="J299" s="137"/>
      <c r="K299" s="192">
        <v>0</v>
      </c>
      <c r="L299" s="192">
        <v>0</v>
      </c>
      <c r="M299" s="193">
        <v>0</v>
      </c>
      <c r="N299" s="192">
        <v>0</v>
      </c>
      <c r="O299" s="192">
        <v>0</v>
      </c>
      <c r="P299" s="192">
        <v>0</v>
      </c>
      <c r="Q299" s="207"/>
      <c r="R299" s="208">
        <v>0</v>
      </c>
      <c r="S299" s="106"/>
      <c r="T299" s="172"/>
      <c r="U299" s="173"/>
      <c r="V299" s="174"/>
      <c r="W299" s="173"/>
      <c r="X299" s="173"/>
      <c r="Y299" s="174"/>
      <c r="Z299" s="173"/>
      <c r="AA299" s="173"/>
      <c r="AB299" s="173"/>
      <c r="AC299" s="226"/>
      <c r="AD299" s="203"/>
      <c r="AE299" s="204"/>
      <c r="AF299" s="205"/>
      <c r="AG299" s="204"/>
      <c r="AH299" s="204"/>
      <c r="AI299" s="205"/>
      <c r="AJ299" s="204"/>
      <c r="AK299" s="204"/>
      <c r="AL299" s="204"/>
      <c r="AM299" s="226"/>
      <c r="AO299" s="179"/>
    </row>
    <row r="300" spans="1:41" ht="15" customHeight="1" x14ac:dyDescent="0.2">
      <c r="A300" s="46">
        <v>44896</v>
      </c>
      <c r="B300" s="136"/>
      <c r="C300" s="136"/>
      <c r="D300" s="137"/>
      <c r="E300" s="136"/>
      <c r="F300" s="136"/>
      <c r="G300" s="137"/>
      <c r="H300" s="136"/>
      <c r="I300" s="136"/>
      <c r="J300" s="137"/>
      <c r="K300" s="192">
        <v>0</v>
      </c>
      <c r="L300" s="192">
        <v>0</v>
      </c>
      <c r="M300" s="193">
        <v>0</v>
      </c>
      <c r="N300" s="192">
        <v>0</v>
      </c>
      <c r="O300" s="192">
        <v>0</v>
      </c>
      <c r="P300" s="192">
        <v>0</v>
      </c>
      <c r="Q300" s="207"/>
      <c r="R300" s="208">
        <v>0</v>
      </c>
      <c r="S300" s="106"/>
      <c r="T300" s="172"/>
      <c r="U300" s="173"/>
      <c r="V300" s="174"/>
      <c r="W300" s="173"/>
      <c r="X300" s="173"/>
      <c r="Y300" s="174"/>
      <c r="Z300" s="173"/>
      <c r="AA300" s="173"/>
      <c r="AB300" s="173"/>
      <c r="AC300" s="226"/>
      <c r="AD300" s="203"/>
      <c r="AE300" s="204"/>
      <c r="AF300" s="205"/>
      <c r="AG300" s="204"/>
      <c r="AH300" s="204"/>
      <c r="AI300" s="205"/>
      <c r="AJ300" s="204"/>
      <c r="AK300" s="204"/>
      <c r="AL300" s="204"/>
      <c r="AM300" s="226"/>
      <c r="AO300" s="179"/>
    </row>
    <row r="301" spans="1:41" x14ac:dyDescent="0.2">
      <c r="A301" s="105"/>
      <c r="B301" s="175"/>
      <c r="C301" s="175"/>
      <c r="D301" s="175"/>
      <c r="E301" s="175"/>
      <c r="F301" s="175"/>
      <c r="G301" s="175"/>
      <c r="H301" s="175"/>
      <c r="I301" s="175"/>
      <c r="J301" s="175"/>
      <c r="K301" s="175"/>
      <c r="L301" s="175"/>
      <c r="M301" s="175"/>
      <c r="N301" s="175"/>
      <c r="O301" s="175"/>
      <c r="P301" s="175"/>
      <c r="Q301" s="175"/>
      <c r="R301" s="175"/>
      <c r="S301" s="106"/>
      <c r="T301" s="107"/>
      <c r="U301" s="106"/>
      <c r="V301" s="106"/>
      <c r="W301" s="106"/>
      <c r="X301" s="106"/>
      <c r="Y301" s="106"/>
      <c r="Z301" s="106"/>
      <c r="AA301" s="106"/>
      <c r="AB301" s="106"/>
      <c r="AC301" s="106"/>
      <c r="AD301" s="106"/>
      <c r="AE301" s="106"/>
      <c r="AF301" s="106"/>
      <c r="AG301" s="106"/>
      <c r="AH301" s="106"/>
      <c r="AI301" s="106"/>
      <c r="AJ301" s="106"/>
      <c r="AK301" s="106"/>
      <c r="AL301" s="106"/>
      <c r="AM301" s="106"/>
    </row>
    <row r="302" spans="1:41" x14ac:dyDescent="0.2">
      <c r="A302" s="235" t="s">
        <v>184</v>
      </c>
      <c r="B302" s="234"/>
      <c r="C302" s="234"/>
      <c r="D302" s="234"/>
      <c r="E302" s="234"/>
      <c r="F302" s="234"/>
      <c r="G302" s="234"/>
      <c r="H302" s="234"/>
      <c r="I302" s="234"/>
      <c r="J302" s="234"/>
      <c r="K302" s="234"/>
      <c r="L302" s="234"/>
      <c r="M302" s="234"/>
      <c r="N302" s="234"/>
      <c r="O302" s="234"/>
      <c r="P302" s="234"/>
      <c r="Q302" s="234"/>
      <c r="R302" s="106"/>
      <c r="S302" s="23"/>
      <c r="T302" s="117"/>
      <c r="U302" s="117"/>
      <c r="V302" s="116"/>
      <c r="W302" s="117"/>
      <c r="X302" s="117"/>
      <c r="Y302" s="116"/>
      <c r="Z302" s="117"/>
      <c r="AA302" s="117"/>
      <c r="AB302" s="116"/>
      <c r="AC302" s="117"/>
      <c r="AD302" s="117"/>
      <c r="AE302" s="117"/>
      <c r="AF302" s="116"/>
      <c r="AG302" s="117"/>
      <c r="AH302" s="117"/>
      <c r="AI302" s="116"/>
      <c r="AJ302" s="117"/>
      <c r="AK302" s="117"/>
      <c r="AL302" s="116"/>
      <c r="AM302" s="117"/>
    </row>
    <row r="303" spans="1:41" x14ac:dyDescent="0.2">
      <c r="A303" s="235" t="s">
        <v>185</v>
      </c>
      <c r="B303" s="235"/>
      <c r="C303" s="235"/>
      <c r="D303" s="235"/>
      <c r="E303" s="235"/>
      <c r="F303" s="235"/>
      <c r="G303" s="235"/>
      <c r="H303" s="235"/>
      <c r="I303" s="235"/>
      <c r="J303" s="235"/>
      <c r="K303" s="235"/>
      <c r="L303" s="235"/>
      <c r="M303" s="235"/>
      <c r="N303" s="235"/>
      <c r="O303" s="235"/>
      <c r="P303" s="235"/>
      <c r="Q303" s="235"/>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row>
    <row r="304" spans="1:41" x14ac:dyDescent="0.2">
      <c r="A304" s="106" t="s">
        <v>173</v>
      </c>
      <c r="B304" s="235"/>
      <c r="C304" s="235"/>
      <c r="D304" s="235"/>
      <c r="E304" s="235"/>
      <c r="F304" s="235"/>
      <c r="G304" s="235"/>
      <c r="H304" s="235"/>
      <c r="I304" s="235"/>
      <c r="J304" s="235"/>
      <c r="K304" s="235"/>
      <c r="L304" s="235"/>
      <c r="M304" s="235"/>
      <c r="N304" s="235"/>
      <c r="O304" s="235"/>
      <c r="P304" s="235"/>
      <c r="Q304" s="235"/>
      <c r="S304" s="23"/>
      <c r="T304" s="117"/>
      <c r="U304" s="117"/>
      <c r="V304" s="117"/>
      <c r="W304" s="117"/>
      <c r="X304" s="117"/>
      <c r="Y304" s="117"/>
      <c r="Z304" s="117"/>
      <c r="AA304" s="117"/>
      <c r="AB304" s="117"/>
      <c r="AC304" s="117"/>
      <c r="AD304" s="117"/>
      <c r="AE304" s="117"/>
      <c r="AF304" s="117"/>
      <c r="AG304" s="117"/>
      <c r="AH304" s="117"/>
      <c r="AI304" s="117"/>
      <c r="AJ304" s="117"/>
      <c r="AK304" s="117"/>
      <c r="AL304" s="117"/>
      <c r="AM304" s="117"/>
    </row>
    <row r="305" spans="1:19" x14ac:dyDescent="0.2">
      <c r="A305" s="176" t="s">
        <v>186</v>
      </c>
      <c r="B305" s="235"/>
      <c r="C305" s="235"/>
      <c r="D305" s="235"/>
      <c r="E305" s="235"/>
      <c r="F305" s="235"/>
      <c r="G305" s="235"/>
      <c r="H305" s="235"/>
      <c r="I305" s="235"/>
      <c r="J305" s="235"/>
      <c r="K305" s="235"/>
      <c r="L305" s="235"/>
      <c r="M305" s="235"/>
      <c r="N305" s="235"/>
      <c r="O305" s="235"/>
      <c r="P305" s="235"/>
      <c r="Q305" s="235"/>
      <c r="R305" s="40"/>
    </row>
    <row r="306" spans="1:19" x14ac:dyDescent="0.2">
      <c r="A306" s="235" t="s">
        <v>174</v>
      </c>
      <c r="B306" s="235"/>
      <c r="C306" s="235"/>
      <c r="D306" s="235"/>
      <c r="E306" s="235"/>
      <c r="F306" s="235"/>
      <c r="G306" s="235"/>
      <c r="H306" s="235"/>
      <c r="I306" s="235"/>
      <c r="J306" s="235"/>
      <c r="K306" s="235"/>
      <c r="L306" s="235"/>
      <c r="M306" s="235"/>
      <c r="N306" s="235"/>
      <c r="O306" s="235"/>
      <c r="P306" s="235"/>
      <c r="Q306" s="235"/>
      <c r="R306" s="40"/>
    </row>
    <row r="307" spans="1:19" x14ac:dyDescent="0.2">
      <c r="A307" s="176" t="s">
        <v>178</v>
      </c>
      <c r="B307" s="235"/>
      <c r="C307" s="235"/>
      <c r="D307" s="235"/>
      <c r="E307" s="235"/>
      <c r="F307" s="235"/>
      <c r="G307" s="235"/>
      <c r="H307" s="235"/>
      <c r="I307" s="235"/>
      <c r="J307" s="235"/>
      <c r="K307" s="235"/>
      <c r="L307" s="235"/>
      <c r="M307" s="235"/>
      <c r="N307" s="235"/>
      <c r="O307" s="235"/>
      <c r="P307" s="235"/>
      <c r="Q307" s="235"/>
      <c r="R307" s="40"/>
    </row>
    <row r="308" spans="1:19" x14ac:dyDescent="0.2">
      <c r="B308" s="176"/>
      <c r="C308" s="176"/>
      <c r="D308" s="176"/>
      <c r="E308" s="176"/>
      <c r="F308" s="176"/>
      <c r="G308" s="176"/>
      <c r="H308" s="176"/>
      <c r="I308" s="176"/>
      <c r="J308" s="176"/>
      <c r="K308" s="176"/>
      <c r="L308" s="176"/>
      <c r="M308" s="176"/>
      <c r="N308" s="176"/>
      <c r="O308" s="176"/>
      <c r="P308" s="176"/>
      <c r="Q308" s="176"/>
      <c r="S308" s="106"/>
    </row>
    <row r="309" spans="1:19" x14ac:dyDescent="0.2">
      <c r="A309" s="168" t="s">
        <v>170</v>
      </c>
      <c r="B309" s="176"/>
      <c r="C309" s="176"/>
      <c r="D309" s="176"/>
      <c r="E309" s="176"/>
      <c r="F309" s="176"/>
      <c r="G309" s="176"/>
      <c r="H309" s="176"/>
      <c r="I309" s="176"/>
      <c r="J309" s="176"/>
      <c r="K309" s="176"/>
      <c r="L309" s="176"/>
      <c r="M309" s="176"/>
      <c r="N309" s="176"/>
      <c r="O309" s="176"/>
      <c r="P309" s="176"/>
      <c r="Q309" s="176"/>
      <c r="S309" s="106"/>
    </row>
    <row r="310" spans="1:19" x14ac:dyDescent="0.2">
      <c r="A310" s="167" t="s">
        <v>171</v>
      </c>
      <c r="B310" s="176"/>
      <c r="C310" s="176"/>
      <c r="D310" s="176"/>
      <c r="E310" s="176"/>
      <c r="F310" s="176"/>
      <c r="G310" s="176"/>
      <c r="H310" s="176"/>
      <c r="I310" s="176"/>
      <c r="J310" s="176"/>
      <c r="K310" s="176"/>
      <c r="L310" s="176"/>
      <c r="M310" s="176"/>
      <c r="N310" s="176"/>
      <c r="O310" s="176"/>
      <c r="P310" s="176"/>
      <c r="Q310" s="176"/>
      <c r="R310" s="115"/>
      <c r="S310" s="106"/>
    </row>
    <row r="311" spans="1:19" x14ac:dyDescent="0.2">
      <c r="A311" s="168" t="s">
        <v>172</v>
      </c>
      <c r="B311" s="176"/>
      <c r="C311" s="176"/>
      <c r="D311" s="176"/>
      <c r="E311" s="176"/>
      <c r="F311" s="176"/>
      <c r="G311" s="176"/>
      <c r="H311" s="176"/>
      <c r="I311" s="176"/>
      <c r="J311" s="176"/>
      <c r="K311" s="176"/>
      <c r="L311" s="176"/>
      <c r="M311" s="176"/>
      <c r="N311" s="176"/>
      <c r="O311" s="176"/>
      <c r="P311" s="176"/>
      <c r="Q311" s="176"/>
      <c r="R311" s="115"/>
      <c r="S311" s="106"/>
    </row>
    <row r="312" spans="1:19" x14ac:dyDescent="0.2">
      <c r="A312" s="168"/>
      <c r="B312" s="106"/>
      <c r="C312" s="106"/>
      <c r="D312" s="106"/>
      <c r="E312" s="106"/>
      <c r="F312" s="106"/>
      <c r="G312" s="106"/>
      <c r="H312" s="106"/>
      <c r="I312" s="106"/>
      <c r="J312" s="106"/>
      <c r="K312" s="106"/>
      <c r="L312" s="106"/>
      <c r="M312" s="106"/>
      <c r="N312" s="106"/>
      <c r="O312" s="106"/>
      <c r="P312" s="106"/>
      <c r="Q312" s="106"/>
      <c r="R312" s="115"/>
      <c r="S312" s="106"/>
    </row>
    <row r="313" spans="1:19" x14ac:dyDescent="0.2">
      <c r="B313" s="106"/>
      <c r="C313" s="106"/>
      <c r="D313" s="106"/>
      <c r="E313" s="106"/>
      <c r="F313" s="106"/>
      <c r="G313" s="106"/>
      <c r="H313" s="106"/>
      <c r="I313" s="106"/>
      <c r="J313" s="106"/>
      <c r="K313" s="106"/>
      <c r="L313" s="106"/>
      <c r="M313" s="106"/>
      <c r="N313" s="106"/>
      <c r="O313" s="106"/>
      <c r="P313" s="106"/>
      <c r="Q313" s="106"/>
      <c r="S313" s="106"/>
    </row>
    <row r="314" spans="1:19" x14ac:dyDescent="0.2">
      <c r="S314" s="106"/>
    </row>
    <row r="315" spans="1:19" x14ac:dyDescent="0.2">
      <c r="B315" s="169"/>
      <c r="C315" s="170"/>
      <c r="D315" s="169"/>
      <c r="E315" s="169"/>
      <c r="F315" s="170"/>
      <c r="G315" s="170"/>
      <c r="H315" s="170"/>
      <c r="I315" s="170"/>
      <c r="J315" s="237"/>
      <c r="K315" s="237"/>
      <c r="L315" s="237"/>
      <c r="M315" s="237"/>
      <c r="N315" s="237"/>
      <c r="O315" s="170"/>
      <c r="P315" s="171"/>
      <c r="Q315" s="40"/>
    </row>
  </sheetData>
  <mergeCells count="2">
    <mergeCell ref="K9:M10"/>
    <mergeCell ref="N9:P10"/>
  </mergeCells>
  <phoneticPr fontId="32" type="noConversion"/>
  <hyperlinks>
    <hyperlink ref="M3" location="Índice!A1" display="Volver al Indice" xr:uid="{00000000-0004-0000-0800-000000000000}"/>
    <hyperlink ref="AH3" location="Índice!A1" display="Volver al Indice" xr:uid="{00000000-0004-0000-0800-000001000000}"/>
    <hyperlink ref="A23" location="Comentarios!A20" display="Comentarios!A20" xr:uid="{00000000-0004-0000-0800-000002000000}"/>
    <hyperlink ref="A50" location="Comentarios!A35" display="Comentarios!A35" xr:uid="{00000000-0004-0000-0800-000003000000}"/>
    <hyperlink ref="A55" location="Comentarios!A39" display="Comentarios!A39" xr:uid="{00000000-0004-0000-0800-000004000000}"/>
    <hyperlink ref="A228" location="Comentarios!A1" display="Comentarios!A1" xr:uid="{00000000-0004-0000-0800-000005000000}"/>
    <hyperlink ref="A253" location="Comentarios!A1" display="Comentarios!A1" xr:uid="{00000000-0004-0000-0800-000006000000}"/>
  </hyperlinks>
  <printOptions horizontalCentered="1"/>
  <pageMargins left="0.19685039370078741" right="0.19685039370078741" top="0.39370078740157483" bottom="0.39370078740157483" header="0" footer="0"/>
  <pageSetup paperSize="9" scale="60" orientation="landscape" r:id="rId1"/>
  <headerFooter alignWithMargins="0">
    <oddFooter>&amp;L&amp;10&amp;F.xls  -  Hoja: &amp;A&amp;R&amp;10&amp;D  -  &amp;T</oddFooter>
  </headerFooter>
  <colBreaks count="1" manualBreakCount="1">
    <brk id="1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67"/>
  <sheetViews>
    <sheetView topLeftCell="A300" workbookViewId="0">
      <selection activeCell="B315" sqref="B315"/>
    </sheetView>
  </sheetViews>
  <sheetFormatPr defaultColWidth="10.88671875" defaultRowHeight="15" x14ac:dyDescent="0.2"/>
  <cols>
    <col min="1" max="16384" width="10.88671875" style="215"/>
  </cols>
  <sheetData>
    <row r="1" spans="1:3" x14ac:dyDescent="0.2">
      <c r="A1" s="215" t="s">
        <v>157</v>
      </c>
    </row>
    <row r="2" spans="1:3" x14ac:dyDescent="0.2">
      <c r="A2" s="216" t="s">
        <v>158</v>
      </c>
      <c r="B2" s="216" t="s">
        <v>159</v>
      </c>
    </row>
    <row r="3" spans="1:3" x14ac:dyDescent="0.2">
      <c r="A3" s="217">
        <v>199812</v>
      </c>
      <c r="B3" s="219">
        <v>10.817</v>
      </c>
      <c r="C3" s="223"/>
    </row>
    <row r="4" spans="1:3" x14ac:dyDescent="0.2">
      <c r="A4" s="217">
        <v>199901</v>
      </c>
      <c r="B4" s="219">
        <v>10.97</v>
      </c>
      <c r="C4" s="223"/>
    </row>
    <row r="5" spans="1:3" x14ac:dyDescent="0.2">
      <c r="A5" s="217">
        <v>199902</v>
      </c>
      <c r="B5" s="219">
        <v>10.984999999999999</v>
      </c>
      <c r="C5" s="223"/>
    </row>
    <row r="6" spans="1:3" x14ac:dyDescent="0.2">
      <c r="A6" s="217">
        <v>199903</v>
      </c>
      <c r="B6" s="219">
        <v>11.095000000000001</v>
      </c>
      <c r="C6" s="223"/>
    </row>
    <row r="7" spans="1:3" x14ac:dyDescent="0.2">
      <c r="A7" s="217">
        <v>199904</v>
      </c>
      <c r="B7" s="218">
        <v>11.143000000000001</v>
      </c>
      <c r="C7" s="223"/>
    </row>
    <row r="8" spans="1:3" x14ac:dyDescent="0.2">
      <c r="A8" s="217">
        <v>199905</v>
      </c>
      <c r="B8" s="218">
        <v>11.193</v>
      </c>
      <c r="C8" s="223"/>
    </row>
    <row r="9" spans="1:3" x14ac:dyDescent="0.2">
      <c r="A9" s="217">
        <v>199906</v>
      </c>
      <c r="B9" s="218">
        <v>11.371</v>
      </c>
      <c r="C9" s="223"/>
    </row>
    <row r="10" spans="1:3" x14ac:dyDescent="0.2">
      <c r="A10" s="217">
        <v>199907</v>
      </c>
      <c r="B10" s="218">
        <v>11.5</v>
      </c>
      <c r="C10" s="223"/>
    </row>
    <row r="11" spans="1:3" x14ac:dyDescent="0.2">
      <c r="A11" s="217">
        <v>199908</v>
      </c>
      <c r="B11" s="218">
        <v>11.664999999999999</v>
      </c>
      <c r="C11" s="223"/>
    </row>
    <row r="12" spans="1:3" x14ac:dyDescent="0.2">
      <c r="A12" s="217">
        <v>199909</v>
      </c>
      <c r="B12" s="218">
        <v>11.66</v>
      </c>
      <c r="C12" s="223"/>
    </row>
    <row r="13" spans="1:3" x14ac:dyDescent="0.2">
      <c r="A13" s="217">
        <v>199910</v>
      </c>
      <c r="B13" s="218">
        <v>11.57</v>
      </c>
      <c r="C13" s="223"/>
    </row>
    <row r="14" spans="1:3" x14ac:dyDescent="0.2">
      <c r="A14" s="217">
        <v>199911</v>
      </c>
      <c r="B14" s="218">
        <v>11.548999999999999</v>
      </c>
      <c r="C14" s="223"/>
    </row>
    <row r="15" spans="1:3" x14ac:dyDescent="0.2">
      <c r="A15" s="217">
        <v>199912</v>
      </c>
      <c r="B15" s="219">
        <v>11.615</v>
      </c>
      <c r="C15" s="224"/>
    </row>
    <row r="16" spans="1:3" x14ac:dyDescent="0.2">
      <c r="A16" s="217">
        <v>200001</v>
      </c>
      <c r="B16" s="219">
        <v>11.686999999999999</v>
      </c>
      <c r="C16" s="224"/>
    </row>
    <row r="17" spans="1:3" x14ac:dyDescent="0.2">
      <c r="A17" s="217">
        <v>200002</v>
      </c>
      <c r="B17" s="219">
        <v>11.76</v>
      </c>
      <c r="C17" s="224"/>
    </row>
    <row r="18" spans="1:3" x14ac:dyDescent="0.2">
      <c r="A18" s="217">
        <v>200003</v>
      </c>
      <c r="B18" s="219">
        <v>11.842000000000001</v>
      </c>
      <c r="C18" s="224"/>
    </row>
    <row r="19" spans="1:3" x14ac:dyDescent="0.2">
      <c r="A19" s="217">
        <v>200004</v>
      </c>
      <c r="B19" s="219">
        <v>11.894</v>
      </c>
      <c r="C19" s="224"/>
    </row>
    <row r="20" spans="1:3" x14ac:dyDescent="0.2">
      <c r="A20" s="217">
        <v>200005</v>
      </c>
      <c r="B20" s="219">
        <v>12.01</v>
      </c>
      <c r="C20" s="224"/>
    </row>
    <row r="21" spans="1:3" x14ac:dyDescent="0.2">
      <c r="A21" s="217">
        <v>200006</v>
      </c>
      <c r="B21" s="219">
        <v>12.105</v>
      </c>
      <c r="C21" s="224"/>
    </row>
    <row r="22" spans="1:3" x14ac:dyDescent="0.2">
      <c r="A22" s="217">
        <v>200007</v>
      </c>
      <c r="B22" s="219">
        <v>12.23</v>
      </c>
    </row>
    <row r="23" spans="1:3" x14ac:dyDescent="0.2">
      <c r="A23" s="217">
        <v>200008</v>
      </c>
      <c r="B23" s="219">
        <v>12.35</v>
      </c>
    </row>
    <row r="24" spans="1:3" x14ac:dyDescent="0.2">
      <c r="A24" s="217">
        <v>200009</v>
      </c>
      <c r="B24" s="219">
        <v>12.257999999999999</v>
      </c>
    </row>
    <row r="25" spans="1:3" x14ac:dyDescent="0.2">
      <c r="A25" s="217">
        <v>200010</v>
      </c>
      <c r="B25" s="219">
        <v>12.385</v>
      </c>
    </row>
    <row r="26" spans="1:3" x14ac:dyDescent="0.2">
      <c r="A26" s="217">
        <v>200011</v>
      </c>
      <c r="B26" s="219">
        <v>12.407999999999999</v>
      </c>
    </row>
    <row r="27" spans="1:3" x14ac:dyDescent="0.2">
      <c r="A27" s="217">
        <v>200012</v>
      </c>
      <c r="B27" s="219">
        <v>12.515000000000001</v>
      </c>
    </row>
    <row r="28" spans="1:3" x14ac:dyDescent="0.2">
      <c r="A28" s="217">
        <v>200101</v>
      </c>
      <c r="B28" s="219">
        <v>12.557</v>
      </c>
    </row>
    <row r="29" spans="1:3" x14ac:dyDescent="0.2">
      <c r="A29" s="217">
        <v>200102</v>
      </c>
      <c r="B29" s="219">
        <v>12.632</v>
      </c>
    </row>
    <row r="30" spans="1:3" x14ac:dyDescent="0.2">
      <c r="A30" s="217">
        <v>200103</v>
      </c>
      <c r="B30" s="219">
        <v>12.824999999999999</v>
      </c>
    </row>
    <row r="31" spans="1:3" x14ac:dyDescent="0.2">
      <c r="A31" s="217">
        <v>200104</v>
      </c>
      <c r="B31" s="219">
        <v>12.94</v>
      </c>
    </row>
    <row r="32" spans="1:3" x14ac:dyDescent="0.2">
      <c r="A32" s="217">
        <v>200105</v>
      </c>
      <c r="B32" s="219">
        <v>13.154999999999999</v>
      </c>
    </row>
    <row r="33" spans="1:2" x14ac:dyDescent="0.2">
      <c r="A33" s="217">
        <v>200106</v>
      </c>
      <c r="B33" s="219">
        <v>13.74</v>
      </c>
    </row>
    <row r="34" spans="1:2" x14ac:dyDescent="0.2">
      <c r="A34" s="217">
        <v>200107</v>
      </c>
      <c r="B34" s="219">
        <v>13.17</v>
      </c>
    </row>
    <row r="35" spans="1:2" x14ac:dyDescent="0.2">
      <c r="A35" s="217">
        <v>200108</v>
      </c>
      <c r="B35" s="219">
        <v>13.535</v>
      </c>
    </row>
    <row r="36" spans="1:2" x14ac:dyDescent="0.2">
      <c r="A36" s="217">
        <v>200109</v>
      </c>
      <c r="B36" s="219">
        <v>13.705</v>
      </c>
    </row>
    <row r="37" spans="1:2" x14ac:dyDescent="0.2">
      <c r="A37" s="217">
        <v>200110</v>
      </c>
      <c r="B37" s="219">
        <v>14.065</v>
      </c>
    </row>
    <row r="38" spans="1:2" x14ac:dyDescent="0.2">
      <c r="A38" s="217">
        <v>200111</v>
      </c>
      <c r="B38" s="219">
        <v>13.824999999999999</v>
      </c>
    </row>
    <row r="39" spans="1:2" x14ac:dyDescent="0.2">
      <c r="A39" s="217">
        <v>200112</v>
      </c>
      <c r="B39" s="219">
        <v>14.768000000000001</v>
      </c>
    </row>
    <row r="40" spans="1:2" x14ac:dyDescent="0.2">
      <c r="A40" s="217">
        <v>200201</v>
      </c>
      <c r="B40" s="219">
        <v>14.35</v>
      </c>
    </row>
    <row r="41" spans="1:2" x14ac:dyDescent="0.2">
      <c r="A41" s="217">
        <v>200202</v>
      </c>
      <c r="B41" s="219">
        <v>14.98</v>
      </c>
    </row>
    <row r="42" spans="1:2" x14ac:dyDescent="0.2">
      <c r="A42" s="217">
        <v>200203</v>
      </c>
      <c r="B42" s="219">
        <v>15.63</v>
      </c>
    </row>
    <row r="43" spans="1:2" x14ac:dyDescent="0.2">
      <c r="A43" s="217">
        <v>200204</v>
      </c>
      <c r="B43" s="219">
        <v>16.559999999999999</v>
      </c>
    </row>
    <row r="44" spans="1:2" x14ac:dyDescent="0.2">
      <c r="A44" s="217">
        <v>200205</v>
      </c>
      <c r="B44" s="219">
        <v>16.57</v>
      </c>
    </row>
    <row r="45" spans="1:2" x14ac:dyDescent="0.2">
      <c r="A45" s="217">
        <v>200206</v>
      </c>
      <c r="B45" s="219">
        <v>18.5</v>
      </c>
    </row>
    <row r="46" spans="1:2" x14ac:dyDescent="0.2">
      <c r="A46" s="217">
        <v>200207</v>
      </c>
      <c r="B46" s="219">
        <v>25</v>
      </c>
    </row>
    <row r="47" spans="1:2" x14ac:dyDescent="0.2">
      <c r="A47" s="217">
        <v>200208</v>
      </c>
      <c r="B47" s="219">
        <v>28.8</v>
      </c>
    </row>
    <row r="48" spans="1:2" x14ac:dyDescent="0.2">
      <c r="A48" s="217">
        <v>200209</v>
      </c>
      <c r="B48" s="219">
        <v>27</v>
      </c>
    </row>
    <row r="49" spans="1:2" x14ac:dyDescent="0.2">
      <c r="A49" s="217">
        <v>200210</v>
      </c>
      <c r="B49" s="219">
        <v>27.05</v>
      </c>
    </row>
    <row r="50" spans="1:2" x14ac:dyDescent="0.2">
      <c r="A50" s="217">
        <v>200211</v>
      </c>
      <c r="B50" s="219">
        <v>27.35</v>
      </c>
    </row>
    <row r="51" spans="1:2" x14ac:dyDescent="0.2">
      <c r="A51" s="217">
        <v>200212</v>
      </c>
      <c r="B51" s="219">
        <v>27.2</v>
      </c>
    </row>
    <row r="52" spans="1:2" x14ac:dyDescent="0.2">
      <c r="A52" s="217">
        <v>200301</v>
      </c>
      <c r="B52" s="219">
        <v>28.35</v>
      </c>
    </row>
    <row r="53" spans="1:2" x14ac:dyDescent="0.2">
      <c r="A53" s="217">
        <v>200302</v>
      </c>
      <c r="B53" s="219">
        <v>28.5</v>
      </c>
    </row>
    <row r="54" spans="1:2" x14ac:dyDescent="0.2">
      <c r="A54" s="217">
        <v>200303</v>
      </c>
      <c r="B54" s="219">
        <v>28.9</v>
      </c>
    </row>
    <row r="55" spans="1:2" x14ac:dyDescent="0.2">
      <c r="A55" s="217">
        <v>200304</v>
      </c>
      <c r="B55" s="219">
        <v>29.4</v>
      </c>
    </row>
    <row r="56" spans="1:2" x14ac:dyDescent="0.2">
      <c r="A56" s="217">
        <v>200305</v>
      </c>
      <c r="B56" s="219">
        <v>27.85</v>
      </c>
    </row>
    <row r="57" spans="1:2" x14ac:dyDescent="0.2">
      <c r="A57" s="217">
        <v>200306</v>
      </c>
      <c r="B57" s="219">
        <v>27</v>
      </c>
    </row>
    <row r="58" spans="1:2" x14ac:dyDescent="0.2">
      <c r="A58" s="217">
        <v>200307</v>
      </c>
      <c r="B58" s="219">
        <v>27.4</v>
      </c>
    </row>
    <row r="59" spans="1:2" x14ac:dyDescent="0.2">
      <c r="A59" s="217">
        <v>200308</v>
      </c>
      <c r="B59" s="219">
        <v>27.8</v>
      </c>
    </row>
    <row r="60" spans="1:2" x14ac:dyDescent="0.2">
      <c r="A60" s="217">
        <v>200309</v>
      </c>
      <c r="B60" s="219">
        <v>28</v>
      </c>
    </row>
    <row r="61" spans="1:2" x14ac:dyDescent="0.2">
      <c r="A61" s="217">
        <v>200310</v>
      </c>
      <c r="B61" s="219">
        <v>28.5</v>
      </c>
    </row>
    <row r="62" spans="1:2" x14ac:dyDescent="0.2">
      <c r="A62" s="217">
        <v>200311</v>
      </c>
      <c r="B62" s="219">
        <v>28.9</v>
      </c>
    </row>
    <row r="63" spans="1:2" x14ac:dyDescent="0.2">
      <c r="A63" s="217">
        <v>200312</v>
      </c>
      <c r="B63" s="219">
        <v>29.3</v>
      </c>
    </row>
    <row r="64" spans="1:2" x14ac:dyDescent="0.2">
      <c r="A64" s="217">
        <v>200401</v>
      </c>
      <c r="B64" s="219">
        <v>29.4</v>
      </c>
    </row>
    <row r="65" spans="1:2" x14ac:dyDescent="0.2">
      <c r="A65" s="217">
        <v>200402</v>
      </c>
      <c r="B65" s="219">
        <v>29.45</v>
      </c>
    </row>
    <row r="66" spans="1:2" x14ac:dyDescent="0.2">
      <c r="A66" s="217">
        <v>200403</v>
      </c>
      <c r="B66" s="219">
        <v>29.65</v>
      </c>
    </row>
    <row r="67" spans="1:2" x14ac:dyDescent="0.2">
      <c r="A67" s="217">
        <v>200404</v>
      </c>
      <c r="B67" s="219">
        <v>29.7</v>
      </c>
    </row>
    <row r="68" spans="1:2" x14ac:dyDescent="0.2">
      <c r="A68" s="217">
        <v>200405</v>
      </c>
      <c r="B68" s="219">
        <v>29.65</v>
      </c>
    </row>
    <row r="69" spans="1:2" x14ac:dyDescent="0.2">
      <c r="A69" s="217">
        <v>200406</v>
      </c>
      <c r="B69" s="219">
        <v>29.65</v>
      </c>
    </row>
    <row r="70" spans="1:2" x14ac:dyDescent="0.2">
      <c r="A70" s="217">
        <v>200407</v>
      </c>
      <c r="B70" s="219">
        <v>29.4</v>
      </c>
    </row>
    <row r="71" spans="1:2" x14ac:dyDescent="0.2">
      <c r="A71" s="217">
        <v>200408</v>
      </c>
      <c r="B71" s="219">
        <v>28.75</v>
      </c>
    </row>
    <row r="72" spans="1:2" x14ac:dyDescent="0.2">
      <c r="A72" s="217">
        <v>200409</v>
      </c>
      <c r="B72" s="219">
        <v>27.35</v>
      </c>
    </row>
    <row r="73" spans="1:2" x14ac:dyDescent="0.2">
      <c r="A73" s="217">
        <v>200410</v>
      </c>
      <c r="B73" s="219">
        <v>26.9</v>
      </c>
    </row>
    <row r="74" spans="1:2" x14ac:dyDescent="0.2">
      <c r="A74" s="217">
        <v>200411</v>
      </c>
      <c r="B74" s="219">
        <v>26.7</v>
      </c>
    </row>
    <row r="75" spans="1:2" x14ac:dyDescent="0.2">
      <c r="A75" s="217">
        <v>200412</v>
      </c>
      <c r="B75" s="219">
        <v>26.35</v>
      </c>
    </row>
    <row r="76" spans="1:2" x14ac:dyDescent="0.2">
      <c r="A76" s="217">
        <v>200501</v>
      </c>
      <c r="B76" s="220">
        <v>24.65</v>
      </c>
    </row>
    <row r="77" spans="1:2" x14ac:dyDescent="0.2">
      <c r="A77" s="217">
        <v>200502</v>
      </c>
      <c r="B77" s="220">
        <v>25.4</v>
      </c>
    </row>
    <row r="78" spans="1:2" x14ac:dyDescent="0.2">
      <c r="A78" s="217">
        <v>200503</v>
      </c>
      <c r="B78" s="220">
        <v>25.5</v>
      </c>
    </row>
    <row r="79" spans="1:2" x14ac:dyDescent="0.2">
      <c r="A79" s="217">
        <v>200504</v>
      </c>
      <c r="B79" s="220">
        <v>25.05</v>
      </c>
    </row>
    <row r="80" spans="1:2" x14ac:dyDescent="0.2">
      <c r="A80" s="217">
        <v>200505</v>
      </c>
      <c r="B80" s="220">
        <v>24</v>
      </c>
    </row>
    <row r="81" spans="1:2" x14ac:dyDescent="0.2">
      <c r="A81" s="217">
        <v>200506</v>
      </c>
      <c r="B81" s="220">
        <v>24.55</v>
      </c>
    </row>
    <row r="82" spans="1:2" x14ac:dyDescent="0.2">
      <c r="A82" s="217">
        <v>200507</v>
      </c>
      <c r="B82" s="220">
        <v>24.5</v>
      </c>
    </row>
    <row r="83" spans="1:2" x14ac:dyDescent="0.2">
      <c r="A83" s="217">
        <v>200508</v>
      </c>
      <c r="B83" s="220">
        <v>24.2</v>
      </c>
    </row>
    <row r="84" spans="1:2" x14ac:dyDescent="0.2">
      <c r="A84" s="217">
        <v>200509</v>
      </c>
      <c r="B84" s="220">
        <v>23.9</v>
      </c>
    </row>
    <row r="85" spans="1:2" x14ac:dyDescent="0.2">
      <c r="A85" s="217">
        <v>200510</v>
      </c>
      <c r="B85" s="220">
        <v>23.25</v>
      </c>
    </row>
    <row r="86" spans="1:2" x14ac:dyDescent="0.2">
      <c r="A86" s="217">
        <v>200511</v>
      </c>
      <c r="B86" s="220">
        <v>23.4</v>
      </c>
    </row>
    <row r="87" spans="1:2" x14ac:dyDescent="0.2">
      <c r="A87" s="217">
        <v>200512</v>
      </c>
      <c r="B87" s="220">
        <v>24.1</v>
      </c>
    </row>
    <row r="88" spans="1:2" x14ac:dyDescent="0.2">
      <c r="A88" s="217">
        <v>200601</v>
      </c>
      <c r="B88" s="220">
        <v>24.15</v>
      </c>
    </row>
    <row r="89" spans="1:2" x14ac:dyDescent="0.2">
      <c r="A89" s="217">
        <v>200602</v>
      </c>
      <c r="B89" s="220">
        <v>24.2</v>
      </c>
    </row>
    <row r="90" spans="1:2" x14ac:dyDescent="0.2">
      <c r="A90" s="217">
        <v>200603</v>
      </c>
      <c r="B90" s="220">
        <v>24.15</v>
      </c>
    </row>
    <row r="91" spans="1:2" x14ac:dyDescent="0.2">
      <c r="A91" s="217">
        <v>200604</v>
      </c>
      <c r="B91" s="220">
        <v>23.9</v>
      </c>
    </row>
    <row r="92" spans="1:2" x14ac:dyDescent="0.2">
      <c r="A92" s="217">
        <v>200605</v>
      </c>
      <c r="B92" s="220">
        <v>23.7</v>
      </c>
    </row>
    <row r="93" spans="1:2" x14ac:dyDescent="0.2">
      <c r="A93" s="217">
        <v>200606</v>
      </c>
      <c r="B93" s="220">
        <v>23.8</v>
      </c>
    </row>
    <row r="94" spans="1:2" x14ac:dyDescent="0.2">
      <c r="A94" s="217">
        <v>200607</v>
      </c>
      <c r="B94" s="220">
        <v>23.95</v>
      </c>
    </row>
    <row r="95" spans="1:2" x14ac:dyDescent="0.2">
      <c r="A95" s="217">
        <v>200608</v>
      </c>
      <c r="B95" s="220">
        <v>23.9</v>
      </c>
    </row>
    <row r="96" spans="1:2" x14ac:dyDescent="0.2">
      <c r="A96" s="217">
        <v>200609</v>
      </c>
      <c r="B96" s="220">
        <v>23.85</v>
      </c>
    </row>
    <row r="97" spans="1:2" x14ac:dyDescent="0.2">
      <c r="A97" s="217">
        <v>200610</v>
      </c>
      <c r="B97" s="220">
        <v>23.8</v>
      </c>
    </row>
    <row r="98" spans="1:2" x14ac:dyDescent="0.2">
      <c r="A98" s="217">
        <v>200611</v>
      </c>
      <c r="B98" s="220">
        <v>24.3</v>
      </c>
    </row>
    <row r="99" spans="1:2" x14ac:dyDescent="0.2">
      <c r="A99" s="217">
        <v>200612</v>
      </c>
      <c r="B99" s="220">
        <v>24.4</v>
      </c>
    </row>
    <row r="100" spans="1:2" x14ac:dyDescent="0.2">
      <c r="A100" s="217">
        <v>200701</v>
      </c>
      <c r="B100" s="220">
        <v>24.2</v>
      </c>
    </row>
    <row r="101" spans="1:2" x14ac:dyDescent="0.2">
      <c r="A101" s="217">
        <v>200702</v>
      </c>
      <c r="B101" s="220">
        <v>24.35</v>
      </c>
    </row>
    <row r="102" spans="1:2" x14ac:dyDescent="0.2">
      <c r="A102" s="217">
        <v>200703</v>
      </c>
      <c r="B102" s="220">
        <v>24.05</v>
      </c>
    </row>
    <row r="103" spans="1:2" x14ac:dyDescent="0.2">
      <c r="A103" s="217">
        <v>200704</v>
      </c>
      <c r="B103" s="220">
        <v>23.95</v>
      </c>
    </row>
    <row r="104" spans="1:2" x14ac:dyDescent="0.2">
      <c r="A104" s="217">
        <v>200705</v>
      </c>
      <c r="B104" s="220">
        <v>23.95</v>
      </c>
    </row>
    <row r="105" spans="1:2" x14ac:dyDescent="0.2">
      <c r="A105" s="217">
        <v>200706</v>
      </c>
      <c r="B105" s="220">
        <v>23.9</v>
      </c>
    </row>
    <row r="106" spans="1:2" x14ac:dyDescent="0.2">
      <c r="A106" s="217">
        <v>200707</v>
      </c>
      <c r="B106" s="220">
        <v>23.65</v>
      </c>
    </row>
    <row r="107" spans="1:2" x14ac:dyDescent="0.2">
      <c r="A107" s="217">
        <v>200708</v>
      </c>
      <c r="B107" s="220">
        <v>23.55</v>
      </c>
    </row>
    <row r="108" spans="1:2" x14ac:dyDescent="0.2">
      <c r="A108" s="217">
        <v>200709</v>
      </c>
      <c r="B108" s="220">
        <v>23.1</v>
      </c>
    </row>
    <row r="109" spans="1:2" x14ac:dyDescent="0.2">
      <c r="A109" s="217">
        <v>200710</v>
      </c>
      <c r="B109" s="220">
        <v>21.9</v>
      </c>
    </row>
    <row r="110" spans="1:2" x14ac:dyDescent="0.2">
      <c r="A110" s="217">
        <v>200711</v>
      </c>
      <c r="B110" s="220">
        <v>21.85</v>
      </c>
    </row>
    <row r="111" spans="1:2" x14ac:dyDescent="0.2">
      <c r="A111" s="217">
        <v>200712</v>
      </c>
      <c r="B111" s="220">
        <v>21.5</v>
      </c>
    </row>
    <row r="112" spans="1:2" x14ac:dyDescent="0.2">
      <c r="A112" s="217">
        <v>200801</v>
      </c>
      <c r="B112" s="220">
        <v>21.026</v>
      </c>
    </row>
    <row r="113" spans="1:2" x14ac:dyDescent="0.2">
      <c r="A113" s="217">
        <v>200802</v>
      </c>
      <c r="B113" s="220">
        <v>20.849</v>
      </c>
    </row>
    <row r="114" spans="1:2" x14ac:dyDescent="0.2">
      <c r="A114" s="217">
        <v>200803</v>
      </c>
      <c r="B114" s="220">
        <v>20.344999999999999</v>
      </c>
    </row>
    <row r="115" spans="1:2" x14ac:dyDescent="0.2">
      <c r="A115" s="217">
        <v>200804</v>
      </c>
      <c r="B115" s="220">
        <v>19.949000000000002</v>
      </c>
    </row>
    <row r="116" spans="1:2" x14ac:dyDescent="0.2">
      <c r="A116" s="217">
        <v>200805</v>
      </c>
      <c r="B116" s="220">
        <v>19.745000000000001</v>
      </c>
    </row>
    <row r="117" spans="1:2" x14ac:dyDescent="0.2">
      <c r="A117" s="217">
        <v>200806</v>
      </c>
      <c r="B117" s="220">
        <v>19.417999999999999</v>
      </c>
    </row>
    <row r="118" spans="1:2" x14ac:dyDescent="0.2">
      <c r="A118" s="217">
        <v>200807</v>
      </c>
      <c r="B118" s="220">
        <v>19.195</v>
      </c>
    </row>
    <row r="119" spans="1:2" x14ac:dyDescent="0.2">
      <c r="A119" s="217">
        <v>200808</v>
      </c>
      <c r="B119" s="220">
        <v>19.257000000000001</v>
      </c>
    </row>
    <row r="120" spans="1:2" x14ac:dyDescent="0.2">
      <c r="A120" s="217">
        <v>200809</v>
      </c>
      <c r="B120" s="220">
        <v>21.44</v>
      </c>
    </row>
    <row r="121" spans="1:2" x14ac:dyDescent="0.2">
      <c r="A121" s="217">
        <v>200810</v>
      </c>
      <c r="B121" s="220">
        <v>23.15</v>
      </c>
    </row>
    <row r="122" spans="1:2" x14ac:dyDescent="0.2">
      <c r="A122" s="217">
        <v>200811</v>
      </c>
      <c r="B122" s="220">
        <v>23.95</v>
      </c>
    </row>
    <row r="123" spans="1:2" x14ac:dyDescent="0.2">
      <c r="A123" s="217">
        <v>200812</v>
      </c>
      <c r="B123" s="220">
        <v>24.35</v>
      </c>
    </row>
    <row r="124" spans="1:2" x14ac:dyDescent="0.2">
      <c r="A124" s="217">
        <v>200901</v>
      </c>
      <c r="B124" s="220">
        <v>22.7</v>
      </c>
    </row>
    <row r="125" spans="1:2" x14ac:dyDescent="0.2">
      <c r="A125" s="217">
        <v>200902</v>
      </c>
      <c r="B125" s="220">
        <v>23.75</v>
      </c>
    </row>
    <row r="126" spans="1:2" x14ac:dyDescent="0.2">
      <c r="A126" s="217">
        <v>200903</v>
      </c>
      <c r="B126" s="220">
        <v>24.05</v>
      </c>
    </row>
    <row r="127" spans="1:2" x14ac:dyDescent="0.2">
      <c r="A127" s="217">
        <v>200904</v>
      </c>
      <c r="B127" s="220">
        <v>23.908999999999999</v>
      </c>
    </row>
    <row r="128" spans="1:2" x14ac:dyDescent="0.2">
      <c r="A128" s="217">
        <v>200905</v>
      </c>
      <c r="B128" s="220">
        <v>23.4</v>
      </c>
    </row>
    <row r="129" spans="1:2" x14ac:dyDescent="0.2">
      <c r="A129" s="217">
        <v>200906</v>
      </c>
      <c r="B129" s="220">
        <v>23.402000000000001</v>
      </c>
    </row>
    <row r="130" spans="1:2" x14ac:dyDescent="0.2">
      <c r="A130" s="217">
        <v>200907</v>
      </c>
      <c r="B130" s="220">
        <v>23.25</v>
      </c>
    </row>
    <row r="131" spans="1:2" x14ac:dyDescent="0.2">
      <c r="A131" s="217">
        <v>200908</v>
      </c>
      <c r="B131" s="220">
        <v>22.532</v>
      </c>
    </row>
    <row r="132" spans="1:2" x14ac:dyDescent="0.2">
      <c r="A132" s="217">
        <v>200909</v>
      </c>
      <c r="B132" s="220">
        <v>21.45</v>
      </c>
    </row>
    <row r="133" spans="1:2" x14ac:dyDescent="0.2">
      <c r="A133" s="217">
        <v>200910</v>
      </c>
      <c r="B133" s="220">
        <v>20.8</v>
      </c>
    </row>
    <row r="134" spans="1:2" x14ac:dyDescent="0.2">
      <c r="A134" s="217">
        <v>200911</v>
      </c>
      <c r="B134" s="220">
        <v>20.093</v>
      </c>
    </row>
    <row r="135" spans="1:2" x14ac:dyDescent="0.2">
      <c r="A135" s="217">
        <v>200912</v>
      </c>
      <c r="B135" s="220">
        <v>19.626999999999999</v>
      </c>
    </row>
    <row r="136" spans="1:2" x14ac:dyDescent="0.2">
      <c r="A136" s="217">
        <v>201001</v>
      </c>
      <c r="B136" s="220">
        <v>19.600000000000001</v>
      </c>
    </row>
    <row r="137" spans="1:2" x14ac:dyDescent="0.2">
      <c r="A137" s="217">
        <v>201002</v>
      </c>
      <c r="B137" s="220">
        <v>19.809999999999999</v>
      </c>
    </row>
    <row r="138" spans="1:2" x14ac:dyDescent="0.2">
      <c r="A138" s="217">
        <v>201003</v>
      </c>
      <c r="B138" s="220">
        <v>19.452000000000002</v>
      </c>
    </row>
    <row r="139" spans="1:2" x14ac:dyDescent="0.2">
      <c r="A139" s="217">
        <v>201004</v>
      </c>
      <c r="B139" s="220">
        <v>19.2</v>
      </c>
    </row>
    <row r="140" spans="1:2" x14ac:dyDescent="0.2">
      <c r="A140" s="217">
        <v>201005</v>
      </c>
      <c r="B140" s="220">
        <v>19.149000000000001</v>
      </c>
    </row>
    <row r="141" spans="1:2" x14ac:dyDescent="0.2">
      <c r="A141" s="217">
        <v>201006</v>
      </c>
      <c r="B141" s="220">
        <v>21.119</v>
      </c>
    </row>
    <row r="142" spans="1:2" x14ac:dyDescent="0.2">
      <c r="A142" s="217">
        <v>201007</v>
      </c>
      <c r="B142" s="220">
        <v>20.85</v>
      </c>
    </row>
    <row r="143" spans="1:2" x14ac:dyDescent="0.2">
      <c r="A143" s="217">
        <v>201008</v>
      </c>
      <c r="B143" s="220">
        <v>20.797000000000001</v>
      </c>
    </row>
    <row r="144" spans="1:2" x14ac:dyDescent="0.2">
      <c r="A144" s="217">
        <v>201009</v>
      </c>
      <c r="B144" s="220">
        <v>20.295999999999999</v>
      </c>
    </row>
    <row r="145" spans="1:2" x14ac:dyDescent="0.2">
      <c r="A145" s="217">
        <v>201010</v>
      </c>
      <c r="B145" s="220">
        <v>20.001000000000001</v>
      </c>
    </row>
    <row r="146" spans="1:2" x14ac:dyDescent="0.2">
      <c r="A146" s="217">
        <v>201011</v>
      </c>
      <c r="B146" s="220">
        <v>19.95</v>
      </c>
    </row>
    <row r="147" spans="1:2" x14ac:dyDescent="0.2">
      <c r="A147" s="217">
        <v>201012</v>
      </c>
      <c r="B147" s="220">
        <v>20.094000000000001</v>
      </c>
    </row>
    <row r="148" spans="1:2" x14ac:dyDescent="0.2">
      <c r="A148" s="217">
        <v>201101</v>
      </c>
      <c r="B148" s="220">
        <v>19.669</v>
      </c>
    </row>
    <row r="149" spans="1:2" x14ac:dyDescent="0.2">
      <c r="A149" s="217">
        <v>201102</v>
      </c>
      <c r="B149" s="220">
        <v>19.5</v>
      </c>
    </row>
    <row r="150" spans="1:2" x14ac:dyDescent="0.2">
      <c r="A150" s="217">
        <v>201103</v>
      </c>
      <c r="B150" s="220">
        <v>19.193000000000001</v>
      </c>
    </row>
    <row r="151" spans="1:2" x14ac:dyDescent="0.2">
      <c r="A151" s="217">
        <v>201104</v>
      </c>
      <c r="B151" s="220">
        <v>18.95</v>
      </c>
    </row>
    <row r="152" spans="1:2" x14ac:dyDescent="0.2">
      <c r="A152" s="217">
        <v>201105</v>
      </c>
      <c r="B152" s="220">
        <v>18.600000000000001</v>
      </c>
    </row>
    <row r="153" spans="1:2" x14ac:dyDescent="0.2">
      <c r="A153" s="217">
        <v>201106</v>
      </c>
      <c r="B153" s="220">
        <v>18.399999999999999</v>
      </c>
    </row>
    <row r="154" spans="1:2" x14ac:dyDescent="0.2">
      <c r="A154" s="217">
        <v>201107</v>
      </c>
      <c r="B154" s="220">
        <v>18.417999999999999</v>
      </c>
    </row>
    <row r="155" spans="1:2" x14ac:dyDescent="0.2">
      <c r="A155" s="217">
        <v>201108</v>
      </c>
      <c r="B155" s="220">
        <v>18.631</v>
      </c>
    </row>
    <row r="156" spans="1:2" x14ac:dyDescent="0.2">
      <c r="A156" s="217">
        <v>201109</v>
      </c>
      <c r="B156" s="220">
        <v>20.25</v>
      </c>
    </row>
    <row r="157" spans="1:2" x14ac:dyDescent="0.2">
      <c r="A157" s="217">
        <v>201110</v>
      </c>
      <c r="B157" s="220">
        <v>19.326000000000001</v>
      </c>
    </row>
    <row r="158" spans="1:2" x14ac:dyDescent="0.2">
      <c r="A158" s="217">
        <v>201111</v>
      </c>
      <c r="B158" s="220">
        <v>19.856999999999999</v>
      </c>
    </row>
    <row r="159" spans="1:2" x14ac:dyDescent="0.2">
      <c r="A159" s="217">
        <v>201112</v>
      </c>
      <c r="B159" s="220">
        <v>19.898</v>
      </c>
    </row>
    <row r="160" spans="1:2" x14ac:dyDescent="0.2">
      <c r="A160" s="217">
        <v>201201</v>
      </c>
      <c r="B160" s="220">
        <v>19.611000000000001</v>
      </c>
    </row>
    <row r="161" spans="1:2" x14ac:dyDescent="0.2">
      <c r="A161" s="217">
        <v>201202</v>
      </c>
      <c r="B161" s="220">
        <v>19.288</v>
      </c>
    </row>
    <row r="162" spans="1:2" x14ac:dyDescent="0.2">
      <c r="A162" s="217">
        <v>201203</v>
      </c>
      <c r="B162" s="220">
        <v>19.542000000000002</v>
      </c>
    </row>
    <row r="163" spans="1:2" x14ac:dyDescent="0.2">
      <c r="A163" s="217">
        <v>201204</v>
      </c>
      <c r="B163" s="220">
        <v>19.792999999999999</v>
      </c>
    </row>
    <row r="164" spans="1:2" x14ac:dyDescent="0.2">
      <c r="A164" s="217">
        <v>201205</v>
      </c>
      <c r="B164" s="220">
        <v>21.234999999999999</v>
      </c>
    </row>
    <row r="165" spans="1:2" x14ac:dyDescent="0.2">
      <c r="A165" s="217">
        <v>201206</v>
      </c>
      <c r="B165" s="220">
        <v>21.914000000000001</v>
      </c>
    </row>
    <row r="166" spans="1:2" x14ac:dyDescent="0.2">
      <c r="A166" s="217">
        <v>201207</v>
      </c>
      <c r="B166" s="220">
        <v>21.558</v>
      </c>
    </row>
    <row r="167" spans="1:2" x14ac:dyDescent="0.2">
      <c r="A167" s="217">
        <v>201208</v>
      </c>
      <c r="B167" s="220">
        <v>21.405000000000001</v>
      </c>
    </row>
    <row r="168" spans="1:2" x14ac:dyDescent="0.2">
      <c r="A168" s="217">
        <v>201209</v>
      </c>
      <c r="B168" s="220">
        <v>20.98</v>
      </c>
    </row>
    <row r="169" spans="1:2" x14ac:dyDescent="0.2">
      <c r="A169" s="217">
        <v>201210</v>
      </c>
      <c r="B169" s="220">
        <v>19.901</v>
      </c>
    </row>
    <row r="170" spans="1:2" x14ac:dyDescent="0.2">
      <c r="A170" s="217">
        <v>201211</v>
      </c>
      <c r="B170" s="220">
        <v>19.651</v>
      </c>
    </row>
    <row r="171" spans="1:2" x14ac:dyDescent="0.2">
      <c r="A171" s="217">
        <v>201212</v>
      </c>
      <c r="B171" s="220">
        <v>19.399000000000001</v>
      </c>
    </row>
    <row r="172" spans="1:2" x14ac:dyDescent="0.2">
      <c r="A172" s="217">
        <v>201301</v>
      </c>
      <c r="B172" s="220">
        <v>19.143000000000001</v>
      </c>
    </row>
    <row r="173" spans="1:2" x14ac:dyDescent="0.2">
      <c r="A173" s="217">
        <v>201302</v>
      </c>
      <c r="B173" s="220">
        <v>19.114000000000001</v>
      </c>
    </row>
    <row r="174" spans="1:2" x14ac:dyDescent="0.2">
      <c r="A174" s="217">
        <v>201303</v>
      </c>
      <c r="B174" s="220">
        <v>18.945</v>
      </c>
    </row>
    <row r="175" spans="1:2" x14ac:dyDescent="0.2">
      <c r="A175" s="217">
        <v>201304</v>
      </c>
      <c r="B175" s="220">
        <v>18.943000000000001</v>
      </c>
    </row>
    <row r="176" spans="1:2" x14ac:dyDescent="0.2">
      <c r="A176" s="217">
        <v>201305</v>
      </c>
      <c r="B176" s="220">
        <v>20.268000000000001</v>
      </c>
    </row>
    <row r="177" spans="1:2" x14ac:dyDescent="0.2">
      <c r="A177" s="217">
        <v>201306</v>
      </c>
      <c r="B177" s="220">
        <v>20.547000000000001</v>
      </c>
    </row>
    <row r="178" spans="1:2" x14ac:dyDescent="0.2">
      <c r="A178" s="217">
        <v>201307</v>
      </c>
      <c r="B178" s="220">
        <v>21.5</v>
      </c>
    </row>
    <row r="179" spans="1:2" x14ac:dyDescent="0.2">
      <c r="A179" s="217">
        <v>201308</v>
      </c>
      <c r="B179" s="220">
        <v>22.588999999999999</v>
      </c>
    </row>
    <row r="180" spans="1:2" x14ac:dyDescent="0.2">
      <c r="A180" s="217">
        <v>201309</v>
      </c>
      <c r="B180" s="220">
        <v>22.038</v>
      </c>
    </row>
    <row r="181" spans="1:2" x14ac:dyDescent="0.2">
      <c r="A181" s="217">
        <v>201310</v>
      </c>
      <c r="B181" s="220">
        <v>21.523</v>
      </c>
    </row>
    <row r="182" spans="1:2" x14ac:dyDescent="0.2">
      <c r="A182" s="217">
        <v>201311</v>
      </c>
      <c r="B182" s="220">
        <v>21.158999999999999</v>
      </c>
    </row>
    <row r="183" spans="1:2" x14ac:dyDescent="0.2">
      <c r="A183" s="217">
        <v>201312</v>
      </c>
      <c r="B183" s="220">
        <v>21.388999999999999</v>
      </c>
    </row>
    <row r="184" spans="1:2" x14ac:dyDescent="0.2">
      <c r="A184" s="217">
        <v>201401</v>
      </c>
      <c r="B184" s="220">
        <v>22.178000000000001</v>
      </c>
    </row>
    <row r="185" spans="1:2" x14ac:dyDescent="0.2">
      <c r="A185" s="217">
        <v>201402</v>
      </c>
      <c r="B185" s="220">
        <v>22.454999999999998</v>
      </c>
    </row>
    <row r="186" spans="1:2" x14ac:dyDescent="0.2">
      <c r="A186" s="217">
        <v>201403</v>
      </c>
      <c r="B186" s="220">
        <v>22.634</v>
      </c>
    </row>
    <row r="187" spans="1:2" x14ac:dyDescent="0.2">
      <c r="A187" s="217">
        <v>201404</v>
      </c>
      <c r="B187" s="220">
        <v>23.027000000000001</v>
      </c>
    </row>
    <row r="188" spans="1:2" x14ac:dyDescent="0.2">
      <c r="A188" s="217">
        <v>201405</v>
      </c>
      <c r="B188" s="220">
        <v>22.914000000000001</v>
      </c>
    </row>
    <row r="189" spans="1:2" x14ac:dyDescent="0.2">
      <c r="A189" s="217">
        <v>201406</v>
      </c>
      <c r="B189" s="220">
        <v>22.88</v>
      </c>
    </row>
    <row r="190" spans="1:2" x14ac:dyDescent="0.2">
      <c r="A190" s="217">
        <v>201407</v>
      </c>
      <c r="B190" s="220">
        <v>23.300999999999998</v>
      </c>
    </row>
    <row r="191" spans="1:2" x14ac:dyDescent="0.2">
      <c r="A191" s="217">
        <v>201408</v>
      </c>
      <c r="B191" s="220">
        <v>23.718</v>
      </c>
    </row>
    <row r="192" spans="1:2" x14ac:dyDescent="0.2">
      <c r="A192" s="217">
        <v>201409</v>
      </c>
      <c r="B192" s="220">
        <v>24.664999999999999</v>
      </c>
    </row>
    <row r="193" spans="1:2" x14ac:dyDescent="0.2">
      <c r="A193" s="217">
        <v>201410</v>
      </c>
      <c r="B193" s="220">
        <v>24.161999999999999</v>
      </c>
    </row>
    <row r="194" spans="1:2" x14ac:dyDescent="0.2">
      <c r="A194" s="217">
        <v>201411</v>
      </c>
      <c r="B194" s="220">
        <v>23.69</v>
      </c>
    </row>
    <row r="195" spans="1:2" x14ac:dyDescent="0.2">
      <c r="A195" s="217">
        <v>201412</v>
      </c>
      <c r="B195" s="220">
        <v>24.332999999999998</v>
      </c>
    </row>
    <row r="196" spans="1:2" x14ac:dyDescent="0.2">
      <c r="A196" s="217">
        <v>201501</v>
      </c>
      <c r="B196" s="220">
        <v>24.449000000000002</v>
      </c>
    </row>
    <row r="197" spans="1:2" x14ac:dyDescent="0.2">
      <c r="A197" s="217">
        <v>201502</v>
      </c>
      <c r="B197" s="220">
        <v>24.64</v>
      </c>
    </row>
    <row r="198" spans="1:2" x14ac:dyDescent="0.2">
      <c r="A198" s="217">
        <v>201503</v>
      </c>
      <c r="B198" s="220">
        <v>25.677</v>
      </c>
    </row>
    <row r="199" spans="1:2" x14ac:dyDescent="0.2">
      <c r="A199" s="217">
        <v>201504</v>
      </c>
      <c r="B199" s="220">
        <v>26.381</v>
      </c>
    </row>
    <row r="200" spans="1:2" x14ac:dyDescent="0.2">
      <c r="A200" s="217">
        <v>201505</v>
      </c>
      <c r="B200" s="220">
        <v>26.776</v>
      </c>
    </row>
    <row r="201" spans="1:2" x14ac:dyDescent="0.2">
      <c r="A201" s="217">
        <v>201506</v>
      </c>
      <c r="B201" s="220">
        <v>27.021000000000001</v>
      </c>
    </row>
    <row r="202" spans="1:2" x14ac:dyDescent="0.2">
      <c r="A202" s="217">
        <v>201507</v>
      </c>
      <c r="B202" s="220">
        <v>28.478000000000002</v>
      </c>
    </row>
    <row r="203" spans="1:2" x14ac:dyDescent="0.2">
      <c r="A203" s="217">
        <v>201508</v>
      </c>
      <c r="B203" s="220">
        <v>28.544</v>
      </c>
    </row>
    <row r="204" spans="1:2" x14ac:dyDescent="0.2">
      <c r="A204" s="217">
        <v>201509</v>
      </c>
      <c r="B204" s="220">
        <v>29.097000000000001</v>
      </c>
    </row>
    <row r="205" spans="1:2" x14ac:dyDescent="0.2">
      <c r="A205" s="217">
        <v>201510</v>
      </c>
      <c r="B205" s="220">
        <v>29.364999999999998</v>
      </c>
    </row>
    <row r="206" spans="1:2" x14ac:dyDescent="0.2">
      <c r="A206" s="217">
        <v>201511</v>
      </c>
      <c r="B206" s="220">
        <v>29.581</v>
      </c>
    </row>
    <row r="207" spans="1:2" x14ac:dyDescent="0.2">
      <c r="A207" s="217">
        <v>201512</v>
      </c>
      <c r="B207" s="220">
        <v>29.873000000000001</v>
      </c>
    </row>
    <row r="208" spans="1:2" x14ac:dyDescent="0.2">
      <c r="A208" s="217">
        <v>201601</v>
      </c>
      <c r="B208" s="220">
        <v>31.007999999999999</v>
      </c>
    </row>
    <row r="209" spans="1:2" x14ac:dyDescent="0.2">
      <c r="A209" s="217">
        <v>201602</v>
      </c>
      <c r="B209" s="220">
        <v>32.296999999999997</v>
      </c>
    </row>
    <row r="210" spans="1:2" x14ac:dyDescent="0.2">
      <c r="A210" s="217">
        <v>201603</v>
      </c>
      <c r="B210" s="220">
        <v>31.718</v>
      </c>
    </row>
    <row r="211" spans="1:2" x14ac:dyDescent="0.2">
      <c r="A211" s="217">
        <v>201604</v>
      </c>
      <c r="B211" s="220">
        <v>31.518000000000001</v>
      </c>
    </row>
    <row r="212" spans="1:2" x14ac:dyDescent="0.2">
      <c r="A212" s="217">
        <v>201605</v>
      </c>
      <c r="B212" s="220">
        <v>30.757000000000001</v>
      </c>
    </row>
    <row r="213" spans="1:2" x14ac:dyDescent="0.2">
      <c r="A213" s="217">
        <v>201606</v>
      </c>
      <c r="B213" s="220">
        <v>30.582999999999998</v>
      </c>
    </row>
    <row r="214" spans="1:2" x14ac:dyDescent="0.2">
      <c r="A214" s="217">
        <v>201607</v>
      </c>
      <c r="B214" s="220">
        <v>29.751999999999999</v>
      </c>
    </row>
    <row r="215" spans="1:2" x14ac:dyDescent="0.2">
      <c r="A215" s="217">
        <v>201608</v>
      </c>
      <c r="B215" s="220">
        <v>28.797999999999998</v>
      </c>
    </row>
    <row r="216" spans="1:2" x14ac:dyDescent="0.2">
      <c r="A216" s="217">
        <v>201609</v>
      </c>
      <c r="B216" s="220">
        <v>28.38</v>
      </c>
    </row>
    <row r="217" spans="1:2" x14ac:dyDescent="0.2">
      <c r="A217" s="217">
        <v>201610</v>
      </c>
      <c r="B217" s="220">
        <v>28.279</v>
      </c>
    </row>
    <row r="218" spans="1:2" x14ac:dyDescent="0.2">
      <c r="A218" s="217">
        <v>201611</v>
      </c>
      <c r="B218" s="220">
        <v>28.949000000000002</v>
      </c>
    </row>
    <row r="219" spans="1:2" x14ac:dyDescent="0.2">
      <c r="A219" s="217">
        <v>201612</v>
      </c>
      <c r="B219" s="220">
        <v>29.256</v>
      </c>
    </row>
    <row r="220" spans="1:2" x14ac:dyDescent="0.2">
      <c r="A220" s="217">
        <v>201701</v>
      </c>
      <c r="B220" s="220">
        <v>28.184999999999999</v>
      </c>
    </row>
    <row r="221" spans="1:2" x14ac:dyDescent="0.2">
      <c r="A221" s="217">
        <v>201702</v>
      </c>
      <c r="B221" s="220">
        <v>28.523</v>
      </c>
    </row>
    <row r="222" spans="1:2" x14ac:dyDescent="0.2">
      <c r="A222" s="217">
        <v>201703</v>
      </c>
      <c r="B222" s="220">
        <v>28.523</v>
      </c>
    </row>
    <row r="223" spans="1:2" x14ac:dyDescent="0.2">
      <c r="A223" s="217">
        <v>201704</v>
      </c>
      <c r="B223" s="220">
        <v>28.109000000000002</v>
      </c>
    </row>
    <row r="224" spans="1:2" x14ac:dyDescent="0.2">
      <c r="A224" s="217">
        <v>201705</v>
      </c>
      <c r="B224" s="220">
        <v>28.277999999999999</v>
      </c>
    </row>
    <row r="225" spans="1:2" x14ac:dyDescent="0.2">
      <c r="A225" s="217">
        <v>201706</v>
      </c>
      <c r="B225" s="220">
        <v>28.481000000000002</v>
      </c>
    </row>
    <row r="226" spans="1:2" x14ac:dyDescent="0.2">
      <c r="A226" s="217">
        <v>201707</v>
      </c>
      <c r="B226" s="220">
        <v>28.244</v>
      </c>
    </row>
    <row r="227" spans="1:2" x14ac:dyDescent="0.2">
      <c r="A227" s="217">
        <v>201708</v>
      </c>
      <c r="B227" s="220">
        <v>28.82</v>
      </c>
    </row>
    <row r="228" spans="1:2" x14ac:dyDescent="0.2">
      <c r="A228" s="217">
        <v>201709</v>
      </c>
      <c r="B228" s="220">
        <v>28.951000000000001</v>
      </c>
    </row>
    <row r="229" spans="1:2" x14ac:dyDescent="0.2">
      <c r="A229" s="217">
        <v>201710</v>
      </c>
      <c r="B229" s="220">
        <v>29.146999999999998</v>
      </c>
    </row>
    <row r="230" spans="1:2" x14ac:dyDescent="0.2">
      <c r="A230" s="217">
        <v>201711</v>
      </c>
      <c r="B230" s="220">
        <v>28.969000000000001</v>
      </c>
    </row>
    <row r="231" spans="1:2" x14ac:dyDescent="0.2">
      <c r="A231" s="217">
        <v>201712</v>
      </c>
      <c r="B231" s="220">
        <v>28.763999999999999</v>
      </c>
    </row>
    <row r="232" spans="1:2" x14ac:dyDescent="0.2">
      <c r="A232" s="217">
        <v>201801</v>
      </c>
      <c r="B232" s="220">
        <v>28.370999999999999</v>
      </c>
    </row>
    <row r="233" spans="1:2" x14ac:dyDescent="0.2">
      <c r="A233" s="217">
        <v>201802</v>
      </c>
      <c r="B233" s="220">
        <v>28.314</v>
      </c>
    </row>
    <row r="234" spans="1:2" x14ac:dyDescent="0.2">
      <c r="A234" s="217">
        <v>201803</v>
      </c>
      <c r="B234" s="220">
        <v>28.353999999999999</v>
      </c>
    </row>
    <row r="235" spans="1:2" x14ac:dyDescent="0.2">
      <c r="A235" s="217">
        <v>201804</v>
      </c>
      <c r="B235" s="220">
        <v>28.596</v>
      </c>
    </row>
    <row r="236" spans="1:2" x14ac:dyDescent="0.2">
      <c r="A236" s="217">
        <v>201805</v>
      </c>
      <c r="B236" s="220">
        <v>31.192</v>
      </c>
    </row>
    <row r="237" spans="1:2" x14ac:dyDescent="0.2">
      <c r="A237" s="217">
        <v>201806</v>
      </c>
      <c r="B237" s="220">
        <v>31.466000000000001</v>
      </c>
    </row>
    <row r="238" spans="1:2" x14ac:dyDescent="0.2">
      <c r="A238" s="217">
        <v>201807</v>
      </c>
      <c r="B238" s="220">
        <v>30.553000000000001</v>
      </c>
    </row>
    <row r="239" spans="1:2" x14ac:dyDescent="0.2">
      <c r="A239" s="217">
        <v>201808</v>
      </c>
      <c r="B239" s="220">
        <v>32.338999999999999</v>
      </c>
    </row>
    <row r="240" spans="1:2" x14ac:dyDescent="0.2">
      <c r="A240" s="217">
        <v>201809</v>
      </c>
      <c r="B240" s="220">
        <v>33.213999999999999</v>
      </c>
    </row>
    <row r="241" spans="1:2" x14ac:dyDescent="0.2">
      <c r="A241" s="217">
        <v>201810</v>
      </c>
      <c r="B241" s="220">
        <v>32.826999999999998</v>
      </c>
    </row>
    <row r="242" spans="1:2" x14ac:dyDescent="0.2">
      <c r="A242" s="217">
        <v>201811</v>
      </c>
      <c r="B242" s="220">
        <v>32.180999999999997</v>
      </c>
    </row>
    <row r="243" spans="1:2" x14ac:dyDescent="0.2">
      <c r="A243" s="217">
        <v>201812</v>
      </c>
      <c r="B243" s="220">
        <v>32.39</v>
      </c>
    </row>
    <row r="244" spans="1:2" x14ac:dyDescent="0.2">
      <c r="A244" s="217">
        <v>201901</v>
      </c>
      <c r="B244" s="220">
        <v>32.475000000000001</v>
      </c>
    </row>
    <row r="245" spans="1:2" x14ac:dyDescent="0.2">
      <c r="A245" s="217">
        <v>201902</v>
      </c>
      <c r="B245" s="220">
        <v>32.651000000000003</v>
      </c>
    </row>
    <row r="246" spans="1:2" x14ac:dyDescent="0.2">
      <c r="A246" s="217">
        <v>201903</v>
      </c>
      <c r="B246" s="220">
        <v>33.484000000000002</v>
      </c>
    </row>
    <row r="247" spans="1:2" x14ac:dyDescent="0.2">
      <c r="A247" s="217">
        <v>201904</v>
      </c>
      <c r="B247" s="220">
        <v>34.981000000000002</v>
      </c>
    </row>
    <row r="248" spans="1:2" x14ac:dyDescent="0.2">
      <c r="A248" s="217">
        <v>201905</v>
      </c>
      <c r="B248" s="220">
        <v>35.252000000000002</v>
      </c>
    </row>
    <row r="249" spans="1:2" x14ac:dyDescent="0.2">
      <c r="A249" s="217">
        <v>201906</v>
      </c>
      <c r="B249" s="220">
        <v>35.182000000000002</v>
      </c>
    </row>
    <row r="250" spans="1:2" x14ac:dyDescent="0.2">
      <c r="A250" s="217">
        <v>201907</v>
      </c>
      <c r="B250" s="220">
        <v>34.35</v>
      </c>
    </row>
    <row r="251" spans="1:2" x14ac:dyDescent="0.2">
      <c r="A251" s="217">
        <v>201908</v>
      </c>
      <c r="B251" s="220">
        <v>36.642000000000003</v>
      </c>
    </row>
    <row r="252" spans="1:2" x14ac:dyDescent="0.2">
      <c r="A252" s="217">
        <v>201909</v>
      </c>
      <c r="B252" s="220">
        <v>36.939</v>
      </c>
    </row>
    <row r="253" spans="1:2" x14ac:dyDescent="0.2">
      <c r="A253" s="217">
        <v>201910</v>
      </c>
      <c r="B253" s="220">
        <v>37.415999999999997</v>
      </c>
    </row>
    <row r="254" spans="1:2" x14ac:dyDescent="0.2">
      <c r="A254" s="217">
        <v>201911</v>
      </c>
      <c r="B254" s="220">
        <v>37.840000000000003</v>
      </c>
    </row>
    <row r="255" spans="1:2" x14ac:dyDescent="0.2">
      <c r="A255" s="217">
        <v>201912</v>
      </c>
      <c r="B255" s="220">
        <v>37.335999999999999</v>
      </c>
    </row>
    <row r="256" spans="1:2" x14ac:dyDescent="0.2">
      <c r="A256" s="217">
        <v>202001</v>
      </c>
      <c r="B256" s="220">
        <v>37.530999999999999</v>
      </c>
    </row>
    <row r="257" spans="1:2" x14ac:dyDescent="0.2">
      <c r="A257" s="217">
        <v>202002</v>
      </c>
      <c r="B257" s="220">
        <v>39.152000000000001</v>
      </c>
    </row>
    <row r="258" spans="1:2" x14ac:dyDescent="0.2">
      <c r="A258" s="217">
        <v>202003</v>
      </c>
      <c r="B258" s="220">
        <v>43.008000000000003</v>
      </c>
    </row>
    <row r="259" spans="1:2" x14ac:dyDescent="0.2">
      <c r="A259" s="217">
        <v>202004</v>
      </c>
      <c r="B259" s="220">
        <v>42.256999999999998</v>
      </c>
    </row>
    <row r="260" spans="1:2" x14ac:dyDescent="0.2">
      <c r="A260" s="217">
        <v>202005</v>
      </c>
      <c r="B260" s="220">
        <v>43.308</v>
      </c>
    </row>
    <row r="261" spans="1:2" x14ac:dyDescent="0.2">
      <c r="A261" s="217">
        <v>202006</v>
      </c>
      <c r="B261" s="220">
        <v>42.212000000000003</v>
      </c>
    </row>
    <row r="262" spans="1:2" x14ac:dyDescent="0.2">
      <c r="A262" s="217">
        <v>202007</v>
      </c>
      <c r="B262" s="220">
        <v>42.375999999999998</v>
      </c>
    </row>
    <row r="263" spans="1:2" x14ac:dyDescent="0.2">
      <c r="A263" s="217">
        <v>202008</v>
      </c>
      <c r="B263" s="220">
        <v>42.587000000000003</v>
      </c>
    </row>
    <row r="264" spans="1:2" x14ac:dyDescent="0.2">
      <c r="A264" s="217">
        <v>202009</v>
      </c>
      <c r="B264" s="220">
        <v>42.575000000000003</v>
      </c>
    </row>
    <row r="265" spans="1:2" x14ac:dyDescent="0.2">
      <c r="A265" s="217">
        <v>202010</v>
      </c>
      <c r="B265" s="220">
        <v>43.003</v>
      </c>
    </row>
    <row r="266" spans="1:2" x14ac:dyDescent="0.2">
      <c r="A266" s="217">
        <v>202011</v>
      </c>
      <c r="B266" s="220">
        <v>42.521000000000001</v>
      </c>
    </row>
    <row r="267" spans="1:2" x14ac:dyDescent="0.2">
      <c r="A267" s="217">
        <v>202012</v>
      </c>
      <c r="B267" s="220">
        <v>42.34</v>
      </c>
    </row>
    <row r="268" spans="1:2" x14ac:dyDescent="0.2">
      <c r="A268" s="217">
        <v>202101</v>
      </c>
      <c r="B268" s="220">
        <v>42.277999999999999</v>
      </c>
    </row>
    <row r="269" spans="1:2" x14ac:dyDescent="0.2">
      <c r="A269" s="217">
        <v>202102</v>
      </c>
      <c r="B269" s="220">
        <v>43.145000000000003</v>
      </c>
    </row>
    <row r="270" spans="1:2" x14ac:dyDescent="0.2">
      <c r="A270" s="217">
        <v>202103</v>
      </c>
      <c r="B270" s="220">
        <v>44.186999999999998</v>
      </c>
    </row>
    <row r="271" spans="1:2" x14ac:dyDescent="0.2">
      <c r="A271" s="217">
        <v>202104</v>
      </c>
      <c r="B271" s="220">
        <v>43.802</v>
      </c>
    </row>
    <row r="272" spans="1:2" x14ac:dyDescent="0.2">
      <c r="A272" s="217">
        <v>202105</v>
      </c>
      <c r="B272" s="220">
        <v>43.793999999999997</v>
      </c>
    </row>
    <row r="273" spans="1:2" x14ac:dyDescent="0.2">
      <c r="A273" s="217">
        <v>202106</v>
      </c>
      <c r="B273" s="220">
        <v>43.576999999999998</v>
      </c>
    </row>
    <row r="274" spans="1:2" x14ac:dyDescent="0.2">
      <c r="A274" s="217">
        <v>202107</v>
      </c>
      <c r="B274" s="220">
        <v>43.704000000000001</v>
      </c>
    </row>
    <row r="275" spans="1:2" x14ac:dyDescent="0.2">
      <c r="A275" s="217">
        <v>202108</v>
      </c>
      <c r="B275" s="220">
        <v>42.463999999999999</v>
      </c>
    </row>
    <row r="276" spans="1:2" x14ac:dyDescent="0.2">
      <c r="A276" s="217">
        <v>202109</v>
      </c>
      <c r="B276" s="220">
        <v>42.94</v>
      </c>
    </row>
    <row r="277" spans="1:2" x14ac:dyDescent="0.2">
      <c r="A277" s="217">
        <v>202110</v>
      </c>
      <c r="B277" s="220">
        <v>44.180999999999997</v>
      </c>
    </row>
    <row r="278" spans="1:2" x14ac:dyDescent="0.2">
      <c r="A278" s="217">
        <v>202111</v>
      </c>
      <c r="B278" s="220">
        <v>44.1</v>
      </c>
    </row>
    <row r="279" spans="1:2" x14ac:dyDescent="0.2">
      <c r="A279" s="217">
        <v>202112</v>
      </c>
      <c r="B279" s="220">
        <v>44.695</v>
      </c>
    </row>
    <row r="280" spans="1:2" x14ac:dyDescent="0.2">
      <c r="A280" s="217">
        <v>202201</v>
      </c>
      <c r="B280" s="220">
        <v>44.154000000000003</v>
      </c>
    </row>
    <row r="281" spans="1:2" x14ac:dyDescent="0.2">
      <c r="A281" s="217">
        <v>202202</v>
      </c>
      <c r="B281" s="220">
        <v>42.533000000000001</v>
      </c>
    </row>
    <row r="282" spans="1:2" x14ac:dyDescent="0.2">
      <c r="A282" s="217">
        <v>202203</v>
      </c>
      <c r="B282" s="220">
        <v>41.115000000000002</v>
      </c>
    </row>
    <row r="283" spans="1:2" x14ac:dyDescent="0.2">
      <c r="A283" s="217">
        <v>202204</v>
      </c>
      <c r="B283" s="220">
        <v>40.826999999999998</v>
      </c>
    </row>
    <row r="284" spans="1:2" x14ac:dyDescent="0.2">
      <c r="A284" s="217">
        <v>202205</v>
      </c>
      <c r="B284" s="220">
        <v>39.902000000000001</v>
      </c>
    </row>
    <row r="285" spans="1:2" x14ac:dyDescent="0.2">
      <c r="A285" s="217">
        <v>202206</v>
      </c>
      <c r="B285" s="220">
        <v>39.863</v>
      </c>
    </row>
    <row r="286" spans="1:2" x14ac:dyDescent="0.2">
      <c r="A286" s="217">
        <v>202207</v>
      </c>
      <c r="B286" s="220">
        <v>40.933999999999997</v>
      </c>
    </row>
    <row r="287" spans="1:2" x14ac:dyDescent="0.2">
      <c r="A287" s="217">
        <v>202208</v>
      </c>
      <c r="B287" s="220">
        <v>40.96</v>
      </c>
    </row>
    <row r="288" spans="1:2" x14ac:dyDescent="0.2">
      <c r="A288" s="217">
        <v>202209</v>
      </c>
      <c r="B288" s="220">
        <v>41.735999999999997</v>
      </c>
    </row>
    <row r="289" spans="1:2" x14ac:dyDescent="0.2">
      <c r="A289" s="217">
        <v>202210</v>
      </c>
      <c r="B289" s="220">
        <v>40.607999999999997</v>
      </c>
    </row>
    <row r="290" spans="1:2" x14ac:dyDescent="0.2">
      <c r="A290" s="217">
        <v>202211</v>
      </c>
      <c r="B290" s="220">
        <v>39.392000000000003</v>
      </c>
    </row>
    <row r="291" spans="1:2" x14ac:dyDescent="0.2">
      <c r="A291" s="217">
        <v>202212</v>
      </c>
      <c r="B291" s="220">
        <v>40.070999999999998</v>
      </c>
    </row>
    <row r="292" spans="1:2" x14ac:dyDescent="0.2">
      <c r="A292" s="217">
        <v>202301</v>
      </c>
      <c r="B292" s="220">
        <v>38.680999999999997</v>
      </c>
    </row>
    <row r="293" spans="1:2" x14ac:dyDescent="0.2">
      <c r="A293" s="217">
        <v>202302</v>
      </c>
      <c r="B293" s="220">
        <v>38.893000000000001</v>
      </c>
    </row>
    <row r="294" spans="1:2" x14ac:dyDescent="0.2">
      <c r="A294" s="217">
        <v>202303</v>
      </c>
      <c r="B294" s="220">
        <v>38.648000000000003</v>
      </c>
    </row>
    <row r="295" spans="1:2" x14ac:dyDescent="0.2">
      <c r="A295" s="217">
        <v>202304</v>
      </c>
      <c r="B295" s="220">
        <v>38.783000000000001</v>
      </c>
    </row>
    <row r="296" spans="1:2" x14ac:dyDescent="0.2">
      <c r="A296" s="217">
        <v>202305</v>
      </c>
      <c r="B296" s="220">
        <v>38.779000000000003</v>
      </c>
    </row>
    <row r="297" spans="1:2" x14ac:dyDescent="0.2">
      <c r="A297" s="217">
        <v>202306</v>
      </c>
      <c r="B297" s="242">
        <v>37.408000000000001</v>
      </c>
    </row>
    <row r="298" spans="1:2" x14ac:dyDescent="0.2">
      <c r="A298" s="217">
        <v>202307</v>
      </c>
      <c r="B298" s="245">
        <v>37.429000000000002</v>
      </c>
    </row>
    <row r="299" spans="1:2" x14ac:dyDescent="0.2">
      <c r="A299" s="217">
        <v>202308</v>
      </c>
      <c r="B299" s="246">
        <v>37.591999999999999</v>
      </c>
    </row>
    <row r="300" spans="1:2" x14ac:dyDescent="0.2">
      <c r="A300" s="217">
        <v>202309</v>
      </c>
      <c r="B300" s="247">
        <v>38.555999999999997</v>
      </c>
    </row>
    <row r="301" spans="1:2" x14ac:dyDescent="0.2">
      <c r="A301" s="217">
        <v>202310</v>
      </c>
      <c r="B301" s="248">
        <v>39.973999999999997</v>
      </c>
    </row>
    <row r="302" spans="1:2" x14ac:dyDescent="0.2">
      <c r="A302" s="217">
        <v>202311</v>
      </c>
      <c r="B302" s="250">
        <v>39.119</v>
      </c>
    </row>
    <row r="303" spans="1:2" x14ac:dyDescent="0.2">
      <c r="A303" s="217">
        <v>202312</v>
      </c>
      <c r="B303" s="251">
        <v>39.021999999999998</v>
      </c>
    </row>
    <row r="304" spans="1:2" x14ac:dyDescent="0.2">
      <c r="A304" s="217">
        <v>202401</v>
      </c>
      <c r="B304" s="251">
        <v>39.164000000000001</v>
      </c>
    </row>
    <row r="305" spans="1:2" x14ac:dyDescent="0.2">
      <c r="A305" s="252">
        <v>202402</v>
      </c>
      <c r="B305" s="253">
        <v>39.046999999999997</v>
      </c>
    </row>
    <row r="306" spans="1:2" x14ac:dyDescent="0.2">
      <c r="A306" s="252">
        <v>202403</v>
      </c>
      <c r="B306" s="254">
        <v>37.552</v>
      </c>
    </row>
    <row r="307" spans="1:2" x14ac:dyDescent="0.2">
      <c r="A307" s="252">
        <v>202404</v>
      </c>
      <c r="B307" s="254">
        <v>38.552999999999997</v>
      </c>
    </row>
    <row r="308" spans="1:2" x14ac:dyDescent="0.2">
      <c r="A308" s="252">
        <v>202405</v>
      </c>
      <c r="B308" s="255">
        <v>38.792000000000002</v>
      </c>
    </row>
    <row r="309" spans="1:2" x14ac:dyDescent="0.2">
      <c r="A309" s="252">
        <v>202406</v>
      </c>
      <c r="B309" s="255">
        <v>39.988999999999997</v>
      </c>
    </row>
    <row r="310" spans="1:2" x14ac:dyDescent="0.2">
      <c r="A310" s="252">
        <v>202407</v>
      </c>
      <c r="B310" s="255">
        <v>40.274000000000001</v>
      </c>
    </row>
    <row r="311" spans="1:2" x14ac:dyDescent="0.2">
      <c r="A311" s="252">
        <v>202408</v>
      </c>
      <c r="B311" s="258">
        <v>40.335000000000001</v>
      </c>
    </row>
    <row r="312" spans="1:2" x14ac:dyDescent="0.2">
      <c r="A312" s="252">
        <v>202409</v>
      </c>
      <c r="B312" s="260">
        <v>41.64</v>
      </c>
    </row>
    <row r="313" spans="1:2" x14ac:dyDescent="0.2">
      <c r="A313" s="252">
        <v>202410</v>
      </c>
      <c r="B313" s="261">
        <v>41.649000000000001</v>
      </c>
    </row>
    <row r="314" spans="1:2" x14ac:dyDescent="0.2">
      <c r="A314" s="252">
        <v>202411</v>
      </c>
      <c r="B314" s="262">
        <v>43.158000000000001</v>
      </c>
    </row>
    <row r="315" spans="1:2" x14ac:dyDescent="0.2">
      <c r="A315" s="252">
        <v>202412</v>
      </c>
      <c r="B315" s="263">
        <v>44.066000000000003</v>
      </c>
    </row>
    <row r="316" spans="1:2" x14ac:dyDescent="0.2">
      <c r="A316" s="252">
        <v>202501</v>
      </c>
      <c r="B316" s="264">
        <v>43.122</v>
      </c>
    </row>
    <row r="317" spans="1:2" x14ac:dyDescent="0.2">
      <c r="A317" s="252">
        <v>202502</v>
      </c>
      <c r="B317" s="265">
        <v>42.585000000000001</v>
      </c>
    </row>
    <row r="318" spans="1:2" x14ac:dyDescent="0.2">
      <c r="A318" s="252">
        <v>202503</v>
      </c>
      <c r="B318" s="265">
        <v>42.127000000000002</v>
      </c>
    </row>
    <row r="319" spans="1:2" x14ac:dyDescent="0.2">
      <c r="A319" s="252">
        <v>202504</v>
      </c>
      <c r="B319" s="266">
        <v>41.948999999999998</v>
      </c>
    </row>
    <row r="320" spans="1:2" x14ac:dyDescent="0.2">
      <c r="A320" s="252">
        <v>202505</v>
      </c>
      <c r="B320" s="267">
        <v>41.677999999999997</v>
      </c>
    </row>
    <row r="321" spans="1:2" x14ac:dyDescent="0.2">
      <c r="A321" s="252">
        <v>202506</v>
      </c>
      <c r="B321" s="267">
        <v>39.548000000000002</v>
      </c>
    </row>
    <row r="322" spans="1:2" x14ac:dyDescent="0.2">
      <c r="A322" s="252">
        <v>202507</v>
      </c>
      <c r="B322" s="268">
        <v>40.195999999999998</v>
      </c>
    </row>
    <row r="323" spans="1:2" x14ac:dyDescent="0.2">
      <c r="A323" s="252">
        <v>202508</v>
      </c>
      <c r="B323" s="272">
        <v>39.994999999999997</v>
      </c>
    </row>
    <row r="324" spans="1:2" x14ac:dyDescent="0.2">
      <c r="A324" s="252">
        <v>202509</v>
      </c>
      <c r="B324" s="273">
        <v>39.844999999999999</v>
      </c>
    </row>
    <row r="367" spans="1:1" ht="15.75" x14ac:dyDescent="0.25">
      <c r="A367" s="151"/>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C123"/>
  <sheetViews>
    <sheetView zoomScale="90" zoomScaleNormal="90" workbookViewId="0">
      <pane ySplit="8" topLeftCell="A36" activePane="bottomLeft" state="frozen"/>
      <selection activeCell="A320" sqref="A320:XFD320"/>
      <selection pane="bottomLeft" activeCell="A40" sqref="A40"/>
    </sheetView>
  </sheetViews>
  <sheetFormatPr defaultColWidth="11.5546875" defaultRowHeight="15" x14ac:dyDescent="0.2"/>
  <cols>
    <col min="1" max="1" width="9.77734375" customWidth="1"/>
    <col min="2" max="2" width="39.33203125" customWidth="1"/>
    <col min="3" max="3" width="140.77734375" customWidth="1"/>
  </cols>
  <sheetData>
    <row r="1" spans="1:3" ht="20.25" customHeight="1" x14ac:dyDescent="0.3">
      <c r="A1" s="10"/>
      <c r="B1" s="17" t="s">
        <v>101</v>
      </c>
      <c r="C1" s="11"/>
    </row>
    <row r="2" spans="1:3" ht="20.25" customHeight="1" x14ac:dyDescent="0.3">
      <c r="A2" s="12"/>
      <c r="B2" s="93" t="s">
        <v>41</v>
      </c>
      <c r="C2" s="11"/>
    </row>
    <row r="3" spans="1:3" ht="12.75" customHeight="1" x14ac:dyDescent="0.2">
      <c r="A3" s="88"/>
      <c r="B3" s="88"/>
      <c r="C3" s="89" t="s">
        <v>108</v>
      </c>
    </row>
    <row r="4" spans="1:3" ht="5.25" customHeight="1" x14ac:dyDescent="0.3">
      <c r="A4" s="13"/>
      <c r="B4" s="13"/>
      <c r="C4" s="18"/>
    </row>
    <row r="5" spans="1:3" ht="20.25" customHeight="1" x14ac:dyDescent="0.3">
      <c r="A5" s="14" t="s">
        <v>115</v>
      </c>
      <c r="B5" s="15"/>
      <c r="C5" s="18"/>
    </row>
    <row r="6" spans="1:3" ht="5.25" customHeight="1" x14ac:dyDescent="0.3">
      <c r="A6" s="13"/>
      <c r="B6" s="13"/>
      <c r="C6" s="18"/>
    </row>
    <row r="7" spans="1:3" ht="12.75" customHeight="1" x14ac:dyDescent="0.2"/>
    <row r="8" spans="1:3" ht="15.75" customHeight="1" x14ac:dyDescent="0.2">
      <c r="A8" s="94" t="s">
        <v>106</v>
      </c>
      <c r="B8" s="94" t="s">
        <v>116</v>
      </c>
      <c r="C8" s="94" t="s">
        <v>117</v>
      </c>
    </row>
    <row r="9" spans="1:3" x14ac:dyDescent="0.2">
      <c r="A9" s="95"/>
      <c r="B9" s="95"/>
      <c r="C9" s="95"/>
    </row>
    <row r="10" spans="1:3" ht="42.75" customHeight="1" x14ac:dyDescent="0.2">
      <c r="A10" s="96">
        <v>36161</v>
      </c>
      <c r="B10" s="97" t="s">
        <v>8</v>
      </c>
      <c r="C10" s="98" t="s">
        <v>11</v>
      </c>
    </row>
    <row r="11" spans="1:3" ht="42.75" customHeight="1" x14ac:dyDescent="0.2">
      <c r="A11" s="96">
        <v>36161</v>
      </c>
      <c r="B11" s="97" t="s">
        <v>12</v>
      </c>
      <c r="C11" s="98" t="s">
        <v>13</v>
      </c>
    </row>
    <row r="12" spans="1:3" ht="41.25" customHeight="1" x14ac:dyDescent="0.2">
      <c r="A12" s="96">
        <v>36161</v>
      </c>
      <c r="B12" s="97" t="s">
        <v>9</v>
      </c>
      <c r="C12" s="98" t="s">
        <v>16</v>
      </c>
    </row>
    <row r="13" spans="1:3" ht="41.25" customHeight="1" x14ac:dyDescent="0.2">
      <c r="A13" s="96">
        <v>36192</v>
      </c>
      <c r="B13" s="97" t="s">
        <v>8</v>
      </c>
      <c r="C13" s="98" t="s">
        <v>17</v>
      </c>
    </row>
    <row r="14" spans="1:3" ht="30" customHeight="1" x14ac:dyDescent="0.2">
      <c r="A14" s="99">
        <v>36192</v>
      </c>
      <c r="B14" s="100" t="s">
        <v>12</v>
      </c>
      <c r="C14" s="101" t="s">
        <v>18</v>
      </c>
    </row>
    <row r="15" spans="1:3" ht="28.5" customHeight="1" x14ac:dyDescent="0.2">
      <c r="A15" s="99">
        <v>36192</v>
      </c>
      <c r="B15" s="100" t="s">
        <v>9</v>
      </c>
      <c r="C15" s="101" t="s">
        <v>18</v>
      </c>
    </row>
    <row r="16" spans="1:3" ht="42.75" customHeight="1" x14ac:dyDescent="0.2">
      <c r="A16" s="99">
        <v>36220</v>
      </c>
      <c r="B16" s="100" t="s">
        <v>8</v>
      </c>
      <c r="C16" s="101" t="s">
        <v>19</v>
      </c>
    </row>
    <row r="17" spans="1:3" ht="41.25" customHeight="1" x14ac:dyDescent="0.2">
      <c r="A17" s="99">
        <v>36220</v>
      </c>
      <c r="B17" s="100" t="s">
        <v>12</v>
      </c>
      <c r="C17" s="101" t="s">
        <v>20</v>
      </c>
    </row>
    <row r="18" spans="1:3" ht="40.5" customHeight="1" x14ac:dyDescent="0.2">
      <c r="A18" s="99">
        <v>36220</v>
      </c>
      <c r="B18" s="100" t="s">
        <v>9</v>
      </c>
      <c r="C18" s="101" t="s">
        <v>21</v>
      </c>
    </row>
    <row r="19" spans="1:3" ht="41.25" customHeight="1" x14ac:dyDescent="0.2">
      <c r="A19" s="99">
        <v>36465</v>
      </c>
      <c r="B19" s="100" t="s">
        <v>8</v>
      </c>
      <c r="C19" s="101" t="s">
        <v>22</v>
      </c>
    </row>
    <row r="20" spans="1:3" ht="40.5" customHeight="1" x14ac:dyDescent="0.2">
      <c r="A20" s="99">
        <v>36465</v>
      </c>
      <c r="B20" s="100" t="s">
        <v>7</v>
      </c>
      <c r="C20" s="101" t="s">
        <v>23</v>
      </c>
    </row>
    <row r="21" spans="1:3" ht="41.25" customHeight="1" x14ac:dyDescent="0.2">
      <c r="A21" s="99">
        <v>36647</v>
      </c>
      <c r="B21" s="100" t="s">
        <v>8</v>
      </c>
      <c r="C21" s="101" t="s">
        <v>24</v>
      </c>
    </row>
    <row r="22" spans="1:3" ht="40.5" customHeight="1" x14ac:dyDescent="0.2">
      <c r="A22" s="99">
        <v>36647</v>
      </c>
      <c r="B22" s="100" t="s">
        <v>9</v>
      </c>
      <c r="C22" s="101" t="s">
        <v>24</v>
      </c>
    </row>
    <row r="23" spans="1:3" ht="27.75" customHeight="1" x14ac:dyDescent="0.2">
      <c r="A23" s="99">
        <v>36678</v>
      </c>
      <c r="B23" s="100" t="s">
        <v>10</v>
      </c>
      <c r="C23" s="101" t="s">
        <v>25</v>
      </c>
    </row>
    <row r="24" spans="1:3" ht="30" customHeight="1" x14ac:dyDescent="0.2">
      <c r="A24" s="99">
        <v>36739</v>
      </c>
      <c r="B24" s="100" t="s">
        <v>10</v>
      </c>
      <c r="C24" s="101" t="s">
        <v>26</v>
      </c>
    </row>
    <row r="25" spans="1:3" ht="27.75" customHeight="1" x14ac:dyDescent="0.2">
      <c r="A25" s="99">
        <v>36770</v>
      </c>
      <c r="B25" s="100" t="s">
        <v>10</v>
      </c>
      <c r="C25" s="101" t="s">
        <v>27</v>
      </c>
    </row>
    <row r="26" spans="1:3" ht="27.75" customHeight="1" x14ac:dyDescent="0.2">
      <c r="A26" s="99">
        <v>36861</v>
      </c>
      <c r="B26" s="100" t="s">
        <v>10</v>
      </c>
      <c r="C26" s="101" t="s">
        <v>28</v>
      </c>
    </row>
    <row r="27" spans="1:3" ht="27.75" customHeight="1" x14ac:dyDescent="0.2">
      <c r="A27" s="99">
        <v>37043</v>
      </c>
      <c r="B27" s="100" t="s">
        <v>10</v>
      </c>
      <c r="C27" s="101" t="s">
        <v>29</v>
      </c>
    </row>
    <row r="28" spans="1:3" ht="28.5" customHeight="1" x14ac:dyDescent="0.2">
      <c r="A28" s="99">
        <v>37073</v>
      </c>
      <c r="B28" s="100" t="s">
        <v>10</v>
      </c>
      <c r="C28" s="101" t="s">
        <v>30</v>
      </c>
    </row>
    <row r="29" spans="1:3" ht="40.5" customHeight="1" x14ac:dyDescent="0.2">
      <c r="A29" s="99">
        <v>37073</v>
      </c>
      <c r="B29" s="100" t="s">
        <v>8</v>
      </c>
      <c r="C29" s="101" t="s">
        <v>50</v>
      </c>
    </row>
    <row r="30" spans="1:3" ht="40.5" customHeight="1" x14ac:dyDescent="0.2">
      <c r="A30" s="99">
        <v>37073</v>
      </c>
      <c r="B30" s="100" t="s">
        <v>9</v>
      </c>
      <c r="C30" s="101" t="s">
        <v>50</v>
      </c>
    </row>
    <row r="31" spans="1:3" ht="27.75" customHeight="1" x14ac:dyDescent="0.2">
      <c r="A31" s="99">
        <v>37104</v>
      </c>
      <c r="B31" s="100" t="s">
        <v>10</v>
      </c>
      <c r="C31" s="101" t="s">
        <v>31</v>
      </c>
    </row>
    <row r="32" spans="1:3" ht="40.5" customHeight="1" x14ac:dyDescent="0.2">
      <c r="A32" s="99">
        <v>37226</v>
      </c>
      <c r="B32" s="100" t="s">
        <v>10</v>
      </c>
      <c r="C32" s="101" t="s">
        <v>32</v>
      </c>
    </row>
    <row r="33" spans="1:3" ht="27.75" customHeight="1" x14ac:dyDescent="0.2">
      <c r="A33" s="99">
        <v>37257</v>
      </c>
      <c r="B33" s="100" t="s">
        <v>10</v>
      </c>
      <c r="C33" s="101" t="s">
        <v>33</v>
      </c>
    </row>
    <row r="34" spans="1:3" ht="27.75" customHeight="1" x14ac:dyDescent="0.2">
      <c r="A34" s="99">
        <v>37288</v>
      </c>
      <c r="B34" s="100" t="s">
        <v>10</v>
      </c>
      <c r="C34" s="101" t="s">
        <v>34</v>
      </c>
    </row>
    <row r="35" spans="1:3" ht="28.5" customHeight="1" x14ac:dyDescent="0.2">
      <c r="A35" s="99">
        <v>37288</v>
      </c>
      <c r="B35" s="100" t="s">
        <v>7</v>
      </c>
      <c r="C35" s="101" t="s">
        <v>51</v>
      </c>
    </row>
    <row r="36" spans="1:3" ht="28.5" customHeight="1" x14ac:dyDescent="0.2">
      <c r="A36" s="99">
        <v>37316</v>
      </c>
      <c r="B36" s="100" t="s">
        <v>10</v>
      </c>
      <c r="C36" s="101" t="s">
        <v>36</v>
      </c>
    </row>
    <row r="37" spans="1:3" ht="28.5" customHeight="1" x14ac:dyDescent="0.2">
      <c r="A37" s="99">
        <v>37316</v>
      </c>
      <c r="B37" s="100" t="s">
        <v>8</v>
      </c>
      <c r="C37" s="101" t="s">
        <v>52</v>
      </c>
    </row>
    <row r="38" spans="1:3" ht="27.75" customHeight="1" x14ac:dyDescent="0.2">
      <c r="A38" s="99">
        <v>37347</v>
      </c>
      <c r="B38" s="100" t="s">
        <v>10</v>
      </c>
      <c r="C38" s="101" t="s">
        <v>37</v>
      </c>
    </row>
    <row r="39" spans="1:3" ht="27.75" customHeight="1" x14ac:dyDescent="0.2">
      <c r="A39" s="99">
        <v>37438</v>
      </c>
      <c r="B39" s="100" t="s">
        <v>7</v>
      </c>
      <c r="C39" s="101" t="s">
        <v>38</v>
      </c>
    </row>
    <row r="40" spans="1:3" ht="59.25" customHeight="1" x14ac:dyDescent="0.2">
      <c r="A40" s="99">
        <v>37469</v>
      </c>
      <c r="B40" s="100" t="s">
        <v>8</v>
      </c>
      <c r="C40" s="101" t="s">
        <v>53</v>
      </c>
    </row>
    <row r="41" spans="1:3" ht="28.5" customHeight="1" x14ac:dyDescent="0.2">
      <c r="A41" s="99">
        <v>37681</v>
      </c>
      <c r="B41" s="100" t="s">
        <v>8</v>
      </c>
      <c r="C41" s="101" t="s">
        <v>56</v>
      </c>
    </row>
    <row r="42" spans="1:3" ht="81" customHeight="1" x14ac:dyDescent="0.2">
      <c r="A42" s="99">
        <v>37742</v>
      </c>
      <c r="B42" s="100" t="s">
        <v>8</v>
      </c>
      <c r="C42" s="101" t="s">
        <v>84</v>
      </c>
    </row>
    <row r="43" spans="1:3" ht="87.75" customHeight="1" x14ac:dyDescent="0.2">
      <c r="A43" s="99">
        <v>37956</v>
      </c>
      <c r="B43" s="100" t="s">
        <v>10</v>
      </c>
      <c r="C43" s="101" t="s">
        <v>39</v>
      </c>
    </row>
    <row r="44" spans="1:3" ht="72.75" customHeight="1" x14ac:dyDescent="0.2">
      <c r="A44" s="99">
        <v>37956</v>
      </c>
      <c r="B44" s="100" t="s">
        <v>8</v>
      </c>
      <c r="C44" s="101" t="s">
        <v>40</v>
      </c>
    </row>
    <row r="45" spans="1:3" ht="83.25" customHeight="1" x14ac:dyDescent="0.2">
      <c r="A45" s="99">
        <v>38139</v>
      </c>
      <c r="B45" s="100" t="s">
        <v>10</v>
      </c>
      <c r="C45" s="101" t="s">
        <v>46</v>
      </c>
    </row>
    <row r="46" spans="1:3" ht="28.5" customHeight="1" x14ac:dyDescent="0.2">
      <c r="A46" s="99">
        <v>38261</v>
      </c>
      <c r="B46" s="100" t="s">
        <v>10</v>
      </c>
      <c r="C46" s="101" t="s">
        <v>47</v>
      </c>
    </row>
    <row r="47" spans="1:3" ht="93" customHeight="1" x14ac:dyDescent="0.2">
      <c r="A47" s="284">
        <v>38322</v>
      </c>
      <c r="B47" s="282" t="s">
        <v>10</v>
      </c>
      <c r="C47" s="102" t="s">
        <v>85</v>
      </c>
    </row>
    <row r="48" spans="1:3" ht="76.5" customHeight="1" x14ac:dyDescent="0.2">
      <c r="A48" s="285"/>
      <c r="B48" s="283"/>
      <c r="C48" s="103" t="s">
        <v>100</v>
      </c>
    </row>
    <row r="49" spans="1:3" ht="27.75" customHeight="1" x14ac:dyDescent="0.2">
      <c r="A49" s="99">
        <v>38353</v>
      </c>
      <c r="B49" s="100" t="s">
        <v>10</v>
      </c>
      <c r="C49" s="101" t="s">
        <v>86</v>
      </c>
    </row>
    <row r="50" spans="1:3" ht="27.75" customHeight="1" x14ac:dyDescent="0.2">
      <c r="A50" s="99">
        <v>38384</v>
      </c>
      <c r="B50" s="100" t="s">
        <v>10</v>
      </c>
      <c r="C50" s="101" t="s">
        <v>87</v>
      </c>
    </row>
    <row r="51" spans="1:3" ht="28.5" customHeight="1" x14ac:dyDescent="0.2">
      <c r="A51" s="99">
        <v>38473</v>
      </c>
      <c r="B51" s="100" t="s">
        <v>10</v>
      </c>
      <c r="C51" s="101" t="s">
        <v>88</v>
      </c>
    </row>
    <row r="52" spans="1:3" ht="28.5" customHeight="1" x14ac:dyDescent="0.2">
      <c r="A52" s="99">
        <v>38534</v>
      </c>
      <c r="B52" s="100" t="s">
        <v>10</v>
      </c>
      <c r="C52" s="101" t="s">
        <v>90</v>
      </c>
    </row>
    <row r="53" spans="1:3" ht="28.5" customHeight="1" x14ac:dyDescent="0.2">
      <c r="A53" s="99">
        <v>38565</v>
      </c>
      <c r="B53" s="100" t="s">
        <v>10</v>
      </c>
      <c r="C53" s="101" t="s">
        <v>91</v>
      </c>
    </row>
    <row r="54" spans="1:3" ht="27.75" customHeight="1" x14ac:dyDescent="0.2">
      <c r="A54" s="99">
        <v>38596</v>
      </c>
      <c r="B54" s="100" t="s">
        <v>10</v>
      </c>
      <c r="C54" s="101" t="s">
        <v>92</v>
      </c>
    </row>
    <row r="55" spans="1:3" ht="27.75" customHeight="1" x14ac:dyDescent="0.2">
      <c r="A55" s="99">
        <v>38626</v>
      </c>
      <c r="B55" s="100" t="s">
        <v>10</v>
      </c>
      <c r="C55" s="101" t="s">
        <v>93</v>
      </c>
    </row>
    <row r="56" spans="1:3" ht="27.75" customHeight="1" x14ac:dyDescent="0.2">
      <c r="A56" s="99">
        <v>38657</v>
      </c>
      <c r="B56" s="100" t="s">
        <v>10</v>
      </c>
      <c r="C56" s="101" t="s">
        <v>94</v>
      </c>
    </row>
    <row r="57" spans="1:3" ht="26.25" customHeight="1" x14ac:dyDescent="0.2">
      <c r="A57" s="99">
        <v>38687</v>
      </c>
      <c r="B57" s="100" t="s">
        <v>10</v>
      </c>
      <c r="C57" s="101" t="s">
        <v>95</v>
      </c>
    </row>
    <row r="58" spans="1:3" ht="27.75" customHeight="1" x14ac:dyDescent="0.2">
      <c r="A58" s="99">
        <v>38687</v>
      </c>
      <c r="B58" s="100" t="s">
        <v>8</v>
      </c>
      <c r="C58" s="101" t="s">
        <v>96</v>
      </c>
    </row>
    <row r="59" spans="1:3" ht="27.75" customHeight="1" x14ac:dyDescent="0.2">
      <c r="A59" s="99">
        <v>38718</v>
      </c>
      <c r="B59" s="100" t="s">
        <v>10</v>
      </c>
      <c r="C59" s="101" t="s">
        <v>97</v>
      </c>
    </row>
    <row r="60" spans="1:3" ht="15.75" customHeight="1" x14ac:dyDescent="0.2">
      <c r="A60" s="99">
        <v>38718</v>
      </c>
      <c r="B60" s="100" t="s">
        <v>8</v>
      </c>
      <c r="C60" s="101" t="s">
        <v>98</v>
      </c>
    </row>
    <row r="61" spans="1:3" ht="27.75" customHeight="1" x14ac:dyDescent="0.2">
      <c r="A61" s="99">
        <v>38749</v>
      </c>
      <c r="B61" s="100" t="s">
        <v>10</v>
      </c>
      <c r="C61" s="101" t="s">
        <v>90</v>
      </c>
    </row>
    <row r="62" spans="1:3" ht="27.75" customHeight="1" x14ac:dyDescent="0.2">
      <c r="A62" s="99">
        <v>38749</v>
      </c>
      <c r="B62" s="100" t="s">
        <v>12</v>
      </c>
      <c r="C62" s="101" t="s">
        <v>99</v>
      </c>
    </row>
    <row r="63" spans="1:3" ht="25.5" x14ac:dyDescent="0.2">
      <c r="A63" s="99">
        <v>38838</v>
      </c>
      <c r="B63" s="100" t="s">
        <v>10</v>
      </c>
      <c r="C63" s="101" t="s">
        <v>48</v>
      </c>
    </row>
    <row r="64" spans="1:3" ht="25.5" customHeight="1" x14ac:dyDescent="0.2">
      <c r="A64" s="99">
        <v>38869</v>
      </c>
      <c r="B64" s="100" t="s">
        <v>10</v>
      </c>
      <c r="C64" s="101" t="s">
        <v>57</v>
      </c>
    </row>
    <row r="65" spans="1:3" ht="25.5" customHeight="1" x14ac:dyDescent="0.2">
      <c r="A65" s="99">
        <v>38899</v>
      </c>
      <c r="B65" s="100" t="s">
        <v>10</v>
      </c>
      <c r="C65" s="101" t="s">
        <v>58</v>
      </c>
    </row>
    <row r="66" spans="1:3" ht="25.5" customHeight="1" x14ac:dyDescent="0.2">
      <c r="A66" s="99">
        <v>38930</v>
      </c>
      <c r="B66" s="100" t="s">
        <v>8</v>
      </c>
      <c r="C66" s="101" t="s">
        <v>82</v>
      </c>
    </row>
    <row r="67" spans="1:3" ht="63.75" x14ac:dyDescent="0.2">
      <c r="A67" s="112">
        <v>38930</v>
      </c>
      <c r="B67" s="97" t="s">
        <v>59</v>
      </c>
      <c r="C67" s="113" t="s">
        <v>60</v>
      </c>
    </row>
    <row r="68" spans="1:3" ht="32.25" customHeight="1" x14ac:dyDescent="0.2">
      <c r="A68" s="99">
        <v>38991</v>
      </c>
      <c r="B68" s="100" t="s">
        <v>10</v>
      </c>
      <c r="C68" s="101" t="s">
        <v>61</v>
      </c>
    </row>
    <row r="69" spans="1:3" ht="32.25" customHeight="1" x14ac:dyDescent="0.2">
      <c r="A69" s="99">
        <v>39083</v>
      </c>
      <c r="B69" s="100" t="s">
        <v>10</v>
      </c>
      <c r="C69" s="101" t="s">
        <v>62</v>
      </c>
    </row>
    <row r="70" spans="1:3" ht="32.25" customHeight="1" x14ac:dyDescent="0.2">
      <c r="A70" s="99">
        <v>39114</v>
      </c>
      <c r="B70" s="100" t="s">
        <v>10</v>
      </c>
      <c r="C70" s="101" t="s">
        <v>63</v>
      </c>
    </row>
    <row r="71" spans="1:3" ht="32.25" customHeight="1" x14ac:dyDescent="0.2">
      <c r="A71" s="99">
        <v>39142</v>
      </c>
      <c r="B71" s="100" t="s">
        <v>10</v>
      </c>
      <c r="C71" s="101" t="s">
        <v>81</v>
      </c>
    </row>
    <row r="72" spans="1:3" ht="32.25" customHeight="1" x14ac:dyDescent="0.2">
      <c r="A72" s="99">
        <v>39173</v>
      </c>
      <c r="B72" s="100" t="s">
        <v>10</v>
      </c>
      <c r="C72" s="101" t="s">
        <v>64</v>
      </c>
    </row>
    <row r="73" spans="1:3" ht="32.25" customHeight="1" x14ac:dyDescent="0.2">
      <c r="A73" s="99">
        <v>39203</v>
      </c>
      <c r="B73" s="100" t="s">
        <v>10</v>
      </c>
      <c r="C73" s="101" t="s">
        <v>65</v>
      </c>
    </row>
    <row r="74" spans="1:3" ht="32.25" customHeight="1" x14ac:dyDescent="0.2">
      <c r="A74" s="99">
        <v>39234</v>
      </c>
      <c r="B74" s="100" t="s">
        <v>10</v>
      </c>
      <c r="C74" s="101" t="s">
        <v>66</v>
      </c>
    </row>
    <row r="75" spans="1:3" ht="32.25" customHeight="1" x14ac:dyDescent="0.2">
      <c r="A75" s="99">
        <v>39264</v>
      </c>
      <c r="B75" s="100" t="s">
        <v>10</v>
      </c>
      <c r="C75" s="101" t="s">
        <v>67</v>
      </c>
    </row>
    <row r="76" spans="1:3" ht="32.25" customHeight="1" x14ac:dyDescent="0.2">
      <c r="A76" s="99">
        <v>39295</v>
      </c>
      <c r="B76" s="100" t="s">
        <v>10</v>
      </c>
      <c r="C76" s="101" t="s">
        <v>68</v>
      </c>
    </row>
    <row r="77" spans="1:3" ht="32.25" customHeight="1" x14ac:dyDescent="0.2">
      <c r="A77" s="99">
        <v>39326</v>
      </c>
      <c r="B77" s="100" t="s">
        <v>10</v>
      </c>
      <c r="C77" s="101" t="s">
        <v>80</v>
      </c>
    </row>
    <row r="78" spans="1:3" ht="32.25" customHeight="1" x14ac:dyDescent="0.2">
      <c r="A78" s="99">
        <v>39356</v>
      </c>
      <c r="B78" s="100" t="s">
        <v>10</v>
      </c>
      <c r="C78" s="101" t="s">
        <v>79</v>
      </c>
    </row>
    <row r="79" spans="1:3" ht="32.25" customHeight="1" x14ac:dyDescent="0.2">
      <c r="A79" s="99">
        <v>39387</v>
      </c>
      <c r="B79" s="100" t="s">
        <v>10</v>
      </c>
      <c r="C79" s="101" t="s">
        <v>69</v>
      </c>
    </row>
    <row r="80" spans="1:3" ht="32.25" customHeight="1" x14ac:dyDescent="0.2">
      <c r="A80" s="99">
        <v>39417</v>
      </c>
      <c r="B80" s="100" t="s">
        <v>10</v>
      </c>
      <c r="C80" s="101" t="s">
        <v>70</v>
      </c>
    </row>
    <row r="81" spans="1:3" ht="32.25" customHeight="1" x14ac:dyDescent="0.2">
      <c r="A81" s="99">
        <v>39448</v>
      </c>
      <c r="B81" s="100" t="s">
        <v>10</v>
      </c>
      <c r="C81" s="101" t="s">
        <v>78</v>
      </c>
    </row>
    <row r="82" spans="1:3" ht="32.25" customHeight="1" x14ac:dyDescent="0.2">
      <c r="A82" s="99">
        <v>39479</v>
      </c>
      <c r="B82" s="100" t="s">
        <v>12</v>
      </c>
      <c r="C82" s="101" t="s">
        <v>102</v>
      </c>
    </row>
    <row r="83" spans="1:3" ht="32.25" customHeight="1" x14ac:dyDescent="0.2">
      <c r="A83" s="99">
        <v>39479</v>
      </c>
      <c r="B83" s="100" t="s">
        <v>10</v>
      </c>
      <c r="C83" s="101" t="s">
        <v>77</v>
      </c>
    </row>
    <row r="84" spans="1:3" ht="32.25" customHeight="1" x14ac:dyDescent="0.2">
      <c r="A84" s="99">
        <v>39508</v>
      </c>
      <c r="B84" s="100" t="s">
        <v>10</v>
      </c>
      <c r="C84" s="101" t="s">
        <v>71</v>
      </c>
    </row>
    <row r="85" spans="1:3" ht="32.25" customHeight="1" x14ac:dyDescent="0.2">
      <c r="A85" s="99">
        <v>39539</v>
      </c>
      <c r="B85" s="100" t="s">
        <v>10</v>
      </c>
      <c r="C85" s="101" t="s">
        <v>76</v>
      </c>
    </row>
    <row r="86" spans="1:3" ht="32.25" customHeight="1" x14ac:dyDescent="0.2">
      <c r="A86" s="99">
        <v>39569</v>
      </c>
      <c r="B86" s="100" t="s">
        <v>10</v>
      </c>
      <c r="C86" s="101" t="s">
        <v>75</v>
      </c>
    </row>
    <row r="87" spans="1:3" ht="32.25" customHeight="1" x14ac:dyDescent="0.2">
      <c r="A87" s="99">
        <v>39569</v>
      </c>
      <c r="B87" s="100" t="s">
        <v>10</v>
      </c>
      <c r="C87" s="101" t="s">
        <v>72</v>
      </c>
    </row>
    <row r="88" spans="1:3" ht="29.25" customHeight="1" x14ac:dyDescent="0.2">
      <c r="A88" s="99">
        <v>39600</v>
      </c>
      <c r="B88" s="100" t="s">
        <v>10</v>
      </c>
      <c r="C88" s="101" t="s">
        <v>74</v>
      </c>
    </row>
    <row r="89" spans="1:3" ht="24" customHeight="1" x14ac:dyDescent="0.2">
      <c r="A89" s="99">
        <v>39630</v>
      </c>
      <c r="B89" s="100" t="s">
        <v>10</v>
      </c>
      <c r="C89" s="101" t="s">
        <v>54</v>
      </c>
    </row>
    <row r="90" spans="1:3" ht="24" customHeight="1" x14ac:dyDescent="0.2">
      <c r="A90" s="99">
        <v>39661</v>
      </c>
      <c r="B90" s="100" t="s">
        <v>10</v>
      </c>
      <c r="C90" s="101" t="s">
        <v>49</v>
      </c>
    </row>
    <row r="91" spans="1:3" ht="24" customHeight="1" x14ac:dyDescent="0.2">
      <c r="A91" s="99">
        <v>39692</v>
      </c>
      <c r="B91" s="100" t="s">
        <v>10</v>
      </c>
      <c r="C91" s="101" t="s">
        <v>45</v>
      </c>
    </row>
    <row r="92" spans="1:3" ht="24" customHeight="1" x14ac:dyDescent="0.2">
      <c r="A92" s="99">
        <v>39722</v>
      </c>
      <c r="B92" s="100" t="s">
        <v>10</v>
      </c>
      <c r="C92" s="101" t="s">
        <v>44</v>
      </c>
    </row>
    <row r="93" spans="1:3" ht="24" customHeight="1" x14ac:dyDescent="0.2">
      <c r="A93" s="99">
        <v>39753</v>
      </c>
      <c r="B93" s="100" t="s">
        <v>10</v>
      </c>
      <c r="C93" s="101" t="s">
        <v>43</v>
      </c>
    </row>
    <row r="94" spans="1:3" ht="24" customHeight="1" x14ac:dyDescent="0.2">
      <c r="A94" s="99">
        <v>39783</v>
      </c>
      <c r="B94" s="100" t="s">
        <v>10</v>
      </c>
      <c r="C94" s="101" t="s">
        <v>73</v>
      </c>
    </row>
    <row r="95" spans="1:3" ht="24" customHeight="1" x14ac:dyDescent="0.2">
      <c r="A95" s="99">
        <v>39814</v>
      </c>
      <c r="B95" s="100" t="s">
        <v>10</v>
      </c>
      <c r="C95" s="101" t="s">
        <v>44</v>
      </c>
    </row>
    <row r="96" spans="1:3" ht="24" customHeight="1" x14ac:dyDescent="0.2">
      <c r="A96" s="99">
        <v>39845</v>
      </c>
      <c r="B96" s="100" t="s">
        <v>10</v>
      </c>
      <c r="C96" s="101" t="s">
        <v>42</v>
      </c>
    </row>
    <row r="97" spans="1:3" ht="24" customHeight="1" x14ac:dyDescent="0.2">
      <c r="A97" s="99">
        <v>39873</v>
      </c>
      <c r="B97" s="100" t="s">
        <v>10</v>
      </c>
      <c r="C97" s="101" t="s">
        <v>14</v>
      </c>
    </row>
    <row r="98" spans="1:3" ht="25.5" x14ac:dyDescent="0.2">
      <c r="A98" s="99">
        <v>39873</v>
      </c>
      <c r="B98" s="100" t="s">
        <v>10</v>
      </c>
      <c r="C98" s="101" t="s">
        <v>104</v>
      </c>
    </row>
    <row r="99" spans="1:3" ht="24" customHeight="1" x14ac:dyDescent="0.2">
      <c r="A99" s="99">
        <v>39904</v>
      </c>
      <c r="B99" s="100" t="s">
        <v>10</v>
      </c>
      <c r="C99" s="101" t="s">
        <v>15</v>
      </c>
    </row>
    <row r="100" spans="1:3" ht="24" customHeight="1" x14ac:dyDescent="0.2">
      <c r="A100" s="99">
        <v>39934</v>
      </c>
      <c r="B100" s="100" t="s">
        <v>10</v>
      </c>
      <c r="C100" s="101" t="s">
        <v>6</v>
      </c>
    </row>
    <row r="101" spans="1:3" ht="45" customHeight="1" x14ac:dyDescent="0.2">
      <c r="A101" s="99">
        <v>39934</v>
      </c>
      <c r="B101" s="100" t="s">
        <v>10</v>
      </c>
      <c r="C101" s="101" t="s">
        <v>103</v>
      </c>
    </row>
    <row r="102" spans="1:3" ht="45" customHeight="1" x14ac:dyDescent="0.2">
      <c r="A102" s="99">
        <v>40087</v>
      </c>
      <c r="B102" s="100" t="s">
        <v>10</v>
      </c>
      <c r="C102" s="128" t="s">
        <v>35</v>
      </c>
    </row>
    <row r="103" spans="1:3" ht="45" customHeight="1" x14ac:dyDescent="0.2">
      <c r="A103" s="99">
        <v>40148</v>
      </c>
      <c r="B103" s="100" t="s">
        <v>10</v>
      </c>
      <c r="C103" s="128" t="s">
        <v>89</v>
      </c>
    </row>
    <row r="104" spans="1:3" ht="45" customHeight="1" x14ac:dyDescent="0.2">
      <c r="A104" s="99">
        <v>40483</v>
      </c>
      <c r="B104" s="100" t="s">
        <v>10</v>
      </c>
      <c r="C104" s="128" t="s">
        <v>55</v>
      </c>
    </row>
    <row r="105" spans="1:3" x14ac:dyDescent="0.2">
      <c r="A105" s="99">
        <v>40513</v>
      </c>
      <c r="B105" s="100" t="s">
        <v>10</v>
      </c>
      <c r="C105" s="128" t="s">
        <v>0</v>
      </c>
    </row>
    <row r="106" spans="1:3" ht="25.5" x14ac:dyDescent="0.2">
      <c r="A106" s="99">
        <v>40575</v>
      </c>
      <c r="B106" s="100" t="s">
        <v>10</v>
      </c>
      <c r="C106" s="128" t="s">
        <v>83</v>
      </c>
    </row>
    <row r="107" spans="1:3" ht="25.5" customHeight="1" x14ac:dyDescent="0.2">
      <c r="A107" s="99">
        <v>42705</v>
      </c>
      <c r="B107" s="100" t="s">
        <v>146</v>
      </c>
      <c r="C107" s="128" t="s">
        <v>145</v>
      </c>
    </row>
    <row r="108" spans="1:3" ht="25.5" customHeight="1" x14ac:dyDescent="0.2">
      <c r="A108" s="99">
        <v>42917</v>
      </c>
      <c r="B108" s="100" t="s">
        <v>150</v>
      </c>
      <c r="C108" s="128" t="s">
        <v>151</v>
      </c>
    </row>
    <row r="109" spans="1:3" x14ac:dyDescent="0.2">
      <c r="A109" s="159">
        <v>43466</v>
      </c>
      <c r="B109" s="100" t="s">
        <v>10</v>
      </c>
      <c r="C109" s="128" t="s">
        <v>152</v>
      </c>
    </row>
    <row r="110" spans="1:3" x14ac:dyDescent="0.2">
      <c r="A110" s="159">
        <v>43467</v>
      </c>
      <c r="B110" s="100" t="s">
        <v>8</v>
      </c>
      <c r="C110" s="128" t="s">
        <v>152</v>
      </c>
    </row>
    <row r="111" spans="1:3" x14ac:dyDescent="0.2">
      <c r="A111" s="159">
        <v>43468</v>
      </c>
      <c r="B111" s="100" t="s">
        <v>9</v>
      </c>
      <c r="C111" s="128" t="s">
        <v>152</v>
      </c>
    </row>
    <row r="112" spans="1:3" x14ac:dyDescent="0.2">
      <c r="A112" s="159">
        <v>43469</v>
      </c>
      <c r="B112" s="100" t="s">
        <v>12</v>
      </c>
      <c r="C112" s="128" t="s">
        <v>152</v>
      </c>
    </row>
    <row r="113" spans="1:3" x14ac:dyDescent="0.2">
      <c r="A113" s="160">
        <v>43470</v>
      </c>
      <c r="B113" s="100" t="s">
        <v>59</v>
      </c>
      <c r="C113" s="128" t="s">
        <v>152</v>
      </c>
    </row>
    <row r="114" spans="1:3" x14ac:dyDescent="0.2">
      <c r="A114" s="156">
        <v>43471</v>
      </c>
      <c r="B114" s="157" t="s">
        <v>146</v>
      </c>
      <c r="C114" s="158" t="s">
        <v>152</v>
      </c>
    </row>
    <row r="115" spans="1:3" x14ac:dyDescent="0.2">
      <c r="A115" s="156">
        <v>43472</v>
      </c>
      <c r="B115" s="157" t="s">
        <v>150</v>
      </c>
      <c r="C115" s="158" t="s">
        <v>152</v>
      </c>
    </row>
    <row r="116" spans="1:3" x14ac:dyDescent="0.2">
      <c r="A116" s="156">
        <v>43891</v>
      </c>
      <c r="B116" s="157" t="s">
        <v>150</v>
      </c>
      <c r="C116" s="158" t="s">
        <v>153</v>
      </c>
    </row>
    <row r="117" spans="1:3" x14ac:dyDescent="0.2">
      <c r="A117" s="156">
        <v>43922</v>
      </c>
      <c r="B117" s="157" t="s">
        <v>150</v>
      </c>
      <c r="C117" s="158" t="s">
        <v>153</v>
      </c>
    </row>
    <row r="118" spans="1:3" x14ac:dyDescent="0.2">
      <c r="A118" s="156">
        <v>43952</v>
      </c>
      <c r="B118" s="157" t="s">
        <v>150</v>
      </c>
      <c r="C118" s="158" t="s">
        <v>154</v>
      </c>
    </row>
    <row r="119" spans="1:3" x14ac:dyDescent="0.2">
      <c r="A119" s="156">
        <v>43983</v>
      </c>
      <c r="B119" s="157" t="s">
        <v>150</v>
      </c>
      <c r="C119" s="158" t="s">
        <v>155</v>
      </c>
    </row>
    <row r="120" spans="1:3" x14ac:dyDescent="0.2">
      <c r="A120" s="221">
        <v>44470</v>
      </c>
      <c r="B120" s="157" t="s">
        <v>150</v>
      </c>
      <c r="C120" s="158" t="s">
        <v>156</v>
      </c>
    </row>
    <row r="121" spans="1:3" ht="25.5" x14ac:dyDescent="0.2">
      <c r="A121" s="221">
        <v>44713</v>
      </c>
      <c r="B121" s="222"/>
      <c r="C121" s="128" t="s">
        <v>188</v>
      </c>
    </row>
    <row r="122" spans="1:3" x14ac:dyDescent="0.2">
      <c r="A122" s="221">
        <v>45261</v>
      </c>
      <c r="B122" s="157" t="s">
        <v>190</v>
      </c>
      <c r="C122" s="128" t="s">
        <v>191</v>
      </c>
    </row>
    <row r="123" spans="1:3" ht="38.25" x14ac:dyDescent="0.2">
      <c r="A123" s="221">
        <v>45413</v>
      </c>
      <c r="B123" s="157" t="s">
        <v>10</v>
      </c>
      <c r="C123" s="128" t="s">
        <v>192</v>
      </c>
    </row>
  </sheetData>
  <mergeCells count="2">
    <mergeCell ref="B47:B48"/>
    <mergeCell ref="A47:A48"/>
  </mergeCells>
  <phoneticPr fontId="0" type="noConversion"/>
  <hyperlinks>
    <hyperlink ref="C3" location="Índice!A1" display="Volver al Indice" xr:uid="{00000000-0004-0000-0A00-000000000000}"/>
    <hyperlink ref="A10" location="'Bcos. Priv.'!B13" display="'Bcos. Priv.'!B13" xr:uid="{00000000-0004-0000-0A00-000001000000}"/>
    <hyperlink ref="A11" location="Coop.!B13" display="Coop.!B13" xr:uid="{00000000-0004-0000-0A00-000002000000}"/>
    <hyperlink ref="A12" location="'C. Financ.'!B13" display="'C. Financ.'!B13" xr:uid="{00000000-0004-0000-0A00-000003000000}"/>
    <hyperlink ref="A13" location="'Bcos. Priv.'!B14" display="'Bcos. Priv.'!B14" xr:uid="{00000000-0004-0000-0A00-000004000000}"/>
    <hyperlink ref="A14" location="Coop.!B14" display="Coop.!B14" xr:uid="{00000000-0004-0000-0A00-000005000000}"/>
    <hyperlink ref="A15" location="'C. Financ.'!B14" display="'C. Financ.'!B14" xr:uid="{00000000-0004-0000-0A00-000006000000}"/>
    <hyperlink ref="A16" location="'Bcos. Priv.'!B15" display="'Bcos. Priv.'!B15" xr:uid="{00000000-0004-0000-0A00-000007000000}"/>
    <hyperlink ref="A17" location="Coop.!B15" display="Coop.!B15" xr:uid="{00000000-0004-0000-0A00-000008000000}"/>
    <hyperlink ref="A18" location="'C. Financ.'!B15" display="'C. Financ.'!B15" xr:uid="{00000000-0004-0000-0A00-000009000000}"/>
    <hyperlink ref="A19" location="'Bcos. Priv.'!B23" display="'Bcos. Priv.'!B23" xr:uid="{00000000-0004-0000-0A00-00000A000000}"/>
    <hyperlink ref="A20" location="IFEs!B23" display="IFEs!B23" xr:uid="{00000000-0004-0000-0A00-00000B000000}"/>
    <hyperlink ref="A21" location="'Bcos. Priv.'!B29" display="'Bcos. Priv.'!B29" xr:uid="{00000000-0004-0000-0A00-00000C000000}"/>
    <hyperlink ref="A22" location="'C. Financ.'!B29" display="'C. Financ.'!B29" xr:uid="{00000000-0004-0000-0A00-00000D000000}"/>
    <hyperlink ref="A23" location="'Bcos. Públ.'!B30" display="'Bcos. Públ.'!B30" xr:uid="{00000000-0004-0000-0A00-00000E000000}"/>
    <hyperlink ref="A24" location="'Bcos. Públ.'!B32" display="'Bcos. Públ.'!B32" xr:uid="{00000000-0004-0000-0A00-00000F000000}"/>
    <hyperlink ref="A25" location="'Bcos. Públ.'!B33" display="'Bcos. Públ.'!B33" xr:uid="{00000000-0004-0000-0A00-000010000000}"/>
    <hyperlink ref="A26" location="'Bcos. Públ.'!B36" display="'Bcos. Públ.'!B36" xr:uid="{00000000-0004-0000-0A00-000011000000}"/>
    <hyperlink ref="A27" location="'Bcos. Públ.'!B42" display="'Bcos. Públ.'!B42" xr:uid="{00000000-0004-0000-0A00-000012000000}"/>
    <hyperlink ref="A28" location="'Bcos. Públ.'!B43" display="'Bcos. Públ.'!B43" xr:uid="{00000000-0004-0000-0A00-000013000000}"/>
    <hyperlink ref="A29" location="'Bcos. Priv.'!B43" display="'Bcos. Priv.'!B43" xr:uid="{00000000-0004-0000-0A00-000014000000}"/>
    <hyperlink ref="A30" location="'C. Financ.'!B43" display="'C. Financ.'!B43" xr:uid="{00000000-0004-0000-0A00-000015000000}"/>
    <hyperlink ref="A31" location="'Bcos. Públ.'!B44" display="'Bcos. Públ.'!B44" xr:uid="{00000000-0004-0000-0A00-000016000000}"/>
    <hyperlink ref="A32" location="'Bcos. Públ.'!B48" display="'Bcos. Públ.'!B48" xr:uid="{00000000-0004-0000-0A00-000017000000}"/>
    <hyperlink ref="A33" location="'Bcos. Públ.'!B49" display="'Bcos. Públ.'!B49" xr:uid="{00000000-0004-0000-0A00-000018000000}"/>
    <hyperlink ref="A34" location="'Bcos. Públ.'!B50" display="'Bcos. Públ.'!B50" xr:uid="{00000000-0004-0000-0A00-000019000000}"/>
    <hyperlink ref="A35" location="IFEs!B50" display="IFEs!B50" xr:uid="{00000000-0004-0000-0A00-00001A000000}"/>
    <hyperlink ref="A37" location="'Bcos. Priv.'!B51" display="'Bcos. Priv.'!B51" xr:uid="{00000000-0004-0000-0A00-00001B000000}"/>
    <hyperlink ref="A38" location="'Bcos. Públ.'!B52" display="'Bcos. Públ.'!B52" xr:uid="{00000000-0004-0000-0A00-00001C000000}"/>
    <hyperlink ref="A39" location="IFEs!B55" display="IFEs!B55" xr:uid="{00000000-0004-0000-0A00-00001D000000}"/>
    <hyperlink ref="A40" location="'Bcos. Priv.'!B56" display="'Bcos. Priv.'!B56" xr:uid="{00000000-0004-0000-0A00-00001E000000}"/>
    <hyperlink ref="A36" location="'Bcos. Públ.'!B51" display="'Bcos. Públ.'!B51" xr:uid="{00000000-0004-0000-0A00-00001F000000}"/>
    <hyperlink ref="A41" location="'Bcos. Priv.'!B63" display="'Bcos. Priv.'!B63" xr:uid="{00000000-0004-0000-0A00-000020000000}"/>
    <hyperlink ref="A42" location="'Bcos. Priv.'!B65" display="'Bcos. Priv.'!B65" xr:uid="{00000000-0004-0000-0A00-000021000000}"/>
    <hyperlink ref="A43" location="'Bcos. Públ.'!B72" display="'Bcos. Públ.'!B72" xr:uid="{00000000-0004-0000-0A00-000022000000}"/>
    <hyperlink ref="A44" location="'Bcos. Priv.'!B72" display="'Bcos. Priv.'!B72" xr:uid="{00000000-0004-0000-0A00-000023000000}"/>
    <hyperlink ref="A45" location="'Bcos. Públ.'!B78" display="'Bcos. Públ.'!B78" xr:uid="{00000000-0004-0000-0A00-000024000000}"/>
    <hyperlink ref="A46" location="'Bcos. Públ.'!B82" display="'Bcos. Públ.'!B82" xr:uid="{00000000-0004-0000-0A00-000025000000}"/>
    <hyperlink ref="A47" location="'Bcos. Públ.'!A84" display="'Bcos. Públ.'!A84" xr:uid="{00000000-0004-0000-0A00-000026000000}"/>
    <hyperlink ref="A49" location="'Bcos. Públ.'!B85" display="'Bcos. Públ.'!B85" xr:uid="{00000000-0004-0000-0A00-000027000000}"/>
    <hyperlink ref="A50" location="'Bcos. Públ.'!B86" display="'Bcos. Públ.'!B86" xr:uid="{00000000-0004-0000-0A00-000028000000}"/>
    <hyperlink ref="A51" location="'Bcos. Públ.'!B89" display="'Bcos. Públ.'!B89" xr:uid="{00000000-0004-0000-0A00-000029000000}"/>
    <hyperlink ref="A52" location="'Bcos. Públ.'!B91" display="'Bcos. Públ.'!B91" xr:uid="{00000000-0004-0000-0A00-00002A000000}"/>
    <hyperlink ref="A53" location="'Bcos. Públ.'!B92" display="'Bcos. Públ.'!B92" xr:uid="{00000000-0004-0000-0A00-00002B000000}"/>
    <hyperlink ref="A54" location="'Bcos. Públ.'!B93" display="'Bcos. Públ.'!B93" xr:uid="{00000000-0004-0000-0A00-00002C000000}"/>
    <hyperlink ref="A55" location="'Bcos. Públ.'!B94" display="'Bcos. Públ.'!B94" xr:uid="{00000000-0004-0000-0A00-00002D000000}"/>
    <hyperlink ref="A56" location="'Bcos. Públ.'!B95" display="'Bcos. Públ.'!B95" xr:uid="{00000000-0004-0000-0A00-00002E000000}"/>
    <hyperlink ref="A57" location="'Bcos. Públ.'!B96" display="'Bcos. Públ.'!B96" xr:uid="{00000000-0004-0000-0A00-00002F000000}"/>
    <hyperlink ref="A58" location="'Bcos. Priv.'!B96" display="'Bcos. Priv.'!B96" xr:uid="{00000000-0004-0000-0A00-000030000000}"/>
    <hyperlink ref="A59" location="'Bcos. Públ.'!B97" display="'Bcos. Públ.'!B97" xr:uid="{00000000-0004-0000-0A00-000031000000}"/>
    <hyperlink ref="A60" location="'Bcos. Priv.'!B97" display="'Bcos. Priv.'!B97" xr:uid="{00000000-0004-0000-0A00-000032000000}"/>
    <hyperlink ref="A61" location="'Bcos. Públ.'!B98" display="'Bcos. Públ.'!B98" xr:uid="{00000000-0004-0000-0A00-000033000000}"/>
    <hyperlink ref="A62" location="Coop.!B98" display="Coop.!B98" xr:uid="{00000000-0004-0000-0A00-000034000000}"/>
    <hyperlink ref="A47:A48" location="'Bcos. Públ.'!B84" display="'Bcos. Públ.'!B84" xr:uid="{00000000-0004-0000-0A00-000035000000}"/>
    <hyperlink ref="A63" location="'Bcos. Públ.'!B101" display="'Bcos. Públ.'!B101" xr:uid="{00000000-0004-0000-0A00-000036000000}"/>
    <hyperlink ref="A64" location="'Bcos. Públ.'!B102" display="'Bcos. Públ.'!B102" xr:uid="{00000000-0004-0000-0A00-000037000000}"/>
    <hyperlink ref="A65" location="'Bcos. Públ.'!B103" display="'Bcos. Públ.'!B103" xr:uid="{00000000-0004-0000-0A00-000038000000}"/>
    <hyperlink ref="A66" location="'Bcos. Priv.'!B104" display="'Bcos. Priv.'!B104" xr:uid="{00000000-0004-0000-0A00-000039000000}"/>
    <hyperlink ref="A67" location="'Total Sist. Banc.'!A104" display="'Total Sist. Banc.'!A104" xr:uid="{00000000-0004-0000-0A00-00003A000000}"/>
    <hyperlink ref="A68" location="'Bcos. Públ.'!A104" display="'Bcos. Públ.'!A104" xr:uid="{00000000-0004-0000-0A00-00003B000000}"/>
    <hyperlink ref="A69" location="'Bcos. Públ.'!A109" display="'Bcos. Públ.'!A109" xr:uid="{00000000-0004-0000-0A00-00003C000000}"/>
    <hyperlink ref="A70" location="'Bcos. Públ.'!A110" display="'Bcos. Públ.'!A110" xr:uid="{00000000-0004-0000-0A00-00003D000000}"/>
    <hyperlink ref="A71" location="'Bcos. Públ.'!A111" display="'Bcos. Públ.'!A111" xr:uid="{00000000-0004-0000-0A00-00003E000000}"/>
    <hyperlink ref="A72" location="'Bcos. Públ.'!A112" display="'Bcos. Públ.'!A112" xr:uid="{00000000-0004-0000-0A00-00003F000000}"/>
    <hyperlink ref="A73" location="'Bcos. Públ.'!A113" display="'Bcos. Públ.'!A113" xr:uid="{00000000-0004-0000-0A00-000040000000}"/>
    <hyperlink ref="A74" location="'Bcos. Públ.'!A114" display="'Bcos. Públ.'!A114" xr:uid="{00000000-0004-0000-0A00-000041000000}"/>
    <hyperlink ref="A75" location="'Bcos. Públ.'!A115" display="'Bcos. Públ.'!A115" xr:uid="{00000000-0004-0000-0A00-000042000000}"/>
    <hyperlink ref="A76" location="'Bcos. Públ.'!A116" display="'Bcos. Públ.'!A116" xr:uid="{00000000-0004-0000-0A00-000043000000}"/>
    <hyperlink ref="A77" location="'Bcos. Públ.'!A117" display="'Bcos. Públ.'!A117" xr:uid="{00000000-0004-0000-0A00-000044000000}"/>
    <hyperlink ref="A78" location="'Bcos. Públ.'!A118" display="'Bcos. Públ.'!A118" xr:uid="{00000000-0004-0000-0A00-000045000000}"/>
    <hyperlink ref="A79" location="'Bcos. Públ.'!A118" display="'Bcos. Públ.'!A118" xr:uid="{00000000-0004-0000-0A00-000046000000}"/>
    <hyperlink ref="A80" location="'Bcos. Públ.'!A120" display="'Bcos. Públ.'!A120" xr:uid="{00000000-0004-0000-0A00-000047000000}"/>
    <hyperlink ref="A81" location="'Bcos. Públ.'!A121" display="'Bcos. Públ.'!A121" xr:uid="{00000000-0004-0000-0A00-000048000000}"/>
    <hyperlink ref="A83" location="'Bcos. Públ.'!A122" display="'Bcos. Públ.'!A122" xr:uid="{00000000-0004-0000-0A00-000049000000}"/>
    <hyperlink ref="A84" location="'Bcos. Públ.'!A123" display="'Bcos. Públ.'!A123" xr:uid="{00000000-0004-0000-0A00-00004A000000}"/>
    <hyperlink ref="A85" location="'Bcos. Públ.'!A124" display="'Bcos. Públ.'!A124" xr:uid="{00000000-0004-0000-0A00-00004B000000}"/>
    <hyperlink ref="A86" location="'Bcos. Públ.'!A125" display="'Bcos. Públ.'!A125" xr:uid="{00000000-0004-0000-0A00-00004C000000}"/>
    <hyperlink ref="A88" location="'Bcos. Públ.'!A126" display="'Bcos. Públ.'!A126" xr:uid="{00000000-0004-0000-0A00-00004D000000}"/>
    <hyperlink ref="A89" location="'Bcos. Públ.'!A127" display="'Bcos. Públ.'!A127" xr:uid="{00000000-0004-0000-0A00-00004E000000}"/>
    <hyperlink ref="A90" location="'Bcos. Públ.'!A128" display="'Bcos. Públ.'!A128" xr:uid="{00000000-0004-0000-0A00-00004F000000}"/>
    <hyperlink ref="A91" location="'Bcos. Públ.'!A129" display="'Bcos. Públ.'!A129" xr:uid="{00000000-0004-0000-0A00-000050000000}"/>
    <hyperlink ref="A92" location="'Bcos. Públ.'!A130" display="'Bcos. Públ.'!A130" xr:uid="{00000000-0004-0000-0A00-000051000000}"/>
    <hyperlink ref="A93" location="'Bcos. Públ.'!A131" display="'Bcos. Públ.'!A131" xr:uid="{00000000-0004-0000-0A00-000052000000}"/>
    <hyperlink ref="A95" location="'Bcos. Públ.'!A133" display="'Bcos. Públ.'!A133" xr:uid="{00000000-0004-0000-0A00-000053000000}"/>
    <hyperlink ref="A96" location="'Bcos. Públ.'!A134" display="'Bcos. Públ.'!A134" xr:uid="{00000000-0004-0000-0A00-000054000000}"/>
    <hyperlink ref="A97" location="'Bcos. Públ.'!A135" display="'Bcos. Públ.'!A135" xr:uid="{00000000-0004-0000-0A00-000055000000}"/>
    <hyperlink ref="A99" location="'Bcos. Públ.'!A136" display="'Bcos. Públ.'!A136" xr:uid="{00000000-0004-0000-0A00-000056000000}"/>
    <hyperlink ref="A100" location="'Bcos. Públ.'!A137" display="'Bcos. Públ.'!A137" xr:uid="{00000000-0004-0000-0A00-000057000000}"/>
    <hyperlink ref="A87" location="'Bcos. Públ.'!A125" display="'Bcos. Públ.'!A125" xr:uid="{00000000-0004-0000-0A00-000058000000}"/>
    <hyperlink ref="A101" location="'Bcos. Públ.'!A137" display="'Bcos. Públ.'!A137" xr:uid="{00000000-0004-0000-0A00-000059000000}"/>
    <hyperlink ref="A98" location="'Bcos. Públ.'!A135" display="'Bcos. Públ.'!A135" xr:uid="{00000000-0004-0000-0A00-00005A000000}"/>
    <hyperlink ref="A82" location="Coop.!A122" display="Coop.!A122" xr:uid="{00000000-0004-0000-0A00-00005B000000}"/>
    <hyperlink ref="A94" location="'Bcos. Públ.'!A132" display="'Bcos. Públ.'!A132" xr:uid="{00000000-0004-0000-0A00-00005C000000}"/>
    <hyperlink ref="A102" location="'Bcos. Públ.'!A142" display="'Bcos. Públ.'!A142" xr:uid="{00000000-0004-0000-0A00-00005D000000}"/>
    <hyperlink ref="A103" location="'Bcos. Públ.'!A144" display="'Bcos. Públ.'!A144" xr:uid="{00000000-0004-0000-0A00-00005E000000}"/>
    <hyperlink ref="A104" location="'Bcos. Públ.'!A155" display="'Bcos. Públ.'!A155" xr:uid="{00000000-0004-0000-0A00-00005F000000}"/>
    <hyperlink ref="A105" location="'Bcos. Públ.'!A156" display="'Bcos. Públ.'!A156" xr:uid="{00000000-0004-0000-0A00-000060000000}"/>
    <hyperlink ref="A106" location="'Bcos. Públ.'!A158" display="'Bcos. Públ.'!A158" xr:uid="{00000000-0004-0000-0A00-000061000000}"/>
    <hyperlink ref="A107" location="IFEs!A1" display="IFEs!A1" xr:uid="{00000000-0004-0000-0A00-000062000000}"/>
    <hyperlink ref="A108" location="Administradoras!A235" display="Administradoras!A235" xr:uid="{00000000-0004-0000-0A00-000063000000}"/>
    <hyperlink ref="A109" location="'Bcos. Públ.'!A1" display="'Bcos. Públ.'!A1" xr:uid="{00000000-0004-0000-0A00-000064000000}"/>
    <hyperlink ref="A110:A115" location="'Bcos. Públ.'!A1" display="'Bcos. Públ.'!A1" xr:uid="{00000000-0004-0000-0A00-000065000000}"/>
    <hyperlink ref="A110" location="'Bcos. Priv.'!A1" display="'Bcos. Priv.'!A1" xr:uid="{00000000-0004-0000-0A00-000066000000}"/>
    <hyperlink ref="A111" location="Coop.!A1" display="Coop.!A1" xr:uid="{00000000-0004-0000-0A00-000067000000}"/>
    <hyperlink ref="A112" location="'C. Financ.'!A1" display="'C. Financ.'!A1" xr:uid="{00000000-0004-0000-0A00-000068000000}"/>
    <hyperlink ref="A113" location="'Total Sist. Banc.'!A1" display="'Total Sist. Banc.'!A1" xr:uid="{00000000-0004-0000-0A00-000069000000}"/>
    <hyperlink ref="A114" location="IFEs!A1" display="IFEs!A1" xr:uid="{00000000-0004-0000-0A00-00006A000000}"/>
    <hyperlink ref="A115" location="Administradoras!A1" display="Administradoras!A1" xr:uid="{00000000-0004-0000-0A00-00006B000000}"/>
    <hyperlink ref="A116" location="Administradoras!A265" display="Administradoras!A265" xr:uid="{00000000-0004-0000-0A00-00006C000000}"/>
    <hyperlink ref="A117" location="Administradoras!A265" display="Administradoras!A265" xr:uid="{00000000-0004-0000-0A00-00006D000000}"/>
    <hyperlink ref="A118" location="Administradoras!A265" display="Administradoras!A265" xr:uid="{00000000-0004-0000-0A00-00006E000000}"/>
    <hyperlink ref="A119" location="Administradoras!A265" display="Administradoras!A265" xr:uid="{00000000-0004-0000-0A00-00006F000000}"/>
    <hyperlink ref="A122" location="'Emp. de Serv. Financ.'!A294" display="'Emp. de Serv. Financ.'!A294" xr:uid="{00000000-0004-0000-0A00-000070000000}"/>
    <hyperlink ref="A120" location="'Total Sist. Banc.'!A297" display="'Total Sist. Banc.'!A297" xr:uid="{00000000-0004-0000-0A00-000071000000}"/>
    <hyperlink ref="A121" location="'Total Sist. Banc.'!A294" display="'Total Sist. Banc.'!A294" xr:uid="{00000000-0004-0000-0A00-000072000000}"/>
    <hyperlink ref="A123" r:id="rId1" location="'Bcos. Públ.'!A317" display="\\Lxbcu2\lxbcu2\SIIF\work\ANALISIS\Creditos y depositos web\Créditos Web\Publicacion\Creditos.xlsx - 'Bcos. Públ.'!A317" xr:uid="{00000000-0004-0000-0A00-000073000000}"/>
  </hyperlinks>
  <printOptions horizontalCentered="1"/>
  <pageMargins left="0.19685039370078741" right="0.19685039370078741" top="0.39370078740157483" bottom="0.39370078740157483" header="0" footer="0"/>
  <pageSetup paperSize="9" scale="60" orientation="landscape" r:id="rId2"/>
  <headerFooter alignWithMargins="0">
    <oddFooter>&amp;L&amp;10&amp;F.xls  -  Hoja: &amp;A&amp;R&amp;10&amp;D  -  &amp;T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CA60FF63E3E4E8B8EB62F1A4513B0" ma:contentTypeVersion="2" ma:contentTypeDescription="Crear nuevo documento." ma:contentTypeScope="" ma:versionID="0982d42c426e6af1233f33c571b87493">
  <xsd:schema xmlns:xsd="http://www.w3.org/2001/XMLSchema" xmlns:xs="http://www.w3.org/2001/XMLSchema" xmlns:p="http://schemas.microsoft.com/office/2006/metadata/properties" xmlns:ns2="a920c358-e860-40bc-800a-c71437c68475" targetNamespace="http://schemas.microsoft.com/office/2006/metadata/properties" ma:root="true" ma:fieldsID="1c81edb9fef632fa63869b89abeecf1b" ns2:_="">
    <xsd:import namespace="a920c358-e860-40bc-800a-c71437c68475"/>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20c358-e860-40bc-800a-c71437c68475"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_dlc_DocIdPersistId xmlns="a920c358-e860-40bc-800a-c71437c68475">false</_dlc_DocIdPersistId>
    <SharedWithUsers xmlns="a920c358-e860-40bc-800a-c71437c68475">
      <UserInfo>
        <DisplayName/>
        <AccountId xsi:nil="true"/>
        <AccountType/>
      </UserInfo>
    </SharedWithUsers>
    <_dlc_DocId xmlns="a920c358-e860-40bc-800a-c71437c68475">ZVC2WEHRZH33-98-49</_dlc_DocId>
    <_dlc_DocIdUrl xmlns="a920c358-e860-40bc-800a-c71437c68475">
      <Url>http://hidra/Servicios-Financieros-SSF/_layouts/15/DocIdRedir.aspx?ID=ZVC2WEHRZH33-98-49</Url>
      <Description>ZVC2WEHRZH33-98-49</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2EBC2EE-CB5B-4B01-BA32-407FAA610F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20c358-e860-40bc-800a-c71437c684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CB6B66-11F2-4DB5-9671-203468195AB2}">
  <ds:schemaRefs>
    <ds:schemaRef ds:uri="http://schemas.microsoft.com/office/2006/metadata/longProperties"/>
  </ds:schemaRefs>
</ds:datastoreItem>
</file>

<file path=customXml/itemProps3.xml><?xml version="1.0" encoding="utf-8"?>
<ds:datastoreItem xmlns:ds="http://schemas.openxmlformats.org/officeDocument/2006/customXml" ds:itemID="{F7BFEBDE-7FFE-443F-B098-189C8EC02D60}">
  <ds:schemaRefs>
    <ds:schemaRef ds:uri="http://purl.org/dc/elements/1.1/"/>
    <ds:schemaRef ds:uri="http://schemas.microsoft.com/office/2006/metadata/properties"/>
    <ds:schemaRef ds:uri="http://purl.org/dc/terms/"/>
    <ds:schemaRef ds:uri="http://schemas.openxmlformats.org/package/2006/metadata/core-properties"/>
    <ds:schemaRef ds:uri="a920c358-e860-40bc-800a-c71437c68475"/>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C15D4DA3-3D9D-4C1C-92A5-2E2B9541EB25}">
  <ds:schemaRefs>
    <ds:schemaRef ds:uri="http://schemas.microsoft.com/sharepoint/v3/contenttype/forms"/>
  </ds:schemaRefs>
</ds:datastoreItem>
</file>

<file path=customXml/itemProps5.xml><?xml version="1.0" encoding="utf-8"?>
<ds:datastoreItem xmlns:ds="http://schemas.openxmlformats.org/officeDocument/2006/customXml" ds:itemID="{9169444A-6860-495C-9DF3-95573A8B708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Índice</vt:lpstr>
      <vt:lpstr>Bcos. Públ.</vt:lpstr>
      <vt:lpstr>Bcos. Priv.</vt:lpstr>
      <vt:lpstr>Coop.</vt:lpstr>
      <vt:lpstr>C. Financ.</vt:lpstr>
      <vt:lpstr>Total Sist. Banc.</vt:lpstr>
      <vt:lpstr>Administradoras</vt:lpstr>
      <vt:lpstr>Emp. de Serv. Financ.</vt:lpstr>
      <vt:lpstr>IFEs</vt:lpstr>
      <vt:lpstr>TC</vt:lpstr>
      <vt:lpstr>Comentarios</vt:lpstr>
      <vt:lpstr>feb_11</vt:lpstr>
      <vt:lpstr>Administradoras!Print_Area</vt:lpstr>
      <vt:lpstr>'Bcos. Priv.'!Print_Area</vt:lpstr>
      <vt:lpstr>'Bcos. Públ.'!Print_Area</vt:lpstr>
      <vt:lpstr>'C. Financ.'!Print_Area</vt:lpstr>
      <vt:lpstr>Comentarios!Print_Area</vt:lpstr>
      <vt:lpstr>Coop.!Print_Area</vt:lpstr>
      <vt:lpstr>'Emp. de Serv. Financ.'!Print_Area</vt:lpstr>
      <vt:lpstr>IFEs!Print_Area</vt:lpstr>
      <vt:lpstr>'Total Sist. Banc.'!Print_Area</vt:lpstr>
      <vt:lpstr>Administradoras!Print_Titles</vt:lpstr>
      <vt:lpstr>'Bcos. Priv.'!Print_Titles</vt:lpstr>
      <vt:lpstr>'Bcos. Públ.'!Print_Titles</vt:lpstr>
      <vt:lpstr>'C. Financ.'!Print_Titles</vt:lpstr>
      <vt:lpstr>Comentarios!Print_Titles</vt:lpstr>
      <vt:lpstr>Coop.!Print_Titles</vt:lpstr>
      <vt:lpstr>'Emp. de Serv. Financ.'!Print_Titles</vt:lpstr>
      <vt:lpstr>IFEs!Print_Titles</vt:lpstr>
      <vt:lpstr>'Total Sist. Banc.'!Print_Titles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SIIF</dc:creator>
  <cp:lastModifiedBy>Carolina Peña</cp:lastModifiedBy>
  <cp:lastPrinted>2006-08-11T15:23:19Z</cp:lastPrinted>
  <dcterms:created xsi:type="dcterms:W3CDTF">2005-05-24T18:48:50Z</dcterms:created>
  <dcterms:modified xsi:type="dcterms:W3CDTF">2025-11-27T22:07:23Z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ZVC2WEHRZH33-98-37</vt:lpwstr>
  </property>
  <property fmtid="{D5CDD505-2E9C-101B-9397-08002B2CF9AE}" pid="3" name="_dlc_DocIdItemGuid">
    <vt:lpwstr>b6ce2b54-dc3e-4307-8232-e5bad5860ff2</vt:lpwstr>
  </property>
  <property fmtid="{D5CDD505-2E9C-101B-9397-08002B2CF9AE}" pid="4" name="_dlc_DocIdUrl">
    <vt:lpwstr>https://www.bcu.gub.uy/Servicios-Financieros-SSF/_layouts/15/DocIdRedir.aspx?ID=ZVC2WEHRZH33-98-37, ZVC2WEHRZH33-98-37</vt:lpwstr>
  </property>
  <property fmtid="{D5CDD505-2E9C-101B-9397-08002B2CF9AE}" pid="5" name="display_urn:schemas-microsoft-com:office:office#Editor">
    <vt:lpwstr>Cuenta del sistema</vt:lpwstr>
  </property>
  <property fmtid="{D5CDD505-2E9C-101B-9397-08002B2CF9AE}" pid="6" name="xd_Signature">
    <vt:lpwstr/>
  </property>
  <property fmtid="{D5CDD505-2E9C-101B-9397-08002B2CF9AE}" pid="7" name="Order">
    <vt:r8>3500</vt:r8>
  </property>
  <property fmtid="{D5CDD505-2E9C-101B-9397-08002B2CF9AE}" pid="8" name="TemplateUrl">
    <vt:lpwstr/>
  </property>
  <property fmtid="{D5CDD505-2E9C-101B-9397-08002B2CF9AE}" pid="9" name="xd_ProgID">
    <vt:lpwstr/>
  </property>
  <property fmtid="{D5CDD505-2E9C-101B-9397-08002B2CF9AE}" pid="10" name="_dlc_DocIdPersistId">
    <vt:lpwstr/>
  </property>
  <property fmtid="{D5CDD505-2E9C-101B-9397-08002B2CF9AE}" pid="11" name="SharedWithUsers">
    <vt:lpwstr/>
  </property>
  <property fmtid="{D5CDD505-2E9C-101B-9397-08002B2CF9AE}" pid="12" name="display_urn:schemas-microsoft-com:office:office#Author">
    <vt:lpwstr>Cuenta del sistema</vt:lpwstr>
  </property>
  <property fmtid="{D5CDD505-2E9C-101B-9397-08002B2CF9AE}" pid="13" name="_SourceUrl">
    <vt:lpwstr/>
  </property>
  <property fmtid="{D5CDD505-2E9C-101B-9397-08002B2CF9AE}" pid="14" name="_SharedFileIndex">
    <vt:lpwstr/>
  </property>
  <property fmtid="{D5CDD505-2E9C-101B-9397-08002B2CF9AE}" pid="15" name="ContentTypeId">
    <vt:lpwstr>0x0101003EACA60FF63E3E4E8B8EB62F1A4513B0</vt:lpwstr>
  </property>
</Properties>
</file>