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docs\"/>
    </mc:Choice>
  </mc:AlternateContent>
  <bookViews>
    <workbookView xWindow="-12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7" i="1" l="1"/>
  <c r="M56" i="1"/>
  <c r="M55" i="1"/>
  <c r="D21" i="1"/>
  <c r="D20" i="1"/>
  <c r="D19" i="1"/>
  <c r="D43" i="1"/>
  <c r="D52" i="1"/>
  <c r="D42" i="1"/>
  <c r="D30" i="1"/>
  <c r="D29" i="1"/>
  <c r="D41" i="1"/>
  <c r="D40" i="1"/>
  <c r="D28" i="1"/>
  <c r="D27" i="1"/>
  <c r="D39" i="1"/>
  <c r="D38" i="1"/>
  <c r="D18" i="1"/>
  <c r="D17" i="1"/>
  <c r="D51" i="1"/>
  <c r="D50" i="1"/>
  <c r="D16" i="1"/>
  <c r="D15" i="1"/>
  <c r="D13" i="1"/>
  <c r="D48" i="1"/>
  <c r="D47" i="1"/>
  <c r="D46" i="1"/>
  <c r="D45" i="1"/>
  <c r="D44" i="1"/>
  <c r="D37" i="1"/>
  <c r="D26" i="1"/>
  <c r="D25" i="1"/>
  <c r="D49" i="1"/>
  <c r="D14" i="1"/>
  <c r="D24" i="1"/>
  <c r="D23" i="1"/>
  <c r="D6" i="1"/>
  <c r="D5" i="1"/>
  <c r="D36" i="1"/>
  <c r="D12" i="1"/>
  <c r="D11" i="1"/>
  <c r="D4" i="1"/>
  <c r="D35" i="1"/>
  <c r="D10" i="1"/>
  <c r="D9" i="1"/>
  <c r="D8" i="1"/>
  <c r="D7" i="1"/>
  <c r="D22" i="1"/>
  <c r="D34" i="1"/>
  <c r="D33" i="1"/>
  <c r="D32" i="1"/>
  <c r="D31" i="1"/>
</calcChain>
</file>

<file path=xl/sharedStrings.xml><?xml version="1.0" encoding="utf-8"?>
<sst xmlns="http://schemas.openxmlformats.org/spreadsheetml/2006/main" count="484" uniqueCount="131">
  <si>
    <t>Inventory of Galil Controllers at GSECARS</t>
  </si>
  <si>
    <t>Serial #</t>
  </si>
  <si>
    <t>Station</t>
  </si>
  <si>
    <t>Motors</t>
  </si>
  <si>
    <t>Motors affected by problem</t>
  </si>
  <si>
    <t>IP name 
(gse-galilN)</t>
  </si>
  <si>
    <t>IP address
(10.54.160.N)</t>
  </si>
  <si>
    <t>ID-C</t>
  </si>
  <si>
    <t>ID-A</t>
  </si>
  <si>
    <t>BM-C</t>
  </si>
  <si>
    <t>BM-A</t>
  </si>
  <si>
    <t>OK</t>
  </si>
  <si>
    <t>Bad</t>
  </si>
  <si>
    <t>BM-D</t>
  </si>
  <si>
    <t>ID-D</t>
  </si>
  <si>
    <t>Lab</t>
  </si>
  <si>
    <t>Type</t>
  </si>
  <si>
    <t>Pulse/Dir</t>
  </si>
  <si>
    <t>GALIL(N)</t>
  </si>
  <si>
    <t>Status of Channels 5-8</t>
  </si>
  <si>
    <t>58e0</t>
  </si>
  <si>
    <t>5ba7</t>
  </si>
  <si>
    <t>6d30</t>
  </si>
  <si>
    <t>6d2e</t>
  </si>
  <si>
    <t>6d2d</t>
  </si>
  <si>
    <t>6d2f</t>
  </si>
  <si>
    <t>6d98</t>
  </si>
  <si>
    <t>6d2c</t>
  </si>
  <si>
    <t>6e33</t>
  </si>
  <si>
    <t>6e3f</t>
  </si>
  <si>
    <t>6e36</t>
  </si>
  <si>
    <t>6e2f</t>
  </si>
  <si>
    <t>MAC address
(00:50:4c:38:N)</t>
  </si>
  <si>
    <t>6e34</t>
  </si>
  <si>
    <t>6e40</t>
  </si>
  <si>
    <t>Channel 5 also OK, Peter had seen problems on this channel</t>
  </si>
  <si>
    <t>6e35</t>
  </si>
  <si>
    <t>6e2c</t>
  </si>
  <si>
    <t>6e3a</t>
  </si>
  <si>
    <t>6fa5</t>
  </si>
  <si>
    <t>6e2e</t>
  </si>
  <si>
    <t>6e3c</t>
  </si>
  <si>
    <t>6e3b</t>
  </si>
  <si>
    <t>6e3e</t>
  </si>
  <si>
    <t>6fa4</t>
  </si>
  <si>
    <t>6e2d</t>
  </si>
  <si>
    <t>6e37</t>
  </si>
  <si>
    <t>6e39</t>
  </si>
  <si>
    <t>6fa9</t>
  </si>
  <si>
    <t>6e31</t>
  </si>
  <si>
    <t>6e32</t>
  </si>
  <si>
    <t>6fa0</t>
  </si>
  <si>
    <t>6fa8</t>
  </si>
  <si>
    <t>6fa2</t>
  </si>
  <si>
    <t>6f9e</t>
  </si>
  <si>
    <t>6fa1</t>
  </si>
  <si>
    <t>6f9f</t>
  </si>
  <si>
    <t>6f97</t>
  </si>
  <si>
    <t>6e38</t>
  </si>
  <si>
    <t>6e3d</t>
  </si>
  <si>
    <t>6e20</t>
  </si>
  <si>
    <t>6e21</t>
  </si>
  <si>
    <t>6e30</t>
  </si>
  <si>
    <t>7605</t>
  </si>
  <si>
    <t>6e22</t>
  </si>
  <si>
    <t>6d31</t>
  </si>
  <si>
    <t>6d32</t>
  </si>
  <si>
    <t>6d33</t>
  </si>
  <si>
    <t>5ba9</t>
  </si>
  <si>
    <t>5ba2</t>
  </si>
  <si>
    <t>5ba3</t>
  </si>
  <si>
    <t>Direct drive</t>
  </si>
  <si>
    <t>17-24</t>
  </si>
  <si>
    <t>BM-D mirror translations, old BM-B slits</t>
  </si>
  <si>
    <t>BM-C/D filters, Vee, Flag</t>
  </si>
  <si>
    <t>1-8</t>
  </si>
  <si>
    <t>9-16</t>
  </si>
  <si>
    <t>25-32</t>
  </si>
  <si>
    <t>47-54</t>
  </si>
  <si>
    <t>Servo, Pulse/Dir</t>
  </si>
  <si>
    <t>63-70</t>
  </si>
  <si>
    <t>Servo, Direct drive</t>
  </si>
  <si>
    <t>71-78</t>
  </si>
  <si>
    <t>BM-D slits</t>
  </si>
  <si>
    <t>33-40</t>
  </si>
  <si>
    <t>Sample chi, 3 unused</t>
  </si>
  <si>
    <t>41-48</t>
  </si>
  <si>
    <t>57-64</t>
  </si>
  <si>
    <t>65-72</t>
  </si>
  <si>
    <t>Newport chi,Base Z, microscope zoom, ion chamber Z</t>
  </si>
  <si>
    <t>73-80</t>
  </si>
  <si>
    <t>IDE horizontal mirror pitches</t>
  </si>
  <si>
    <t>BPM2 X, BPM2 camera X, Y, Z</t>
  </si>
  <si>
    <t>DMC</t>
  </si>
  <si>
    <t>Firmware</t>
  </si>
  <si>
    <t>4103, Rev 11</t>
  </si>
  <si>
    <t>DMC4183 Rev 1.3h</t>
  </si>
  <si>
    <t>None</t>
  </si>
  <si>
    <t xml:space="preserve"> 4103, Rev 11</t>
  </si>
  <si>
    <t>Amp1</t>
  </si>
  <si>
    <t>Amp2</t>
  </si>
  <si>
    <t>44040, Rev 3</t>
  </si>
  <si>
    <t>44140, Rev 3</t>
  </si>
  <si>
    <t>DMC4183 Rev 1.3k</t>
  </si>
  <si>
    <t>44140, Rev 5</t>
  </si>
  <si>
    <t>4103, ser, Rev 11</t>
  </si>
  <si>
    <t>DMC4183 Rev 1.3k-SER</t>
  </si>
  <si>
    <t>43020, Rev 7</t>
  </si>
  <si>
    <t>44040, Rev 5</t>
  </si>
  <si>
    <t>4103, Rev 12</t>
  </si>
  <si>
    <t>43140, ssr, Rev 0</t>
  </si>
  <si>
    <t>E BPM viewer, SSA viewer focus</t>
  </si>
  <si>
    <t>49-56</t>
  </si>
  <si>
    <t>C/D vertical mirror translation</t>
  </si>
  <si>
    <t>PE cell Y, Z  CRL X,Y</t>
  </si>
  <si>
    <t>BMD Mono Cage Y, Xtal-Z, BM-C vertical slits</t>
  </si>
  <si>
    <t>Pilatus Z, gear box, detector X,Z</t>
  </si>
  <si>
    <t>LVP detector base, gimbal, DAC beam filter</t>
  </si>
  <si>
    <t>LVP X, Y, Z in/out</t>
  </si>
  <si>
    <t>ID-E</t>
  </si>
  <si>
    <t>Gas loading</t>
  </si>
  <si>
    <t>Test system</t>
  </si>
  <si>
    <t>Channel A works, Channel H fails</t>
  </si>
  <si>
    <t>To test</t>
  </si>
  <si>
    <t>ADC X, Y,Z; Beamstop Y</t>
  </si>
  <si>
    <t>YAG focus, Top laser hor, Top signal hor</t>
  </si>
  <si>
    <t>Slit position and width, up and downstream</t>
  </si>
  <si>
    <t>Pinhole pitch and yaw</t>
  </si>
  <si>
    <t>KB mirror position, pitch, bender</t>
  </si>
  <si>
    <t>Analyser RY/RZ, SR50PP, rotary 4</t>
  </si>
  <si>
    <t>Table slits position and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</si>
</sst>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tabSelected="1" topLeftCell="B15" workbookViewId="0">
      <selection activeCell="O34" sqref="O34"/>
    </sheetView>
  </sheetViews>
  <sheetFormatPr defaultRowHeight="15" x14ac:dyDescent="0.25"/>
  <cols>
    <col min="1" max="2" width="12.28515625" style="3" customWidth="1"/>
    <col min="3" max="3" width="14.28515625" style="6" customWidth="1"/>
    <col min="4" max="4" width="9.140625" style="3"/>
    <col min="5" max="5" width="16" style="3" customWidth="1"/>
    <col min="6" max="6" width="22.5703125" style="3" customWidth="1"/>
    <col min="7" max="8" width="15.5703125" style="3" customWidth="1"/>
    <col min="9" max="9" width="17.42578125" style="3" customWidth="1"/>
    <col min="10" max="10" width="10.85546875" style="3" customWidth="1"/>
    <col min="11" max="11" width="9.140625" style="3"/>
    <col min="12" max="12" width="9.140625" style="6"/>
    <col min="13" max="13" width="16" style="3" customWidth="1"/>
    <col min="14" max="14" width="41.28515625" style="8" customWidth="1"/>
    <col min="15" max="15" width="9.140625" style="8"/>
  </cols>
  <sheetData>
    <row r="1" spans="1:15" ht="18.75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5" s="1" customFormat="1" ht="45" x14ac:dyDescent="0.25">
      <c r="A3" s="2" t="s">
        <v>5</v>
      </c>
      <c r="B3" s="2" t="s">
        <v>6</v>
      </c>
      <c r="C3" s="5" t="s">
        <v>32</v>
      </c>
      <c r="D3" s="2" t="s">
        <v>1</v>
      </c>
      <c r="E3" s="2" t="s">
        <v>93</v>
      </c>
      <c r="F3" s="2" t="s">
        <v>94</v>
      </c>
      <c r="G3" s="2" t="s">
        <v>99</v>
      </c>
      <c r="H3" s="2" t="s">
        <v>100</v>
      </c>
      <c r="I3" s="2" t="s">
        <v>16</v>
      </c>
      <c r="J3" s="2" t="s">
        <v>2</v>
      </c>
      <c r="K3" s="2" t="s">
        <v>18</v>
      </c>
      <c r="L3" s="5" t="s">
        <v>3</v>
      </c>
      <c r="M3" s="2" t="s">
        <v>19</v>
      </c>
      <c r="N3" s="7" t="s">
        <v>4</v>
      </c>
      <c r="O3" s="7"/>
    </row>
    <row r="4" spans="1:15" x14ac:dyDescent="0.25">
      <c r="A4" s="3">
        <v>11</v>
      </c>
      <c r="B4" s="3">
        <v>119</v>
      </c>
      <c r="C4" s="6" t="s">
        <v>27</v>
      </c>
      <c r="D4" s="3">
        <f t="shared" ref="D4:D35" si="0">HEX2DEC(C4)</f>
        <v>27948</v>
      </c>
      <c r="E4" s="3" t="s">
        <v>95</v>
      </c>
      <c r="F4" s="3" t="s">
        <v>103</v>
      </c>
      <c r="G4" s="3" t="s">
        <v>107</v>
      </c>
      <c r="H4" s="3" t="s">
        <v>97</v>
      </c>
      <c r="I4" s="3" t="s">
        <v>79</v>
      </c>
      <c r="J4" s="3" t="s">
        <v>10</v>
      </c>
      <c r="K4" s="3">
        <v>1</v>
      </c>
      <c r="L4" s="6" t="s">
        <v>76</v>
      </c>
      <c r="M4" s="3" t="s">
        <v>12</v>
      </c>
      <c r="N4" s="8" t="s">
        <v>115</v>
      </c>
    </row>
    <row r="5" spans="1:15" x14ac:dyDescent="0.25">
      <c r="A5" s="3">
        <v>15</v>
      </c>
      <c r="B5" s="3">
        <v>123</v>
      </c>
      <c r="C5" s="6" t="s">
        <v>28</v>
      </c>
      <c r="D5" s="3">
        <f t="shared" si="0"/>
        <v>28211</v>
      </c>
      <c r="E5" s="3" t="s">
        <v>95</v>
      </c>
      <c r="F5" s="3" t="s">
        <v>103</v>
      </c>
      <c r="G5" s="3" t="s">
        <v>104</v>
      </c>
      <c r="H5" s="3" t="s">
        <v>104</v>
      </c>
      <c r="I5" s="3" t="s">
        <v>17</v>
      </c>
      <c r="J5" s="3" t="s">
        <v>10</v>
      </c>
      <c r="K5" s="3">
        <v>2</v>
      </c>
      <c r="L5" s="6" t="s">
        <v>75</v>
      </c>
      <c r="M5" s="3" t="s">
        <v>12</v>
      </c>
      <c r="N5" s="8" t="s">
        <v>74</v>
      </c>
    </row>
    <row r="6" spans="1:15" x14ac:dyDescent="0.25">
      <c r="A6" s="3">
        <v>16</v>
      </c>
      <c r="B6" s="3">
        <v>125</v>
      </c>
      <c r="C6" s="6" t="s">
        <v>29</v>
      </c>
      <c r="D6" s="3">
        <f t="shared" si="0"/>
        <v>28223</v>
      </c>
      <c r="E6" s="3" t="s">
        <v>95</v>
      </c>
      <c r="F6" s="3" t="s">
        <v>103</v>
      </c>
      <c r="G6" s="3" t="s">
        <v>104</v>
      </c>
      <c r="H6" s="3" t="s">
        <v>104</v>
      </c>
      <c r="I6" s="3" t="s">
        <v>17</v>
      </c>
      <c r="J6" s="3" t="s">
        <v>10</v>
      </c>
      <c r="K6" s="3">
        <v>3</v>
      </c>
      <c r="L6" s="6" t="s">
        <v>72</v>
      </c>
      <c r="M6" s="3" t="s">
        <v>12</v>
      </c>
      <c r="N6" s="8" t="s">
        <v>73</v>
      </c>
    </row>
    <row r="7" spans="1:15" x14ac:dyDescent="0.25">
      <c r="A7" s="3">
        <v>6</v>
      </c>
      <c r="B7" s="3">
        <v>115</v>
      </c>
      <c r="C7" s="6" t="s">
        <v>22</v>
      </c>
      <c r="D7" s="3">
        <f t="shared" si="0"/>
        <v>27952</v>
      </c>
      <c r="E7" s="3" t="s">
        <v>95</v>
      </c>
      <c r="F7" s="3" t="s">
        <v>103</v>
      </c>
      <c r="G7" s="3" t="s">
        <v>104</v>
      </c>
      <c r="H7" s="3" t="s">
        <v>104</v>
      </c>
      <c r="I7" s="3" t="s">
        <v>17</v>
      </c>
      <c r="J7" s="3" t="s">
        <v>9</v>
      </c>
      <c r="K7" s="3">
        <v>6</v>
      </c>
      <c r="L7" s="6" t="s">
        <v>80</v>
      </c>
      <c r="M7" s="3" t="s">
        <v>11</v>
      </c>
    </row>
    <row r="8" spans="1:15" x14ac:dyDescent="0.25">
      <c r="A8" s="3">
        <v>7</v>
      </c>
      <c r="B8" s="3">
        <v>114</v>
      </c>
      <c r="C8" s="6" t="s">
        <v>23</v>
      </c>
      <c r="D8" s="3">
        <f t="shared" si="0"/>
        <v>27950</v>
      </c>
      <c r="E8" s="3" t="s">
        <v>95</v>
      </c>
      <c r="F8" s="3" t="s">
        <v>103</v>
      </c>
      <c r="G8" s="3" t="s">
        <v>104</v>
      </c>
      <c r="H8" s="3" t="s">
        <v>104</v>
      </c>
      <c r="I8" s="3" t="s">
        <v>17</v>
      </c>
      <c r="J8" s="3" t="s">
        <v>9</v>
      </c>
      <c r="K8" s="3">
        <v>1</v>
      </c>
      <c r="L8" s="6" t="s">
        <v>75</v>
      </c>
      <c r="M8" s="3" t="s">
        <v>11</v>
      </c>
    </row>
    <row r="9" spans="1:15" x14ac:dyDescent="0.25">
      <c r="A9" s="3">
        <v>8</v>
      </c>
      <c r="B9" s="3">
        <v>116</v>
      </c>
      <c r="C9" s="6" t="s">
        <v>24</v>
      </c>
      <c r="D9" s="3">
        <f t="shared" si="0"/>
        <v>27949</v>
      </c>
      <c r="E9" s="3" t="s">
        <v>95</v>
      </c>
      <c r="F9" s="3" t="s">
        <v>103</v>
      </c>
      <c r="G9" s="3" t="s">
        <v>104</v>
      </c>
      <c r="H9" s="3" t="s">
        <v>104</v>
      </c>
      <c r="I9" s="3" t="s">
        <v>17</v>
      </c>
      <c r="J9" s="3" t="s">
        <v>9</v>
      </c>
      <c r="K9" s="3">
        <v>5</v>
      </c>
      <c r="L9" s="6" t="s">
        <v>78</v>
      </c>
      <c r="M9" s="3" t="s">
        <v>11</v>
      </c>
    </row>
    <row r="10" spans="1:15" x14ac:dyDescent="0.25">
      <c r="A10" s="3">
        <v>9</v>
      </c>
      <c r="B10" s="3">
        <v>117</v>
      </c>
      <c r="C10" s="6" t="s">
        <v>25</v>
      </c>
      <c r="D10" s="3">
        <f t="shared" si="0"/>
        <v>27951</v>
      </c>
      <c r="E10" s="3" t="s">
        <v>95</v>
      </c>
      <c r="F10" s="3" t="s">
        <v>103</v>
      </c>
      <c r="G10" s="3" t="s">
        <v>104</v>
      </c>
      <c r="H10" s="3" t="s">
        <v>104</v>
      </c>
      <c r="I10" s="3" t="s">
        <v>17</v>
      </c>
      <c r="J10" s="3" t="s">
        <v>9</v>
      </c>
      <c r="K10" s="3">
        <v>4</v>
      </c>
      <c r="L10" s="6" t="s">
        <v>77</v>
      </c>
      <c r="M10" s="3" t="s">
        <v>11</v>
      </c>
    </row>
    <row r="11" spans="1:15" x14ac:dyDescent="0.25">
      <c r="A11" s="3">
        <v>12</v>
      </c>
      <c r="B11" s="3">
        <v>120</v>
      </c>
      <c r="C11" s="6" t="s">
        <v>67</v>
      </c>
      <c r="D11" s="3">
        <f t="shared" si="0"/>
        <v>27955</v>
      </c>
      <c r="E11" s="3" t="s">
        <v>95</v>
      </c>
      <c r="F11" s="3" t="s">
        <v>103</v>
      </c>
      <c r="G11" s="3" t="s">
        <v>108</v>
      </c>
      <c r="H11" s="3" t="s">
        <v>108</v>
      </c>
      <c r="I11" s="3" t="s">
        <v>71</v>
      </c>
      <c r="J11" s="3" t="s">
        <v>9</v>
      </c>
      <c r="K11" s="3">
        <v>2</v>
      </c>
      <c r="L11" s="6" t="s">
        <v>76</v>
      </c>
      <c r="M11" s="3" t="s">
        <v>12</v>
      </c>
      <c r="N11" s="8" t="s">
        <v>124</v>
      </c>
    </row>
    <row r="12" spans="1:15" x14ac:dyDescent="0.25">
      <c r="A12" s="3">
        <v>13</v>
      </c>
      <c r="B12" s="3">
        <v>121</v>
      </c>
      <c r="C12" s="6" t="s">
        <v>66</v>
      </c>
      <c r="D12" s="3">
        <f t="shared" si="0"/>
        <v>27954</v>
      </c>
      <c r="E12" s="3" t="s">
        <v>95</v>
      </c>
      <c r="F12" s="3" t="s">
        <v>103</v>
      </c>
      <c r="G12" s="3" t="s">
        <v>108</v>
      </c>
      <c r="H12" s="3" t="s">
        <v>108</v>
      </c>
      <c r="I12" s="3" t="s">
        <v>71</v>
      </c>
      <c r="J12" s="3" t="s">
        <v>9</v>
      </c>
      <c r="K12" s="3">
        <v>3</v>
      </c>
      <c r="L12" s="6" t="s">
        <v>72</v>
      </c>
      <c r="M12" s="3" t="s">
        <v>11</v>
      </c>
    </row>
    <row r="13" spans="1:15" x14ac:dyDescent="0.25">
      <c r="A13" s="3">
        <v>29</v>
      </c>
      <c r="B13" s="3">
        <v>139</v>
      </c>
      <c r="C13" s="6" t="s">
        <v>57</v>
      </c>
      <c r="D13" s="3">
        <f t="shared" si="0"/>
        <v>28567</v>
      </c>
      <c r="E13" s="3" t="s">
        <v>95</v>
      </c>
      <c r="F13" s="3" t="s">
        <v>103</v>
      </c>
      <c r="G13" s="3" t="s">
        <v>110</v>
      </c>
      <c r="H13" s="3" t="s">
        <v>101</v>
      </c>
      <c r="I13" s="3" t="s">
        <v>81</v>
      </c>
      <c r="J13" s="3" t="s">
        <v>9</v>
      </c>
      <c r="K13" s="3">
        <v>7</v>
      </c>
      <c r="L13" s="6" t="s">
        <v>82</v>
      </c>
      <c r="M13" s="3" t="s">
        <v>11</v>
      </c>
    </row>
    <row r="14" spans="1:15" x14ac:dyDescent="0.25">
      <c r="A14" s="3">
        <v>19</v>
      </c>
      <c r="B14" s="3">
        <v>128</v>
      </c>
      <c r="C14" s="6" t="s">
        <v>64</v>
      </c>
      <c r="D14" s="3">
        <f t="shared" si="0"/>
        <v>28194</v>
      </c>
      <c r="E14" s="3" t="s">
        <v>95</v>
      </c>
      <c r="F14" s="3" t="s">
        <v>103</v>
      </c>
      <c r="G14" s="3" t="s">
        <v>108</v>
      </c>
      <c r="H14" s="3" t="s">
        <v>108</v>
      </c>
      <c r="I14" s="3" t="s">
        <v>71</v>
      </c>
      <c r="J14" s="3" t="s">
        <v>13</v>
      </c>
      <c r="K14" s="3">
        <v>5</v>
      </c>
      <c r="L14" s="6" t="s">
        <v>86</v>
      </c>
      <c r="M14" s="3" t="s">
        <v>11</v>
      </c>
    </row>
    <row r="15" spans="1:15" x14ac:dyDescent="0.25">
      <c r="A15" s="3">
        <v>30</v>
      </c>
      <c r="B15" s="3">
        <v>145</v>
      </c>
      <c r="C15" s="6" t="s">
        <v>37</v>
      </c>
      <c r="D15" s="3">
        <f t="shared" si="0"/>
        <v>28204</v>
      </c>
      <c r="E15" s="3" t="s">
        <v>95</v>
      </c>
      <c r="F15" s="3" t="s">
        <v>103</v>
      </c>
      <c r="G15" s="3" t="s">
        <v>104</v>
      </c>
      <c r="H15" s="3" t="s">
        <v>104</v>
      </c>
      <c r="I15" s="3" t="s">
        <v>17</v>
      </c>
      <c r="J15" s="3" t="s">
        <v>13</v>
      </c>
      <c r="K15" s="3">
        <v>6</v>
      </c>
      <c r="L15" s="6" t="s">
        <v>87</v>
      </c>
      <c r="M15" s="3" t="s">
        <v>11</v>
      </c>
    </row>
    <row r="16" spans="1:15" x14ac:dyDescent="0.25">
      <c r="A16" s="3">
        <v>31</v>
      </c>
      <c r="B16" s="3">
        <v>146</v>
      </c>
      <c r="C16" s="6" t="s">
        <v>38</v>
      </c>
      <c r="D16" s="3">
        <f t="shared" si="0"/>
        <v>28218</v>
      </c>
      <c r="E16" s="3" t="s">
        <v>95</v>
      </c>
      <c r="F16" s="3" t="s">
        <v>103</v>
      </c>
      <c r="G16" s="3" t="s">
        <v>104</v>
      </c>
      <c r="H16" s="3" t="s">
        <v>104</v>
      </c>
      <c r="I16" s="3" t="s">
        <v>17</v>
      </c>
      <c r="J16" s="3" t="s">
        <v>13</v>
      </c>
      <c r="K16" s="3">
        <v>1</v>
      </c>
      <c r="L16" s="6" t="s">
        <v>75</v>
      </c>
      <c r="M16" s="3" t="s">
        <v>11</v>
      </c>
    </row>
    <row r="17" spans="1:15" x14ac:dyDescent="0.25">
      <c r="A17" s="3">
        <v>34</v>
      </c>
      <c r="B17" s="3">
        <v>150</v>
      </c>
      <c r="C17" s="6" t="s">
        <v>41</v>
      </c>
      <c r="D17" s="3">
        <f t="shared" si="0"/>
        <v>28220</v>
      </c>
      <c r="E17" s="3" t="s">
        <v>95</v>
      </c>
      <c r="F17" s="3" t="s">
        <v>103</v>
      </c>
      <c r="G17" s="3" t="s">
        <v>104</v>
      </c>
      <c r="H17" s="3" t="s">
        <v>104</v>
      </c>
      <c r="I17" s="3" t="s">
        <v>17</v>
      </c>
      <c r="J17" s="3" t="s">
        <v>13</v>
      </c>
      <c r="K17" s="3">
        <v>4</v>
      </c>
      <c r="L17" s="6" t="s">
        <v>84</v>
      </c>
      <c r="M17" s="3" t="s">
        <v>12</v>
      </c>
      <c r="N17" s="8" t="s">
        <v>85</v>
      </c>
    </row>
    <row r="18" spans="1:15" x14ac:dyDescent="0.25">
      <c r="A18" s="3">
        <v>35</v>
      </c>
      <c r="B18" s="3">
        <v>151</v>
      </c>
      <c r="C18" s="6" t="s">
        <v>42</v>
      </c>
      <c r="D18" s="3">
        <f t="shared" si="0"/>
        <v>28219</v>
      </c>
      <c r="E18" s="3" t="s">
        <v>95</v>
      </c>
      <c r="F18" s="3" t="s">
        <v>103</v>
      </c>
      <c r="G18" s="3" t="s">
        <v>104</v>
      </c>
      <c r="H18" s="3" t="s">
        <v>104</v>
      </c>
      <c r="I18" s="3" t="s">
        <v>17</v>
      </c>
      <c r="J18" s="3" t="s">
        <v>13</v>
      </c>
      <c r="K18" s="3">
        <v>2</v>
      </c>
      <c r="L18" s="6" t="s">
        <v>72</v>
      </c>
      <c r="M18" s="3" t="s">
        <v>11</v>
      </c>
    </row>
    <row r="19" spans="1:15" x14ac:dyDescent="0.25">
      <c r="A19" s="3">
        <v>47</v>
      </c>
      <c r="B19" s="3">
        <v>164</v>
      </c>
      <c r="C19" s="6" t="s">
        <v>54</v>
      </c>
      <c r="D19" s="3">
        <f t="shared" si="0"/>
        <v>28574</v>
      </c>
      <c r="E19" s="3" t="s">
        <v>95</v>
      </c>
      <c r="F19" s="3" t="s">
        <v>103</v>
      </c>
      <c r="G19" s="3" t="s">
        <v>108</v>
      </c>
      <c r="H19" s="3" t="s">
        <v>108</v>
      </c>
      <c r="I19" s="3" t="s">
        <v>71</v>
      </c>
      <c r="J19" s="3" t="s">
        <v>13</v>
      </c>
      <c r="K19" s="3">
        <v>8</v>
      </c>
      <c r="L19" s="6" t="s">
        <v>90</v>
      </c>
      <c r="M19" s="3" t="s">
        <v>12</v>
      </c>
      <c r="N19" s="8" t="s">
        <v>125</v>
      </c>
      <c r="O19" s="8" t="s">
        <v>122</v>
      </c>
    </row>
    <row r="20" spans="1:15" x14ac:dyDescent="0.25">
      <c r="A20" s="3">
        <v>48</v>
      </c>
      <c r="B20" s="3">
        <v>165</v>
      </c>
      <c r="C20" s="6" t="s">
        <v>52</v>
      </c>
      <c r="D20" s="3">
        <f t="shared" si="0"/>
        <v>28584</v>
      </c>
      <c r="E20" s="3" t="s">
        <v>95</v>
      </c>
      <c r="F20" s="3" t="s">
        <v>103</v>
      </c>
      <c r="G20" s="3" t="s">
        <v>104</v>
      </c>
      <c r="H20" s="3" t="s">
        <v>104</v>
      </c>
      <c r="I20" s="3" t="s">
        <v>17</v>
      </c>
      <c r="J20" s="3" t="s">
        <v>13</v>
      </c>
      <c r="K20" s="3">
        <v>7</v>
      </c>
      <c r="L20" s="6" t="s">
        <v>88</v>
      </c>
      <c r="M20" s="3" t="s">
        <v>12</v>
      </c>
      <c r="N20" s="8" t="s">
        <v>89</v>
      </c>
    </row>
    <row r="21" spans="1:15" x14ac:dyDescent="0.25">
      <c r="A21" s="3">
        <v>49</v>
      </c>
      <c r="B21" s="3">
        <v>166</v>
      </c>
      <c r="C21" s="6" t="s">
        <v>53</v>
      </c>
      <c r="D21" s="3">
        <f t="shared" si="0"/>
        <v>28578</v>
      </c>
      <c r="E21" s="3" t="s">
        <v>95</v>
      </c>
      <c r="F21" s="3" t="s">
        <v>103</v>
      </c>
      <c r="G21" s="3" t="s">
        <v>104</v>
      </c>
      <c r="H21" s="3" t="s">
        <v>104</v>
      </c>
      <c r="I21" s="3" t="s">
        <v>17</v>
      </c>
      <c r="J21" s="3" t="s">
        <v>13</v>
      </c>
      <c r="K21" s="3">
        <v>3</v>
      </c>
      <c r="L21" s="6" t="s">
        <v>77</v>
      </c>
      <c r="M21" s="3" t="s">
        <v>12</v>
      </c>
      <c r="N21" s="8" t="s">
        <v>83</v>
      </c>
    </row>
    <row r="22" spans="1:15" x14ac:dyDescent="0.25">
      <c r="A22" s="3">
        <v>5</v>
      </c>
      <c r="B22" s="3">
        <v>69</v>
      </c>
      <c r="C22" s="6" t="s">
        <v>68</v>
      </c>
      <c r="D22" s="3">
        <f t="shared" si="0"/>
        <v>23465</v>
      </c>
      <c r="E22" s="3" t="s">
        <v>95</v>
      </c>
      <c r="F22" s="3" t="s">
        <v>96</v>
      </c>
      <c r="G22" s="3" t="s">
        <v>102</v>
      </c>
      <c r="H22" s="3" t="s">
        <v>102</v>
      </c>
      <c r="I22" s="3" t="s">
        <v>71</v>
      </c>
      <c r="J22" s="3" t="s">
        <v>120</v>
      </c>
      <c r="K22" s="3">
        <v>1</v>
      </c>
      <c r="L22" s="6" t="s">
        <v>75</v>
      </c>
      <c r="M22" s="3" t="s">
        <v>11</v>
      </c>
    </row>
    <row r="23" spans="1:15" x14ac:dyDescent="0.25">
      <c r="A23" s="3">
        <v>17</v>
      </c>
      <c r="B23" s="3">
        <v>126</v>
      </c>
      <c r="C23" s="6" t="s">
        <v>30</v>
      </c>
      <c r="D23" s="3">
        <f t="shared" si="0"/>
        <v>28214</v>
      </c>
      <c r="E23" s="3" t="s">
        <v>95</v>
      </c>
      <c r="F23" s="3" t="s">
        <v>103</v>
      </c>
      <c r="G23" s="3" t="s">
        <v>104</v>
      </c>
      <c r="H23" s="3" t="s">
        <v>104</v>
      </c>
      <c r="I23" s="3" t="s">
        <v>17</v>
      </c>
      <c r="J23" s="3" t="s">
        <v>8</v>
      </c>
      <c r="K23" s="3">
        <v>1</v>
      </c>
      <c r="L23" s="6" t="s">
        <v>75</v>
      </c>
      <c r="M23" s="3" t="s">
        <v>11</v>
      </c>
    </row>
    <row r="24" spans="1:15" x14ac:dyDescent="0.25">
      <c r="A24" s="3">
        <v>18</v>
      </c>
      <c r="B24" s="3">
        <v>127</v>
      </c>
      <c r="C24" s="6" t="s">
        <v>31</v>
      </c>
      <c r="D24" s="3">
        <f t="shared" si="0"/>
        <v>28207</v>
      </c>
      <c r="E24" s="3" t="s">
        <v>95</v>
      </c>
      <c r="F24" s="3" t="s">
        <v>103</v>
      </c>
      <c r="G24" s="3" t="s">
        <v>104</v>
      </c>
      <c r="H24" s="3" t="s">
        <v>104</v>
      </c>
      <c r="I24" s="3" t="s">
        <v>17</v>
      </c>
      <c r="J24" s="3" t="s">
        <v>8</v>
      </c>
      <c r="K24" s="3">
        <v>2</v>
      </c>
      <c r="L24" s="6" t="s">
        <v>76</v>
      </c>
      <c r="M24" s="3" t="s">
        <v>12</v>
      </c>
      <c r="N24" s="8" t="s">
        <v>91</v>
      </c>
    </row>
    <row r="25" spans="1:15" x14ac:dyDescent="0.25">
      <c r="A25" s="3">
        <v>21</v>
      </c>
      <c r="B25" s="3">
        <v>130</v>
      </c>
      <c r="C25" s="6" t="s">
        <v>33</v>
      </c>
      <c r="D25" s="3">
        <f t="shared" si="0"/>
        <v>28212</v>
      </c>
      <c r="E25" s="3" t="s">
        <v>95</v>
      </c>
      <c r="F25" s="3" t="s">
        <v>103</v>
      </c>
      <c r="G25" s="3" t="s">
        <v>104</v>
      </c>
      <c r="H25" s="3" t="s">
        <v>104</v>
      </c>
      <c r="I25" s="3" t="s">
        <v>17</v>
      </c>
      <c r="J25" s="3" t="s">
        <v>8</v>
      </c>
      <c r="K25" s="3">
        <v>3</v>
      </c>
      <c r="L25" s="6" t="s">
        <v>72</v>
      </c>
      <c r="M25" s="3" t="s">
        <v>12</v>
      </c>
      <c r="N25" s="8" t="s">
        <v>92</v>
      </c>
    </row>
    <row r="26" spans="1:15" x14ac:dyDescent="0.25">
      <c r="A26" s="3">
        <v>22</v>
      </c>
      <c r="B26" s="3">
        <v>132</v>
      </c>
      <c r="C26" s="6" t="s">
        <v>34</v>
      </c>
      <c r="D26" s="3">
        <f t="shared" si="0"/>
        <v>28224</v>
      </c>
      <c r="E26" s="3" t="s">
        <v>95</v>
      </c>
      <c r="F26" s="3" t="s">
        <v>103</v>
      </c>
      <c r="G26" s="3" t="s">
        <v>104</v>
      </c>
      <c r="H26" s="3" t="s">
        <v>104</v>
      </c>
      <c r="I26" s="3" t="s">
        <v>17</v>
      </c>
      <c r="J26" s="3" t="s">
        <v>8</v>
      </c>
      <c r="K26" s="3">
        <v>4</v>
      </c>
      <c r="L26" s="6" t="s">
        <v>77</v>
      </c>
      <c r="M26" s="3" t="s">
        <v>11</v>
      </c>
      <c r="O26" s="8" t="s">
        <v>35</v>
      </c>
    </row>
    <row r="27" spans="1:15" x14ac:dyDescent="0.25">
      <c r="A27" s="3">
        <v>38</v>
      </c>
      <c r="B27" s="3">
        <v>154</v>
      </c>
      <c r="C27" s="6" t="s">
        <v>45</v>
      </c>
      <c r="D27" s="3">
        <f t="shared" si="0"/>
        <v>28205</v>
      </c>
      <c r="E27" s="3" t="s">
        <v>95</v>
      </c>
      <c r="F27" s="3" t="s">
        <v>103</v>
      </c>
      <c r="G27" s="3" t="s">
        <v>104</v>
      </c>
      <c r="H27" s="3" t="s">
        <v>104</v>
      </c>
      <c r="I27" s="3" t="s">
        <v>17</v>
      </c>
      <c r="J27" s="3" t="s">
        <v>8</v>
      </c>
      <c r="K27" s="3">
        <v>8</v>
      </c>
      <c r="L27" s="6" t="s">
        <v>90</v>
      </c>
      <c r="M27" s="3" t="s">
        <v>12</v>
      </c>
      <c r="N27" s="8" t="s">
        <v>113</v>
      </c>
    </row>
    <row r="28" spans="1:15" x14ac:dyDescent="0.25">
      <c r="A28" s="3">
        <v>39</v>
      </c>
      <c r="B28" s="3">
        <v>155</v>
      </c>
      <c r="C28" s="6" t="s">
        <v>46</v>
      </c>
      <c r="D28" s="3">
        <f t="shared" si="0"/>
        <v>28215</v>
      </c>
      <c r="E28" s="3" t="s">
        <v>95</v>
      </c>
      <c r="F28" s="3" t="s">
        <v>103</v>
      </c>
      <c r="G28" s="3" t="s">
        <v>104</v>
      </c>
      <c r="H28" s="3" t="s">
        <v>104</v>
      </c>
      <c r="I28" s="3" t="s">
        <v>17</v>
      </c>
      <c r="J28" s="3" t="s">
        <v>8</v>
      </c>
      <c r="K28" s="3">
        <v>7</v>
      </c>
      <c r="L28" s="6" t="s">
        <v>112</v>
      </c>
      <c r="M28" s="3" t="s">
        <v>11</v>
      </c>
    </row>
    <row r="29" spans="1:15" x14ac:dyDescent="0.25">
      <c r="A29" s="3">
        <v>42</v>
      </c>
      <c r="B29" s="3">
        <v>158</v>
      </c>
      <c r="C29" s="6" t="s">
        <v>49</v>
      </c>
      <c r="D29" s="3">
        <f t="shared" si="0"/>
        <v>28209</v>
      </c>
      <c r="E29" s="3" t="s">
        <v>95</v>
      </c>
      <c r="F29" s="3" t="s">
        <v>103</v>
      </c>
      <c r="G29" s="3" t="s">
        <v>104</v>
      </c>
      <c r="H29" s="3" t="s">
        <v>104</v>
      </c>
      <c r="I29" s="3" t="s">
        <v>17</v>
      </c>
      <c r="J29" s="3" t="s">
        <v>8</v>
      </c>
      <c r="K29" s="3">
        <v>6</v>
      </c>
      <c r="L29" s="6" t="s">
        <v>86</v>
      </c>
      <c r="M29" s="3" t="s">
        <v>11</v>
      </c>
    </row>
    <row r="30" spans="1:15" x14ac:dyDescent="0.25">
      <c r="A30" s="3">
        <v>43</v>
      </c>
      <c r="B30" s="3">
        <v>159</v>
      </c>
      <c r="C30" s="6" t="s">
        <v>50</v>
      </c>
      <c r="D30" s="3">
        <f t="shared" si="0"/>
        <v>28210</v>
      </c>
      <c r="E30" s="3" t="s">
        <v>95</v>
      </c>
      <c r="F30" s="3" t="s">
        <v>103</v>
      </c>
      <c r="G30" s="3" t="s">
        <v>104</v>
      </c>
      <c r="H30" s="3" t="s">
        <v>104</v>
      </c>
      <c r="I30" s="3" t="s">
        <v>17</v>
      </c>
      <c r="J30" s="3" t="s">
        <v>8</v>
      </c>
      <c r="K30" s="3">
        <v>5</v>
      </c>
      <c r="L30" s="6" t="s">
        <v>84</v>
      </c>
      <c r="M30" s="3" t="s">
        <v>12</v>
      </c>
      <c r="N30" s="8" t="s">
        <v>111</v>
      </c>
    </row>
    <row r="31" spans="1:15" x14ac:dyDescent="0.25">
      <c r="A31" s="3">
        <v>1</v>
      </c>
      <c r="B31" s="3">
        <v>43</v>
      </c>
      <c r="C31" s="6" t="s">
        <v>20</v>
      </c>
      <c r="D31" s="3">
        <f t="shared" si="0"/>
        <v>22752</v>
      </c>
      <c r="E31" s="3" t="s">
        <v>95</v>
      </c>
      <c r="F31" s="3" t="s">
        <v>96</v>
      </c>
      <c r="G31" s="3" t="s">
        <v>97</v>
      </c>
      <c r="H31" s="3" t="s">
        <v>97</v>
      </c>
      <c r="I31" s="3" t="s">
        <v>17</v>
      </c>
      <c r="J31" s="3" t="s">
        <v>7</v>
      </c>
      <c r="K31" s="3">
        <v>1</v>
      </c>
      <c r="L31" s="6" t="s">
        <v>76</v>
      </c>
      <c r="M31" s="3" t="s">
        <v>11</v>
      </c>
    </row>
    <row r="32" spans="1:15" x14ac:dyDescent="0.25">
      <c r="A32" s="3">
        <v>2</v>
      </c>
      <c r="B32" s="3">
        <v>66</v>
      </c>
      <c r="C32" s="6" t="s">
        <v>70</v>
      </c>
      <c r="D32" s="3">
        <f t="shared" si="0"/>
        <v>23459</v>
      </c>
      <c r="E32" s="3" t="s">
        <v>98</v>
      </c>
      <c r="F32" s="3" t="s">
        <v>96</v>
      </c>
      <c r="G32" s="3" t="s">
        <v>101</v>
      </c>
      <c r="H32" s="3" t="s">
        <v>101</v>
      </c>
      <c r="I32" s="3" t="s">
        <v>71</v>
      </c>
      <c r="J32" s="3" t="s">
        <v>7</v>
      </c>
      <c r="K32" s="3">
        <v>3</v>
      </c>
      <c r="L32" s="6" t="s">
        <v>75</v>
      </c>
      <c r="M32" s="3" t="s">
        <v>12</v>
      </c>
      <c r="N32" s="8" t="s">
        <v>126</v>
      </c>
    </row>
    <row r="33" spans="1:14" x14ac:dyDescent="0.25">
      <c r="A33" s="3">
        <v>3</v>
      </c>
      <c r="B33" s="3">
        <v>65</v>
      </c>
      <c r="C33" s="6" t="s">
        <v>21</v>
      </c>
      <c r="D33" s="3">
        <f t="shared" si="0"/>
        <v>23463</v>
      </c>
      <c r="E33" s="3" t="s">
        <v>95</v>
      </c>
      <c r="F33" s="3" t="s">
        <v>96</v>
      </c>
      <c r="G33" s="3" t="s">
        <v>97</v>
      </c>
      <c r="H33" s="3" t="s">
        <v>97</v>
      </c>
      <c r="I33" s="3" t="s">
        <v>17</v>
      </c>
      <c r="J33" s="3" t="s">
        <v>7</v>
      </c>
      <c r="K33" s="3">
        <v>2</v>
      </c>
      <c r="L33" s="6" t="s">
        <v>87</v>
      </c>
      <c r="M33" s="3" t="s">
        <v>12</v>
      </c>
      <c r="N33" s="8" t="s">
        <v>114</v>
      </c>
    </row>
    <row r="34" spans="1:14" x14ac:dyDescent="0.25">
      <c r="A34" s="3">
        <v>4</v>
      </c>
      <c r="B34" s="3">
        <v>67</v>
      </c>
      <c r="C34" s="6" t="s">
        <v>69</v>
      </c>
      <c r="D34" s="3">
        <f t="shared" si="0"/>
        <v>23458</v>
      </c>
      <c r="E34" s="3" t="s">
        <v>95</v>
      </c>
      <c r="F34" s="3" t="s">
        <v>96</v>
      </c>
      <c r="G34" s="3" t="s">
        <v>101</v>
      </c>
      <c r="H34" s="3" t="s">
        <v>101</v>
      </c>
      <c r="I34" s="3" t="s">
        <v>71</v>
      </c>
      <c r="J34" s="3" t="s">
        <v>7</v>
      </c>
      <c r="K34" s="3">
        <v>4</v>
      </c>
      <c r="L34" s="6" t="s">
        <v>72</v>
      </c>
      <c r="M34" s="3" t="s">
        <v>12</v>
      </c>
      <c r="N34" s="8" t="s">
        <v>127</v>
      </c>
    </row>
    <row r="35" spans="1:14" x14ac:dyDescent="0.25">
      <c r="A35" s="3">
        <v>10</v>
      </c>
      <c r="B35" s="3">
        <v>118</v>
      </c>
      <c r="C35" s="6" t="s">
        <v>26</v>
      </c>
      <c r="D35" s="3">
        <f t="shared" si="0"/>
        <v>28056</v>
      </c>
      <c r="E35" s="3" t="s">
        <v>105</v>
      </c>
      <c r="F35" s="3" t="s">
        <v>106</v>
      </c>
      <c r="G35" s="3" t="s">
        <v>97</v>
      </c>
      <c r="H35" s="3" t="s">
        <v>97</v>
      </c>
      <c r="I35" s="3" t="s">
        <v>17</v>
      </c>
      <c r="J35" s="3" t="s">
        <v>14</v>
      </c>
      <c r="K35" s="3">
        <v>6</v>
      </c>
      <c r="L35" s="6" t="s">
        <v>86</v>
      </c>
      <c r="M35" s="3" t="s">
        <v>12</v>
      </c>
      <c r="N35" s="8" t="s">
        <v>118</v>
      </c>
    </row>
    <row r="36" spans="1:14" x14ac:dyDescent="0.25">
      <c r="A36" s="3">
        <v>14</v>
      </c>
      <c r="B36" s="3">
        <v>122</v>
      </c>
      <c r="C36" s="6" t="s">
        <v>65</v>
      </c>
      <c r="D36" s="3">
        <f t="shared" ref="D36:D52" si="1">HEX2DEC(C36)</f>
        <v>27953</v>
      </c>
      <c r="E36" s="3" t="s">
        <v>95</v>
      </c>
      <c r="F36" s="3" t="s">
        <v>103</v>
      </c>
      <c r="G36" s="3" t="s">
        <v>108</v>
      </c>
      <c r="H36" s="3" t="s">
        <v>108</v>
      </c>
      <c r="I36" s="3" t="s">
        <v>71</v>
      </c>
      <c r="J36" s="3" t="s">
        <v>14</v>
      </c>
      <c r="K36" s="3">
        <v>7</v>
      </c>
      <c r="L36" s="6" t="s">
        <v>112</v>
      </c>
      <c r="M36" s="3" t="s">
        <v>12</v>
      </c>
      <c r="N36" s="8" t="s">
        <v>128</v>
      </c>
    </row>
    <row r="37" spans="1:14" x14ac:dyDescent="0.25">
      <c r="A37" s="3">
        <v>23</v>
      </c>
      <c r="B37" s="3">
        <v>133</v>
      </c>
      <c r="C37" s="6" t="s">
        <v>36</v>
      </c>
      <c r="D37" s="3">
        <f t="shared" si="1"/>
        <v>28213</v>
      </c>
      <c r="E37" s="3" t="s">
        <v>95</v>
      </c>
      <c r="F37" s="3" t="s">
        <v>103</v>
      </c>
      <c r="G37" s="3" t="s">
        <v>104</v>
      </c>
      <c r="H37" s="3" t="s">
        <v>104</v>
      </c>
      <c r="I37" s="3" t="s">
        <v>17</v>
      </c>
      <c r="J37" s="3" t="s">
        <v>14</v>
      </c>
      <c r="K37" s="3">
        <v>4</v>
      </c>
      <c r="L37" s="6" t="s">
        <v>77</v>
      </c>
      <c r="M37" s="3" t="s">
        <v>11</v>
      </c>
    </row>
    <row r="38" spans="1:14" x14ac:dyDescent="0.25">
      <c r="A38" s="3">
        <v>36</v>
      </c>
      <c r="B38" s="3">
        <v>152</v>
      </c>
      <c r="C38" s="6" t="s">
        <v>43</v>
      </c>
      <c r="D38" s="3">
        <f t="shared" si="1"/>
        <v>28222</v>
      </c>
      <c r="E38" s="3" t="s">
        <v>95</v>
      </c>
      <c r="F38" s="3" t="s">
        <v>103</v>
      </c>
      <c r="G38" s="3" t="s">
        <v>104</v>
      </c>
      <c r="H38" s="3" t="s">
        <v>104</v>
      </c>
      <c r="I38" s="3" t="s">
        <v>17</v>
      </c>
      <c r="J38" s="3" t="s">
        <v>14</v>
      </c>
      <c r="K38" s="3">
        <v>2</v>
      </c>
      <c r="L38" s="6" t="s">
        <v>76</v>
      </c>
      <c r="M38" s="3" t="s">
        <v>11</v>
      </c>
    </row>
    <row r="39" spans="1:14" x14ac:dyDescent="0.25">
      <c r="A39" s="3">
        <v>37</v>
      </c>
      <c r="B39" s="3">
        <v>153</v>
      </c>
      <c r="C39" s="6" t="s">
        <v>44</v>
      </c>
      <c r="D39" s="3">
        <f t="shared" si="1"/>
        <v>28580</v>
      </c>
      <c r="E39" s="3" t="s">
        <v>95</v>
      </c>
      <c r="F39" s="3" t="s">
        <v>103</v>
      </c>
      <c r="G39" s="3" t="s">
        <v>104</v>
      </c>
      <c r="H39" s="3" t="s">
        <v>104</v>
      </c>
      <c r="I39" s="3" t="s">
        <v>17</v>
      </c>
      <c r="J39" s="3" t="s">
        <v>14</v>
      </c>
      <c r="K39" s="3">
        <v>3</v>
      </c>
      <c r="L39" s="6" t="s">
        <v>72</v>
      </c>
      <c r="M39" s="3" t="s">
        <v>11</v>
      </c>
    </row>
    <row r="40" spans="1:14" x14ac:dyDescent="0.25">
      <c r="A40" s="3">
        <v>40</v>
      </c>
      <c r="B40" s="3">
        <v>156</v>
      </c>
      <c r="C40" s="6" t="s">
        <v>47</v>
      </c>
      <c r="D40" s="3">
        <f t="shared" si="1"/>
        <v>28217</v>
      </c>
      <c r="E40" s="3" t="s">
        <v>95</v>
      </c>
      <c r="F40" s="3" t="s">
        <v>103</v>
      </c>
      <c r="G40" s="3" t="s">
        <v>104</v>
      </c>
      <c r="H40" s="3" t="s">
        <v>104</v>
      </c>
      <c r="I40" s="3" t="s">
        <v>17</v>
      </c>
      <c r="J40" s="3" t="s">
        <v>14</v>
      </c>
      <c r="K40" s="3">
        <v>8</v>
      </c>
      <c r="L40" s="6" t="s">
        <v>88</v>
      </c>
      <c r="M40" s="3" t="s">
        <v>11</v>
      </c>
    </row>
    <row r="41" spans="1:14" x14ac:dyDescent="0.25">
      <c r="A41" s="3">
        <v>41</v>
      </c>
      <c r="B41" s="3">
        <v>157</v>
      </c>
      <c r="C41" s="6" t="s">
        <v>48</v>
      </c>
      <c r="D41" s="3">
        <f t="shared" si="1"/>
        <v>28585</v>
      </c>
      <c r="E41" s="3" t="s">
        <v>95</v>
      </c>
      <c r="F41" s="3" t="s">
        <v>103</v>
      </c>
      <c r="G41" s="3" t="s">
        <v>104</v>
      </c>
      <c r="H41" s="3" t="s">
        <v>104</v>
      </c>
      <c r="I41" s="3" t="s">
        <v>17</v>
      </c>
      <c r="J41" s="3" t="s">
        <v>14</v>
      </c>
      <c r="K41" s="3">
        <v>1</v>
      </c>
      <c r="L41" s="6" t="s">
        <v>75</v>
      </c>
      <c r="M41" s="3" t="s">
        <v>12</v>
      </c>
      <c r="N41" s="8" t="s">
        <v>116</v>
      </c>
    </row>
    <row r="42" spans="1:14" x14ac:dyDescent="0.25">
      <c r="A42" s="3">
        <v>44</v>
      </c>
      <c r="B42" s="3">
        <v>160</v>
      </c>
      <c r="C42" s="6" t="s">
        <v>56</v>
      </c>
      <c r="D42" s="3">
        <f t="shared" si="1"/>
        <v>28575</v>
      </c>
      <c r="E42" s="3" t="s">
        <v>95</v>
      </c>
      <c r="F42" s="3" t="s">
        <v>103</v>
      </c>
      <c r="G42" s="3" t="s">
        <v>108</v>
      </c>
      <c r="H42" s="3" t="s">
        <v>108</v>
      </c>
      <c r="I42" s="3" t="s">
        <v>71</v>
      </c>
      <c r="J42" s="3" t="s">
        <v>14</v>
      </c>
      <c r="K42" s="3">
        <v>9</v>
      </c>
      <c r="L42" s="6" t="s">
        <v>90</v>
      </c>
      <c r="M42" s="3" t="s">
        <v>11</v>
      </c>
    </row>
    <row r="43" spans="1:14" x14ac:dyDescent="0.25">
      <c r="A43" s="3">
        <v>46</v>
      </c>
      <c r="B43" s="3">
        <v>162</v>
      </c>
      <c r="C43" s="6" t="s">
        <v>51</v>
      </c>
      <c r="D43" s="3">
        <f t="shared" si="1"/>
        <v>28576</v>
      </c>
      <c r="E43" s="3" t="s">
        <v>95</v>
      </c>
      <c r="F43" s="3" t="s">
        <v>103</v>
      </c>
      <c r="G43" s="3" t="s">
        <v>104</v>
      </c>
      <c r="H43" s="3" t="s">
        <v>104</v>
      </c>
      <c r="I43" s="3" t="s">
        <v>17</v>
      </c>
      <c r="J43" s="3" t="s">
        <v>14</v>
      </c>
      <c r="K43" s="3">
        <v>5</v>
      </c>
      <c r="L43" s="6" t="s">
        <v>84</v>
      </c>
      <c r="M43" s="3" t="s">
        <v>12</v>
      </c>
      <c r="N43" s="8" t="s">
        <v>117</v>
      </c>
    </row>
    <row r="44" spans="1:14" x14ac:dyDescent="0.25">
      <c r="A44" s="3">
        <v>24</v>
      </c>
      <c r="B44" s="3">
        <v>134</v>
      </c>
      <c r="C44" s="6" t="s">
        <v>62</v>
      </c>
      <c r="D44" s="3">
        <f t="shared" si="1"/>
        <v>28208</v>
      </c>
      <c r="E44" s="3" t="s">
        <v>95</v>
      </c>
      <c r="F44" s="3" t="s">
        <v>103</v>
      </c>
      <c r="G44" s="3" t="s">
        <v>104</v>
      </c>
      <c r="H44" s="3" t="s">
        <v>104</v>
      </c>
      <c r="I44" s="3" t="s">
        <v>71</v>
      </c>
      <c r="J44" s="3" t="s">
        <v>119</v>
      </c>
      <c r="K44" s="3">
        <v>1</v>
      </c>
      <c r="L44" s="6" t="s">
        <v>75</v>
      </c>
      <c r="M44" s="3" t="s">
        <v>11</v>
      </c>
    </row>
    <row r="45" spans="1:14" x14ac:dyDescent="0.25">
      <c r="A45" s="3">
        <v>25</v>
      </c>
      <c r="B45" s="3">
        <v>135</v>
      </c>
      <c r="C45" s="6" t="s">
        <v>61</v>
      </c>
      <c r="D45" s="3">
        <f t="shared" si="1"/>
        <v>28193</v>
      </c>
      <c r="E45" s="3" t="s">
        <v>95</v>
      </c>
      <c r="F45" s="3" t="s">
        <v>103</v>
      </c>
      <c r="G45" s="3" t="s">
        <v>108</v>
      </c>
      <c r="H45" s="3" t="s">
        <v>108</v>
      </c>
      <c r="I45" s="3" t="s">
        <v>71</v>
      </c>
      <c r="J45" s="3" t="s">
        <v>119</v>
      </c>
      <c r="K45" s="3">
        <v>4</v>
      </c>
      <c r="L45" s="6" t="s">
        <v>77</v>
      </c>
      <c r="M45" s="3" t="s">
        <v>11</v>
      </c>
    </row>
    <row r="46" spans="1:14" x14ac:dyDescent="0.25">
      <c r="A46" s="3">
        <v>26</v>
      </c>
      <c r="B46" s="3">
        <v>136</v>
      </c>
      <c r="C46" s="6" t="s">
        <v>60</v>
      </c>
      <c r="D46" s="3">
        <f t="shared" si="1"/>
        <v>28192</v>
      </c>
      <c r="E46" s="3" t="s">
        <v>95</v>
      </c>
      <c r="F46" s="3" t="s">
        <v>103</v>
      </c>
      <c r="G46" s="3" t="s">
        <v>108</v>
      </c>
      <c r="H46" s="3" t="s">
        <v>108</v>
      </c>
      <c r="I46" s="3" t="s">
        <v>71</v>
      </c>
      <c r="J46" s="3" t="s">
        <v>119</v>
      </c>
      <c r="K46" s="3">
        <v>5</v>
      </c>
      <c r="L46" s="6" t="s">
        <v>84</v>
      </c>
      <c r="M46" s="3" t="s">
        <v>12</v>
      </c>
      <c r="N46" s="8" t="s">
        <v>129</v>
      </c>
    </row>
    <row r="47" spans="1:14" x14ac:dyDescent="0.25">
      <c r="A47" s="3">
        <v>27</v>
      </c>
      <c r="B47" s="3">
        <v>137</v>
      </c>
      <c r="C47" s="6" t="s">
        <v>59</v>
      </c>
      <c r="D47" s="3">
        <f t="shared" si="1"/>
        <v>28221</v>
      </c>
      <c r="E47" s="3" t="s">
        <v>95</v>
      </c>
      <c r="F47" s="3" t="s">
        <v>103</v>
      </c>
      <c r="G47" s="3" t="s">
        <v>104</v>
      </c>
      <c r="H47" s="3" t="s">
        <v>104</v>
      </c>
      <c r="I47" s="3" t="s">
        <v>71</v>
      </c>
      <c r="J47" s="3" t="s">
        <v>119</v>
      </c>
      <c r="K47" s="3">
        <v>2</v>
      </c>
      <c r="L47" s="6" t="s">
        <v>76</v>
      </c>
      <c r="M47" s="3" t="s">
        <v>11</v>
      </c>
    </row>
    <row r="48" spans="1:14" x14ac:dyDescent="0.25">
      <c r="A48" s="3">
        <v>28</v>
      </c>
      <c r="B48" s="3">
        <v>138</v>
      </c>
      <c r="C48" s="6" t="s">
        <v>58</v>
      </c>
      <c r="D48" s="3">
        <f t="shared" si="1"/>
        <v>28216</v>
      </c>
      <c r="E48" s="3" t="s">
        <v>95</v>
      </c>
      <c r="F48" s="3" t="s">
        <v>103</v>
      </c>
      <c r="G48" s="3" t="s">
        <v>104</v>
      </c>
      <c r="H48" s="3" t="s">
        <v>104</v>
      </c>
      <c r="I48" s="3" t="s">
        <v>71</v>
      </c>
      <c r="J48" s="3" t="s">
        <v>119</v>
      </c>
      <c r="K48" s="3">
        <v>3</v>
      </c>
      <c r="L48" s="6" t="s">
        <v>72</v>
      </c>
      <c r="M48" s="3" t="s">
        <v>12</v>
      </c>
      <c r="N48" s="8" t="s">
        <v>130</v>
      </c>
    </row>
    <row r="49" spans="1:15" x14ac:dyDescent="0.25">
      <c r="A49" s="3">
        <v>20</v>
      </c>
      <c r="B49" s="3">
        <v>129</v>
      </c>
      <c r="C49" s="6" t="s">
        <v>63</v>
      </c>
      <c r="D49" s="3">
        <f t="shared" si="1"/>
        <v>30213</v>
      </c>
      <c r="E49" s="3" t="s">
        <v>109</v>
      </c>
      <c r="F49" s="3" t="s">
        <v>103</v>
      </c>
      <c r="G49" s="3" t="s">
        <v>108</v>
      </c>
      <c r="H49" s="3" t="s">
        <v>108</v>
      </c>
      <c r="I49" s="3" t="s">
        <v>71</v>
      </c>
      <c r="J49" s="3" t="s">
        <v>15</v>
      </c>
      <c r="K49" s="3">
        <v>4</v>
      </c>
      <c r="L49" s="6" t="s">
        <v>77</v>
      </c>
      <c r="M49" s="3" t="s">
        <v>11</v>
      </c>
    </row>
    <row r="50" spans="1:15" x14ac:dyDescent="0.25">
      <c r="A50" s="3">
        <v>32</v>
      </c>
      <c r="B50" s="3">
        <v>148</v>
      </c>
      <c r="C50" s="6" t="s">
        <v>39</v>
      </c>
      <c r="D50" s="3">
        <f t="shared" si="1"/>
        <v>28581</v>
      </c>
      <c r="E50" s="3" t="s">
        <v>95</v>
      </c>
      <c r="F50" s="3" t="s">
        <v>103</v>
      </c>
      <c r="G50" s="3" t="s">
        <v>104</v>
      </c>
      <c r="H50" s="3" t="s">
        <v>104</v>
      </c>
      <c r="I50" s="3" t="s">
        <v>17</v>
      </c>
      <c r="J50" s="3" t="s">
        <v>15</v>
      </c>
      <c r="K50" s="3">
        <v>1</v>
      </c>
      <c r="L50" s="6" t="s">
        <v>75</v>
      </c>
      <c r="M50" s="3" t="s">
        <v>11</v>
      </c>
    </row>
    <row r="51" spans="1:15" x14ac:dyDescent="0.25">
      <c r="A51" s="3">
        <v>33</v>
      </c>
      <c r="B51" s="3">
        <v>149</v>
      </c>
      <c r="C51" s="6" t="s">
        <v>40</v>
      </c>
      <c r="D51" s="3">
        <f t="shared" si="1"/>
        <v>28206</v>
      </c>
      <c r="E51" s="3" t="s">
        <v>95</v>
      </c>
      <c r="F51" s="3" t="s">
        <v>103</v>
      </c>
      <c r="G51" s="3" t="s">
        <v>104</v>
      </c>
      <c r="H51" s="3" t="s">
        <v>104</v>
      </c>
      <c r="I51" s="3" t="s">
        <v>17</v>
      </c>
      <c r="J51" s="3" t="s">
        <v>15</v>
      </c>
      <c r="K51" s="3">
        <v>2</v>
      </c>
      <c r="L51" s="6" t="s">
        <v>76</v>
      </c>
      <c r="M51" s="3" t="s">
        <v>12</v>
      </c>
      <c r="N51" s="8" t="s">
        <v>121</v>
      </c>
    </row>
    <row r="52" spans="1:15" x14ac:dyDescent="0.25">
      <c r="A52" s="3">
        <v>45</v>
      </c>
      <c r="B52" s="3">
        <v>161</v>
      </c>
      <c r="C52" s="6" t="s">
        <v>55</v>
      </c>
      <c r="D52" s="3">
        <f t="shared" si="1"/>
        <v>28577</v>
      </c>
      <c r="E52" s="3" t="s">
        <v>95</v>
      </c>
      <c r="F52" s="3" t="s">
        <v>103</v>
      </c>
      <c r="G52" s="3" t="s">
        <v>104</v>
      </c>
      <c r="H52" s="3" t="s">
        <v>104</v>
      </c>
      <c r="I52" s="3" t="s">
        <v>71</v>
      </c>
      <c r="J52" s="3" t="s">
        <v>15</v>
      </c>
      <c r="K52" s="3">
        <v>3</v>
      </c>
      <c r="L52" s="6" t="s">
        <v>72</v>
      </c>
      <c r="M52" s="3" t="s">
        <v>12</v>
      </c>
      <c r="O52" s="8" t="s">
        <v>122</v>
      </c>
    </row>
    <row r="55" spans="1:15" x14ac:dyDescent="0.25">
      <c r="L55" s="6" t="s">
        <v>12</v>
      </c>
      <c r="M55" s="3">
        <f>COUNTIF(M4:M52,"Bad")</f>
        <v>23</v>
      </c>
    </row>
    <row r="56" spans="1:15" x14ac:dyDescent="0.25">
      <c r="L56" s="6" t="s">
        <v>11</v>
      </c>
      <c r="M56" s="3">
        <f>COUNTIF(M4:M52,"OK")</f>
        <v>26</v>
      </c>
    </row>
    <row r="57" spans="1:15" x14ac:dyDescent="0.25">
      <c r="L57" s="6" t="s">
        <v>123</v>
      </c>
      <c r="M57" s="3">
        <f>COUNTIF(M4:M52,"")</f>
        <v>0</v>
      </c>
    </row>
    <row r="58" spans="1:15" x14ac:dyDescent="0.25">
      <c r="J58" s="4"/>
      <c r="K58" s="4"/>
    </row>
  </sheetData>
  <sortState ref="A4:O52">
    <sortCondition ref="J4:J52"/>
  </sortState>
  <mergeCells count="1">
    <mergeCell ref="A1:N1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Rivers</dc:creator>
  <cp:lastModifiedBy>EPICS Development</cp:lastModifiedBy>
  <cp:lastPrinted>2025-01-09T22:15:38Z</cp:lastPrinted>
  <dcterms:created xsi:type="dcterms:W3CDTF">2015-06-05T18:17:20Z</dcterms:created>
  <dcterms:modified xsi:type="dcterms:W3CDTF">2025-01-17T19:15:48Z</dcterms:modified>
</cp:coreProperties>
</file>