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文件\git\1.18.2Minecraft_modpacks01\test\[神化]Apotheosis-1.18.2-5.8.1\data\apotheosis\bosses\"/>
    </mc:Choice>
  </mc:AlternateContent>
  <xr:revisionPtr revIDLastSave="0" documentId="13_ncr:1_{EE7587C5-FB9C-4566-BFAD-12B976A79D30}" xr6:coauthVersionLast="47" xr6:coauthVersionMax="47" xr10:uidLastSave="{00000000-0000-0000-0000-000000000000}"/>
  <bookViews>
    <workbookView xWindow="-110" yWindow="-110" windowWidth="22620" windowHeight="13500" activeTab="3" xr2:uid="{00000000-000D-0000-FFFF-FFFF00000000}"/>
  </bookViews>
  <sheets>
    <sheet name="主世界" sheetId="3" r:id="rId1"/>
    <sheet name="下界" sheetId="1" r:id="rId2"/>
    <sheet name="末地" sheetId="4" r:id="rId3"/>
    <sheet name="最终" sheetId="2" r:id="rId4"/>
    <sheet name="备注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H9" i="2"/>
  <c r="J9" i="2" s="1"/>
  <c r="K9" i="2"/>
  <c r="O9" i="2"/>
  <c r="Q9" i="2"/>
  <c r="R9" i="2"/>
  <c r="S9" i="2"/>
  <c r="V9" i="2"/>
  <c r="X9" i="2"/>
  <c r="Z9" i="2" s="1"/>
  <c r="AE9" i="2"/>
  <c r="AG9" i="2"/>
  <c r="AI9" i="2"/>
  <c r="O15" i="2"/>
  <c r="Q15" i="2"/>
  <c r="R15" i="2"/>
  <c r="S15" i="2"/>
  <c r="O16" i="2"/>
  <c r="Q16" i="2"/>
  <c r="R16" i="2"/>
  <c r="S16" i="2"/>
  <c r="F15" i="2"/>
  <c r="H15" i="2"/>
  <c r="J15" i="2" s="1"/>
  <c r="F16" i="2"/>
  <c r="H16" i="2"/>
  <c r="J16" i="2" s="1"/>
  <c r="X10" i="2"/>
  <c r="Z10" i="2" s="1"/>
  <c r="AE10" i="2"/>
  <c r="AG10" i="2"/>
  <c r="AH10" i="2"/>
  <c r="AI10" i="2"/>
  <c r="H6" i="2"/>
  <c r="J6" i="2" s="1"/>
  <c r="H7" i="2"/>
  <c r="J7" i="2" s="1"/>
  <c r="H8" i="2"/>
  <c r="H10" i="2"/>
  <c r="J10" i="2" s="1"/>
  <c r="H11" i="2"/>
  <c r="J11" i="2" s="1"/>
  <c r="H12" i="2"/>
  <c r="J12" i="2" s="1"/>
  <c r="H13" i="2"/>
  <c r="J13" i="2" s="1"/>
  <c r="H14" i="2"/>
  <c r="H17" i="2"/>
  <c r="J17" i="2" s="1"/>
  <c r="H18" i="2"/>
  <c r="H19" i="2"/>
  <c r="J19" i="2" s="1"/>
  <c r="H20" i="2"/>
  <c r="J20" i="2" s="1"/>
  <c r="H21" i="2"/>
  <c r="J21" i="2" s="1"/>
  <c r="H5" i="2"/>
  <c r="J5" i="2" s="1"/>
  <c r="F6" i="2"/>
  <c r="F7" i="2"/>
  <c r="F8" i="2"/>
  <c r="F10" i="2"/>
  <c r="F11" i="2"/>
  <c r="F12" i="2"/>
  <c r="F13" i="2"/>
  <c r="F14" i="2"/>
  <c r="F17" i="2"/>
  <c r="F18" i="2"/>
  <c r="F19" i="2"/>
  <c r="F20" i="2"/>
  <c r="F21" i="2"/>
  <c r="F5" i="2"/>
  <c r="K5" i="2" s="1"/>
  <c r="AG5" i="2"/>
  <c r="AG6" i="2"/>
  <c r="AG7" i="2"/>
  <c r="AG8" i="2"/>
  <c r="AG11" i="2"/>
  <c r="AG12" i="2"/>
  <c r="AG13" i="2"/>
  <c r="AG14" i="2"/>
  <c r="AG15" i="2"/>
  <c r="AG16" i="2"/>
  <c r="AG17" i="2"/>
  <c r="AG18" i="2"/>
  <c r="AG19" i="2"/>
  <c r="AG20" i="2"/>
  <c r="AG21" i="2"/>
  <c r="Q6" i="2"/>
  <c r="Q7" i="2"/>
  <c r="Q8" i="2"/>
  <c r="Q10" i="2"/>
  <c r="Q11" i="2"/>
  <c r="Q12" i="2"/>
  <c r="Q13" i="2"/>
  <c r="Q14" i="2"/>
  <c r="Q17" i="2"/>
  <c r="Q18" i="2"/>
  <c r="Q19" i="2"/>
  <c r="Q20" i="2"/>
  <c r="Q21" i="2"/>
  <c r="Q5" i="2"/>
  <c r="AL18" i="2"/>
  <c r="AL19" i="2"/>
  <c r="AL20" i="2"/>
  <c r="AL21" i="2"/>
  <c r="AL17" i="2"/>
  <c r="AL12" i="2"/>
  <c r="AL13" i="2"/>
  <c r="AL14" i="2"/>
  <c r="AL15" i="2"/>
  <c r="AL16" i="2"/>
  <c r="AL11" i="2"/>
  <c r="AL6" i="2"/>
  <c r="AL7" i="2"/>
  <c r="AL8" i="2"/>
  <c r="AL9" i="2"/>
  <c r="AL10" i="2"/>
  <c r="AL5" i="2"/>
  <c r="X6" i="2"/>
  <c r="Z6" i="2" s="1"/>
  <c r="X7" i="2"/>
  <c r="Z7" i="2" s="1"/>
  <c r="X8" i="2"/>
  <c r="Z8" i="2" s="1"/>
  <c r="X11" i="2"/>
  <c r="Z11" i="2" s="1"/>
  <c r="X12" i="2"/>
  <c r="Z12" i="2" s="1"/>
  <c r="X13" i="2"/>
  <c r="Z13" i="2" s="1"/>
  <c r="X14" i="2"/>
  <c r="Z14" i="2" s="1"/>
  <c r="X15" i="2"/>
  <c r="Z15" i="2" s="1"/>
  <c r="X16" i="2"/>
  <c r="Z16" i="2" s="1"/>
  <c r="X17" i="2"/>
  <c r="Z17" i="2" s="1"/>
  <c r="X18" i="2"/>
  <c r="Z18" i="2" s="1"/>
  <c r="X19" i="2"/>
  <c r="Z19" i="2" s="1"/>
  <c r="X20" i="2"/>
  <c r="Z20" i="2" s="1"/>
  <c r="X21" i="2"/>
  <c r="Z21" i="2" s="1"/>
  <c r="X5" i="2"/>
  <c r="Z5" i="2" s="1"/>
  <c r="V6" i="2"/>
  <c r="V7" i="2"/>
  <c r="V8" i="2"/>
  <c r="V10" i="2"/>
  <c r="AA10" i="2" s="1"/>
  <c r="V11" i="2"/>
  <c r="V12" i="2"/>
  <c r="V13" i="2"/>
  <c r="V14" i="2"/>
  <c r="V15" i="2"/>
  <c r="V16" i="2"/>
  <c r="V17" i="2"/>
  <c r="V18" i="2"/>
  <c r="AA18" i="2" s="1"/>
  <c r="V19" i="2"/>
  <c r="V20" i="2"/>
  <c r="V21" i="2"/>
  <c r="V5" i="2"/>
  <c r="AI6" i="2"/>
  <c r="AI7" i="2"/>
  <c r="AI8" i="2"/>
  <c r="AI11" i="2"/>
  <c r="AI12" i="2"/>
  <c r="AI13" i="2"/>
  <c r="AI14" i="2"/>
  <c r="AI15" i="2"/>
  <c r="AI16" i="2"/>
  <c r="AI17" i="2"/>
  <c r="AI18" i="2"/>
  <c r="AI19" i="2"/>
  <c r="AI20" i="2"/>
  <c r="AI21" i="2"/>
  <c r="AI5" i="2"/>
  <c r="AE6" i="2"/>
  <c r="AE7" i="2"/>
  <c r="AE8" i="2"/>
  <c r="AE11" i="2"/>
  <c r="AE12" i="2"/>
  <c r="AE13" i="2"/>
  <c r="AE14" i="2"/>
  <c r="AE15" i="2"/>
  <c r="AE16" i="2"/>
  <c r="AE17" i="2"/>
  <c r="AE18" i="2"/>
  <c r="AE19" i="2"/>
  <c r="AE20" i="2"/>
  <c r="AE21" i="2"/>
  <c r="AE5" i="2"/>
  <c r="S6" i="2"/>
  <c r="S7" i="2"/>
  <c r="S8" i="2"/>
  <c r="S10" i="2"/>
  <c r="S11" i="2"/>
  <c r="S12" i="2"/>
  <c r="S13" i="2"/>
  <c r="S14" i="2"/>
  <c r="S17" i="2"/>
  <c r="S18" i="2"/>
  <c r="S19" i="2"/>
  <c r="S20" i="2"/>
  <c r="S21" i="2"/>
  <c r="S5" i="2"/>
  <c r="O6" i="2"/>
  <c r="O7" i="2"/>
  <c r="O8" i="2"/>
  <c r="O10" i="2"/>
  <c r="O11" i="2"/>
  <c r="O12" i="2"/>
  <c r="O13" i="2"/>
  <c r="O14" i="2"/>
  <c r="O17" i="2"/>
  <c r="O18" i="2"/>
  <c r="O19" i="2"/>
  <c r="O20" i="2"/>
  <c r="O21" i="2"/>
  <c r="O5" i="2"/>
  <c r="O3" i="3"/>
  <c r="O4" i="3"/>
  <c r="O5" i="3"/>
  <c r="O6" i="3"/>
  <c r="O7" i="3"/>
  <c r="O2" i="3"/>
  <c r="P3" i="1"/>
  <c r="P4" i="1"/>
  <c r="P5" i="1"/>
  <c r="P6" i="1"/>
  <c r="P7" i="1"/>
  <c r="P2" i="1"/>
  <c r="K16" i="2" l="1"/>
  <c r="K15" i="2"/>
  <c r="AH9" i="2"/>
  <c r="AA9" i="2"/>
  <c r="K7" i="2"/>
  <c r="K6" i="2"/>
  <c r="K8" i="2"/>
  <c r="J8" i="2"/>
  <c r="K18" i="2"/>
  <c r="K13" i="2"/>
  <c r="AA8" i="2"/>
  <c r="AA5" i="2"/>
  <c r="K14" i="2"/>
  <c r="J18" i="2"/>
  <c r="J14" i="2"/>
  <c r="K11" i="2"/>
  <c r="AA7" i="2"/>
  <c r="AA15" i="2"/>
  <c r="R20" i="2"/>
  <c r="AH21" i="2"/>
  <c r="AH14" i="2"/>
  <c r="R11" i="2"/>
  <c r="R8" i="2"/>
  <c r="AH16" i="2"/>
  <c r="K19" i="2"/>
  <c r="AH13" i="2"/>
  <c r="AH8" i="2"/>
  <c r="K17" i="2"/>
  <c r="K10" i="2"/>
  <c r="K12" i="2"/>
  <c r="R12" i="2"/>
  <c r="AH15" i="2"/>
  <c r="AA6" i="2"/>
  <c r="AA14" i="2"/>
  <c r="AH5" i="2"/>
  <c r="AH11" i="2"/>
  <c r="AA21" i="2"/>
  <c r="AA19" i="2"/>
  <c r="AA20" i="2"/>
  <c r="AH6" i="2"/>
  <c r="AH19" i="2"/>
  <c r="AA13" i="2"/>
  <c r="AH20" i="2"/>
  <c r="AH18" i="2"/>
  <c r="AA12" i="2"/>
  <c r="R7" i="2"/>
  <c r="R5" i="2"/>
  <c r="R6" i="2"/>
  <c r="AH7" i="2"/>
  <c r="AH17" i="2"/>
  <c r="AA11" i="2"/>
  <c r="AA16" i="2"/>
  <c r="K20" i="2"/>
  <c r="R10" i="2"/>
  <c r="AH12" i="2"/>
  <c r="AA17" i="2"/>
  <c r="R19" i="2"/>
  <c r="R18" i="2"/>
  <c r="R17" i="2"/>
  <c r="R21" i="2"/>
  <c r="R14" i="2"/>
  <c r="R13" i="2"/>
  <c r="K21" i="2"/>
</calcChain>
</file>

<file path=xl/sharedStrings.xml><?xml version="1.0" encoding="utf-8"?>
<sst xmlns="http://schemas.openxmlformats.org/spreadsheetml/2006/main" count="355" uniqueCount="77">
  <si>
    <t>罕见(uncommon)</t>
    <phoneticPr fontId="1" type="noConversion"/>
  </si>
  <si>
    <t>珍贵(rare)</t>
    <phoneticPr fontId="1" type="noConversion"/>
  </si>
  <si>
    <t>max_health(加算)</t>
    <phoneticPr fontId="1" type="noConversion"/>
  </si>
  <si>
    <t>最小值</t>
    <phoneticPr fontId="1" type="noConversion"/>
  </si>
  <si>
    <t>最大值</t>
    <phoneticPr fontId="1" type="noConversion"/>
  </si>
  <si>
    <t>movement_speed(乘算)</t>
    <phoneticPr fontId="1" type="noConversion"/>
  </si>
  <si>
    <t>attack_damage/arrow_damage(乘算)</t>
    <phoneticPr fontId="1" type="noConversion"/>
  </si>
  <si>
    <t>knockback_resistance(加算)</t>
    <phoneticPr fontId="1" type="noConversion"/>
  </si>
  <si>
    <t>数值</t>
    <phoneticPr fontId="1" type="noConversion"/>
  </si>
  <si>
    <t>生物名称</t>
    <phoneticPr fontId="1" type="noConversion"/>
  </si>
  <si>
    <t>史诗(epic)</t>
    <phoneticPr fontId="1" type="noConversion"/>
  </si>
  <si>
    <t>烈焰人(blaze)</t>
    <phoneticPr fontId="1" type="noConversion"/>
  </si>
  <si>
    <t>猪灵蛮兵(piglin_brute)</t>
    <phoneticPr fontId="1" type="noConversion"/>
  </si>
  <si>
    <t>猪灵(piglin)</t>
    <phoneticPr fontId="1" type="noConversion"/>
  </si>
  <si>
    <t>凋灵骷髅(wither_skeleton))</t>
    <phoneticPr fontId="1" type="noConversion"/>
  </si>
  <si>
    <t>僵尸疣猪兽(zoglin)</t>
    <phoneticPr fontId="1" type="noConversion"/>
  </si>
  <si>
    <t>僵尸猪灵(zombified_piglin)</t>
    <phoneticPr fontId="1" type="noConversion"/>
  </si>
  <si>
    <t>armor(加算)</t>
    <phoneticPr fontId="1" type="noConversion"/>
  </si>
  <si>
    <t>armor_toughness(加算)</t>
    <phoneticPr fontId="1" type="noConversion"/>
  </si>
  <si>
    <t>``</t>
    <phoneticPr fontId="1" type="noConversion"/>
  </si>
  <si>
    <t>最终数值</t>
    <phoneticPr fontId="1" type="noConversion"/>
  </si>
  <si>
    <t xml:space="preserve"> 普通(common)</t>
    <phoneticPr fontId="1" type="noConversion"/>
  </si>
  <si>
    <t>僵尸(zombie)</t>
    <phoneticPr fontId="1" type="noConversion"/>
  </si>
  <si>
    <t>骷髅(skeleton)</t>
    <phoneticPr fontId="1" type="noConversion"/>
  </si>
  <si>
    <t>尸壳(husk)</t>
    <phoneticPr fontId="1" type="noConversion"/>
  </si>
  <si>
    <t>流浪者(stray)</t>
    <phoneticPr fontId="1" type="noConversion"/>
  </si>
  <si>
    <t>女巫(witch)</t>
    <phoneticPr fontId="1" type="noConversion"/>
  </si>
  <si>
    <t>,80</t>
    <phoneticPr fontId="1" type="noConversion"/>
  </si>
  <si>
    <t>卫道士(vindicator)</t>
    <phoneticPr fontId="1" type="noConversion"/>
  </si>
  <si>
    <t>生成权重</t>
    <phoneticPr fontId="1" type="noConversion"/>
  </si>
  <si>
    <t>生成百分比</t>
    <phoneticPr fontId="1" type="noConversion"/>
  </si>
  <si>
    <t>生物</t>
    <phoneticPr fontId="1" type="noConversion"/>
  </si>
  <si>
    <t>生命</t>
    <phoneticPr fontId="1" type="noConversion"/>
  </si>
  <si>
    <t>移速</t>
    <phoneticPr fontId="1" type="noConversion"/>
  </si>
  <si>
    <t>抗性</t>
    <phoneticPr fontId="1" type="noConversion"/>
  </si>
  <si>
    <t>基础</t>
    <phoneticPr fontId="1" type="noConversion"/>
  </si>
  <si>
    <t>生成权重</t>
    <phoneticPr fontId="1" type="noConversion"/>
  </si>
  <si>
    <t>主世界</t>
    <phoneticPr fontId="1" type="noConversion"/>
  </si>
  <si>
    <t>末地</t>
    <phoneticPr fontId="1" type="noConversion"/>
  </si>
  <si>
    <t>备注</t>
    <phoneticPr fontId="1" type="noConversion"/>
  </si>
  <si>
    <t>值</t>
    <phoneticPr fontId="1" type="noConversion"/>
  </si>
  <si>
    <t>百分比</t>
    <phoneticPr fontId="1" type="noConversion"/>
  </si>
  <si>
    <t>基础护甲</t>
    <phoneticPr fontId="1" type="noConversion"/>
  </si>
  <si>
    <t>末影人(enderman)</t>
  </si>
  <si>
    <t>末影蟎(endermite)</t>
  </si>
  <si>
    <t>唤魔者(evoker)</t>
  </si>
  <si>
    <t>幻翼(phantom)</t>
  </si>
  <si>
    <t>潜影贝(shulker)</t>
  </si>
  <si>
    <t>默认基础值为原版困难模式</t>
    <phoneticPr fontId="1" type="noConversion"/>
  </si>
  <si>
    <t>权重不同颜色代表不同维度</t>
    <phoneticPr fontId="1" type="noConversion"/>
  </si>
  <si>
    <t>数值不同颜色代表不同稀有度</t>
    <phoneticPr fontId="1" type="noConversion"/>
  </si>
  <si>
    <t>史诗</t>
    <phoneticPr fontId="1" type="noConversion"/>
  </si>
  <si>
    <t>罕见</t>
    <phoneticPr fontId="1" type="noConversion"/>
  </si>
  <si>
    <t>攻击</t>
    <phoneticPr fontId="1" type="noConversion"/>
  </si>
  <si>
    <t>稀有度1</t>
    <phoneticPr fontId="1" type="noConversion"/>
  </si>
  <si>
    <t>稀有度2</t>
    <phoneticPr fontId="1" type="noConversion"/>
  </si>
  <si>
    <t>生命值</t>
    <phoneticPr fontId="1" type="noConversion"/>
  </si>
  <si>
    <t>伤害有区间范围，此处取最高伤害</t>
    <phoneticPr fontId="1" type="noConversion"/>
  </si>
  <si>
    <t>#自定义区域</t>
    <phoneticPr fontId="1" type="noConversion"/>
  </si>
  <si>
    <t>最小加成倍率</t>
    <phoneticPr fontId="1" type="noConversion"/>
  </si>
  <si>
    <t>最小加成值</t>
    <phoneticPr fontId="1" type="noConversion"/>
  </si>
  <si>
    <t>最大加成倍率</t>
    <phoneticPr fontId="1" type="noConversion"/>
  </si>
  <si>
    <t>最大加成值</t>
    <phoneticPr fontId="1" type="noConversion"/>
  </si>
  <si>
    <t>最终生命区间</t>
    <phoneticPr fontId="1" type="noConversion"/>
  </si>
  <si>
    <t>抗击退度</t>
    <phoneticPr fontId="1" type="noConversion"/>
  </si>
  <si>
    <t>最终攻击区间</t>
    <phoneticPr fontId="1" type="noConversion"/>
  </si>
  <si>
    <t>此区域为可自定义区域</t>
    <phoneticPr fontId="1" type="noConversion"/>
  </si>
  <si>
    <t>潜影贝基础护甲为闭合时护甲，打开时护甲为0</t>
    <phoneticPr fontId="1" type="noConversion"/>
  </si>
  <si>
    <t>下界</t>
    <phoneticPr fontId="1" type="noConversion"/>
  </si>
  <si>
    <t>步长</t>
  </si>
  <si>
    <t>步长</t>
    <phoneticPr fontId="1" type="noConversion"/>
  </si>
  <si>
    <t>步数</t>
  </si>
  <si>
    <t>步数</t>
    <phoneticPr fontId="1" type="noConversion"/>
  </si>
  <si>
    <t>普通</t>
    <phoneticPr fontId="1" type="noConversion"/>
  </si>
  <si>
    <t>珍贵</t>
    <phoneticPr fontId="1" type="noConversion"/>
  </si>
  <si>
    <t>神化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</si>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</sst>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_);[Red]\(0.00\)"/>
    <numFmt numFmtId="178" formatCode="0.0_ "/>
    <numFmt numFmtId="179" formatCode="0_);[Red]\(0\)"/>
    <numFmt numFmtId="180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0"/>
      <name val="等线"/>
      <family val="3"/>
      <charset val="134"/>
    </font>
    <font>
      <b/>
      <sz val="10"/>
      <name val="等线"/>
      <family val="3"/>
      <charset val="134"/>
    </font>
    <font>
      <b/>
      <sz val="10"/>
      <color theme="1"/>
      <name val="等线"/>
      <family val="3"/>
      <charset val="134"/>
    </font>
    <font>
      <b/>
      <sz val="10"/>
      <color theme="0"/>
      <name val="等线"/>
      <family val="3"/>
      <charset val="134"/>
    </font>
    <font>
      <b/>
      <sz val="10"/>
      <color theme="1" tint="0.249977111117893"/>
      <name val="等线"/>
      <family val="3"/>
      <charset val="134"/>
    </font>
    <font>
      <b/>
      <sz val="20"/>
      <color theme="1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10" fontId="0" fillId="0" borderId="5" xfId="0" applyNumberFormat="1" applyBorder="1"/>
    <xf numFmtId="10" fontId="0" fillId="0" borderId="0" xfId="0" applyNumberFormat="1"/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7" fontId="2" fillId="6" borderId="5" xfId="0" applyNumberFormat="1" applyFont="1" applyFill="1" applyBorder="1" applyAlignment="1">
      <alignment horizontal="center" vertical="center"/>
    </xf>
    <xf numFmtId="177" fontId="2" fillId="11" borderId="5" xfId="0" applyNumberFormat="1" applyFont="1" applyFill="1" applyBorder="1" applyAlignment="1">
      <alignment horizontal="center" vertical="center"/>
    </xf>
    <xf numFmtId="177" fontId="2" fillId="8" borderId="5" xfId="0" applyNumberFormat="1" applyFont="1" applyFill="1" applyBorder="1" applyAlignment="1">
      <alignment horizontal="center" vertical="center"/>
    </xf>
    <xf numFmtId="177" fontId="5" fillId="6" borderId="5" xfId="0" applyNumberFormat="1" applyFont="1" applyFill="1" applyBorder="1" applyAlignment="1">
      <alignment horizontal="center" vertical="center"/>
    </xf>
    <xf numFmtId="177" fontId="5" fillId="11" borderId="5" xfId="0" applyNumberFormat="1" applyFont="1" applyFill="1" applyBorder="1" applyAlignment="1">
      <alignment horizontal="center" vertical="center"/>
    </xf>
    <xf numFmtId="177" fontId="5" fillId="8" borderId="5" xfId="0" applyNumberFormat="1" applyFont="1" applyFill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17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77" fontId="2" fillId="12" borderId="5" xfId="0" applyNumberFormat="1" applyFont="1" applyFill="1" applyBorder="1" applyAlignment="1">
      <alignment horizontal="center" vertical="center"/>
    </xf>
    <xf numFmtId="177" fontId="5" fillId="12" borderId="5" xfId="0" applyNumberFormat="1" applyFont="1" applyFill="1" applyBorder="1" applyAlignment="1">
      <alignment horizontal="center" vertical="center"/>
    </xf>
    <xf numFmtId="180" fontId="2" fillId="10" borderId="5" xfId="0" applyNumberFormat="1" applyFont="1" applyFill="1" applyBorder="1" applyAlignment="1">
      <alignment horizontal="center" vertical="center"/>
    </xf>
    <xf numFmtId="180" fontId="2" fillId="10" borderId="17" xfId="0" applyNumberFormat="1" applyFont="1" applyFill="1" applyBorder="1" applyAlignment="1">
      <alignment horizontal="center" vertical="center"/>
    </xf>
    <xf numFmtId="179" fontId="2" fillId="12" borderId="5" xfId="0" applyNumberFormat="1" applyFont="1" applyFill="1" applyBorder="1" applyAlignment="1">
      <alignment horizontal="center" vertical="center"/>
    </xf>
    <xf numFmtId="179" fontId="2" fillId="6" borderId="5" xfId="0" applyNumberFormat="1" applyFont="1" applyFill="1" applyBorder="1" applyAlignment="1">
      <alignment horizontal="center" vertical="center"/>
    </xf>
    <xf numFmtId="179" fontId="2" fillId="11" borderId="5" xfId="0" applyNumberFormat="1" applyFont="1" applyFill="1" applyBorder="1" applyAlignment="1">
      <alignment horizontal="center" vertical="center"/>
    </xf>
    <xf numFmtId="179" fontId="2" fillId="8" borderId="5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7" fontId="2" fillId="10" borderId="5" xfId="0" applyNumberFormat="1" applyFont="1" applyFill="1" applyBorder="1" applyAlignment="1">
      <alignment horizontal="center" vertical="center"/>
    </xf>
    <xf numFmtId="179" fontId="3" fillId="3" borderId="5" xfId="0" applyNumberFormat="1" applyFont="1" applyFill="1" applyBorder="1" applyAlignment="1">
      <alignment horizontal="center" vertical="center"/>
    </xf>
    <xf numFmtId="179" fontId="3" fillId="4" borderId="5" xfId="0" applyNumberFormat="1" applyFont="1" applyFill="1" applyBorder="1" applyAlignment="1">
      <alignment horizontal="center" vertical="center"/>
    </xf>
    <xf numFmtId="179" fontId="3" fillId="5" borderId="5" xfId="0" applyNumberFormat="1" applyFont="1" applyFill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7" fontId="2" fillId="10" borderId="17" xfId="0" applyNumberFormat="1" applyFont="1" applyFill="1" applyBorder="1" applyAlignment="1">
      <alignment horizontal="center" vertical="center"/>
    </xf>
    <xf numFmtId="179" fontId="3" fillId="5" borderId="17" xfId="0" applyNumberFormat="1" applyFont="1" applyFill="1" applyBorder="1" applyAlignment="1">
      <alignment horizontal="center" vertical="center"/>
    </xf>
    <xf numFmtId="179" fontId="5" fillId="12" borderId="5" xfId="0" applyNumberFormat="1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10" fontId="3" fillId="3" borderId="5" xfId="0" applyNumberFormat="1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10" fontId="3" fillId="5" borderId="5" xfId="0" applyNumberFormat="1" applyFont="1" applyFill="1" applyBorder="1" applyAlignment="1">
      <alignment horizontal="center" vertical="center"/>
    </xf>
    <xf numFmtId="10" fontId="3" fillId="5" borderId="17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9" fontId="5" fillId="6" borderId="5" xfId="0" applyNumberFormat="1" applyFont="1" applyFill="1" applyBorder="1" applyAlignment="1">
      <alignment horizontal="center" vertical="center"/>
    </xf>
    <xf numFmtId="179" fontId="2" fillId="9" borderId="5" xfId="0" applyNumberFormat="1" applyFont="1" applyFill="1" applyBorder="1" applyAlignment="1">
      <alignment horizontal="center" vertical="center"/>
    </xf>
    <xf numFmtId="177" fontId="2" fillId="9" borderId="5" xfId="0" applyNumberFormat="1" applyFont="1" applyFill="1" applyBorder="1" applyAlignment="1">
      <alignment horizontal="center" vertical="center"/>
    </xf>
    <xf numFmtId="177" fontId="5" fillId="9" borderId="5" xfId="0" applyNumberFormat="1" applyFont="1" applyFill="1" applyBorder="1" applyAlignment="1">
      <alignment horizontal="center" vertical="center"/>
    </xf>
    <xf numFmtId="179" fontId="2" fillId="13" borderId="5" xfId="0" applyNumberFormat="1" applyFont="1" applyFill="1" applyBorder="1" applyAlignment="1">
      <alignment horizontal="center" vertical="center"/>
    </xf>
    <xf numFmtId="177" fontId="2" fillId="13" borderId="5" xfId="0" applyNumberFormat="1" applyFont="1" applyFill="1" applyBorder="1" applyAlignment="1">
      <alignment horizontal="center" vertical="center"/>
    </xf>
    <xf numFmtId="177" fontId="5" fillId="13" borderId="5" xfId="0" applyNumberFormat="1" applyFont="1" applyFill="1" applyBorder="1" applyAlignment="1">
      <alignment horizontal="center" vertical="center"/>
    </xf>
    <xf numFmtId="179" fontId="2" fillId="13" borderId="17" xfId="0" applyNumberFormat="1" applyFont="1" applyFill="1" applyBorder="1" applyAlignment="1">
      <alignment horizontal="center" vertical="center"/>
    </xf>
    <xf numFmtId="177" fontId="2" fillId="13" borderId="17" xfId="0" applyNumberFormat="1" applyFont="1" applyFill="1" applyBorder="1" applyAlignment="1">
      <alignment horizontal="center" vertical="center"/>
    </xf>
    <xf numFmtId="177" fontId="5" fillId="13" borderId="17" xfId="0" applyNumberFormat="1" applyFont="1" applyFill="1" applyBorder="1" applyAlignment="1">
      <alignment horizontal="center" vertical="center"/>
    </xf>
    <xf numFmtId="179" fontId="2" fillId="9" borderId="17" xfId="0" applyNumberFormat="1" applyFont="1" applyFill="1" applyBorder="1" applyAlignment="1">
      <alignment horizontal="center" vertical="center"/>
    </xf>
    <xf numFmtId="177" fontId="2" fillId="9" borderId="17" xfId="0" applyNumberFormat="1" applyFont="1" applyFill="1" applyBorder="1" applyAlignment="1">
      <alignment horizontal="center" vertical="center"/>
    </xf>
    <xf numFmtId="177" fontId="5" fillId="9" borderId="1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99FF"/>
      <color rgb="FFED7014"/>
      <color rgb="FF33FF33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主世界!$N$1</c:f>
              <c:strCache>
                <c:ptCount val="1"/>
                <c:pt idx="0">
                  <c:v>生成权重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61-42F0-B8F7-755C6F5B87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61-42F0-B8F7-755C6F5B87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1-42F0-B8F7-755C6F5B87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61-42F0-B8F7-755C6F5B87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61-42F0-B8F7-755C6F5B87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1-42F0-B8F7-755C6F5B87A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61-42F0-B8F7-755C6F5B87A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61-42F0-B8F7-755C6F5B87A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A61-42F0-B8F7-755C6F5B87A4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A61-42F0-B8F7-755C6F5B87A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A61-42F0-B8F7-755C6F5B87A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A61-42F0-B8F7-755C6F5B8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主世界!$M$2:$M$7</c:f>
              <c:strCache>
                <c:ptCount val="6"/>
                <c:pt idx="0">
                  <c:v>僵尸(zombie)</c:v>
                </c:pt>
                <c:pt idx="1">
                  <c:v>尸壳(husk)</c:v>
                </c:pt>
                <c:pt idx="2">
                  <c:v>骷髅(skeleton)</c:v>
                </c:pt>
                <c:pt idx="3">
                  <c:v>流浪者(stray)</c:v>
                </c:pt>
                <c:pt idx="4">
                  <c:v>女巫(witch)</c:v>
                </c:pt>
                <c:pt idx="5">
                  <c:v>卫道士(vindicator)</c:v>
                </c:pt>
              </c:strCache>
            </c:strRef>
          </c:cat>
          <c:val>
            <c:numRef>
              <c:f>主世界!$O$2:$O$7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0.22222222222222221</c:v>
                </c:pt>
                <c:pt idx="2">
                  <c:v>0.16666666666666666</c:v>
                </c:pt>
                <c:pt idx="3">
                  <c:v>0.12222222222222222</c:v>
                </c:pt>
                <c:pt idx="4">
                  <c:v>0.1</c:v>
                </c:pt>
                <c:pt idx="5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61-42F0-B8F7-755C6F5B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下界!$O$1</c:f>
              <c:strCache>
                <c:ptCount val="1"/>
                <c:pt idx="0">
                  <c:v>生成权重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5D-44A0-A041-7E75864E28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5D-44A0-A041-7E75864E28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5D-44A0-A041-7E75864E28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95D-44A0-A041-7E75864E28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5D-44A0-A041-7E75864E28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5D-44A0-A041-7E75864E28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下界!$N$2:$N$7</c:f>
              <c:strCache>
                <c:ptCount val="6"/>
                <c:pt idx="0">
                  <c:v>僵尸猪灵(zombified_piglin)</c:v>
                </c:pt>
                <c:pt idx="1">
                  <c:v>烈焰人(blaze)</c:v>
                </c:pt>
                <c:pt idx="2">
                  <c:v>猪灵(piglin)</c:v>
                </c:pt>
                <c:pt idx="3">
                  <c:v>凋灵骷髅(wither_skeleton))</c:v>
                </c:pt>
                <c:pt idx="4">
                  <c:v>僵尸疣猪兽(zoglin)</c:v>
                </c:pt>
                <c:pt idx="5">
                  <c:v>猪灵蛮兵(piglin_brute)</c:v>
                </c:pt>
              </c:strCache>
            </c:strRef>
          </c:cat>
          <c:val>
            <c:numRef>
              <c:f>下界!$P$2:$P$7</c:f>
              <c:numCache>
                <c:formatCode>0.00%</c:formatCode>
                <c:ptCount val="6"/>
                <c:pt idx="0">
                  <c:v>2.8818443804034581E-2</c:v>
                </c:pt>
                <c:pt idx="1">
                  <c:v>0.16426512968299711</c:v>
                </c:pt>
                <c:pt idx="2">
                  <c:v>0.20172910662824209</c:v>
                </c:pt>
                <c:pt idx="3">
                  <c:v>0.11527377521613832</c:v>
                </c:pt>
                <c:pt idx="4">
                  <c:v>0.37463976945244959</c:v>
                </c:pt>
                <c:pt idx="5">
                  <c:v>0.11527377521613832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D-44A0-A041-7E75864E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主世界生成权重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86E-47C0-AA73-DF9CC5E92C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86E-47C0-AA73-DF9CC5E92C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86E-47C0-AA73-DF9CC5E92C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86E-47C0-AA73-DF9CC5E92C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86E-47C0-AA73-DF9CC5E92C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86E-47C0-AA73-DF9CC5E92CAA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6E-47C0-AA73-DF9CC5E92CA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86E-47C0-AA73-DF9CC5E92CA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86E-47C0-AA73-DF9CC5E92CAA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86E-47C0-AA73-DF9CC5E92CAA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86E-47C0-AA73-DF9CC5E92CAA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86E-47C0-AA73-DF9CC5E92C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最终!$A$5:$A$10</c:f>
              <c:strCache>
                <c:ptCount val="6"/>
                <c:pt idx="0">
                  <c:v>僵尸(zombie)</c:v>
                </c:pt>
                <c:pt idx="1">
                  <c:v>尸壳(husk)</c:v>
                </c:pt>
                <c:pt idx="2">
                  <c:v>骷髅(skeleton)</c:v>
                </c:pt>
                <c:pt idx="3">
                  <c:v>流浪者(stray)</c:v>
                </c:pt>
                <c:pt idx="4">
                  <c:v>女巫(witch)</c:v>
                </c:pt>
                <c:pt idx="5">
                  <c:v>卫道士(vindicator)</c:v>
                </c:pt>
              </c:strCache>
            </c:strRef>
          </c:cat>
          <c:val>
            <c:numRef>
              <c:f>最终!$AL$5:$AL$10</c:f>
              <c:numCache>
                <c:formatCode>0.00%</c:formatCode>
                <c:ptCount val="6"/>
                <c:pt idx="0">
                  <c:v>0.23076923076923078</c:v>
                </c:pt>
                <c:pt idx="1">
                  <c:v>0.15384615384615385</c:v>
                </c:pt>
                <c:pt idx="2">
                  <c:v>0.30769230769230771</c:v>
                </c:pt>
                <c:pt idx="3">
                  <c:v>7.6923076923076927E-2</c:v>
                </c:pt>
                <c:pt idx="4">
                  <c:v>7.6923076923076927E-2</c:v>
                </c:pt>
                <c:pt idx="5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E-47C0-AA73-DF9CC5E9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下界生成权重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下届生成权重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F2-4B9F-8DF8-E3011A4D4D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F2-4B9F-8DF8-E3011A4D4D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F2-4B9F-8DF8-E3011A4D4D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F2-4B9F-8DF8-E3011A4D4D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F2-4B9F-8DF8-E3011A4D4D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F2-4B9F-8DF8-E3011A4D4DB9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F2-4B9F-8DF8-E3011A4D4DB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F2-4B9F-8DF8-E3011A4D4DB9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F2-4B9F-8DF8-E3011A4D4DB9}"/>
                </c:ext>
              </c:extLst>
            </c:dLbl>
            <c:dLbl>
              <c:idx val="3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F2-4B9F-8DF8-E3011A4D4DB9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F2-4B9F-8DF8-E3011A4D4DB9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F2-4B9F-8DF8-E3011A4D4D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最终!$A$11:$A$16</c:f>
              <c:strCache>
                <c:ptCount val="6"/>
                <c:pt idx="0">
                  <c:v>僵尸猪灵(zombified_piglin)</c:v>
                </c:pt>
                <c:pt idx="1">
                  <c:v>烈焰人(blaze)</c:v>
                </c:pt>
                <c:pt idx="2">
                  <c:v>猪灵(piglin)</c:v>
                </c:pt>
                <c:pt idx="3">
                  <c:v>凋灵骷髅(wither_skeleton))</c:v>
                </c:pt>
                <c:pt idx="4">
                  <c:v>僵尸疣猪兽(zoglin)</c:v>
                </c:pt>
                <c:pt idx="5">
                  <c:v>猪灵蛮兵(piglin_brute)</c:v>
                </c:pt>
              </c:strCache>
            </c:strRef>
          </c:cat>
          <c:val>
            <c:numRef>
              <c:f>最终!$AL$11:$AL$16</c:f>
              <c:numCache>
                <c:formatCode>0.00%</c:formatCode>
                <c:ptCount val="6"/>
                <c:pt idx="0">
                  <c:v>0.26666666666666666</c:v>
                </c:pt>
                <c:pt idx="1">
                  <c:v>0.1111111111111111</c:v>
                </c:pt>
                <c:pt idx="2">
                  <c:v>0.31111111111111112</c:v>
                </c:pt>
                <c:pt idx="3">
                  <c:v>0.1111111111111111</c:v>
                </c:pt>
                <c:pt idx="4">
                  <c:v>0.15555555555555556</c:v>
                </c:pt>
                <c:pt idx="5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F2-4B9F-8DF8-E3011A4D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末地生成权重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3E-40F6-9791-5EF7903B4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3E-40F6-9791-5EF7903B4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3E-40F6-9791-5EF7903B4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3E-40F6-9791-5EF7903B4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3E-40F6-9791-5EF7903B4CB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E-40F6-9791-5EF7903B4CB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E-40F6-9791-5EF7903B4CB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3E-40F6-9791-5EF7903B4CB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3E-40F6-9791-5EF7903B4CB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3E-40F6-9791-5EF7903B4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最终!$A$17:$A$21</c:f>
              <c:strCache>
                <c:ptCount val="5"/>
                <c:pt idx="0">
                  <c:v>末影蟎(endermite)</c:v>
                </c:pt>
                <c:pt idx="1">
                  <c:v>末影人(enderman)</c:v>
                </c:pt>
                <c:pt idx="2">
                  <c:v>幻翼(phantom)</c:v>
                </c:pt>
                <c:pt idx="3">
                  <c:v>潜影贝(shulker)</c:v>
                </c:pt>
                <c:pt idx="4">
                  <c:v>唤魔者(evoker)</c:v>
                </c:pt>
              </c:strCache>
            </c:strRef>
          </c:cat>
          <c:val>
            <c:numRef>
              <c:f>最终!$AL$17:$AL$21</c:f>
              <c:numCache>
                <c:formatCode>0.00%</c:formatCode>
                <c:ptCount val="5"/>
                <c:pt idx="0">
                  <c:v>0.19230769230769232</c:v>
                </c:pt>
                <c:pt idx="1">
                  <c:v>0.30769230769230771</c:v>
                </c:pt>
                <c:pt idx="2">
                  <c:v>0.19230769230769232</c:v>
                </c:pt>
                <c:pt idx="3">
                  <c:v>0.23076923076923078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3E-40F6-9791-5EF7903B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34925</xdr:rowOff>
    </xdr:from>
    <xdr:to>
      <xdr:col>16</xdr:col>
      <xdr:colOff>349250</xdr:colOff>
      <xdr:row>23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EAAA72-743D-FE9F-3E2B-D1E81EA19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127000</xdr:colOff>
      <xdr:row>1</xdr:row>
      <xdr:rowOff>6350</xdr:rowOff>
    </xdr:from>
    <xdr:to>
      <xdr:col>23</xdr:col>
      <xdr:colOff>215900</xdr:colOff>
      <xdr:row>18</xdr:row>
      <xdr:rowOff>133350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ECDAD268-427B-492A-A9F4-C23057CE1245}"/>
            </a:ext>
          </a:extLst>
        </xdr:cNvPr>
        <xdr:cNvSpPr/>
      </xdr:nvSpPr>
      <xdr:spPr>
        <a:xfrm>
          <a:off x="17805400" y="184150"/>
          <a:ext cx="4051300" cy="314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000" b="1">
              <a:solidFill>
                <a:schemeClr val="bg1"/>
              </a:solidFill>
            </a:rPr>
            <a:t>直接改权重就行</a:t>
          </a:r>
          <a:endParaRPr lang="en-US" altLang="zh-CN" sz="2000" b="1">
            <a:solidFill>
              <a:schemeClr val="bg1"/>
            </a:solidFill>
          </a:endParaRPr>
        </a:p>
        <a:p>
          <a:pPr algn="l"/>
          <a:r>
            <a:rPr lang="zh-CN" altLang="en-US" sz="2000" b="1">
              <a:solidFill>
                <a:schemeClr val="bg1"/>
              </a:solidFill>
            </a:rPr>
            <a:t>百分比与图标自动计算（（</a:t>
          </a:r>
          <a:br>
            <a:rPr lang="en-US" altLang="zh-CN" sz="2000" b="1">
              <a:solidFill>
                <a:schemeClr val="bg1"/>
              </a:solidFill>
            </a:rPr>
          </a:br>
          <a:br>
            <a:rPr lang="en-US" altLang="zh-CN" sz="2000" b="1">
              <a:solidFill>
                <a:schemeClr val="bg1"/>
              </a:solidFill>
            </a:rPr>
          </a:br>
          <a:endParaRPr lang="en-US" altLang="zh-CN" sz="2000" b="1">
            <a:solidFill>
              <a:schemeClr val="bg1"/>
            </a:solidFill>
          </a:endParaRPr>
        </a:p>
        <a:p>
          <a:pPr algn="l"/>
          <a:r>
            <a:rPr lang="zh-CN" altLang="en-US" sz="2000" b="1">
              <a:solidFill>
                <a:schemeClr val="bg1"/>
              </a:solidFill>
            </a:rPr>
            <a:t>不同维度在左下角不同工作表</a:t>
          </a:r>
          <a:endParaRPr lang="en-US" altLang="zh-CN" sz="2000" b="1">
            <a:solidFill>
              <a:schemeClr val="bg1"/>
            </a:solidFill>
          </a:endParaRPr>
        </a:p>
        <a:p>
          <a:pPr algn="l"/>
          <a:endParaRPr lang="en-US" altLang="zh-CN" sz="2000" b="1">
            <a:solidFill>
              <a:schemeClr val="bg1"/>
            </a:solidFill>
          </a:endParaRPr>
        </a:p>
        <a:p>
          <a:pPr algn="l"/>
          <a:r>
            <a:rPr lang="zh-CN" altLang="en-US" sz="2000" b="1">
              <a:solidFill>
                <a:schemeClr val="bg1"/>
              </a:solidFill>
            </a:rPr>
            <a:t>最终显示所有生物数值</a:t>
          </a:r>
          <a:endParaRPr lang="en-US" altLang="zh-CN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60779</xdr:colOff>
      <xdr:row>8</xdr:row>
      <xdr:rowOff>132155</xdr:rowOff>
    </xdr:from>
    <xdr:to>
      <xdr:col>17</xdr:col>
      <xdr:colOff>245835</xdr:colOff>
      <xdr:row>24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20B277-A22E-D769-A946-841409B21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131108</xdr:colOff>
      <xdr:row>1</xdr:row>
      <xdr:rowOff>12700</xdr:rowOff>
    </xdr:from>
    <xdr:to>
      <xdr:col>43</xdr:col>
      <xdr:colOff>504935</xdr:colOff>
      <xdr:row>16</xdr:row>
      <xdr:rowOff>35200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1B9E61-5637-06FF-23A3-C5BBF3E4C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130361</xdr:colOff>
      <xdr:row>16</xdr:row>
      <xdr:rowOff>52294</xdr:rowOff>
    </xdr:from>
    <xdr:to>
      <xdr:col>43</xdr:col>
      <xdr:colOff>504561</xdr:colOff>
      <xdr:row>31</xdr:row>
      <xdr:rowOff>71059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480BD2-439B-4E17-8277-021DA821A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24653</xdr:colOff>
      <xdr:row>21</xdr:row>
      <xdr:rowOff>84044</xdr:rowOff>
    </xdr:from>
    <xdr:to>
      <xdr:col>39</xdr:col>
      <xdr:colOff>62303</xdr:colOff>
      <xdr:row>36</xdr:row>
      <xdr:rowOff>102809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299F6B-7046-4206-B3FA-8718D4955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3768-5A9B-4E56-AEC5-A59DC1D984F6}">
  <dimension ref="A1:O32"/>
  <sheetViews>
    <sheetView workbookViewId="0">
      <selection activeCell="J19" sqref="J19:K24"/>
    </sheetView>
  </sheetViews>
  <sheetFormatPr defaultRowHeight="14" x14ac:dyDescent="0.3"/>
  <cols>
    <col min="1" max="1" width="30.08203125" customWidth="1"/>
    <col min="2" max="3" width="8.58203125" customWidth="1"/>
    <col min="5" max="5" width="30.08203125" customWidth="1"/>
    <col min="6" max="7" width="8.58203125" customWidth="1"/>
    <col min="9" max="9" width="30.08203125" customWidth="1"/>
    <col min="13" max="13" width="25.58203125" customWidth="1"/>
    <col min="14" max="15" width="10.58203125" customWidth="1"/>
  </cols>
  <sheetData>
    <row r="1" spans="1:15" x14ac:dyDescent="0.3">
      <c r="A1" s="70" t="s">
        <v>21</v>
      </c>
      <c r="B1" s="70"/>
      <c r="C1" s="71"/>
      <c r="D1" s="72"/>
      <c r="E1" s="73" t="s">
        <v>0</v>
      </c>
      <c r="F1" s="74"/>
      <c r="G1" s="75"/>
      <c r="H1" s="72"/>
      <c r="I1" s="73" t="s">
        <v>1</v>
      </c>
      <c r="J1" s="74"/>
      <c r="K1" s="75"/>
      <c r="M1" s="1" t="s">
        <v>9</v>
      </c>
      <c r="N1" s="6" t="s">
        <v>29</v>
      </c>
      <c r="O1" s="7" t="s">
        <v>30</v>
      </c>
    </row>
    <row r="2" spans="1:15" x14ac:dyDescent="0.3">
      <c r="A2" s="1" t="s">
        <v>2</v>
      </c>
      <c r="B2" s="1" t="s">
        <v>3</v>
      </c>
      <c r="C2" s="3" t="s">
        <v>4</v>
      </c>
      <c r="D2" s="72"/>
      <c r="E2" s="1" t="s">
        <v>2</v>
      </c>
      <c r="F2" s="1" t="s">
        <v>3</v>
      </c>
      <c r="G2" s="3" t="s">
        <v>4</v>
      </c>
      <c r="H2" s="72"/>
      <c r="I2" s="1" t="s">
        <v>2</v>
      </c>
      <c r="J2" s="1" t="s">
        <v>3</v>
      </c>
      <c r="K2" s="3" t="s">
        <v>4</v>
      </c>
      <c r="M2" s="1" t="s">
        <v>22</v>
      </c>
      <c r="N2" s="6">
        <v>150</v>
      </c>
      <c r="O2" s="7">
        <f>N2/SUM($N$2:$N$7)</f>
        <v>0.33333333333333331</v>
      </c>
    </row>
    <row r="3" spans="1:15" x14ac:dyDescent="0.3">
      <c r="A3" s="1" t="s">
        <v>22</v>
      </c>
      <c r="B3" s="1">
        <v>22</v>
      </c>
      <c r="C3" s="1">
        <v>40</v>
      </c>
      <c r="D3" s="72"/>
      <c r="E3" s="1" t="s">
        <v>22</v>
      </c>
      <c r="F3" s="1">
        <v>40</v>
      </c>
      <c r="G3" s="1">
        <v>60</v>
      </c>
      <c r="H3" s="72"/>
      <c r="I3" s="1" t="s">
        <v>22</v>
      </c>
      <c r="J3" s="5">
        <v>60</v>
      </c>
      <c r="K3" s="5">
        <v>100</v>
      </c>
      <c r="M3" s="1" t="s">
        <v>24</v>
      </c>
      <c r="N3" s="6">
        <v>100</v>
      </c>
      <c r="O3" s="7">
        <f t="shared" ref="O3:O7" si="0">N3/SUM($N$2:$N$7)</f>
        <v>0.22222222222222221</v>
      </c>
    </row>
    <row r="4" spans="1:15" x14ac:dyDescent="0.3">
      <c r="A4" s="1" t="s">
        <v>23</v>
      </c>
      <c r="B4" s="1">
        <v>22</v>
      </c>
      <c r="C4" s="1">
        <v>40</v>
      </c>
      <c r="D4" s="72"/>
      <c r="E4" s="1" t="s">
        <v>23</v>
      </c>
      <c r="F4" s="1">
        <v>40</v>
      </c>
      <c r="G4" s="1">
        <v>60</v>
      </c>
      <c r="H4" s="72"/>
      <c r="I4" s="1" t="s">
        <v>23</v>
      </c>
      <c r="J4" s="5">
        <v>60</v>
      </c>
      <c r="K4" s="5">
        <v>100</v>
      </c>
      <c r="M4" s="1" t="s">
        <v>23</v>
      </c>
      <c r="N4" s="6">
        <v>75</v>
      </c>
      <c r="O4" s="7">
        <f t="shared" si="0"/>
        <v>0.16666666666666666</v>
      </c>
    </row>
    <row r="5" spans="1:15" x14ac:dyDescent="0.3">
      <c r="A5" s="1" t="s">
        <v>24</v>
      </c>
      <c r="B5" s="1">
        <v>22</v>
      </c>
      <c r="C5" s="1">
        <v>40</v>
      </c>
      <c r="D5" s="72"/>
      <c r="E5" s="1" t="s">
        <v>24</v>
      </c>
      <c r="F5" s="1">
        <v>40</v>
      </c>
      <c r="G5" s="1">
        <v>60</v>
      </c>
      <c r="H5" s="72"/>
      <c r="I5" s="1" t="s">
        <v>24</v>
      </c>
      <c r="J5" s="5">
        <v>60</v>
      </c>
      <c r="K5" s="5">
        <v>100</v>
      </c>
      <c r="M5" s="1" t="s">
        <v>25</v>
      </c>
      <c r="N5" s="6">
        <v>55</v>
      </c>
      <c r="O5" s="7">
        <f t="shared" si="0"/>
        <v>0.12222222222222222</v>
      </c>
    </row>
    <row r="6" spans="1:15" x14ac:dyDescent="0.3">
      <c r="A6" s="1" t="s">
        <v>25</v>
      </c>
      <c r="B6" s="1">
        <v>22</v>
      </c>
      <c r="C6" s="1">
        <v>40</v>
      </c>
      <c r="D6" s="72"/>
      <c r="E6" s="1" t="s">
        <v>25</v>
      </c>
      <c r="F6" s="1">
        <v>40</v>
      </c>
      <c r="G6" s="1">
        <v>60</v>
      </c>
      <c r="H6" s="72"/>
      <c r="I6" s="1" t="s">
        <v>25</v>
      </c>
      <c r="J6" s="5">
        <v>60</v>
      </c>
      <c r="K6" s="5">
        <v>100</v>
      </c>
      <c r="M6" s="1" t="s">
        <v>26</v>
      </c>
      <c r="N6" s="6">
        <v>45</v>
      </c>
      <c r="O6" s="7">
        <f t="shared" si="0"/>
        <v>0.1</v>
      </c>
    </row>
    <row r="7" spans="1:15" x14ac:dyDescent="0.3">
      <c r="A7" s="1" t="s">
        <v>26</v>
      </c>
      <c r="B7" s="1">
        <v>22</v>
      </c>
      <c r="C7" s="1">
        <v>40</v>
      </c>
      <c r="D7" s="72"/>
      <c r="E7" s="1" t="s">
        <v>26</v>
      </c>
      <c r="F7" s="1">
        <v>40</v>
      </c>
      <c r="G7" s="1">
        <v>60</v>
      </c>
      <c r="H7" s="72"/>
      <c r="I7" s="1" t="s">
        <v>26</v>
      </c>
      <c r="J7" s="1">
        <v>60</v>
      </c>
      <c r="K7" s="1" t="s">
        <v>27</v>
      </c>
      <c r="M7" s="1" t="s">
        <v>28</v>
      </c>
      <c r="N7" s="6">
        <v>25</v>
      </c>
      <c r="O7" s="7">
        <f t="shared" si="0"/>
        <v>5.5555555555555552E-2</v>
      </c>
    </row>
    <row r="8" spans="1:15" x14ac:dyDescent="0.3">
      <c r="A8" s="1" t="s">
        <v>28</v>
      </c>
      <c r="B8" s="5">
        <v>22</v>
      </c>
      <c r="C8" s="5">
        <v>40</v>
      </c>
      <c r="D8" s="72"/>
      <c r="E8" s="1" t="s">
        <v>28</v>
      </c>
      <c r="F8" s="1">
        <v>40</v>
      </c>
      <c r="G8" s="1">
        <v>60</v>
      </c>
      <c r="H8" s="72"/>
      <c r="I8" s="1" t="s">
        <v>28</v>
      </c>
      <c r="J8" s="1">
        <v>60</v>
      </c>
      <c r="K8" s="1">
        <v>100</v>
      </c>
    </row>
    <row r="9" spans="1:15" x14ac:dyDescent="0.3">
      <c r="A9" s="74"/>
      <c r="B9" s="74"/>
      <c r="C9" s="75"/>
      <c r="D9" s="72"/>
      <c r="E9" s="73"/>
      <c r="F9" s="74"/>
      <c r="G9" s="75"/>
      <c r="H9" s="72"/>
      <c r="I9" s="73"/>
      <c r="J9" s="74"/>
      <c r="K9" s="75"/>
    </row>
    <row r="10" spans="1:15" x14ac:dyDescent="0.3">
      <c r="A10" s="1" t="s">
        <v>5</v>
      </c>
      <c r="B10" s="1" t="s">
        <v>3</v>
      </c>
      <c r="C10" s="1" t="s">
        <v>4</v>
      </c>
      <c r="D10" s="72"/>
      <c r="E10" s="1" t="s">
        <v>5</v>
      </c>
      <c r="F10" s="1" t="s">
        <v>3</v>
      </c>
      <c r="G10" s="1" t="s">
        <v>4</v>
      </c>
      <c r="H10" s="72"/>
      <c r="I10" s="1" t="s">
        <v>5</v>
      </c>
      <c r="J10" s="1" t="s">
        <v>3</v>
      </c>
      <c r="K10" s="1" t="s">
        <v>4</v>
      </c>
    </row>
    <row r="11" spans="1:15" x14ac:dyDescent="0.3">
      <c r="A11" s="1" t="s">
        <v>22</v>
      </c>
      <c r="B11" s="1">
        <v>0.01</v>
      </c>
      <c r="C11" s="1">
        <v>0.05</v>
      </c>
      <c r="D11" s="72"/>
      <c r="E11" s="1" t="s">
        <v>22</v>
      </c>
      <c r="F11" s="1">
        <v>0.05</v>
      </c>
      <c r="G11" s="1">
        <v>0.1</v>
      </c>
      <c r="H11" s="72"/>
      <c r="I11" s="1" t="s">
        <v>22</v>
      </c>
      <c r="J11" s="5">
        <v>0.1</v>
      </c>
      <c r="K11" s="5">
        <v>0.18</v>
      </c>
    </row>
    <row r="12" spans="1:15" x14ac:dyDescent="0.3">
      <c r="A12" s="1" t="s">
        <v>23</v>
      </c>
      <c r="B12" s="1">
        <v>0.01</v>
      </c>
      <c r="C12" s="1">
        <v>0.05</v>
      </c>
      <c r="D12" s="72"/>
      <c r="E12" s="1" t="s">
        <v>23</v>
      </c>
      <c r="F12" s="1">
        <v>0.05</v>
      </c>
      <c r="G12" s="1">
        <v>0.1</v>
      </c>
      <c r="H12" s="72"/>
      <c r="I12" s="1" t="s">
        <v>23</v>
      </c>
      <c r="J12" s="5">
        <v>0.1</v>
      </c>
      <c r="K12" s="5">
        <v>0.18</v>
      </c>
    </row>
    <row r="13" spans="1:15" x14ac:dyDescent="0.3">
      <c r="A13" s="1" t="s">
        <v>24</v>
      </c>
      <c r="B13" s="1">
        <v>0.01</v>
      </c>
      <c r="C13" s="1">
        <v>0.05</v>
      </c>
      <c r="D13" s="72"/>
      <c r="E13" s="1" t="s">
        <v>24</v>
      </c>
      <c r="F13" s="1">
        <v>0.05</v>
      </c>
      <c r="G13" s="1">
        <v>0.1</v>
      </c>
      <c r="H13" s="72"/>
      <c r="I13" s="1" t="s">
        <v>24</v>
      </c>
      <c r="J13" s="5">
        <v>0.1</v>
      </c>
      <c r="K13" s="5">
        <v>0.22</v>
      </c>
    </row>
    <row r="14" spans="1:15" x14ac:dyDescent="0.3">
      <c r="A14" s="1" t="s">
        <v>25</v>
      </c>
      <c r="B14" s="1">
        <v>0.01</v>
      </c>
      <c r="C14" s="1">
        <v>0.05</v>
      </c>
      <c r="D14" s="72"/>
      <c r="E14" s="1" t="s">
        <v>25</v>
      </c>
      <c r="F14" s="1">
        <v>0.05</v>
      </c>
      <c r="G14" s="1">
        <v>0.1</v>
      </c>
      <c r="H14" s="72"/>
      <c r="I14" s="1" t="s">
        <v>25</v>
      </c>
      <c r="J14" s="5">
        <v>0.05</v>
      </c>
      <c r="K14" s="5">
        <v>0.1</v>
      </c>
    </row>
    <row r="15" spans="1:15" x14ac:dyDescent="0.3">
      <c r="A15" s="1" t="s">
        <v>26</v>
      </c>
      <c r="B15" s="1">
        <v>0.01</v>
      </c>
      <c r="C15" s="1">
        <v>0.05</v>
      </c>
      <c r="D15" s="72"/>
      <c r="E15" s="1" t="s">
        <v>26</v>
      </c>
      <c r="F15" s="1">
        <v>0.05</v>
      </c>
      <c r="G15" s="1">
        <v>0.1</v>
      </c>
      <c r="H15" s="72"/>
      <c r="I15" s="1" t="s">
        <v>26</v>
      </c>
      <c r="J15" s="1">
        <v>0.1</v>
      </c>
      <c r="K15" s="1">
        <v>0.22</v>
      </c>
    </row>
    <row r="16" spans="1:15" x14ac:dyDescent="0.3">
      <c r="A16" s="1" t="s">
        <v>28</v>
      </c>
      <c r="B16" s="5">
        <v>0.01</v>
      </c>
      <c r="C16" s="5">
        <v>0.05</v>
      </c>
      <c r="D16" s="72"/>
      <c r="E16" s="1" t="s">
        <v>28</v>
      </c>
      <c r="F16" s="1">
        <v>0.05</v>
      </c>
      <c r="G16" s="1">
        <v>0.1</v>
      </c>
      <c r="H16" s="72"/>
      <c r="I16" s="1" t="s">
        <v>28</v>
      </c>
      <c r="J16" s="1">
        <v>0.1</v>
      </c>
      <c r="K16" s="1">
        <v>0.22</v>
      </c>
    </row>
    <row r="17" spans="1:11" x14ac:dyDescent="0.3">
      <c r="A17" s="74"/>
      <c r="B17" s="74"/>
      <c r="C17" s="75"/>
      <c r="D17" s="72"/>
      <c r="E17" s="73"/>
      <c r="F17" s="74"/>
      <c r="G17" s="75"/>
      <c r="H17" s="72"/>
      <c r="I17" s="73"/>
      <c r="J17" s="74"/>
      <c r="K17" s="75"/>
    </row>
    <row r="18" spans="1:11" x14ac:dyDescent="0.3">
      <c r="A18" s="1" t="s">
        <v>6</v>
      </c>
      <c r="B18" s="1" t="s">
        <v>3</v>
      </c>
      <c r="C18" s="1" t="s">
        <v>4</v>
      </c>
      <c r="D18" s="72"/>
      <c r="E18" s="1" t="s">
        <v>6</v>
      </c>
      <c r="F18" s="1" t="s">
        <v>3</v>
      </c>
      <c r="G18" s="1" t="s">
        <v>4</v>
      </c>
      <c r="H18" s="72"/>
      <c r="I18" s="1" t="s">
        <v>6</v>
      </c>
      <c r="J18" s="1" t="s">
        <v>3</v>
      </c>
      <c r="K18" s="1" t="s">
        <v>4</v>
      </c>
    </row>
    <row r="19" spans="1:11" x14ac:dyDescent="0.3">
      <c r="A19" s="1" t="s">
        <v>22</v>
      </c>
      <c r="B19" s="1">
        <v>0.1</v>
      </c>
      <c r="C19" s="1">
        <v>0.2</v>
      </c>
      <c r="D19" s="72"/>
      <c r="E19" s="1" t="s">
        <v>22</v>
      </c>
      <c r="F19" s="1">
        <v>0.2</v>
      </c>
      <c r="G19" s="1">
        <v>0.4</v>
      </c>
      <c r="H19" s="72"/>
      <c r="I19" s="1" t="s">
        <v>22</v>
      </c>
      <c r="J19" s="5">
        <v>0.2</v>
      </c>
      <c r="K19" s="5">
        <v>0.5</v>
      </c>
    </row>
    <row r="20" spans="1:11" x14ac:dyDescent="0.3">
      <c r="A20" s="1" t="s">
        <v>23</v>
      </c>
      <c r="B20" s="1">
        <v>0.1</v>
      </c>
      <c r="C20" s="1">
        <v>0.2</v>
      </c>
      <c r="D20" s="72"/>
      <c r="E20" s="1" t="s">
        <v>23</v>
      </c>
      <c r="F20" s="1">
        <v>0.2</v>
      </c>
      <c r="G20" s="1">
        <v>0.4</v>
      </c>
      <c r="H20" s="72"/>
      <c r="I20" s="1" t="s">
        <v>23</v>
      </c>
      <c r="J20" s="5">
        <v>0.2</v>
      </c>
      <c r="K20" s="5">
        <v>0.4</v>
      </c>
    </row>
    <row r="21" spans="1:11" x14ac:dyDescent="0.3">
      <c r="A21" s="1" t="s">
        <v>24</v>
      </c>
      <c r="B21" s="1">
        <v>0.1</v>
      </c>
      <c r="C21" s="1">
        <v>0.2</v>
      </c>
      <c r="D21" s="72"/>
      <c r="E21" s="1" t="s">
        <v>24</v>
      </c>
      <c r="F21" s="1">
        <v>0.2</v>
      </c>
      <c r="G21" s="1">
        <v>0.4</v>
      </c>
      <c r="H21" s="72"/>
      <c r="I21" s="1" t="s">
        <v>24</v>
      </c>
      <c r="J21" s="5">
        <v>0.25</v>
      </c>
      <c r="K21" s="5">
        <v>0.5</v>
      </c>
    </row>
    <row r="22" spans="1:11" x14ac:dyDescent="0.3">
      <c r="A22" s="1" t="s">
        <v>25</v>
      </c>
      <c r="B22" s="1">
        <v>0.1</v>
      </c>
      <c r="C22" s="1">
        <v>0.2</v>
      </c>
      <c r="D22" s="72"/>
      <c r="E22" s="1" t="s">
        <v>25</v>
      </c>
      <c r="F22" s="1">
        <v>0.2</v>
      </c>
      <c r="G22" s="1">
        <v>0.4</v>
      </c>
      <c r="H22" s="72"/>
      <c r="I22" s="1" t="s">
        <v>25</v>
      </c>
      <c r="J22" s="5">
        <v>0.2</v>
      </c>
      <c r="K22" s="5">
        <v>0.4</v>
      </c>
    </row>
    <row r="23" spans="1:11" x14ac:dyDescent="0.3">
      <c r="A23" s="1" t="s">
        <v>26</v>
      </c>
      <c r="B23" s="1">
        <v>0.1</v>
      </c>
      <c r="C23" s="1">
        <v>0.2</v>
      </c>
      <c r="D23" s="72"/>
      <c r="E23" s="1" t="s">
        <v>26</v>
      </c>
      <c r="F23" s="1">
        <v>0.2</v>
      </c>
      <c r="G23" s="1">
        <v>0.4</v>
      </c>
      <c r="H23" s="72"/>
      <c r="I23" s="1" t="s">
        <v>26</v>
      </c>
      <c r="J23" s="1">
        <v>0.25</v>
      </c>
      <c r="K23" s="1">
        <v>0.55000000000000004</v>
      </c>
    </row>
    <row r="24" spans="1:11" x14ac:dyDescent="0.3">
      <c r="A24" s="1" t="s">
        <v>28</v>
      </c>
      <c r="B24" s="5">
        <v>0.1</v>
      </c>
      <c r="C24" s="5">
        <v>0.2</v>
      </c>
      <c r="D24" s="72"/>
      <c r="E24" s="1" t="s">
        <v>28</v>
      </c>
      <c r="F24" s="1">
        <v>0.2</v>
      </c>
      <c r="G24" s="1">
        <v>0.4</v>
      </c>
      <c r="H24" s="72"/>
      <c r="I24" s="1" t="s">
        <v>28</v>
      </c>
      <c r="J24" s="1">
        <v>0.25</v>
      </c>
      <c r="K24" s="1">
        <v>0.55000000000000004</v>
      </c>
    </row>
    <row r="25" spans="1:11" x14ac:dyDescent="0.3">
      <c r="A25" s="74"/>
      <c r="B25" s="74"/>
      <c r="C25" s="75"/>
      <c r="D25" s="72"/>
      <c r="E25" s="73"/>
      <c r="F25" s="74"/>
      <c r="G25" s="75"/>
      <c r="H25" s="72"/>
      <c r="I25" s="73"/>
      <c r="J25" s="74"/>
      <c r="K25" s="75"/>
    </row>
    <row r="26" spans="1:11" x14ac:dyDescent="0.3">
      <c r="A26" s="1" t="s">
        <v>7</v>
      </c>
      <c r="B26" s="73" t="s">
        <v>8</v>
      </c>
      <c r="C26" s="75"/>
      <c r="D26" s="72"/>
      <c r="E26" s="1" t="s">
        <v>7</v>
      </c>
      <c r="F26" s="73" t="s">
        <v>8</v>
      </c>
      <c r="G26" s="75"/>
      <c r="H26" s="72"/>
      <c r="I26" s="1" t="s">
        <v>7</v>
      </c>
      <c r="J26" s="73" t="s">
        <v>8</v>
      </c>
      <c r="K26" s="75"/>
    </row>
    <row r="27" spans="1:11" x14ac:dyDescent="0.3">
      <c r="A27" s="1" t="s">
        <v>22</v>
      </c>
      <c r="B27" s="73">
        <v>0.15</v>
      </c>
      <c r="C27" s="75"/>
      <c r="D27" s="72"/>
      <c r="E27" s="1" t="s">
        <v>22</v>
      </c>
      <c r="F27" s="73">
        <v>0.3</v>
      </c>
      <c r="G27" s="75"/>
      <c r="H27" s="72"/>
      <c r="I27" s="1" t="s">
        <v>22</v>
      </c>
      <c r="J27" s="76">
        <v>0.4</v>
      </c>
      <c r="K27" s="77"/>
    </row>
    <row r="28" spans="1:11" x14ac:dyDescent="0.3">
      <c r="A28" s="1" t="s">
        <v>23</v>
      </c>
      <c r="B28" s="73">
        <v>0.1</v>
      </c>
      <c r="C28" s="75"/>
      <c r="D28" s="72"/>
      <c r="E28" s="1" t="s">
        <v>23</v>
      </c>
      <c r="F28" s="73">
        <v>0.25</v>
      </c>
      <c r="G28" s="75"/>
      <c r="H28" s="72"/>
      <c r="I28" s="1" t="s">
        <v>23</v>
      </c>
      <c r="J28" s="76">
        <v>0.25</v>
      </c>
      <c r="K28" s="77"/>
    </row>
    <row r="29" spans="1:11" x14ac:dyDescent="0.3">
      <c r="A29" s="1" t="s">
        <v>24</v>
      </c>
      <c r="B29" s="73">
        <v>0.15</v>
      </c>
      <c r="C29" s="75"/>
      <c r="D29" s="72"/>
      <c r="E29" s="1" t="s">
        <v>24</v>
      </c>
      <c r="F29" s="73">
        <v>0.3</v>
      </c>
      <c r="G29" s="75"/>
      <c r="H29" s="72"/>
      <c r="I29" s="1" t="s">
        <v>24</v>
      </c>
      <c r="J29" s="76">
        <v>0.3</v>
      </c>
      <c r="K29" s="77"/>
    </row>
    <row r="30" spans="1:11" x14ac:dyDescent="0.3">
      <c r="A30" s="1" t="s">
        <v>25</v>
      </c>
      <c r="B30" s="73">
        <v>0.1</v>
      </c>
      <c r="C30" s="75"/>
      <c r="D30" s="72"/>
      <c r="E30" s="1" t="s">
        <v>25</v>
      </c>
      <c r="F30" s="73">
        <v>0.25</v>
      </c>
      <c r="G30" s="75"/>
      <c r="H30" s="72"/>
      <c r="I30" s="1" t="s">
        <v>25</v>
      </c>
      <c r="J30" s="76">
        <v>0.25</v>
      </c>
      <c r="K30" s="77"/>
    </row>
    <row r="31" spans="1:11" x14ac:dyDescent="0.3">
      <c r="A31" s="1" t="s">
        <v>26</v>
      </c>
      <c r="B31" s="73">
        <v>0.15</v>
      </c>
      <c r="C31" s="75"/>
      <c r="D31" s="72"/>
      <c r="E31" s="1" t="s">
        <v>26</v>
      </c>
      <c r="F31" s="73">
        <v>0.3</v>
      </c>
      <c r="G31" s="75"/>
      <c r="H31" s="72"/>
      <c r="I31" s="1" t="s">
        <v>26</v>
      </c>
      <c r="J31" s="73">
        <v>0.4</v>
      </c>
      <c r="K31" s="75"/>
    </row>
    <row r="32" spans="1:11" x14ac:dyDescent="0.3">
      <c r="A32" s="1" t="s">
        <v>28</v>
      </c>
      <c r="B32" s="76">
        <v>0.15</v>
      </c>
      <c r="C32" s="77"/>
      <c r="D32" s="72"/>
      <c r="E32" s="1" t="s">
        <v>28</v>
      </c>
      <c r="F32" s="73">
        <v>0.3</v>
      </c>
      <c r="G32" s="75"/>
      <c r="H32" s="72"/>
      <c r="I32" s="1" t="s">
        <v>28</v>
      </c>
      <c r="J32" s="73">
        <v>0.4</v>
      </c>
      <c r="K32" s="75"/>
    </row>
  </sheetData>
  <mergeCells count="35">
    <mergeCell ref="B31:C31"/>
    <mergeCell ref="F31:G31"/>
    <mergeCell ref="J31:K31"/>
    <mergeCell ref="B32:C32"/>
    <mergeCell ref="F32:G32"/>
    <mergeCell ref="J32:K32"/>
    <mergeCell ref="B29:C29"/>
    <mergeCell ref="F29:G29"/>
    <mergeCell ref="J29:K29"/>
    <mergeCell ref="B30:C30"/>
    <mergeCell ref="F30:G30"/>
    <mergeCell ref="J30:K30"/>
    <mergeCell ref="J26:K26"/>
    <mergeCell ref="B27:C27"/>
    <mergeCell ref="F27:G27"/>
    <mergeCell ref="J27:K27"/>
    <mergeCell ref="B28:C28"/>
    <mergeCell ref="F28:G28"/>
    <mergeCell ref="J28:K28"/>
    <mergeCell ref="A1:C1"/>
    <mergeCell ref="D1:D32"/>
    <mergeCell ref="E1:G1"/>
    <mergeCell ref="H1:H32"/>
    <mergeCell ref="I1:K1"/>
    <mergeCell ref="A9:C9"/>
    <mergeCell ref="E9:G9"/>
    <mergeCell ref="I9:K9"/>
    <mergeCell ref="A17:C17"/>
    <mergeCell ref="E17:G17"/>
    <mergeCell ref="I17:K17"/>
    <mergeCell ref="A25:C25"/>
    <mergeCell ref="E25:G25"/>
    <mergeCell ref="I25:K25"/>
    <mergeCell ref="B26:C26"/>
    <mergeCell ref="F26:G26"/>
  </mergeCells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zoomScaleNormal="100" workbookViewId="0">
      <selection activeCell="J19" sqref="J19:K24"/>
    </sheetView>
  </sheetViews>
  <sheetFormatPr defaultRowHeight="14" x14ac:dyDescent="0.3"/>
  <cols>
    <col min="1" max="1" width="30.08203125" customWidth="1"/>
    <col min="2" max="3" width="8.58203125" customWidth="1"/>
    <col min="5" max="5" width="30.08203125" customWidth="1"/>
    <col min="6" max="7" width="8.58203125" customWidth="1"/>
    <col min="9" max="9" width="30.08203125" customWidth="1"/>
    <col min="14" max="14" width="30.58203125" customWidth="1"/>
    <col min="15" max="15" width="10.58203125" customWidth="1"/>
    <col min="16" max="16" width="10.58203125" style="8" customWidth="1"/>
  </cols>
  <sheetData>
    <row r="1" spans="1:16" x14ac:dyDescent="0.3">
      <c r="A1" s="73" t="s">
        <v>0</v>
      </c>
      <c r="B1" s="74"/>
      <c r="C1" s="75"/>
      <c r="D1" s="78"/>
      <c r="E1" s="73" t="s">
        <v>1</v>
      </c>
      <c r="F1" s="74"/>
      <c r="G1" s="75"/>
      <c r="H1" s="72" t="s">
        <v>19</v>
      </c>
      <c r="I1" s="73" t="s">
        <v>10</v>
      </c>
      <c r="J1" s="74"/>
      <c r="K1" s="75"/>
      <c r="N1" s="1" t="s">
        <v>9</v>
      </c>
      <c r="O1" s="6" t="s">
        <v>29</v>
      </c>
      <c r="P1" s="7" t="s">
        <v>30</v>
      </c>
    </row>
    <row r="2" spans="1:16" x14ac:dyDescent="0.3">
      <c r="A2" s="1" t="s">
        <v>2</v>
      </c>
      <c r="B2" s="1" t="s">
        <v>3</v>
      </c>
      <c r="C2" s="3" t="s">
        <v>4</v>
      </c>
      <c r="D2" s="72"/>
      <c r="E2" s="1" t="s">
        <v>2</v>
      </c>
      <c r="F2" s="1" t="s">
        <v>3</v>
      </c>
      <c r="G2" s="3" t="s">
        <v>4</v>
      </c>
      <c r="H2" s="72"/>
      <c r="I2" s="1" t="s">
        <v>2</v>
      </c>
      <c r="J2" s="1" t="s">
        <v>3</v>
      </c>
      <c r="K2" s="3" t="s">
        <v>4</v>
      </c>
      <c r="N2" s="1" t="s">
        <v>16</v>
      </c>
      <c r="O2" s="6">
        <v>10</v>
      </c>
      <c r="P2" s="7">
        <f>O2/SUM($O$2:$O$7)</f>
        <v>2.8818443804034581E-2</v>
      </c>
    </row>
    <row r="3" spans="1:16" x14ac:dyDescent="0.3">
      <c r="A3" s="1" t="s">
        <v>16</v>
      </c>
      <c r="B3" s="1">
        <v>40</v>
      </c>
      <c r="C3" s="1">
        <v>80</v>
      </c>
      <c r="D3" s="72"/>
      <c r="E3" s="1" t="s">
        <v>16</v>
      </c>
      <c r="F3" s="1">
        <v>60</v>
      </c>
      <c r="G3" s="1">
        <v>120</v>
      </c>
      <c r="H3" s="72"/>
      <c r="I3" s="1" t="s">
        <v>16</v>
      </c>
      <c r="J3" s="5">
        <v>100</v>
      </c>
      <c r="K3" s="5">
        <v>140</v>
      </c>
      <c r="N3" s="1" t="s">
        <v>11</v>
      </c>
      <c r="O3" s="6">
        <v>57</v>
      </c>
      <c r="P3" s="7">
        <f t="shared" ref="P3:P7" si="0">O3/SUM($O$2:$O$7)</f>
        <v>0.16426512968299711</v>
      </c>
    </row>
    <row r="4" spans="1:16" x14ac:dyDescent="0.3">
      <c r="A4" s="1" t="s">
        <v>11</v>
      </c>
      <c r="B4" s="1">
        <v>40</v>
      </c>
      <c r="C4" s="1">
        <v>60</v>
      </c>
      <c r="D4" s="72"/>
      <c r="E4" s="1" t="s">
        <v>11</v>
      </c>
      <c r="F4" s="1">
        <v>60</v>
      </c>
      <c r="G4" s="1">
        <v>100</v>
      </c>
      <c r="H4" s="72"/>
      <c r="I4" s="1" t="s">
        <v>11</v>
      </c>
      <c r="J4" s="5">
        <v>100</v>
      </c>
      <c r="K4" s="5">
        <v>140</v>
      </c>
      <c r="N4" s="1" t="s">
        <v>13</v>
      </c>
      <c r="O4" s="6">
        <v>70</v>
      </c>
      <c r="P4" s="7">
        <f t="shared" si="0"/>
        <v>0.20172910662824209</v>
      </c>
    </row>
    <row r="5" spans="1:16" x14ac:dyDescent="0.3">
      <c r="A5" s="1" t="s">
        <v>13</v>
      </c>
      <c r="B5" s="1">
        <v>40</v>
      </c>
      <c r="C5" s="1">
        <v>60</v>
      </c>
      <c r="D5" s="72"/>
      <c r="E5" s="1" t="s">
        <v>13</v>
      </c>
      <c r="F5" s="1">
        <v>60</v>
      </c>
      <c r="G5" s="1">
        <v>100</v>
      </c>
      <c r="H5" s="72"/>
      <c r="I5" s="1" t="s">
        <v>13</v>
      </c>
      <c r="J5" s="5">
        <v>100</v>
      </c>
      <c r="K5" s="5">
        <v>140</v>
      </c>
      <c r="N5" s="1" t="s">
        <v>14</v>
      </c>
      <c r="O5" s="6">
        <v>40</v>
      </c>
      <c r="P5" s="7">
        <f t="shared" si="0"/>
        <v>0.11527377521613832</v>
      </c>
    </row>
    <row r="6" spans="1:16" x14ac:dyDescent="0.3">
      <c r="A6" s="1" t="s">
        <v>14</v>
      </c>
      <c r="B6" s="1">
        <v>40</v>
      </c>
      <c r="C6" s="1">
        <v>60</v>
      </c>
      <c r="D6" s="72"/>
      <c r="E6" s="1" t="s">
        <v>14</v>
      </c>
      <c r="F6" s="1">
        <v>60</v>
      </c>
      <c r="G6" s="1">
        <v>100</v>
      </c>
      <c r="H6" s="72"/>
      <c r="I6" s="1" t="s">
        <v>14</v>
      </c>
      <c r="J6" s="1">
        <v>100</v>
      </c>
      <c r="K6" s="1">
        <v>140</v>
      </c>
      <c r="N6" s="1" t="s">
        <v>15</v>
      </c>
      <c r="O6" s="6">
        <v>130</v>
      </c>
      <c r="P6" s="7">
        <f t="shared" si="0"/>
        <v>0.37463976945244959</v>
      </c>
    </row>
    <row r="7" spans="1:16" x14ac:dyDescent="0.3">
      <c r="A7" s="1" t="s">
        <v>15</v>
      </c>
      <c r="B7" s="5">
        <v>40</v>
      </c>
      <c r="C7" s="5">
        <v>80</v>
      </c>
      <c r="D7" s="72"/>
      <c r="E7" s="1" t="s">
        <v>15</v>
      </c>
      <c r="F7" s="1">
        <v>60</v>
      </c>
      <c r="G7" s="1">
        <v>120</v>
      </c>
      <c r="H7" s="72"/>
      <c r="I7" s="1" t="s">
        <v>15</v>
      </c>
      <c r="J7" s="1">
        <v>120</v>
      </c>
      <c r="K7" s="1">
        <v>180</v>
      </c>
      <c r="N7" s="1" t="s">
        <v>12</v>
      </c>
      <c r="O7" s="6">
        <v>40</v>
      </c>
      <c r="P7" s="7">
        <f t="shared" si="0"/>
        <v>0.11527377521613832</v>
      </c>
    </row>
    <row r="8" spans="1:16" x14ac:dyDescent="0.3">
      <c r="A8" s="1" t="s">
        <v>12</v>
      </c>
      <c r="B8" s="5">
        <v>40</v>
      </c>
      <c r="C8" s="5">
        <v>80</v>
      </c>
      <c r="D8" s="72"/>
      <c r="E8" s="1" t="s">
        <v>12</v>
      </c>
      <c r="F8" s="5">
        <v>60</v>
      </c>
      <c r="G8" s="5">
        <v>120</v>
      </c>
      <c r="H8" s="72"/>
      <c r="I8" s="1" t="s">
        <v>12</v>
      </c>
      <c r="J8" s="1">
        <v>80</v>
      </c>
      <c r="K8" s="1">
        <v>100</v>
      </c>
    </row>
    <row r="9" spans="1:16" x14ac:dyDescent="0.3">
      <c r="A9" s="74"/>
      <c r="B9" s="74"/>
      <c r="C9" s="75"/>
      <c r="D9" s="72"/>
      <c r="E9" s="73"/>
      <c r="F9" s="74"/>
      <c r="G9" s="75"/>
      <c r="H9" s="72"/>
      <c r="I9" s="73"/>
      <c r="J9" s="74"/>
      <c r="K9" s="75"/>
    </row>
    <row r="10" spans="1:16" x14ac:dyDescent="0.3">
      <c r="A10" s="1" t="s">
        <v>5</v>
      </c>
      <c r="B10" s="1" t="s">
        <v>3</v>
      </c>
      <c r="C10" s="1" t="s">
        <v>4</v>
      </c>
      <c r="D10" s="72"/>
      <c r="E10" s="1" t="s">
        <v>5</v>
      </c>
      <c r="F10" s="1" t="s">
        <v>3</v>
      </c>
      <c r="G10" s="1" t="s">
        <v>4</v>
      </c>
      <c r="H10" s="72"/>
      <c r="I10" s="1" t="s">
        <v>5</v>
      </c>
      <c r="J10" s="1" t="s">
        <v>3</v>
      </c>
      <c r="K10" s="1" t="s">
        <v>4</v>
      </c>
    </row>
    <row r="11" spans="1:16" x14ac:dyDescent="0.3">
      <c r="A11" s="1" t="s">
        <v>16</v>
      </c>
      <c r="B11" s="1">
        <v>0.05</v>
      </c>
      <c r="C11" s="1">
        <v>0.12</v>
      </c>
      <c r="D11" s="72"/>
      <c r="E11" s="1" t="s">
        <v>16</v>
      </c>
      <c r="F11" s="1">
        <v>0.1</v>
      </c>
      <c r="G11" s="1">
        <v>0.16</v>
      </c>
      <c r="H11" s="72"/>
      <c r="I11" s="1" t="s">
        <v>16</v>
      </c>
      <c r="J11" s="5">
        <v>0.16</v>
      </c>
      <c r="K11" s="5">
        <v>0.24</v>
      </c>
    </row>
    <row r="12" spans="1:16" x14ac:dyDescent="0.3">
      <c r="A12" s="1" t="s">
        <v>11</v>
      </c>
      <c r="B12" s="1">
        <v>0.05</v>
      </c>
      <c r="C12" s="1">
        <v>0.1</v>
      </c>
      <c r="D12" s="72"/>
      <c r="E12" s="1" t="s">
        <v>11</v>
      </c>
      <c r="F12" s="1">
        <v>0.1</v>
      </c>
      <c r="G12" s="1">
        <v>0.16</v>
      </c>
      <c r="H12" s="72"/>
      <c r="I12" s="1" t="s">
        <v>11</v>
      </c>
      <c r="J12" s="5">
        <v>0.18</v>
      </c>
      <c r="K12" s="5">
        <v>0.26</v>
      </c>
    </row>
    <row r="13" spans="1:16" x14ac:dyDescent="0.3">
      <c r="A13" s="1" t="s">
        <v>13</v>
      </c>
      <c r="B13" s="1">
        <v>0.05</v>
      </c>
      <c r="C13" s="1">
        <v>0.1</v>
      </c>
      <c r="D13" s="72"/>
      <c r="E13" s="1" t="s">
        <v>13</v>
      </c>
      <c r="F13" s="1">
        <v>0.1</v>
      </c>
      <c r="G13" s="1">
        <v>0.16</v>
      </c>
      <c r="H13" s="72"/>
      <c r="I13" s="1" t="s">
        <v>13</v>
      </c>
      <c r="J13" s="5">
        <v>0.16</v>
      </c>
      <c r="K13" s="5">
        <v>0.24</v>
      </c>
    </row>
    <row r="14" spans="1:16" x14ac:dyDescent="0.3">
      <c r="A14" s="1" t="s">
        <v>14</v>
      </c>
      <c r="B14" s="1">
        <v>0.05</v>
      </c>
      <c r="C14" s="1">
        <v>0.1</v>
      </c>
      <c r="D14" s="72"/>
      <c r="E14" s="1" t="s">
        <v>14</v>
      </c>
      <c r="F14" s="1">
        <v>0.1</v>
      </c>
      <c r="G14" s="1">
        <v>0.18</v>
      </c>
      <c r="H14" s="72"/>
      <c r="I14" s="1" t="s">
        <v>14</v>
      </c>
      <c r="J14" s="1">
        <v>0.16</v>
      </c>
      <c r="K14" s="1">
        <v>0.24</v>
      </c>
    </row>
    <row r="15" spans="1:16" x14ac:dyDescent="0.3">
      <c r="A15" s="1" t="s">
        <v>15</v>
      </c>
      <c r="B15" s="5">
        <v>0.05</v>
      </c>
      <c r="C15" s="5">
        <v>0.12</v>
      </c>
      <c r="D15" s="72"/>
      <c r="E15" s="1" t="s">
        <v>15</v>
      </c>
      <c r="F15" s="1">
        <v>0.1</v>
      </c>
      <c r="G15" s="1">
        <v>0.18</v>
      </c>
      <c r="H15" s="72"/>
      <c r="I15" s="1" t="s">
        <v>15</v>
      </c>
      <c r="J15" s="1">
        <v>0.18</v>
      </c>
      <c r="K15" s="1">
        <v>0.26</v>
      </c>
    </row>
    <row r="16" spans="1:16" x14ac:dyDescent="0.3">
      <c r="A16" s="1" t="s">
        <v>12</v>
      </c>
      <c r="B16" s="5">
        <v>0.05</v>
      </c>
      <c r="C16" s="5">
        <v>0.12</v>
      </c>
      <c r="D16" s="72"/>
      <c r="E16" s="1" t="s">
        <v>12</v>
      </c>
      <c r="F16" s="5">
        <v>0.1</v>
      </c>
      <c r="G16" s="5">
        <v>0.18</v>
      </c>
      <c r="H16" s="72"/>
      <c r="I16" s="1" t="s">
        <v>12</v>
      </c>
      <c r="J16" s="1">
        <v>0.18</v>
      </c>
      <c r="K16" s="1">
        <v>0.26</v>
      </c>
    </row>
    <row r="17" spans="1:11" x14ac:dyDescent="0.3">
      <c r="A17" s="74"/>
      <c r="B17" s="74"/>
      <c r="C17" s="75"/>
      <c r="D17" s="72"/>
      <c r="E17" s="73"/>
      <c r="F17" s="74"/>
      <c r="G17" s="75"/>
      <c r="H17" s="72"/>
      <c r="I17" s="73"/>
      <c r="J17" s="74"/>
      <c r="K17" s="75"/>
    </row>
    <row r="18" spans="1:11" x14ac:dyDescent="0.3">
      <c r="A18" s="1" t="s">
        <v>6</v>
      </c>
      <c r="B18" s="1" t="s">
        <v>3</v>
      </c>
      <c r="C18" s="1" t="s">
        <v>4</v>
      </c>
      <c r="D18" s="72"/>
      <c r="E18" s="1" t="s">
        <v>6</v>
      </c>
      <c r="F18" s="1" t="s">
        <v>3</v>
      </c>
      <c r="G18" s="1" t="s">
        <v>4</v>
      </c>
      <c r="H18" s="72"/>
      <c r="I18" s="1" t="s">
        <v>6</v>
      </c>
      <c r="J18" s="1" t="s">
        <v>3</v>
      </c>
      <c r="K18" s="1" t="s">
        <v>4</v>
      </c>
    </row>
    <row r="19" spans="1:11" x14ac:dyDescent="0.3">
      <c r="A19" s="1" t="s">
        <v>16</v>
      </c>
      <c r="B19" s="1">
        <v>0.2</v>
      </c>
      <c r="C19" s="1">
        <v>0.4</v>
      </c>
      <c r="D19" s="72"/>
      <c r="E19" s="1" t="s">
        <v>16</v>
      </c>
      <c r="F19" s="1">
        <v>0.35</v>
      </c>
      <c r="G19" s="1">
        <v>0.5</v>
      </c>
      <c r="H19" s="72"/>
      <c r="I19" s="1" t="s">
        <v>16</v>
      </c>
      <c r="J19" s="5">
        <v>0.45</v>
      </c>
      <c r="K19" s="5">
        <v>0.55000000000000004</v>
      </c>
    </row>
    <row r="20" spans="1:11" x14ac:dyDescent="0.3">
      <c r="A20" s="1" t="s">
        <v>11</v>
      </c>
      <c r="B20" s="1">
        <v>0.2</v>
      </c>
      <c r="C20" s="1">
        <v>0.4</v>
      </c>
      <c r="D20" s="72"/>
      <c r="E20" s="1" t="s">
        <v>11</v>
      </c>
      <c r="F20" s="1">
        <v>0.35</v>
      </c>
      <c r="G20" s="1">
        <v>0.5</v>
      </c>
      <c r="H20" s="72"/>
      <c r="I20" s="1" t="s">
        <v>11</v>
      </c>
      <c r="J20" s="5">
        <v>0.4</v>
      </c>
      <c r="K20" s="5">
        <v>0.6</v>
      </c>
    </row>
    <row r="21" spans="1:11" x14ac:dyDescent="0.3">
      <c r="A21" s="1" t="s">
        <v>13</v>
      </c>
      <c r="B21" s="1">
        <v>0.2</v>
      </c>
      <c r="C21" s="1">
        <v>0.4</v>
      </c>
      <c r="D21" s="72"/>
      <c r="E21" s="1" t="s">
        <v>13</v>
      </c>
      <c r="F21" s="1">
        <v>0.35</v>
      </c>
      <c r="G21" s="1">
        <v>0.5</v>
      </c>
      <c r="H21" s="72"/>
      <c r="I21" s="1" t="s">
        <v>13</v>
      </c>
      <c r="J21" s="5">
        <v>0.45</v>
      </c>
      <c r="K21" s="5">
        <v>0.55000000000000004</v>
      </c>
    </row>
    <row r="22" spans="1:11" x14ac:dyDescent="0.3">
      <c r="A22" s="1" t="s">
        <v>14</v>
      </c>
      <c r="B22" s="1">
        <v>0.2</v>
      </c>
      <c r="C22" s="1">
        <v>0.4</v>
      </c>
      <c r="D22" s="72"/>
      <c r="E22" s="1" t="s">
        <v>14</v>
      </c>
      <c r="F22" s="1">
        <v>0.35</v>
      </c>
      <c r="G22" s="1">
        <v>0.5</v>
      </c>
      <c r="H22" s="72"/>
      <c r="I22" s="1" t="s">
        <v>14</v>
      </c>
      <c r="J22" s="1">
        <v>0.4</v>
      </c>
      <c r="K22" s="1">
        <v>0.55000000000000004</v>
      </c>
    </row>
    <row r="23" spans="1:11" x14ac:dyDescent="0.3">
      <c r="A23" s="1" t="s">
        <v>15</v>
      </c>
      <c r="B23" s="5">
        <v>0.2</v>
      </c>
      <c r="C23" s="5">
        <v>0.4</v>
      </c>
      <c r="D23" s="72"/>
      <c r="E23" s="1" t="s">
        <v>15</v>
      </c>
      <c r="F23" s="1">
        <v>0.35</v>
      </c>
      <c r="G23" s="1">
        <v>0.5</v>
      </c>
      <c r="H23" s="72"/>
      <c r="I23" s="1" t="s">
        <v>15</v>
      </c>
      <c r="J23" s="1">
        <v>0.4</v>
      </c>
      <c r="K23" s="1">
        <v>0.55000000000000004</v>
      </c>
    </row>
    <row r="24" spans="1:11" x14ac:dyDescent="0.3">
      <c r="A24" s="1" t="s">
        <v>12</v>
      </c>
      <c r="B24" s="5">
        <v>0.2</v>
      </c>
      <c r="C24" s="5">
        <v>0.4</v>
      </c>
      <c r="D24" s="72"/>
      <c r="E24" s="1" t="s">
        <v>12</v>
      </c>
      <c r="F24" s="5">
        <v>0.35</v>
      </c>
      <c r="G24" s="5">
        <v>0.5</v>
      </c>
      <c r="H24" s="72"/>
      <c r="I24" s="1" t="s">
        <v>12</v>
      </c>
      <c r="J24" s="1">
        <v>0.55000000000000004</v>
      </c>
      <c r="K24" s="1">
        <v>0.65</v>
      </c>
    </row>
    <row r="25" spans="1:11" x14ac:dyDescent="0.3">
      <c r="A25" s="74"/>
      <c r="B25" s="74"/>
      <c r="C25" s="75"/>
      <c r="D25" s="72"/>
      <c r="E25" s="73"/>
      <c r="F25" s="74"/>
      <c r="G25" s="75"/>
      <c r="H25" s="72"/>
      <c r="I25" s="73"/>
      <c r="J25" s="74"/>
      <c r="K25" s="75"/>
    </row>
    <row r="26" spans="1:11" x14ac:dyDescent="0.3">
      <c r="A26" s="1" t="s">
        <v>7</v>
      </c>
      <c r="B26" s="73" t="s">
        <v>8</v>
      </c>
      <c r="C26" s="75"/>
      <c r="D26" s="72"/>
      <c r="E26" s="1" t="s">
        <v>7</v>
      </c>
      <c r="F26" s="73" t="s">
        <v>8</v>
      </c>
      <c r="G26" s="75"/>
      <c r="H26" s="72"/>
      <c r="I26" s="1" t="s">
        <v>7</v>
      </c>
      <c r="J26" s="73" t="s">
        <v>8</v>
      </c>
      <c r="K26" s="75"/>
    </row>
    <row r="27" spans="1:11" x14ac:dyDescent="0.3">
      <c r="A27" s="1" t="s">
        <v>16</v>
      </c>
      <c r="B27" s="73">
        <v>0.3</v>
      </c>
      <c r="C27" s="75"/>
      <c r="D27" s="72"/>
      <c r="E27" s="1" t="s">
        <v>16</v>
      </c>
      <c r="F27" s="73">
        <v>0.4</v>
      </c>
      <c r="G27" s="75"/>
      <c r="H27" s="72"/>
      <c r="I27" s="1" t="s">
        <v>16</v>
      </c>
      <c r="J27" s="76">
        <v>0.5</v>
      </c>
      <c r="K27" s="77"/>
    </row>
    <row r="28" spans="1:11" x14ac:dyDescent="0.3">
      <c r="A28" s="1" t="s">
        <v>11</v>
      </c>
      <c r="B28" s="73">
        <v>0.3</v>
      </c>
      <c r="C28" s="75"/>
      <c r="D28" s="72"/>
      <c r="E28" s="1" t="s">
        <v>11</v>
      </c>
      <c r="F28" s="73">
        <v>0.4</v>
      </c>
      <c r="G28" s="75"/>
      <c r="H28" s="72"/>
      <c r="I28" s="1" t="s">
        <v>11</v>
      </c>
      <c r="J28" s="76">
        <v>0.55000000000000004</v>
      </c>
      <c r="K28" s="77"/>
    </row>
    <row r="29" spans="1:11" x14ac:dyDescent="0.3">
      <c r="A29" s="1" t="s">
        <v>13</v>
      </c>
      <c r="B29" s="73">
        <v>0.3</v>
      </c>
      <c r="C29" s="75"/>
      <c r="D29" s="72"/>
      <c r="E29" s="1" t="s">
        <v>13</v>
      </c>
      <c r="F29" s="73">
        <v>0.4</v>
      </c>
      <c r="G29" s="75"/>
      <c r="H29" s="72"/>
      <c r="I29" s="1" t="s">
        <v>13</v>
      </c>
      <c r="J29" s="76">
        <v>0.5</v>
      </c>
      <c r="K29" s="77"/>
    </row>
    <row r="30" spans="1:11" x14ac:dyDescent="0.3">
      <c r="A30" s="1" t="s">
        <v>14</v>
      </c>
      <c r="B30" s="73">
        <v>0.3</v>
      </c>
      <c r="C30" s="75"/>
      <c r="D30" s="72"/>
      <c r="E30" s="1" t="s">
        <v>14</v>
      </c>
      <c r="F30" s="73">
        <v>0.4</v>
      </c>
      <c r="G30" s="75"/>
      <c r="H30" s="72"/>
      <c r="I30" s="1" t="s">
        <v>14</v>
      </c>
      <c r="J30" s="73">
        <v>0.5</v>
      </c>
      <c r="K30" s="75"/>
    </row>
    <row r="31" spans="1:11" x14ac:dyDescent="0.3">
      <c r="A31" s="1" t="s">
        <v>15</v>
      </c>
      <c r="B31" s="76">
        <v>0.3</v>
      </c>
      <c r="C31" s="77"/>
      <c r="D31" s="72"/>
      <c r="E31" s="1" t="s">
        <v>15</v>
      </c>
      <c r="F31" s="73">
        <v>0.4</v>
      </c>
      <c r="G31" s="75"/>
      <c r="H31" s="72"/>
      <c r="I31" s="1" t="s">
        <v>15</v>
      </c>
      <c r="J31" s="73">
        <v>0.55000000000000004</v>
      </c>
      <c r="K31" s="75"/>
    </row>
    <row r="32" spans="1:11" x14ac:dyDescent="0.3">
      <c r="A32" s="1" t="s">
        <v>12</v>
      </c>
      <c r="B32" s="5">
        <v>0.3</v>
      </c>
      <c r="C32" s="5"/>
      <c r="D32" s="79"/>
      <c r="E32" s="1" t="s">
        <v>12</v>
      </c>
      <c r="F32" s="76">
        <v>0.4</v>
      </c>
      <c r="G32" s="77"/>
      <c r="H32" s="72"/>
      <c r="I32" s="1" t="s">
        <v>12</v>
      </c>
      <c r="J32" s="73">
        <v>0.55000000000000004</v>
      </c>
      <c r="K32" s="75"/>
    </row>
    <row r="33" spans="9:11" x14ac:dyDescent="0.3">
      <c r="I33" s="73"/>
      <c r="J33" s="74"/>
      <c r="K33" s="75"/>
    </row>
    <row r="34" spans="9:11" x14ac:dyDescent="0.3">
      <c r="I34" s="1" t="s">
        <v>17</v>
      </c>
      <c r="J34" s="73" t="s">
        <v>8</v>
      </c>
      <c r="K34" s="75"/>
    </row>
    <row r="35" spans="9:11" x14ac:dyDescent="0.3">
      <c r="I35" s="4" t="s">
        <v>16</v>
      </c>
      <c r="J35" s="76">
        <v>8</v>
      </c>
      <c r="K35" s="77"/>
    </row>
    <row r="36" spans="9:11" x14ac:dyDescent="0.3">
      <c r="I36" s="2" t="s">
        <v>11</v>
      </c>
      <c r="J36" s="76">
        <v>9</v>
      </c>
      <c r="K36" s="77"/>
    </row>
    <row r="37" spans="9:11" x14ac:dyDescent="0.3">
      <c r="I37" s="2" t="s">
        <v>13</v>
      </c>
      <c r="J37" s="76">
        <v>10</v>
      </c>
      <c r="K37" s="77"/>
    </row>
    <row r="38" spans="9:11" x14ac:dyDescent="0.3">
      <c r="I38" s="2" t="s">
        <v>14</v>
      </c>
      <c r="J38" s="73">
        <v>8</v>
      </c>
      <c r="K38" s="75"/>
    </row>
    <row r="39" spans="9:11" x14ac:dyDescent="0.3">
      <c r="I39" s="2" t="s">
        <v>15</v>
      </c>
      <c r="J39" s="73">
        <v>8</v>
      </c>
      <c r="K39" s="75"/>
    </row>
    <row r="40" spans="9:11" x14ac:dyDescent="0.3">
      <c r="I40" s="2" t="s">
        <v>12</v>
      </c>
      <c r="J40" s="73">
        <v>8</v>
      </c>
      <c r="K40" s="75"/>
    </row>
    <row r="41" spans="9:11" x14ac:dyDescent="0.3">
      <c r="I41" s="73"/>
      <c r="J41" s="74"/>
      <c r="K41" s="75"/>
    </row>
    <row r="42" spans="9:11" x14ac:dyDescent="0.3">
      <c r="I42" s="1" t="s">
        <v>18</v>
      </c>
      <c r="J42" s="73" t="s">
        <v>8</v>
      </c>
      <c r="K42" s="75"/>
    </row>
    <row r="43" spans="9:11" x14ac:dyDescent="0.3">
      <c r="I43" s="4" t="s">
        <v>16</v>
      </c>
      <c r="J43" s="76">
        <v>4.5</v>
      </c>
      <c r="K43" s="77"/>
    </row>
    <row r="44" spans="9:11" x14ac:dyDescent="0.3">
      <c r="I44" s="2" t="s">
        <v>11</v>
      </c>
      <c r="J44" s="76">
        <v>5.5</v>
      </c>
      <c r="K44" s="77"/>
    </row>
    <row r="45" spans="9:11" x14ac:dyDescent="0.3">
      <c r="I45" s="2" t="s">
        <v>13</v>
      </c>
      <c r="J45" s="76">
        <v>6.5</v>
      </c>
      <c r="K45" s="77"/>
    </row>
    <row r="46" spans="9:11" x14ac:dyDescent="0.3">
      <c r="I46" s="2" t="s">
        <v>14</v>
      </c>
      <c r="J46" s="73">
        <v>4</v>
      </c>
      <c r="K46" s="75"/>
    </row>
    <row r="47" spans="9:11" x14ac:dyDescent="0.3">
      <c r="I47" s="2" t="s">
        <v>15</v>
      </c>
      <c r="J47" s="73">
        <v>4.5</v>
      </c>
      <c r="K47" s="75"/>
    </row>
    <row r="48" spans="9:11" x14ac:dyDescent="0.3">
      <c r="I48" s="2" t="s">
        <v>12</v>
      </c>
      <c r="J48" s="73">
        <v>4.5</v>
      </c>
      <c r="K48" s="75"/>
    </row>
  </sheetData>
  <mergeCells count="50">
    <mergeCell ref="J30:K30"/>
    <mergeCell ref="B27:C27"/>
    <mergeCell ref="J37:K37"/>
    <mergeCell ref="B30:C30"/>
    <mergeCell ref="F30:G30"/>
    <mergeCell ref="F32:G32"/>
    <mergeCell ref="J32:K32"/>
    <mergeCell ref="D1:D32"/>
    <mergeCell ref="B29:C29"/>
    <mergeCell ref="E25:G25"/>
    <mergeCell ref="I25:K25"/>
    <mergeCell ref="F31:G31"/>
    <mergeCell ref="J31:K31"/>
    <mergeCell ref="J26:K26"/>
    <mergeCell ref="J27:K27"/>
    <mergeCell ref="F29:G29"/>
    <mergeCell ref="J29:K29"/>
    <mergeCell ref="J28:K28"/>
    <mergeCell ref="I9:K9"/>
    <mergeCell ref="A17:C17"/>
    <mergeCell ref="E17:G17"/>
    <mergeCell ref="I17:K17"/>
    <mergeCell ref="H1:H32"/>
    <mergeCell ref="A1:C1"/>
    <mergeCell ref="B28:C28"/>
    <mergeCell ref="F28:G28"/>
    <mergeCell ref="E1:G1"/>
    <mergeCell ref="B26:C26"/>
    <mergeCell ref="F26:G26"/>
    <mergeCell ref="A9:C9"/>
    <mergeCell ref="E9:G9"/>
    <mergeCell ref="F27:G27"/>
    <mergeCell ref="A25:C25"/>
    <mergeCell ref="I1:K1"/>
    <mergeCell ref="J38:K38"/>
    <mergeCell ref="B31:C31"/>
    <mergeCell ref="J47:K47"/>
    <mergeCell ref="J48:K48"/>
    <mergeCell ref="I33:K33"/>
    <mergeCell ref="I41:K41"/>
    <mergeCell ref="J40:K40"/>
    <mergeCell ref="J42:K42"/>
    <mergeCell ref="J43:K43"/>
    <mergeCell ref="J44:K44"/>
    <mergeCell ref="J45:K45"/>
    <mergeCell ref="J46:K46"/>
    <mergeCell ref="J34:K34"/>
    <mergeCell ref="J35:K35"/>
    <mergeCell ref="J36:K36"/>
    <mergeCell ref="J39:K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745E-A4D9-4B65-A6CD-0DAD6DB40EEB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A813-A933-442E-8BB1-21D76C52D165}">
  <dimension ref="A1:BC39"/>
  <sheetViews>
    <sheetView tabSelected="1" topLeftCell="P1" zoomScaleNormal="100" workbookViewId="0">
      <selection activeCell="R15" sqref="R15"/>
    </sheetView>
  </sheetViews>
  <sheetFormatPr defaultColWidth="10.58203125" defaultRowHeight="15" customHeight="1" x14ac:dyDescent="0.3"/>
  <cols>
    <col min="1" max="1" width="25.58203125" style="10" customWidth="1"/>
    <col min="2" max="38" width="10.58203125" style="10" customWidth="1"/>
    <col min="39" max="39" width="25.58203125" style="10" customWidth="1"/>
    <col min="40" max="16384" width="10.58203125" style="10"/>
  </cols>
  <sheetData>
    <row r="1" spans="1:55" ht="25" customHeight="1" thickTop="1" x14ac:dyDescent="0.3">
      <c r="A1" s="81" t="s">
        <v>20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3"/>
    </row>
    <row r="2" spans="1:55" ht="15" customHeight="1" x14ac:dyDescent="0.3">
      <c r="A2" s="84" t="s">
        <v>31</v>
      </c>
      <c r="B2" s="80" t="s">
        <v>35</v>
      </c>
      <c r="C2" s="80"/>
      <c r="D2" s="80"/>
      <c r="E2" s="80" t="s">
        <v>54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 t="s">
        <v>55</v>
      </c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 t="s">
        <v>36</v>
      </c>
      <c r="AL2" s="80"/>
      <c r="AM2" s="80" t="s">
        <v>31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2"/>
    </row>
    <row r="3" spans="1:55" ht="15" customHeight="1" x14ac:dyDescent="0.3">
      <c r="A3" s="84"/>
      <c r="B3" s="80" t="s">
        <v>32</v>
      </c>
      <c r="C3" s="80" t="s">
        <v>53</v>
      </c>
      <c r="D3" s="80" t="s">
        <v>42</v>
      </c>
      <c r="E3" s="80" t="s">
        <v>56</v>
      </c>
      <c r="F3" s="80"/>
      <c r="G3" s="80"/>
      <c r="H3" s="80"/>
      <c r="I3" s="80"/>
      <c r="J3" s="80"/>
      <c r="K3" s="80"/>
      <c r="L3" s="80" t="s">
        <v>33</v>
      </c>
      <c r="M3" s="80"/>
      <c r="N3" s="80" t="s">
        <v>53</v>
      </c>
      <c r="O3" s="80"/>
      <c r="P3" s="80"/>
      <c r="Q3" s="80"/>
      <c r="R3" s="80"/>
      <c r="S3" s="80" t="s">
        <v>34</v>
      </c>
      <c r="T3" s="80"/>
      <c r="U3" s="80" t="s">
        <v>56</v>
      </c>
      <c r="V3" s="80"/>
      <c r="W3" s="80"/>
      <c r="X3" s="80"/>
      <c r="Y3" s="80"/>
      <c r="Z3" s="80"/>
      <c r="AA3" s="80"/>
      <c r="AB3" s="80" t="s">
        <v>33</v>
      </c>
      <c r="AC3" s="80"/>
      <c r="AD3" s="80" t="s">
        <v>53</v>
      </c>
      <c r="AE3" s="80"/>
      <c r="AF3" s="80"/>
      <c r="AG3" s="80"/>
      <c r="AH3" s="80"/>
      <c r="AI3" s="80" t="s">
        <v>34</v>
      </c>
      <c r="AJ3" s="80"/>
      <c r="AK3" s="80"/>
      <c r="AL3" s="80"/>
      <c r="AM3" s="80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2"/>
    </row>
    <row r="4" spans="1:55" ht="15" customHeight="1" x14ac:dyDescent="0.3">
      <c r="A4" s="84"/>
      <c r="B4" s="80"/>
      <c r="C4" s="80"/>
      <c r="D4" s="80"/>
      <c r="E4" s="25" t="s">
        <v>59</v>
      </c>
      <c r="F4" s="25" t="s">
        <v>60</v>
      </c>
      <c r="G4" s="39" t="s">
        <v>61</v>
      </c>
      <c r="H4" s="11" t="s">
        <v>62</v>
      </c>
      <c r="I4" s="11" t="s">
        <v>70</v>
      </c>
      <c r="J4" s="11" t="s">
        <v>72</v>
      </c>
      <c r="K4" s="11" t="s">
        <v>63</v>
      </c>
      <c r="L4" s="11" t="s">
        <v>59</v>
      </c>
      <c r="M4" s="11" t="s">
        <v>61</v>
      </c>
      <c r="N4" s="11" t="s">
        <v>59</v>
      </c>
      <c r="O4" s="11" t="s">
        <v>60</v>
      </c>
      <c r="P4" s="39" t="s">
        <v>61</v>
      </c>
      <c r="Q4" s="11" t="s">
        <v>62</v>
      </c>
      <c r="R4" s="11" t="s">
        <v>65</v>
      </c>
      <c r="S4" s="11" t="s">
        <v>42</v>
      </c>
      <c r="T4" s="11" t="s">
        <v>64</v>
      </c>
      <c r="U4" s="11" t="s">
        <v>59</v>
      </c>
      <c r="V4" s="11" t="s">
        <v>60</v>
      </c>
      <c r="W4" s="39" t="s">
        <v>61</v>
      </c>
      <c r="X4" s="11" t="s">
        <v>62</v>
      </c>
      <c r="Y4" s="11" t="s">
        <v>69</v>
      </c>
      <c r="Z4" s="11" t="s">
        <v>71</v>
      </c>
      <c r="AA4" s="11" t="s">
        <v>63</v>
      </c>
      <c r="AB4" s="11" t="s">
        <v>59</v>
      </c>
      <c r="AC4" s="11" t="s">
        <v>61</v>
      </c>
      <c r="AD4" s="11" t="s">
        <v>59</v>
      </c>
      <c r="AE4" s="11" t="s">
        <v>60</v>
      </c>
      <c r="AF4" s="39" t="s">
        <v>61</v>
      </c>
      <c r="AG4" s="11" t="s">
        <v>62</v>
      </c>
      <c r="AH4" s="11" t="s">
        <v>65</v>
      </c>
      <c r="AI4" s="11" t="s">
        <v>42</v>
      </c>
      <c r="AJ4" s="11" t="s">
        <v>64</v>
      </c>
      <c r="AK4" s="11" t="s">
        <v>40</v>
      </c>
      <c r="AL4" s="11" t="s">
        <v>41</v>
      </c>
      <c r="AM4" s="80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 ht="15" customHeight="1" x14ac:dyDescent="0.3">
      <c r="A5" s="37" t="s">
        <v>22</v>
      </c>
      <c r="B5" s="40">
        <v>20</v>
      </c>
      <c r="C5" s="20">
        <v>4.5</v>
      </c>
      <c r="D5" s="40">
        <v>2</v>
      </c>
      <c r="E5" s="25">
        <v>0.5</v>
      </c>
      <c r="F5" s="27">
        <f>E5*B5</f>
        <v>10</v>
      </c>
      <c r="G5" s="25">
        <v>1</v>
      </c>
      <c r="H5" s="27">
        <f>B5*G5</f>
        <v>20</v>
      </c>
      <c r="I5" s="41">
        <v>1</v>
      </c>
      <c r="J5" s="23">
        <f>H5/I5</f>
        <v>20</v>
      </c>
      <c r="K5" s="24" t="str">
        <f t="shared" ref="K5:K21" si="0">"["&amp;ROUND(B5+F5,2)&amp;","&amp;ROUND(B5+H5,2)&amp;"]"</f>
        <v>[30,40]</v>
      </c>
      <c r="L5" s="25">
        <v>0.05</v>
      </c>
      <c r="M5" s="25">
        <v>0.1</v>
      </c>
      <c r="N5" s="25">
        <v>0.2</v>
      </c>
      <c r="O5" s="23">
        <f t="shared" ref="O5:O21" si="1">C5*N5</f>
        <v>0.9</v>
      </c>
      <c r="P5" s="25">
        <v>0.4</v>
      </c>
      <c r="Q5" s="23">
        <f t="shared" ref="Q5:Q21" si="2">C5*P5</f>
        <v>1.8</v>
      </c>
      <c r="R5" s="24" t="str">
        <f t="shared" ref="R5:R21" si="3">"["&amp;ROUND(C5+O5,2)&amp;","&amp;ROUND(C5+Q5,2)&amp;"]"</f>
        <v>[5.4,6.3]</v>
      </c>
      <c r="S5" s="23">
        <f t="shared" ref="S5:S21" si="4">D5</f>
        <v>2</v>
      </c>
      <c r="T5" s="25">
        <v>0.3</v>
      </c>
      <c r="U5" s="25">
        <v>1</v>
      </c>
      <c r="V5" s="28">
        <f t="shared" ref="V5:V21" si="5">B5*U5</f>
        <v>20</v>
      </c>
      <c r="W5" s="25">
        <v>2</v>
      </c>
      <c r="X5" s="28">
        <f t="shared" ref="X5:X21" si="6">B5*W5</f>
        <v>40</v>
      </c>
      <c r="Y5" s="14">
        <v>2</v>
      </c>
      <c r="Z5" s="14">
        <f>X5/Y5</f>
        <v>20</v>
      </c>
      <c r="AA5" s="17" t="str">
        <f t="shared" ref="AA5:AA21" si="7">"["&amp;ROUND(B5+V5,2)&amp;","&amp;ROUND(B5+X5,2)&amp;"]"</f>
        <v>[40,60]</v>
      </c>
      <c r="AB5" s="25">
        <v>0.1</v>
      </c>
      <c r="AC5" s="25">
        <v>0.18</v>
      </c>
      <c r="AD5" s="25">
        <v>0.2</v>
      </c>
      <c r="AE5" s="14">
        <f t="shared" ref="AE5:AE21" si="8">C5*AD5</f>
        <v>0.9</v>
      </c>
      <c r="AF5" s="25">
        <v>0.5</v>
      </c>
      <c r="AG5" s="14">
        <f t="shared" ref="AG5:AG21" si="9">C5*AF5</f>
        <v>2.25</v>
      </c>
      <c r="AH5" s="17" t="str">
        <f t="shared" ref="AH5:AH21" si="10">"["&amp;ROUND(C5+AE5,2)&amp;","&amp;ROUND(C5+AG5,2)&amp;"]"</f>
        <v>[5.4,6.75]</v>
      </c>
      <c r="AI5" s="14">
        <f t="shared" ref="AI5:AI21" si="11">D5</f>
        <v>2</v>
      </c>
      <c r="AJ5" s="25">
        <v>0.4</v>
      </c>
      <c r="AK5" s="42">
        <v>300</v>
      </c>
      <c r="AL5" s="51">
        <f t="shared" ref="AL5:AL10" si="12">AK5/SUM($AK$5:$AK$10)</f>
        <v>0.23076923076923078</v>
      </c>
      <c r="AM5" s="11" t="s">
        <v>22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2"/>
    </row>
    <row r="6" spans="1:55" ht="15" customHeight="1" x14ac:dyDescent="0.3">
      <c r="A6" s="37" t="s">
        <v>24</v>
      </c>
      <c r="B6" s="40">
        <v>20</v>
      </c>
      <c r="C6" s="20">
        <v>4.5</v>
      </c>
      <c r="D6" s="40">
        <v>2</v>
      </c>
      <c r="E6" s="25">
        <v>0.5</v>
      </c>
      <c r="F6" s="27">
        <f t="shared" ref="F6:F21" si="13">E6*B6</f>
        <v>10</v>
      </c>
      <c r="G6" s="25">
        <v>1</v>
      </c>
      <c r="H6" s="27">
        <f t="shared" ref="H6:H21" si="14">B6*G6</f>
        <v>20</v>
      </c>
      <c r="I6" s="41">
        <v>1</v>
      </c>
      <c r="J6" s="23">
        <f t="shared" ref="J6:J21" si="15">H6/I6</f>
        <v>20</v>
      </c>
      <c r="K6" s="24" t="str">
        <f t="shared" si="0"/>
        <v>[30,40]</v>
      </c>
      <c r="L6" s="25">
        <v>0.05</v>
      </c>
      <c r="M6" s="25">
        <v>0.1</v>
      </c>
      <c r="N6" s="25">
        <v>0.2</v>
      </c>
      <c r="O6" s="23">
        <f t="shared" si="1"/>
        <v>0.9</v>
      </c>
      <c r="P6" s="25">
        <v>0.4</v>
      </c>
      <c r="Q6" s="23">
        <f t="shared" si="2"/>
        <v>1.8</v>
      </c>
      <c r="R6" s="24" t="str">
        <f t="shared" si="3"/>
        <v>[5.4,6.3]</v>
      </c>
      <c r="S6" s="23">
        <f t="shared" si="4"/>
        <v>2</v>
      </c>
      <c r="T6" s="25">
        <v>0.25</v>
      </c>
      <c r="U6" s="25">
        <v>1</v>
      </c>
      <c r="V6" s="28">
        <f t="shared" si="5"/>
        <v>20</v>
      </c>
      <c r="W6" s="25">
        <v>2</v>
      </c>
      <c r="X6" s="28">
        <f t="shared" si="6"/>
        <v>40</v>
      </c>
      <c r="Y6" s="14">
        <v>2</v>
      </c>
      <c r="Z6" s="14">
        <f t="shared" ref="Z6:Z21" si="16">X6/Y6</f>
        <v>20</v>
      </c>
      <c r="AA6" s="17" t="str">
        <f t="shared" si="7"/>
        <v>[40,60]</v>
      </c>
      <c r="AB6" s="25">
        <v>0.1</v>
      </c>
      <c r="AC6" s="25">
        <v>0.18</v>
      </c>
      <c r="AD6" s="25">
        <v>0.2</v>
      </c>
      <c r="AE6" s="14">
        <f t="shared" si="8"/>
        <v>0.9</v>
      </c>
      <c r="AF6" s="25">
        <v>0.4</v>
      </c>
      <c r="AG6" s="14">
        <f t="shared" si="9"/>
        <v>1.8</v>
      </c>
      <c r="AH6" s="17" t="str">
        <f t="shared" si="10"/>
        <v>[5.4,6.3]</v>
      </c>
      <c r="AI6" s="14">
        <f t="shared" si="11"/>
        <v>2</v>
      </c>
      <c r="AJ6" s="25">
        <v>0.25</v>
      </c>
      <c r="AK6" s="42">
        <v>200</v>
      </c>
      <c r="AL6" s="51">
        <f t="shared" si="12"/>
        <v>0.15384615384615385</v>
      </c>
      <c r="AM6" s="11" t="s">
        <v>24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2"/>
    </row>
    <row r="7" spans="1:55" ht="15" customHeight="1" x14ac:dyDescent="0.3">
      <c r="A7" s="37" t="s">
        <v>23</v>
      </c>
      <c r="B7" s="40">
        <v>20</v>
      </c>
      <c r="C7" s="20">
        <v>5</v>
      </c>
      <c r="D7" s="40">
        <v>0</v>
      </c>
      <c r="E7" s="25">
        <v>0.5</v>
      </c>
      <c r="F7" s="27">
        <f t="shared" si="13"/>
        <v>10</v>
      </c>
      <c r="G7" s="25">
        <v>1</v>
      </c>
      <c r="H7" s="27">
        <f t="shared" si="14"/>
        <v>20</v>
      </c>
      <c r="I7" s="41">
        <v>1</v>
      </c>
      <c r="J7" s="23">
        <f t="shared" si="15"/>
        <v>20</v>
      </c>
      <c r="K7" s="24" t="str">
        <f t="shared" si="0"/>
        <v>[30,40]</v>
      </c>
      <c r="L7" s="25">
        <v>0.05</v>
      </c>
      <c r="M7" s="25">
        <v>0.1</v>
      </c>
      <c r="N7" s="25">
        <v>0.2</v>
      </c>
      <c r="O7" s="23">
        <f t="shared" si="1"/>
        <v>1</v>
      </c>
      <c r="P7" s="25">
        <v>0.4</v>
      </c>
      <c r="Q7" s="23">
        <f t="shared" si="2"/>
        <v>2</v>
      </c>
      <c r="R7" s="24" t="str">
        <f t="shared" si="3"/>
        <v>[6,7]</v>
      </c>
      <c r="S7" s="23">
        <f t="shared" si="4"/>
        <v>0</v>
      </c>
      <c r="T7" s="25">
        <v>0.3</v>
      </c>
      <c r="U7" s="25">
        <v>1</v>
      </c>
      <c r="V7" s="28">
        <f t="shared" si="5"/>
        <v>20</v>
      </c>
      <c r="W7" s="25">
        <v>2</v>
      </c>
      <c r="X7" s="28">
        <f t="shared" si="6"/>
        <v>40</v>
      </c>
      <c r="Y7" s="14">
        <v>2</v>
      </c>
      <c r="Z7" s="14">
        <f t="shared" si="16"/>
        <v>20</v>
      </c>
      <c r="AA7" s="17" t="str">
        <f t="shared" si="7"/>
        <v>[40,60]</v>
      </c>
      <c r="AB7" s="25">
        <v>0.1</v>
      </c>
      <c r="AC7" s="25">
        <v>0.22</v>
      </c>
      <c r="AD7" s="25">
        <v>0.25</v>
      </c>
      <c r="AE7" s="14">
        <f t="shared" si="8"/>
        <v>1.25</v>
      </c>
      <c r="AF7" s="25">
        <v>0.5</v>
      </c>
      <c r="AG7" s="14">
        <f t="shared" si="9"/>
        <v>2.5</v>
      </c>
      <c r="AH7" s="17" t="str">
        <f t="shared" si="10"/>
        <v>[6.25,7.5]</v>
      </c>
      <c r="AI7" s="14">
        <f t="shared" si="11"/>
        <v>0</v>
      </c>
      <c r="AJ7" s="25">
        <v>0.3</v>
      </c>
      <c r="AK7" s="42">
        <v>400</v>
      </c>
      <c r="AL7" s="51">
        <f t="shared" si="12"/>
        <v>0.30769230769230771</v>
      </c>
      <c r="AM7" s="11" t="s">
        <v>23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2"/>
    </row>
    <row r="8" spans="1:55" ht="15" customHeight="1" x14ac:dyDescent="0.3">
      <c r="A8" s="37" t="s">
        <v>25</v>
      </c>
      <c r="B8" s="40">
        <v>20</v>
      </c>
      <c r="C8" s="20">
        <v>5</v>
      </c>
      <c r="D8" s="40">
        <v>0</v>
      </c>
      <c r="E8" s="25">
        <v>0.5</v>
      </c>
      <c r="F8" s="27">
        <f t="shared" si="13"/>
        <v>10</v>
      </c>
      <c r="G8" s="25">
        <v>1</v>
      </c>
      <c r="H8" s="27">
        <f t="shared" si="14"/>
        <v>20</v>
      </c>
      <c r="I8" s="41">
        <v>1</v>
      </c>
      <c r="J8" s="23">
        <f t="shared" si="15"/>
        <v>20</v>
      </c>
      <c r="K8" s="24" t="str">
        <f t="shared" si="0"/>
        <v>[30,40]</v>
      </c>
      <c r="L8" s="25">
        <v>0.05</v>
      </c>
      <c r="M8" s="25">
        <v>0.1</v>
      </c>
      <c r="N8" s="25">
        <v>0.2</v>
      </c>
      <c r="O8" s="23">
        <f t="shared" si="1"/>
        <v>1</v>
      </c>
      <c r="P8" s="25">
        <v>0.4</v>
      </c>
      <c r="Q8" s="23">
        <f t="shared" si="2"/>
        <v>2</v>
      </c>
      <c r="R8" s="24" t="str">
        <f t="shared" si="3"/>
        <v>[6,7]</v>
      </c>
      <c r="S8" s="23">
        <f t="shared" si="4"/>
        <v>0</v>
      </c>
      <c r="T8" s="25">
        <v>0.25</v>
      </c>
      <c r="U8" s="25">
        <v>1</v>
      </c>
      <c r="V8" s="28">
        <f t="shared" si="5"/>
        <v>20</v>
      </c>
      <c r="W8" s="25">
        <v>2</v>
      </c>
      <c r="X8" s="28">
        <f t="shared" si="6"/>
        <v>40</v>
      </c>
      <c r="Y8" s="14">
        <v>2</v>
      </c>
      <c r="Z8" s="14">
        <f t="shared" si="16"/>
        <v>20</v>
      </c>
      <c r="AA8" s="17" t="str">
        <f t="shared" si="7"/>
        <v>[40,60]</v>
      </c>
      <c r="AB8" s="25">
        <v>0.05</v>
      </c>
      <c r="AC8" s="25">
        <v>0.1</v>
      </c>
      <c r="AD8" s="25">
        <v>0.2</v>
      </c>
      <c r="AE8" s="14">
        <f t="shared" si="8"/>
        <v>1</v>
      </c>
      <c r="AF8" s="25">
        <v>0.4</v>
      </c>
      <c r="AG8" s="14">
        <f t="shared" si="9"/>
        <v>2</v>
      </c>
      <c r="AH8" s="17" t="str">
        <f t="shared" si="10"/>
        <v>[6,7]</v>
      </c>
      <c r="AI8" s="14">
        <f t="shared" si="11"/>
        <v>0</v>
      </c>
      <c r="AJ8" s="25">
        <v>0.25</v>
      </c>
      <c r="AK8" s="42">
        <v>100</v>
      </c>
      <c r="AL8" s="51">
        <f t="shared" si="12"/>
        <v>7.6923076923076927E-2</v>
      </c>
      <c r="AM8" s="11" t="s">
        <v>25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2"/>
    </row>
    <row r="9" spans="1:55" ht="15" customHeight="1" x14ac:dyDescent="0.3">
      <c r="A9" s="37" t="s">
        <v>26</v>
      </c>
      <c r="B9" s="40">
        <v>26</v>
      </c>
      <c r="C9" s="20">
        <v>0</v>
      </c>
      <c r="D9" s="40">
        <v>0</v>
      </c>
      <c r="E9" s="25">
        <v>0.5</v>
      </c>
      <c r="F9" s="28">
        <f t="shared" si="13"/>
        <v>13</v>
      </c>
      <c r="G9" s="25">
        <v>1</v>
      </c>
      <c r="H9" s="28">
        <f t="shared" si="14"/>
        <v>26</v>
      </c>
      <c r="I9" s="41">
        <v>1</v>
      </c>
      <c r="J9" s="28">
        <f t="shared" si="15"/>
        <v>26</v>
      </c>
      <c r="K9" s="56" t="str">
        <f t="shared" si="0"/>
        <v>[39,52]</v>
      </c>
      <c r="L9" s="25">
        <v>0.05</v>
      </c>
      <c r="M9" s="25">
        <v>0.1</v>
      </c>
      <c r="N9" s="25">
        <v>0.2</v>
      </c>
      <c r="O9" s="14">
        <f t="shared" si="1"/>
        <v>0</v>
      </c>
      <c r="P9" s="25">
        <v>0.4</v>
      </c>
      <c r="Q9" s="14">
        <f t="shared" si="2"/>
        <v>0</v>
      </c>
      <c r="R9" s="17" t="str">
        <f t="shared" si="3"/>
        <v>[0,0]</v>
      </c>
      <c r="S9" s="14">
        <f t="shared" si="4"/>
        <v>0</v>
      </c>
      <c r="T9" s="25">
        <v>0.3</v>
      </c>
      <c r="U9" s="25">
        <v>1</v>
      </c>
      <c r="V9" s="29">
        <f t="shared" si="5"/>
        <v>26</v>
      </c>
      <c r="W9" s="25">
        <v>2</v>
      </c>
      <c r="X9" s="29">
        <f t="shared" si="6"/>
        <v>52</v>
      </c>
      <c r="Y9" s="15">
        <v>2</v>
      </c>
      <c r="Z9" s="15">
        <f t="shared" si="16"/>
        <v>26</v>
      </c>
      <c r="AA9" s="18" t="str">
        <f t="shared" si="7"/>
        <v>[52,78]</v>
      </c>
      <c r="AB9" s="25">
        <v>0.1</v>
      </c>
      <c r="AC9" s="25">
        <v>0.22</v>
      </c>
      <c r="AD9" s="25">
        <v>0.25</v>
      </c>
      <c r="AE9" s="15">
        <f t="shared" si="8"/>
        <v>0</v>
      </c>
      <c r="AF9" s="25">
        <v>0.55000000000000004</v>
      </c>
      <c r="AG9" s="15">
        <f t="shared" si="9"/>
        <v>0</v>
      </c>
      <c r="AH9" s="18" t="str">
        <f t="shared" si="10"/>
        <v>[0,0]</v>
      </c>
      <c r="AI9" s="15">
        <f t="shared" si="11"/>
        <v>0</v>
      </c>
      <c r="AJ9" s="25">
        <v>0.4</v>
      </c>
      <c r="AK9" s="42">
        <v>100</v>
      </c>
      <c r="AL9" s="51">
        <f t="shared" si="12"/>
        <v>7.6923076923076927E-2</v>
      </c>
      <c r="AM9" s="11" t="s">
        <v>26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2"/>
    </row>
    <row r="10" spans="1:55" ht="15" customHeight="1" x14ac:dyDescent="0.3">
      <c r="A10" s="37" t="s">
        <v>28</v>
      </c>
      <c r="B10" s="40">
        <v>24</v>
      </c>
      <c r="C10" s="20">
        <v>19.5</v>
      </c>
      <c r="D10" s="40">
        <v>0</v>
      </c>
      <c r="E10" s="25">
        <v>0.5</v>
      </c>
      <c r="F10" s="28">
        <f t="shared" si="13"/>
        <v>12</v>
      </c>
      <c r="G10" s="25">
        <v>1</v>
      </c>
      <c r="H10" s="28">
        <f t="shared" si="14"/>
        <v>24</v>
      </c>
      <c r="I10" s="41">
        <v>1</v>
      </c>
      <c r="J10" s="28">
        <f t="shared" si="15"/>
        <v>24</v>
      </c>
      <c r="K10" s="56" t="str">
        <f t="shared" si="0"/>
        <v>[36,48]</v>
      </c>
      <c r="L10" s="25">
        <v>0.05</v>
      </c>
      <c r="M10" s="25">
        <v>0.1</v>
      </c>
      <c r="N10" s="25">
        <v>0.2</v>
      </c>
      <c r="O10" s="14">
        <f t="shared" si="1"/>
        <v>3.9000000000000004</v>
      </c>
      <c r="P10" s="25">
        <v>0.4</v>
      </c>
      <c r="Q10" s="14">
        <f t="shared" si="2"/>
        <v>7.8000000000000007</v>
      </c>
      <c r="R10" s="17" t="str">
        <f t="shared" si="3"/>
        <v>[23.4,27.3]</v>
      </c>
      <c r="S10" s="14">
        <f t="shared" si="4"/>
        <v>0</v>
      </c>
      <c r="T10" s="25">
        <v>0.3</v>
      </c>
      <c r="U10" s="25">
        <v>1</v>
      </c>
      <c r="V10" s="29">
        <f t="shared" si="5"/>
        <v>24</v>
      </c>
      <c r="W10" s="25">
        <v>2</v>
      </c>
      <c r="X10" s="29">
        <f t="shared" si="6"/>
        <v>48</v>
      </c>
      <c r="Y10" s="15">
        <v>2</v>
      </c>
      <c r="Z10" s="15">
        <f t="shared" si="16"/>
        <v>24</v>
      </c>
      <c r="AA10" s="18" t="str">
        <f t="shared" si="7"/>
        <v>[48,72]</v>
      </c>
      <c r="AB10" s="25">
        <v>0.1</v>
      </c>
      <c r="AC10" s="25">
        <v>0.22</v>
      </c>
      <c r="AD10" s="25">
        <v>0.25</v>
      </c>
      <c r="AE10" s="15">
        <f t="shared" si="8"/>
        <v>4.875</v>
      </c>
      <c r="AF10" s="25">
        <v>0.55000000000000004</v>
      </c>
      <c r="AG10" s="15">
        <f t="shared" si="9"/>
        <v>10.725000000000001</v>
      </c>
      <c r="AH10" s="18" t="str">
        <f t="shared" si="10"/>
        <v>[24.38,30.23]</v>
      </c>
      <c r="AI10" s="15">
        <f t="shared" si="11"/>
        <v>0</v>
      </c>
      <c r="AJ10" s="25">
        <v>0.4</v>
      </c>
      <c r="AK10" s="42">
        <v>200</v>
      </c>
      <c r="AL10" s="51">
        <f t="shared" si="12"/>
        <v>0.15384615384615385</v>
      </c>
      <c r="AM10" s="11" t="s">
        <v>28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2"/>
    </row>
    <row r="11" spans="1:55" ht="15" customHeight="1" x14ac:dyDescent="0.3">
      <c r="A11" s="37" t="s">
        <v>16</v>
      </c>
      <c r="B11" s="40">
        <v>20</v>
      </c>
      <c r="C11" s="20">
        <v>12</v>
      </c>
      <c r="D11" s="40">
        <v>0</v>
      </c>
      <c r="E11" s="25">
        <v>1</v>
      </c>
      <c r="F11" s="28">
        <f t="shared" si="13"/>
        <v>20</v>
      </c>
      <c r="G11" s="25">
        <v>2</v>
      </c>
      <c r="H11" s="28">
        <f t="shared" si="14"/>
        <v>40</v>
      </c>
      <c r="I11" s="41">
        <v>1</v>
      </c>
      <c r="J11" s="14">
        <f t="shared" si="15"/>
        <v>40</v>
      </c>
      <c r="K11" s="17" t="str">
        <f t="shared" si="0"/>
        <v>[40,60]</v>
      </c>
      <c r="L11" s="25">
        <v>0.1</v>
      </c>
      <c r="M11" s="25">
        <v>0.16</v>
      </c>
      <c r="N11" s="25">
        <v>0.35</v>
      </c>
      <c r="O11" s="14">
        <f t="shared" si="1"/>
        <v>4.1999999999999993</v>
      </c>
      <c r="P11" s="25">
        <v>0.5</v>
      </c>
      <c r="Q11" s="14">
        <f t="shared" si="2"/>
        <v>6</v>
      </c>
      <c r="R11" s="17" t="str">
        <f t="shared" si="3"/>
        <v>[16.2,18]</v>
      </c>
      <c r="S11" s="14">
        <f t="shared" si="4"/>
        <v>0</v>
      </c>
      <c r="T11" s="25">
        <v>0.4</v>
      </c>
      <c r="U11" s="25"/>
      <c r="V11" s="11">
        <f t="shared" si="5"/>
        <v>0</v>
      </c>
      <c r="W11" s="25"/>
      <c r="X11" s="11">
        <f t="shared" si="6"/>
        <v>0</v>
      </c>
      <c r="Y11" s="11">
        <v>2</v>
      </c>
      <c r="Z11" s="11">
        <f t="shared" si="16"/>
        <v>0</v>
      </c>
      <c r="AA11" s="69" t="str">
        <f t="shared" si="7"/>
        <v>[20,20]</v>
      </c>
      <c r="AB11" s="25"/>
      <c r="AC11" s="25"/>
      <c r="AD11" s="25"/>
      <c r="AE11" s="11">
        <f t="shared" si="8"/>
        <v>0</v>
      </c>
      <c r="AF11" s="25"/>
      <c r="AG11" s="11">
        <f t="shared" si="9"/>
        <v>0</v>
      </c>
      <c r="AH11" s="69" t="str">
        <f t="shared" si="10"/>
        <v>[12,12]</v>
      </c>
      <c r="AI11" s="11">
        <f t="shared" si="11"/>
        <v>0</v>
      </c>
      <c r="AJ11" s="25"/>
      <c r="AK11" s="43">
        <v>300</v>
      </c>
      <c r="AL11" s="52">
        <f t="shared" ref="AL11:AL16" si="17">AK11/SUM($AK$11:$AK$16)</f>
        <v>0.26666666666666666</v>
      </c>
      <c r="AM11" s="11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2"/>
    </row>
    <row r="12" spans="1:55" ht="15" customHeight="1" x14ac:dyDescent="0.3">
      <c r="A12" s="37" t="s">
        <v>11</v>
      </c>
      <c r="B12" s="40">
        <v>20</v>
      </c>
      <c r="C12" s="20">
        <v>7.5</v>
      </c>
      <c r="D12" s="40">
        <v>0</v>
      </c>
      <c r="E12" s="25">
        <v>1</v>
      </c>
      <c r="F12" s="28">
        <f t="shared" si="13"/>
        <v>20</v>
      </c>
      <c r="G12" s="25">
        <v>2</v>
      </c>
      <c r="H12" s="28">
        <f t="shared" si="14"/>
        <v>40</v>
      </c>
      <c r="I12" s="41">
        <v>1</v>
      </c>
      <c r="J12" s="14">
        <f t="shared" si="15"/>
        <v>40</v>
      </c>
      <c r="K12" s="17" t="str">
        <f t="shared" si="0"/>
        <v>[40,60]</v>
      </c>
      <c r="L12" s="25">
        <v>0.1</v>
      </c>
      <c r="M12" s="25">
        <v>0.16</v>
      </c>
      <c r="N12" s="25">
        <v>0.35</v>
      </c>
      <c r="O12" s="14">
        <f t="shared" si="1"/>
        <v>2.625</v>
      </c>
      <c r="P12" s="25">
        <v>0.5</v>
      </c>
      <c r="Q12" s="14">
        <f t="shared" si="2"/>
        <v>3.75</v>
      </c>
      <c r="R12" s="17" t="str">
        <f t="shared" si="3"/>
        <v>[10.13,11.25]</v>
      </c>
      <c r="S12" s="14">
        <f t="shared" si="4"/>
        <v>0</v>
      </c>
      <c r="T12" s="25">
        <v>0.4</v>
      </c>
      <c r="U12" s="25"/>
      <c r="V12" s="11">
        <f t="shared" si="5"/>
        <v>0</v>
      </c>
      <c r="W12" s="25"/>
      <c r="X12" s="11">
        <f t="shared" si="6"/>
        <v>0</v>
      </c>
      <c r="Y12" s="11">
        <v>2</v>
      </c>
      <c r="Z12" s="11">
        <f t="shared" si="16"/>
        <v>0</v>
      </c>
      <c r="AA12" s="69" t="str">
        <f t="shared" si="7"/>
        <v>[20,20]</v>
      </c>
      <c r="AB12" s="25"/>
      <c r="AC12" s="25"/>
      <c r="AD12" s="25"/>
      <c r="AE12" s="11">
        <f t="shared" si="8"/>
        <v>0</v>
      </c>
      <c r="AF12" s="25"/>
      <c r="AG12" s="11">
        <f t="shared" si="9"/>
        <v>0</v>
      </c>
      <c r="AH12" s="69" t="str">
        <f t="shared" si="10"/>
        <v>[7.5,7.5]</v>
      </c>
      <c r="AI12" s="11">
        <f t="shared" si="11"/>
        <v>0</v>
      </c>
      <c r="AJ12" s="25"/>
      <c r="AK12" s="43">
        <v>125</v>
      </c>
      <c r="AL12" s="52">
        <f t="shared" si="17"/>
        <v>0.1111111111111111</v>
      </c>
      <c r="AM12" s="11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2"/>
    </row>
    <row r="13" spans="1:55" ht="15" customHeight="1" x14ac:dyDescent="0.3">
      <c r="A13" s="37" t="s">
        <v>13</v>
      </c>
      <c r="B13" s="40">
        <v>16</v>
      </c>
      <c r="C13" s="20">
        <v>12</v>
      </c>
      <c r="D13" s="40">
        <v>0</v>
      </c>
      <c r="E13" s="25">
        <v>1</v>
      </c>
      <c r="F13" s="28">
        <f t="shared" si="13"/>
        <v>16</v>
      </c>
      <c r="G13" s="25">
        <v>2</v>
      </c>
      <c r="H13" s="28">
        <f t="shared" si="14"/>
        <v>32</v>
      </c>
      <c r="I13" s="41">
        <v>1</v>
      </c>
      <c r="J13" s="14">
        <f t="shared" si="15"/>
        <v>32</v>
      </c>
      <c r="K13" s="17" t="str">
        <f t="shared" si="0"/>
        <v>[32,48]</v>
      </c>
      <c r="L13" s="25">
        <v>0.1</v>
      </c>
      <c r="M13" s="25">
        <v>0.16</v>
      </c>
      <c r="N13" s="25">
        <v>0.35</v>
      </c>
      <c r="O13" s="14">
        <f t="shared" si="1"/>
        <v>4.1999999999999993</v>
      </c>
      <c r="P13" s="25">
        <v>0.5</v>
      </c>
      <c r="Q13" s="14">
        <f t="shared" si="2"/>
        <v>6</v>
      </c>
      <c r="R13" s="17" t="str">
        <f t="shared" si="3"/>
        <v>[16.2,18]</v>
      </c>
      <c r="S13" s="14">
        <f t="shared" si="4"/>
        <v>0</v>
      </c>
      <c r="T13" s="25">
        <v>0.4</v>
      </c>
      <c r="U13" s="25">
        <v>2</v>
      </c>
      <c r="V13" s="29">
        <f t="shared" si="5"/>
        <v>32</v>
      </c>
      <c r="W13" s="25">
        <v>3</v>
      </c>
      <c r="X13" s="29">
        <f t="shared" si="6"/>
        <v>48</v>
      </c>
      <c r="Y13" s="15">
        <v>2</v>
      </c>
      <c r="Z13" s="15">
        <f t="shared" si="16"/>
        <v>24</v>
      </c>
      <c r="AA13" s="18" t="str">
        <f t="shared" si="7"/>
        <v>[48,64]</v>
      </c>
      <c r="AB13" s="25">
        <v>0.16</v>
      </c>
      <c r="AC13" s="25">
        <v>0.24</v>
      </c>
      <c r="AD13" s="25">
        <v>0.45</v>
      </c>
      <c r="AE13" s="15">
        <f t="shared" si="8"/>
        <v>5.4</v>
      </c>
      <c r="AF13" s="25">
        <v>0.55000000000000004</v>
      </c>
      <c r="AG13" s="15">
        <f t="shared" si="9"/>
        <v>6.6000000000000005</v>
      </c>
      <c r="AH13" s="18" t="str">
        <f t="shared" si="10"/>
        <v>[17.4,18.6]</v>
      </c>
      <c r="AI13" s="15">
        <f t="shared" si="11"/>
        <v>0</v>
      </c>
      <c r="AJ13" s="25">
        <v>6.5</v>
      </c>
      <c r="AK13" s="43">
        <v>350</v>
      </c>
      <c r="AL13" s="52">
        <f t="shared" si="17"/>
        <v>0.31111111111111112</v>
      </c>
      <c r="AM13" s="11" t="s">
        <v>13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2"/>
    </row>
    <row r="14" spans="1:55" ht="15" customHeight="1" x14ac:dyDescent="0.3">
      <c r="A14" s="37" t="s">
        <v>14</v>
      </c>
      <c r="B14" s="40">
        <v>20</v>
      </c>
      <c r="C14" s="20">
        <v>15</v>
      </c>
      <c r="D14" s="40">
        <v>0</v>
      </c>
      <c r="E14" s="25">
        <v>1</v>
      </c>
      <c r="F14" s="28">
        <f t="shared" si="13"/>
        <v>20</v>
      </c>
      <c r="G14" s="25">
        <v>2</v>
      </c>
      <c r="H14" s="28">
        <f t="shared" si="14"/>
        <v>40</v>
      </c>
      <c r="I14" s="41">
        <v>1</v>
      </c>
      <c r="J14" s="14">
        <f t="shared" si="15"/>
        <v>40</v>
      </c>
      <c r="K14" s="17" t="str">
        <f t="shared" si="0"/>
        <v>[40,60]</v>
      </c>
      <c r="L14" s="25">
        <v>0.1</v>
      </c>
      <c r="M14" s="25">
        <v>0.18</v>
      </c>
      <c r="N14" s="25">
        <v>0.35</v>
      </c>
      <c r="O14" s="14">
        <f t="shared" si="1"/>
        <v>5.25</v>
      </c>
      <c r="P14" s="25">
        <v>0.5</v>
      </c>
      <c r="Q14" s="14">
        <f t="shared" si="2"/>
        <v>7.5</v>
      </c>
      <c r="R14" s="17" t="str">
        <f t="shared" si="3"/>
        <v>[20.25,22.5]</v>
      </c>
      <c r="S14" s="14">
        <f t="shared" si="4"/>
        <v>0</v>
      </c>
      <c r="T14" s="25">
        <v>0.4</v>
      </c>
      <c r="U14" s="25">
        <v>2</v>
      </c>
      <c r="V14" s="29">
        <f t="shared" si="5"/>
        <v>40</v>
      </c>
      <c r="W14" s="25">
        <v>3</v>
      </c>
      <c r="X14" s="29">
        <f t="shared" si="6"/>
        <v>60</v>
      </c>
      <c r="Y14" s="15">
        <v>2</v>
      </c>
      <c r="Z14" s="15">
        <f t="shared" si="16"/>
        <v>30</v>
      </c>
      <c r="AA14" s="18" t="str">
        <f t="shared" si="7"/>
        <v>[60,80]</v>
      </c>
      <c r="AB14" s="25">
        <v>0.16</v>
      </c>
      <c r="AC14" s="25">
        <v>0.24</v>
      </c>
      <c r="AD14" s="25">
        <v>0.4</v>
      </c>
      <c r="AE14" s="15">
        <f t="shared" si="8"/>
        <v>6</v>
      </c>
      <c r="AF14" s="25">
        <v>0.55000000000000004</v>
      </c>
      <c r="AG14" s="15">
        <f t="shared" si="9"/>
        <v>8.25</v>
      </c>
      <c r="AH14" s="18" t="str">
        <f t="shared" si="10"/>
        <v>[21,23.25]</v>
      </c>
      <c r="AI14" s="15">
        <f t="shared" si="11"/>
        <v>0</v>
      </c>
      <c r="AJ14" s="25">
        <v>4</v>
      </c>
      <c r="AK14" s="43">
        <v>125</v>
      </c>
      <c r="AL14" s="52">
        <f t="shared" si="17"/>
        <v>0.1111111111111111</v>
      </c>
      <c r="AM14" s="11" t="s">
        <v>14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2"/>
    </row>
    <row r="15" spans="1:55" ht="15" customHeight="1" x14ac:dyDescent="0.3">
      <c r="A15" s="37" t="s">
        <v>15</v>
      </c>
      <c r="B15" s="40">
        <v>40</v>
      </c>
      <c r="C15" s="20">
        <v>12</v>
      </c>
      <c r="D15" s="40">
        <v>0</v>
      </c>
      <c r="E15" s="25">
        <v>1</v>
      </c>
      <c r="F15" s="29">
        <f t="shared" si="13"/>
        <v>40</v>
      </c>
      <c r="G15" s="25">
        <v>2</v>
      </c>
      <c r="H15" s="29">
        <f t="shared" si="14"/>
        <v>80</v>
      </c>
      <c r="I15" s="41">
        <v>1</v>
      </c>
      <c r="J15" s="15">
        <f t="shared" si="15"/>
        <v>80</v>
      </c>
      <c r="K15" s="18" t="str">
        <f t="shared" si="0"/>
        <v>[80,120]</v>
      </c>
      <c r="L15" s="25">
        <v>0.1</v>
      </c>
      <c r="M15" s="25">
        <v>0.18</v>
      </c>
      <c r="N15" s="25">
        <v>0.35</v>
      </c>
      <c r="O15" s="15">
        <f t="shared" si="1"/>
        <v>4.1999999999999993</v>
      </c>
      <c r="P15" s="25">
        <v>0.5</v>
      </c>
      <c r="Q15" s="15">
        <f t="shared" si="2"/>
        <v>6</v>
      </c>
      <c r="R15" s="18" t="str">
        <f t="shared" si="3"/>
        <v>[16.2,18]</v>
      </c>
      <c r="S15" s="15">
        <f t="shared" si="4"/>
        <v>0</v>
      </c>
      <c r="T15" s="25">
        <v>0.4</v>
      </c>
      <c r="U15" s="25"/>
      <c r="V15" s="57">
        <f t="shared" si="5"/>
        <v>0</v>
      </c>
      <c r="W15" s="25"/>
      <c r="X15" s="57">
        <f t="shared" si="6"/>
        <v>0</v>
      </c>
      <c r="Y15" s="58">
        <v>2</v>
      </c>
      <c r="Z15" s="58">
        <f t="shared" si="16"/>
        <v>0</v>
      </c>
      <c r="AA15" s="59" t="str">
        <f t="shared" si="7"/>
        <v>[40,40]</v>
      </c>
      <c r="AB15" s="25"/>
      <c r="AC15" s="25"/>
      <c r="AD15" s="25"/>
      <c r="AE15" s="58">
        <f t="shared" si="8"/>
        <v>0</v>
      </c>
      <c r="AF15" s="25"/>
      <c r="AG15" s="58">
        <f t="shared" si="9"/>
        <v>0</v>
      </c>
      <c r="AH15" s="59" t="str">
        <f t="shared" si="10"/>
        <v>[12,12]</v>
      </c>
      <c r="AI15" s="58">
        <f t="shared" si="11"/>
        <v>0</v>
      </c>
      <c r="AJ15" s="25"/>
      <c r="AK15" s="43">
        <v>175</v>
      </c>
      <c r="AL15" s="52">
        <f t="shared" si="17"/>
        <v>0.15555555555555556</v>
      </c>
      <c r="AM15" s="11" t="s">
        <v>15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2"/>
    </row>
    <row r="16" spans="1:55" ht="15" customHeight="1" x14ac:dyDescent="0.3">
      <c r="A16" s="37" t="s">
        <v>12</v>
      </c>
      <c r="B16" s="40">
        <v>50</v>
      </c>
      <c r="C16" s="20">
        <v>19.5</v>
      </c>
      <c r="D16" s="40">
        <v>0</v>
      </c>
      <c r="E16" s="25">
        <v>1</v>
      </c>
      <c r="F16" s="60">
        <f t="shared" si="13"/>
        <v>50</v>
      </c>
      <c r="G16" s="25">
        <v>2</v>
      </c>
      <c r="H16" s="60">
        <f t="shared" si="14"/>
        <v>100</v>
      </c>
      <c r="I16" s="41">
        <v>2</v>
      </c>
      <c r="J16" s="61">
        <f t="shared" si="15"/>
        <v>50</v>
      </c>
      <c r="K16" s="62" t="str">
        <f t="shared" si="0"/>
        <v>[100,150]</v>
      </c>
      <c r="L16" s="25">
        <v>0.1</v>
      </c>
      <c r="M16" s="25">
        <v>0.18</v>
      </c>
      <c r="N16" s="25">
        <v>0.35</v>
      </c>
      <c r="O16" s="61">
        <f t="shared" si="1"/>
        <v>6.8249999999999993</v>
      </c>
      <c r="P16" s="25">
        <v>0.5</v>
      </c>
      <c r="Q16" s="61">
        <f t="shared" si="2"/>
        <v>9.75</v>
      </c>
      <c r="R16" s="62" t="str">
        <f t="shared" si="3"/>
        <v>[26.33,29.25]</v>
      </c>
      <c r="S16" s="61">
        <f t="shared" si="4"/>
        <v>0</v>
      </c>
      <c r="T16" s="25">
        <v>0.4</v>
      </c>
      <c r="U16" s="25"/>
      <c r="V16" s="57">
        <f t="shared" si="5"/>
        <v>0</v>
      </c>
      <c r="W16" s="25"/>
      <c r="X16" s="57">
        <f t="shared" si="6"/>
        <v>0</v>
      </c>
      <c r="Y16" s="58">
        <v>2</v>
      </c>
      <c r="Z16" s="58">
        <f t="shared" si="16"/>
        <v>0</v>
      </c>
      <c r="AA16" s="59" t="str">
        <f t="shared" si="7"/>
        <v>[50,50]</v>
      </c>
      <c r="AB16" s="25"/>
      <c r="AC16" s="25"/>
      <c r="AD16" s="25"/>
      <c r="AE16" s="58">
        <f t="shared" si="8"/>
        <v>0</v>
      </c>
      <c r="AF16" s="25"/>
      <c r="AG16" s="58">
        <f t="shared" si="9"/>
        <v>0</v>
      </c>
      <c r="AH16" s="59" t="str">
        <f t="shared" si="10"/>
        <v>[19.5,19.5]</v>
      </c>
      <c r="AI16" s="58">
        <f t="shared" si="11"/>
        <v>0</v>
      </c>
      <c r="AJ16" s="25"/>
      <c r="AK16" s="43">
        <v>50</v>
      </c>
      <c r="AL16" s="52">
        <f t="shared" si="17"/>
        <v>4.4444444444444446E-2</v>
      </c>
      <c r="AM16" s="11" t="s">
        <v>12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2"/>
    </row>
    <row r="17" spans="1:55" ht="15" customHeight="1" x14ac:dyDescent="0.3">
      <c r="A17" s="37" t="s">
        <v>44</v>
      </c>
      <c r="B17" s="40">
        <v>8</v>
      </c>
      <c r="C17" s="20">
        <v>3</v>
      </c>
      <c r="D17" s="40">
        <v>0</v>
      </c>
      <c r="E17" s="25">
        <v>2</v>
      </c>
      <c r="F17" s="29">
        <f t="shared" si="13"/>
        <v>16</v>
      </c>
      <c r="G17" s="25">
        <v>3</v>
      </c>
      <c r="H17" s="29">
        <f t="shared" si="14"/>
        <v>24</v>
      </c>
      <c r="I17" s="41">
        <v>2</v>
      </c>
      <c r="J17" s="15">
        <f t="shared" si="15"/>
        <v>12</v>
      </c>
      <c r="K17" s="18" t="str">
        <f t="shared" si="0"/>
        <v>[24,32]</v>
      </c>
      <c r="L17" s="25">
        <v>0.1</v>
      </c>
      <c r="M17" s="25"/>
      <c r="N17" s="25"/>
      <c r="O17" s="15">
        <f t="shared" si="1"/>
        <v>0</v>
      </c>
      <c r="P17" s="25"/>
      <c r="Q17" s="15">
        <f t="shared" si="2"/>
        <v>0</v>
      </c>
      <c r="R17" s="18" t="str">
        <f t="shared" si="3"/>
        <v>[3,3]</v>
      </c>
      <c r="S17" s="15">
        <f t="shared" si="4"/>
        <v>0</v>
      </c>
      <c r="T17" s="25"/>
      <c r="U17" s="25"/>
      <c r="V17" s="57">
        <f t="shared" si="5"/>
        <v>0</v>
      </c>
      <c r="W17" s="25"/>
      <c r="X17" s="57">
        <f t="shared" si="6"/>
        <v>0</v>
      </c>
      <c r="Y17" s="58">
        <v>2</v>
      </c>
      <c r="Z17" s="58">
        <f t="shared" si="16"/>
        <v>0</v>
      </c>
      <c r="AA17" s="59" t="str">
        <f t="shared" si="7"/>
        <v>[8,8]</v>
      </c>
      <c r="AB17" s="25"/>
      <c r="AC17" s="25"/>
      <c r="AD17" s="25"/>
      <c r="AE17" s="58">
        <f t="shared" si="8"/>
        <v>0</v>
      </c>
      <c r="AF17" s="25"/>
      <c r="AG17" s="58">
        <f t="shared" si="9"/>
        <v>0</v>
      </c>
      <c r="AH17" s="59" t="str">
        <f t="shared" si="10"/>
        <v>[3,3]</v>
      </c>
      <c r="AI17" s="58">
        <f t="shared" si="11"/>
        <v>0</v>
      </c>
      <c r="AJ17" s="25"/>
      <c r="AK17" s="44">
        <v>250</v>
      </c>
      <c r="AL17" s="53">
        <f>AK17/SUM($AK$17:$AK$21)</f>
        <v>0.19230769230769232</v>
      </c>
      <c r="AM17" s="11" t="s">
        <v>44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2"/>
    </row>
    <row r="18" spans="1:55" ht="15" customHeight="1" x14ac:dyDescent="0.3">
      <c r="A18" s="37" t="s">
        <v>43</v>
      </c>
      <c r="B18" s="40">
        <v>40</v>
      </c>
      <c r="C18" s="20">
        <v>10.5</v>
      </c>
      <c r="D18" s="40">
        <v>0</v>
      </c>
      <c r="E18" s="25">
        <v>2</v>
      </c>
      <c r="F18" s="29">
        <f t="shared" si="13"/>
        <v>80</v>
      </c>
      <c r="G18" s="25">
        <v>2.5</v>
      </c>
      <c r="H18" s="29">
        <f t="shared" si="14"/>
        <v>100</v>
      </c>
      <c r="I18" s="41">
        <v>2</v>
      </c>
      <c r="J18" s="15">
        <f t="shared" si="15"/>
        <v>50</v>
      </c>
      <c r="K18" s="18" t="str">
        <f t="shared" si="0"/>
        <v>[120,140]</v>
      </c>
      <c r="L18" s="25">
        <v>0.1</v>
      </c>
      <c r="M18" s="25"/>
      <c r="N18" s="25"/>
      <c r="O18" s="15">
        <f t="shared" si="1"/>
        <v>0</v>
      </c>
      <c r="P18" s="25"/>
      <c r="Q18" s="15">
        <f t="shared" si="2"/>
        <v>0</v>
      </c>
      <c r="R18" s="18" t="str">
        <f t="shared" si="3"/>
        <v>[10.5,10.5]</v>
      </c>
      <c r="S18" s="15">
        <f t="shared" si="4"/>
        <v>0</v>
      </c>
      <c r="T18" s="25"/>
      <c r="U18" s="25"/>
      <c r="V18" s="57">
        <f t="shared" si="5"/>
        <v>0</v>
      </c>
      <c r="W18" s="25"/>
      <c r="X18" s="57">
        <f t="shared" si="6"/>
        <v>0</v>
      </c>
      <c r="Y18" s="58">
        <v>2</v>
      </c>
      <c r="Z18" s="58">
        <f t="shared" si="16"/>
        <v>0</v>
      </c>
      <c r="AA18" s="59" t="str">
        <f t="shared" si="7"/>
        <v>[40,40]</v>
      </c>
      <c r="AB18" s="25"/>
      <c r="AC18" s="25"/>
      <c r="AD18" s="25"/>
      <c r="AE18" s="58">
        <f t="shared" si="8"/>
        <v>0</v>
      </c>
      <c r="AF18" s="25"/>
      <c r="AG18" s="58">
        <f t="shared" si="9"/>
        <v>0</v>
      </c>
      <c r="AH18" s="59" t="str">
        <f t="shared" si="10"/>
        <v>[10.5,10.5]</v>
      </c>
      <c r="AI18" s="58">
        <f t="shared" si="11"/>
        <v>0</v>
      </c>
      <c r="AJ18" s="25"/>
      <c r="AK18" s="44">
        <v>400</v>
      </c>
      <c r="AL18" s="53">
        <f t="shared" ref="AL18:AL21" si="18">AK18/SUM($AK$17:$AK$21)</f>
        <v>0.30769230769230771</v>
      </c>
      <c r="AM18" s="11" t="s">
        <v>43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2"/>
    </row>
    <row r="19" spans="1:55" ht="15" customHeight="1" x14ac:dyDescent="0.3">
      <c r="A19" s="37" t="s">
        <v>46</v>
      </c>
      <c r="B19" s="40">
        <v>20</v>
      </c>
      <c r="C19" s="20">
        <v>3</v>
      </c>
      <c r="D19" s="40">
        <v>0</v>
      </c>
      <c r="E19" s="25">
        <v>2</v>
      </c>
      <c r="F19" s="30">
        <f t="shared" si="13"/>
        <v>40</v>
      </c>
      <c r="G19" s="25">
        <v>3</v>
      </c>
      <c r="H19" s="30">
        <f t="shared" si="14"/>
        <v>60</v>
      </c>
      <c r="I19" s="41">
        <v>2</v>
      </c>
      <c r="J19" s="16">
        <f t="shared" si="15"/>
        <v>30</v>
      </c>
      <c r="K19" s="19" t="str">
        <f t="shared" si="0"/>
        <v>[60,80]</v>
      </c>
      <c r="L19" s="25">
        <v>0.1</v>
      </c>
      <c r="M19" s="25"/>
      <c r="N19" s="25"/>
      <c r="O19" s="16">
        <f t="shared" si="1"/>
        <v>0</v>
      </c>
      <c r="P19" s="25"/>
      <c r="Q19" s="16">
        <f t="shared" si="2"/>
        <v>0</v>
      </c>
      <c r="R19" s="19" t="str">
        <f t="shared" si="3"/>
        <v>[3,3]</v>
      </c>
      <c r="S19" s="16">
        <f t="shared" si="4"/>
        <v>0</v>
      </c>
      <c r="T19" s="25"/>
      <c r="U19" s="25"/>
      <c r="V19" s="57">
        <f t="shared" si="5"/>
        <v>0</v>
      </c>
      <c r="W19" s="25"/>
      <c r="X19" s="57">
        <f t="shared" si="6"/>
        <v>0</v>
      </c>
      <c r="Y19" s="58">
        <v>2</v>
      </c>
      <c r="Z19" s="58">
        <f t="shared" si="16"/>
        <v>0</v>
      </c>
      <c r="AA19" s="59" t="str">
        <f t="shared" si="7"/>
        <v>[20,20]</v>
      </c>
      <c r="AB19" s="25"/>
      <c r="AC19" s="25"/>
      <c r="AD19" s="25"/>
      <c r="AE19" s="58">
        <f t="shared" si="8"/>
        <v>0</v>
      </c>
      <c r="AF19" s="25"/>
      <c r="AG19" s="58">
        <f t="shared" si="9"/>
        <v>0</v>
      </c>
      <c r="AH19" s="59" t="str">
        <f t="shared" si="10"/>
        <v>[3,3]</v>
      </c>
      <c r="AI19" s="58">
        <f t="shared" si="11"/>
        <v>0</v>
      </c>
      <c r="AJ19" s="25"/>
      <c r="AK19" s="44">
        <v>250</v>
      </c>
      <c r="AL19" s="53">
        <f t="shared" si="18"/>
        <v>0.19230769230769232</v>
      </c>
      <c r="AM19" s="11" t="s">
        <v>46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2"/>
    </row>
    <row r="20" spans="1:55" ht="15" customHeight="1" x14ac:dyDescent="0.3">
      <c r="A20" s="37" t="s">
        <v>47</v>
      </c>
      <c r="B20" s="40">
        <v>30</v>
      </c>
      <c r="C20" s="20">
        <v>6</v>
      </c>
      <c r="D20" s="40">
        <v>20</v>
      </c>
      <c r="E20" s="25">
        <v>2</v>
      </c>
      <c r="F20" s="30">
        <f t="shared" si="13"/>
        <v>60</v>
      </c>
      <c r="G20" s="25">
        <v>3</v>
      </c>
      <c r="H20" s="30">
        <f t="shared" si="14"/>
        <v>90</v>
      </c>
      <c r="I20" s="41">
        <v>2</v>
      </c>
      <c r="J20" s="16">
        <f t="shared" si="15"/>
        <v>45</v>
      </c>
      <c r="K20" s="19" t="str">
        <f t="shared" si="0"/>
        <v>[90,120]</v>
      </c>
      <c r="L20" s="25">
        <v>0.1</v>
      </c>
      <c r="M20" s="25"/>
      <c r="N20" s="25"/>
      <c r="O20" s="16">
        <f t="shared" si="1"/>
        <v>0</v>
      </c>
      <c r="P20" s="25"/>
      <c r="Q20" s="16">
        <f t="shared" si="2"/>
        <v>0</v>
      </c>
      <c r="R20" s="19" t="str">
        <f t="shared" si="3"/>
        <v>[6,6]</v>
      </c>
      <c r="S20" s="16">
        <f t="shared" si="4"/>
        <v>20</v>
      </c>
      <c r="T20" s="25"/>
      <c r="U20" s="25"/>
      <c r="V20" s="57">
        <f t="shared" si="5"/>
        <v>0</v>
      </c>
      <c r="W20" s="25"/>
      <c r="X20" s="57">
        <f t="shared" si="6"/>
        <v>0</v>
      </c>
      <c r="Y20" s="58">
        <v>2</v>
      </c>
      <c r="Z20" s="58">
        <f t="shared" si="16"/>
        <v>0</v>
      </c>
      <c r="AA20" s="59" t="str">
        <f t="shared" si="7"/>
        <v>[30,30]</v>
      </c>
      <c r="AB20" s="25"/>
      <c r="AC20" s="25"/>
      <c r="AD20" s="25"/>
      <c r="AE20" s="58">
        <f t="shared" si="8"/>
        <v>0</v>
      </c>
      <c r="AF20" s="25"/>
      <c r="AG20" s="58">
        <f t="shared" si="9"/>
        <v>0</v>
      </c>
      <c r="AH20" s="59" t="str">
        <f t="shared" si="10"/>
        <v>[6,6]</v>
      </c>
      <c r="AI20" s="58">
        <f t="shared" si="11"/>
        <v>20</v>
      </c>
      <c r="AJ20" s="25"/>
      <c r="AK20" s="44">
        <v>300</v>
      </c>
      <c r="AL20" s="53">
        <f t="shared" si="18"/>
        <v>0.23076923076923078</v>
      </c>
      <c r="AM20" s="11" t="s">
        <v>47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2"/>
    </row>
    <row r="21" spans="1:55" ht="15" customHeight="1" thickBot="1" x14ac:dyDescent="0.35">
      <c r="A21" s="38" t="s">
        <v>45</v>
      </c>
      <c r="B21" s="45">
        <v>24</v>
      </c>
      <c r="C21" s="21">
        <v>13.5</v>
      </c>
      <c r="D21" s="45">
        <v>0</v>
      </c>
      <c r="E21" s="26">
        <v>2</v>
      </c>
      <c r="F21" s="63">
        <f t="shared" si="13"/>
        <v>48</v>
      </c>
      <c r="G21" s="26">
        <v>3</v>
      </c>
      <c r="H21" s="63">
        <f t="shared" si="14"/>
        <v>72</v>
      </c>
      <c r="I21" s="46">
        <v>2</v>
      </c>
      <c r="J21" s="64">
        <f t="shared" si="15"/>
        <v>36</v>
      </c>
      <c r="K21" s="65" t="str">
        <f t="shared" si="0"/>
        <v>[72,96]</v>
      </c>
      <c r="L21" s="26">
        <v>0.1</v>
      </c>
      <c r="M21" s="26"/>
      <c r="N21" s="26">
        <v>0.4</v>
      </c>
      <c r="O21" s="64">
        <f t="shared" si="1"/>
        <v>5.4</v>
      </c>
      <c r="P21" s="26">
        <v>0.5</v>
      </c>
      <c r="Q21" s="64">
        <f t="shared" si="2"/>
        <v>6.75</v>
      </c>
      <c r="R21" s="65" t="str">
        <f t="shared" si="3"/>
        <v>[18.9,20.25]</v>
      </c>
      <c r="S21" s="64">
        <f t="shared" si="4"/>
        <v>0</v>
      </c>
      <c r="T21" s="26"/>
      <c r="U21" s="26"/>
      <c r="V21" s="66">
        <f t="shared" si="5"/>
        <v>0</v>
      </c>
      <c r="W21" s="26"/>
      <c r="X21" s="66">
        <f t="shared" si="6"/>
        <v>0</v>
      </c>
      <c r="Y21" s="67">
        <v>2</v>
      </c>
      <c r="Z21" s="67">
        <f t="shared" si="16"/>
        <v>0</v>
      </c>
      <c r="AA21" s="68" t="str">
        <f t="shared" si="7"/>
        <v>[24,24]</v>
      </c>
      <c r="AB21" s="26"/>
      <c r="AC21" s="26"/>
      <c r="AD21" s="26"/>
      <c r="AE21" s="67">
        <f t="shared" si="8"/>
        <v>0</v>
      </c>
      <c r="AF21" s="26"/>
      <c r="AG21" s="67">
        <f t="shared" si="9"/>
        <v>0</v>
      </c>
      <c r="AH21" s="68" t="str">
        <f t="shared" si="10"/>
        <v>[13.5,13.5]</v>
      </c>
      <c r="AI21" s="67">
        <f t="shared" si="11"/>
        <v>0</v>
      </c>
      <c r="AJ21" s="26"/>
      <c r="AK21" s="47">
        <v>100</v>
      </c>
      <c r="AL21" s="54">
        <f t="shared" si="18"/>
        <v>7.6923076923076927E-2</v>
      </c>
      <c r="AM21" s="13" t="s">
        <v>45</v>
      </c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55"/>
    </row>
    <row r="22" spans="1:55" ht="15" customHeight="1" thickTop="1" x14ac:dyDescent="0.3">
      <c r="G22" s="22"/>
    </row>
    <row r="24" spans="1:55" ht="15" customHeight="1" x14ac:dyDescent="0.3">
      <c r="B24" s="31"/>
    </row>
    <row r="39" spans="31:31" ht="15" customHeight="1" x14ac:dyDescent="0.3">
      <c r="AE39" s="10" t="s">
        <v>76</v>
      </c>
    </row>
  </sheetData>
  <mergeCells count="18">
    <mergeCell ref="S3:T3"/>
    <mergeCell ref="AD3:AH3"/>
    <mergeCell ref="N3:R3"/>
    <mergeCell ref="L3:M3"/>
    <mergeCell ref="AM2:AM4"/>
    <mergeCell ref="A1:BC1"/>
    <mergeCell ref="AK2:AL3"/>
    <mergeCell ref="E2:T2"/>
    <mergeCell ref="U2:AJ2"/>
    <mergeCell ref="E3:K3"/>
    <mergeCell ref="U3:AA3"/>
    <mergeCell ref="AB3:AC3"/>
    <mergeCell ref="AI3:AJ3"/>
    <mergeCell ref="B3:B4"/>
    <mergeCell ref="A2:A4"/>
    <mergeCell ref="C3:C4"/>
    <mergeCell ref="D3:D4"/>
    <mergeCell ref="B2:D2"/>
  </mergeCells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69DD-EF81-4396-BC2F-36DF21333660}">
  <dimension ref="A1:L9"/>
  <sheetViews>
    <sheetView workbookViewId="0">
      <selection activeCell="G13" sqref="G13"/>
    </sheetView>
  </sheetViews>
  <sheetFormatPr defaultRowHeight="14" x14ac:dyDescent="0.3"/>
  <sheetData>
    <row r="1" spans="1:12" ht="14.5" thickTop="1" x14ac:dyDescent="0.3">
      <c r="A1" s="85" t="s">
        <v>39</v>
      </c>
      <c r="B1" s="9">
        <v>1</v>
      </c>
      <c r="C1" s="87" t="s">
        <v>48</v>
      </c>
      <c r="D1" s="87"/>
      <c r="E1" s="87"/>
      <c r="F1" s="87"/>
      <c r="G1" s="87"/>
      <c r="H1" s="87"/>
      <c r="I1" s="87"/>
      <c r="J1" s="87"/>
      <c r="K1" s="87"/>
      <c r="L1" s="88"/>
    </row>
    <row r="2" spans="1:12" x14ac:dyDescent="0.3">
      <c r="A2" s="84"/>
      <c r="B2" s="11">
        <v>2</v>
      </c>
      <c r="C2" s="89" t="s">
        <v>57</v>
      </c>
      <c r="D2" s="89"/>
      <c r="E2" s="89"/>
      <c r="F2" s="89"/>
      <c r="G2" s="89"/>
      <c r="H2" s="89"/>
      <c r="I2" s="89"/>
      <c r="J2" s="89"/>
      <c r="K2" s="89"/>
      <c r="L2" s="90"/>
    </row>
    <row r="3" spans="1:12" x14ac:dyDescent="0.3">
      <c r="A3" s="84"/>
      <c r="B3" s="11">
        <v>3</v>
      </c>
      <c r="C3" s="89" t="s">
        <v>67</v>
      </c>
      <c r="D3" s="89"/>
      <c r="E3" s="89"/>
      <c r="F3" s="89"/>
      <c r="G3" s="89"/>
      <c r="H3" s="89"/>
      <c r="I3" s="89"/>
      <c r="J3" s="89"/>
      <c r="K3" s="89"/>
      <c r="L3" s="90"/>
    </row>
    <row r="4" spans="1:12" x14ac:dyDescent="0.3">
      <c r="A4" s="84"/>
      <c r="B4" s="11">
        <v>4</v>
      </c>
      <c r="C4" s="89"/>
      <c r="D4" s="89"/>
      <c r="E4" s="89"/>
      <c r="F4" s="89"/>
      <c r="G4" s="89"/>
      <c r="H4" s="89"/>
      <c r="I4" s="89"/>
      <c r="J4" s="89"/>
      <c r="K4" s="89"/>
      <c r="L4" s="90"/>
    </row>
    <row r="5" spans="1:12" x14ac:dyDescent="0.3">
      <c r="A5" s="84"/>
      <c r="B5" s="11">
        <v>5</v>
      </c>
      <c r="C5" s="89"/>
      <c r="D5" s="89"/>
      <c r="E5" s="89"/>
      <c r="F5" s="89"/>
      <c r="G5" s="89"/>
      <c r="H5" s="89"/>
      <c r="I5" s="89"/>
      <c r="J5" s="89"/>
      <c r="K5" s="89"/>
      <c r="L5" s="90"/>
    </row>
    <row r="6" spans="1:12" x14ac:dyDescent="0.3">
      <c r="A6" s="84"/>
      <c r="B6" s="11">
        <v>6</v>
      </c>
      <c r="C6" s="89" t="s">
        <v>66</v>
      </c>
      <c r="D6" s="89"/>
      <c r="E6" s="89"/>
      <c r="F6" s="89"/>
      <c r="G6" s="89"/>
      <c r="H6" s="89"/>
      <c r="I6" s="89"/>
      <c r="J6" s="89"/>
      <c r="K6" s="91" t="s">
        <v>58</v>
      </c>
      <c r="L6" s="92"/>
    </row>
    <row r="7" spans="1:12" x14ac:dyDescent="0.3">
      <c r="A7" s="84"/>
      <c r="B7" s="11">
        <v>7</v>
      </c>
      <c r="C7" s="89" t="s">
        <v>50</v>
      </c>
      <c r="D7" s="89"/>
      <c r="E7" s="89"/>
      <c r="F7" s="89"/>
      <c r="G7" s="89"/>
      <c r="H7" s="48" t="s">
        <v>73</v>
      </c>
      <c r="I7" s="32" t="s">
        <v>52</v>
      </c>
      <c r="J7" s="33" t="s">
        <v>74</v>
      </c>
      <c r="K7" s="36" t="s">
        <v>51</v>
      </c>
      <c r="L7" s="49" t="s">
        <v>75</v>
      </c>
    </row>
    <row r="8" spans="1:12" ht="14.5" thickBot="1" x14ac:dyDescent="0.35">
      <c r="A8" s="86"/>
      <c r="B8" s="13">
        <v>8</v>
      </c>
      <c r="C8" s="93" t="s">
        <v>49</v>
      </c>
      <c r="D8" s="93"/>
      <c r="E8" s="93"/>
      <c r="F8" s="93"/>
      <c r="G8" s="93"/>
      <c r="H8" s="93"/>
      <c r="I8" s="93"/>
      <c r="J8" s="34" t="s">
        <v>37</v>
      </c>
      <c r="K8" s="35" t="s">
        <v>68</v>
      </c>
      <c r="L8" s="50" t="s">
        <v>38</v>
      </c>
    </row>
    <row r="9" spans="1:12" ht="14.5" thickTop="1" x14ac:dyDescent="0.3"/>
  </sheetData>
  <mergeCells count="10">
    <mergeCell ref="A1:A8"/>
    <mergeCell ref="C1:L1"/>
    <mergeCell ref="C2:L2"/>
    <mergeCell ref="C3:L3"/>
    <mergeCell ref="C4:L4"/>
    <mergeCell ref="C5:L5"/>
    <mergeCell ref="K6:L6"/>
    <mergeCell ref="C7:G7"/>
    <mergeCell ref="C6:J6"/>
    <mergeCell ref="C8:I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主世界</vt:lpstr>
      <vt:lpstr>下界</vt:lpstr>
      <vt:lpstr>末地</vt:lpstr>
      <vt:lpstr>最终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7758-11-4 CAS</dc:creator>
  <cp:lastModifiedBy>7758-11-4 CAS</cp:lastModifiedBy>
  <dcterms:created xsi:type="dcterms:W3CDTF">2015-06-05T18:19:34Z</dcterms:created>
  <dcterms:modified xsi:type="dcterms:W3CDTF">2023-12-29T15:02:07Z</dcterms:modified>
</cp:coreProperties>
</file>