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9.xml" ContentType="application/vnd.openxmlformats-officedocument.drawing+xml"/>
  <Override PartName="/xl/tables/table2.xml" ContentType="application/vnd.openxmlformats-officedocument.spreadsheetml.table+xml"/>
  <Override PartName="/xl/charts/chartEx2.xml" ContentType="application/vnd.ms-office.chartex+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hidePivotFieldList="1"/>
  <mc:AlternateContent xmlns:mc="http://schemas.openxmlformats.org/markup-compatibility/2006">
    <mc:Choice Requires="x15">
      <x15ac:absPath xmlns:x15ac="http://schemas.microsoft.com/office/spreadsheetml/2010/11/ac" url="https://d.docs.live.net/81603b8156e7d5af/Desktop/EXCEL DASHBOARDS/"/>
    </mc:Choice>
  </mc:AlternateContent>
  <xr:revisionPtr revIDLastSave="0" documentId="8_{EC374204-8D36-4169-AB43-154F862BD806}" xr6:coauthVersionLast="47" xr6:coauthVersionMax="47" xr10:uidLastSave="{00000000-0000-0000-0000-000000000000}"/>
  <bookViews>
    <workbookView xWindow="-110" yWindow="-110" windowWidth="19420" windowHeight="10420" firstSheet="3" activeTab="3" xr2:uid="{043A779F-CD3D-4A8E-87AB-B88C47D1C41D}"/>
  </bookViews>
  <sheets>
    <sheet name="Sheet1" sheetId="2" r:id="rId1"/>
    <sheet name="Sheet2" sheetId="4" r:id="rId2"/>
    <sheet name="Sheet3" sheetId="5" r:id="rId3"/>
    <sheet name="MCUU DASHBOARD" sheetId="8" r:id="rId4"/>
    <sheet name="Sheet4" sheetId="6" r:id="rId5"/>
    <sheet name="Sheet5" sheetId="7" r:id="rId6"/>
    <sheet name="Sheet7" sheetId="9" r:id="rId7"/>
    <sheet name="MCU" sheetId="3" r:id="rId8"/>
    <sheet name="Sheet8" sheetId="10" r:id="rId9"/>
    <sheet name="Sheet10" sheetId="12" r:id="rId10"/>
    <sheet name="Sheet9" sheetId="11" r:id="rId11"/>
    <sheet name="Sheet12" sheetId="14" r:id="rId12"/>
    <sheet name="Sheet11" sheetId="13" r:id="rId13"/>
    <sheet name="mcu_box_office" sheetId="1" r:id="rId14"/>
  </sheets>
  <definedNames>
    <definedName name="_xlchart.v1.0" hidden="1">mcu_box_office!$H$2:$H$28</definedName>
    <definedName name="_xlchart.v1.1" hidden="1">mcu_box_office!$H$2:$H$28</definedName>
    <definedName name="_xlcn.WorksheetConnection_mcu_box_office.csvMCU_11" hidden="1">MCU_1[]</definedName>
    <definedName name="_xlcn.WorksheetConnection_mcu_box_office.csvMCU1" hidden="1">MCU[]</definedName>
    <definedName name="ExternalData_1" localSheetId="7" hidden="1">MCU!$A$1:$L$28</definedName>
    <definedName name="NativeTimeline_release_date_A">#N/A</definedName>
    <definedName name="Slicer_mcu_phase">#N/A</definedName>
    <definedName name="Slicer_movie_title">#N/A</definedName>
    <definedName name="Slicer_Year">#N/A</definedName>
  </definedNames>
  <calcPr calcId="0"/>
  <pivotCaches>
    <pivotCache cacheId="70" r:id="rId15"/>
    <pivotCache cacheId="83" r:id="rId16"/>
    <pivotCache cacheId="101" r:id="rId17"/>
  </pivotCaches>
  <extLs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15="http://schemas.microsoft.com/office/spreadsheetml/2010/11/main" uri="{FCE2AD5D-F65C-4FA6-A056-5C36A1767C68}">
      <x15:dataModel>
        <x15:modelTables>
          <x15:modelTable id="MCU" name="MCU" connection="WorksheetConnection_mcu_box_office.csv!MCU"/>
          <x15:modelTable id="MCU_1" name="MCU_1" connection="WorksheetConnection_mcu_box_office.csv!MCU_1"/>
        </x15:modelTables>
        <x15:modelRelationships>
          <x15:modelRelationship fromTable="MCU" fromColumn="movie_title" toTable="MCU_1" toColumn="movie_title"/>
        </x15:modelRelationships>
      </x15:dataModel>
    </ext>
  </extLst>
</workbook>
</file>

<file path=xl/calcChain.xml><?xml version="1.0" encoding="utf-8"?>
<calcChain xmlns="http://schemas.openxmlformats.org/spreadsheetml/2006/main">
  <c r="B18" i="14" l="1"/>
  <c r="F11" i="8"/>
  <c r="N19" i="3"/>
  <c r="E3" i="1" l="1"/>
  <c r="E4" i="1"/>
  <c r="E5" i="1"/>
  <c r="E6" i="1"/>
  <c r="E7" i="1"/>
  <c r="E8" i="1"/>
  <c r="E9" i="1"/>
  <c r="E10" i="1"/>
  <c r="E11" i="1"/>
  <c r="E12" i="1"/>
  <c r="E13" i="1"/>
  <c r="E14" i="1"/>
  <c r="E15" i="1"/>
  <c r="E16" i="1"/>
  <c r="E17" i="1"/>
  <c r="E18" i="1"/>
  <c r="E19" i="1"/>
  <c r="E20" i="1"/>
  <c r="E21" i="1"/>
  <c r="E22" i="1"/>
  <c r="E23" i="1"/>
  <c r="E24" i="1"/>
  <c r="E25" i="1"/>
  <c r="E26" i="1"/>
  <c r="E27" i="1"/>
  <c r="E28" i="1"/>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A4F926-3F48-4971-AA46-DABC0EADECB0}" keepAlive="1" name="Query - MCU" description="Connection to the 'MCU' query in the workbook." type="5" refreshedVersion="8" background="1" saveData="1">
    <dbPr connection="Provider=Microsoft.Mashup.OleDb.1;Data Source=$Workbook$;Location=MCU;Extended Properties=&quot;&quot;" command="SELECT * FROM [MCU]"/>
  </connection>
  <connection id="2" xr16:uid="{F832FAF9-12F6-4604-ACE3-A812A0E827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93E333-7EAE-4B63-870A-1E82FEBB9139}" name="WorksheetConnection_mcu_box_office.csv!MCU" type="102" refreshedVersion="8" minRefreshableVersion="5">
    <extLst>
      <ext xmlns:x15="http://schemas.microsoft.com/office/spreadsheetml/2010/11/main" uri="{DE250136-89BD-433C-8126-D09CA5730AF9}">
        <x15:connection id="MCU" autoDelete="1">
          <x15:rangePr sourceName="_xlcn.WorksheetConnection_mcu_box_office.csvMCU1"/>
        </x15:connection>
      </ext>
    </extLst>
  </connection>
  <connection id="4" xr16:uid="{360AE77A-DD4D-4098-877A-35D1AC32527B}" name="WorksheetConnection_mcu_box_office.csv!MCU_1" type="102" refreshedVersion="8" minRefreshableVersion="5">
    <extLst>
      <ext xmlns:x15="http://schemas.microsoft.com/office/spreadsheetml/2010/11/main" uri="{DE250136-89BD-433C-8126-D09CA5730AF9}">
        <x15:connection id="MCU_1">
          <x15:rangePr sourceName="_xlcn.WorksheetConnection_mcu_box_office.csvMCU_11"/>
        </x15:connection>
      </ext>
    </extLst>
  </connection>
</connections>
</file>

<file path=xl/sharedStrings.xml><?xml version="1.0" encoding="utf-8"?>
<sst xmlns="http://schemas.openxmlformats.org/spreadsheetml/2006/main" count="200" uniqueCount="100">
  <si>
    <t>movie_title</t>
  </si>
  <si>
    <t>mcu_phase</t>
  </si>
  <si>
    <t>release_date</t>
  </si>
  <si>
    <t>tomato_meter</t>
  </si>
  <si>
    <t>audience_score</t>
  </si>
  <si>
    <t>movie_duration</t>
  </si>
  <si>
    <t>production_budget</t>
  </si>
  <si>
    <t>opening_weekend</t>
  </si>
  <si>
    <t>domestic_box_office</t>
  </si>
  <si>
    <t>worldwide_box_office</t>
  </si>
  <si>
    <t>Iron Man</t>
  </si>
  <si>
    <t>The Incredible Hulk</t>
  </si>
  <si>
    <t>6/13/2008</t>
  </si>
  <si>
    <t>Iron Man 2</t>
  </si>
  <si>
    <t>Thor</t>
  </si>
  <si>
    <t>Captain America: The First Avenger</t>
  </si>
  <si>
    <t>7/22/2011</t>
  </si>
  <si>
    <t>The Avengers</t>
  </si>
  <si>
    <t>Iron Man 3</t>
  </si>
  <si>
    <t>Thor: The Dark World</t>
  </si>
  <si>
    <t>Captain America: The Winter Soldier</t>
  </si>
  <si>
    <t>Guardians of the Galaxy</t>
  </si>
  <si>
    <t>Avengers: Age of Ultron</t>
  </si>
  <si>
    <t>Ant-Man</t>
  </si>
  <si>
    <t>7/17/2015</t>
  </si>
  <si>
    <t>Captain America: Civil War</t>
  </si>
  <si>
    <t>Doctor Strange</t>
  </si>
  <si>
    <t>Guardians of the Galaxy Vol. 2</t>
  </si>
  <si>
    <t>Spider-Man: Homecoming</t>
  </si>
  <si>
    <t>Thor: Ragnarok</t>
  </si>
  <si>
    <t>Black Panther</t>
  </si>
  <si>
    <t>2/16/2018</t>
  </si>
  <si>
    <t>Avengers: Infinity War</t>
  </si>
  <si>
    <t>4/27/2018</t>
  </si>
  <si>
    <t>Ant-Man and the Wasp</t>
  </si>
  <si>
    <t>Captain Marvel</t>
  </si>
  <si>
    <t>Avengers: End Game</t>
  </si>
  <si>
    <t>4/26/2019</t>
  </si>
  <si>
    <t>Spider-Man: Far From Home</t>
  </si>
  <si>
    <t>Black Widow</t>
  </si>
  <si>
    <t>Shang-Chi and the Legend of the Ten Rings</t>
  </si>
  <si>
    <t>Eternals</t>
  </si>
  <si>
    <t>Spider-Man: No Way Home</t>
  </si>
  <si>
    <t>12/17/2021</t>
  </si>
  <si>
    <t>release_date A</t>
  </si>
  <si>
    <t>Sum of worldwide_box_office</t>
  </si>
  <si>
    <t>Row Labels</t>
  </si>
  <si>
    <t>01/05/2015</t>
  </si>
  <si>
    <t>01/08/2014</t>
  </si>
  <si>
    <t>02/05/2008</t>
  </si>
  <si>
    <t>02/07/2019</t>
  </si>
  <si>
    <t>03/05/2013</t>
  </si>
  <si>
    <t>03/09/2021</t>
  </si>
  <si>
    <t>03/11/2017</t>
  </si>
  <si>
    <t>04/04/2014</t>
  </si>
  <si>
    <t>04/05/2012</t>
  </si>
  <si>
    <t>04/11/2016</t>
  </si>
  <si>
    <t>05/05/2017</t>
  </si>
  <si>
    <t>05/11/2021</t>
  </si>
  <si>
    <t>06/05/2011</t>
  </si>
  <si>
    <t>06/05/2016</t>
  </si>
  <si>
    <t>06/07/2018</t>
  </si>
  <si>
    <t>07/05/2010</t>
  </si>
  <si>
    <t>07/07/2017</t>
  </si>
  <si>
    <t>08/03/2019</t>
  </si>
  <si>
    <t>08/11/2013</t>
  </si>
  <si>
    <t>09/07/2021</t>
  </si>
  <si>
    <t>Grand Total</t>
  </si>
  <si>
    <t>Column1</t>
  </si>
  <si>
    <t>Year</t>
  </si>
  <si>
    <t>Count of movie_title</t>
  </si>
  <si>
    <t>Sum of opening_weekend</t>
  </si>
  <si>
    <t>Sum of domestic_box_office</t>
  </si>
  <si>
    <t>Column Labels</t>
  </si>
  <si>
    <t>45 Total</t>
  </si>
  <si>
    <t>70 Total</t>
  </si>
  <si>
    <t>71 Total</t>
  </si>
  <si>
    <t>75 Total</t>
  </si>
  <si>
    <t>76 Total</t>
  </si>
  <si>
    <t>78 Total</t>
  </si>
  <si>
    <t>79 Total</t>
  </si>
  <si>
    <t>81 Total</t>
  </si>
  <si>
    <t>83 Total</t>
  </si>
  <si>
    <t>85 Total</t>
  </si>
  <si>
    <t>86 Total</t>
  </si>
  <si>
    <t>87 Total</t>
  </si>
  <si>
    <t>89 Total</t>
  </si>
  <si>
    <t>90 Total</t>
  </si>
  <si>
    <t>91 Total</t>
  </si>
  <si>
    <t>92 Total</t>
  </si>
  <si>
    <t>95 Total</t>
  </si>
  <si>
    <t>98 Total</t>
  </si>
  <si>
    <t>Sum</t>
  </si>
  <si>
    <t>Average</t>
  </si>
  <si>
    <t>Running Total</t>
  </si>
  <si>
    <t>Count</t>
  </si>
  <si>
    <t>Average of audience_score</t>
  </si>
  <si>
    <t>Column2</t>
  </si>
  <si>
    <t>AVERAGE IMDB</t>
  </si>
  <si>
    <t>Average of tomato_meter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</si>
</sst>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mm/dd/yy;@"/>
  </numFmts>
  <fonts count="21"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8"/>
      <name val="Century Gothic"/>
      <family val="2"/>
      <scheme val="minor"/>
    </font>
    <font>
      <sz val="24"/>
      <color theme="1"/>
      <name val="Century Gothic"/>
      <family val="2"/>
      <scheme val="minor"/>
    </font>
    <font>
      <sz val="20"/>
      <color theme="1"/>
      <name val="Arial Blac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3" fontId="0" fillId="0" borderId="0" xfId="0" applyNumberFormat="1"/>
    <xf numFmtId="1" fontId="0" fillId="0" borderId="0" xfId="0" applyNumberForma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0" borderId="0" xfId="0" applyFont="1"/>
    <xf numFmtId="0" fontId="19" fillId="0" borderId="0" xfId="0" applyFont="1" applyAlignment="1">
      <alignment horizontal="center"/>
    </xf>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3" formatCode="#,##0"/>
    </dxf>
    <dxf>
      <numFmt numFmtId="1" formatCode="0"/>
    </dxf>
    <dxf>
      <numFmt numFmtId="1" formatCode="0"/>
    </dxf>
    <dxf>
      <numFmt numFmtId="168" formatCode="mm/dd/yy;@"/>
    </dxf>
    <dxf>
      <numFmt numFmtId="168" formatCode="mm/dd/yy;@"/>
    </dxf>
    <dxf>
      <numFmt numFmtId="1" formatCode="0"/>
    </dxf>
    <dxf>
      <numFmt numFmtId="1" formatCode="0"/>
    </dxf>
    <dxf>
      <numFmt numFmtId="19" formatCode="dd/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Sheet1!$A$4:$A$31</c:f>
              <c:strCache>
                <c:ptCount val="27"/>
                <c:pt idx="0">
                  <c:v>01/05/2015</c:v>
                </c:pt>
                <c:pt idx="1">
                  <c:v>01/08/2014</c:v>
                </c:pt>
                <c:pt idx="2">
                  <c:v>02/05/2008</c:v>
                </c:pt>
                <c:pt idx="3">
                  <c:v>02/07/2019</c:v>
                </c:pt>
                <c:pt idx="4">
                  <c:v>03/05/2013</c:v>
                </c:pt>
                <c:pt idx="5">
                  <c:v>03/09/2021</c:v>
                </c:pt>
                <c:pt idx="6">
                  <c:v>03/11/2017</c:v>
                </c:pt>
                <c:pt idx="7">
                  <c:v>04/04/2014</c:v>
                </c:pt>
                <c:pt idx="8">
                  <c:v>04/05/2012</c:v>
                </c:pt>
                <c:pt idx="9">
                  <c:v>04/11/2016</c:v>
                </c:pt>
                <c:pt idx="10">
                  <c:v>05/05/2017</c:v>
                </c:pt>
                <c:pt idx="11">
                  <c:v>05/11/2021</c:v>
                </c:pt>
                <c:pt idx="12">
                  <c:v>06/05/2011</c:v>
                </c:pt>
                <c:pt idx="13">
                  <c:v>06/05/2016</c:v>
                </c:pt>
                <c:pt idx="14">
                  <c:v>06/07/2018</c:v>
                </c:pt>
                <c:pt idx="15">
                  <c:v>07/05/2010</c:v>
                </c:pt>
                <c:pt idx="16">
                  <c:v>07/07/2017</c:v>
                </c:pt>
                <c:pt idx="17">
                  <c:v>08/03/2019</c:v>
                </c:pt>
                <c:pt idx="18">
                  <c:v>08/11/2013</c:v>
                </c:pt>
                <c:pt idx="19">
                  <c:v>09/07/2021</c:v>
                </c:pt>
                <c:pt idx="20">
                  <c:v>12/17/2021</c:v>
                </c:pt>
                <c:pt idx="21">
                  <c:v>2/16/2018</c:v>
                </c:pt>
                <c:pt idx="22">
                  <c:v>4/26/2019</c:v>
                </c:pt>
                <c:pt idx="23">
                  <c:v>4/27/2018</c:v>
                </c:pt>
                <c:pt idx="24">
                  <c:v>6/13/2008</c:v>
                </c:pt>
                <c:pt idx="25">
                  <c:v>7/17/2015</c:v>
                </c:pt>
                <c:pt idx="26">
                  <c:v>7/22/2011</c:v>
                </c:pt>
              </c:strCache>
            </c:strRef>
          </c:cat>
          <c:val>
            <c:numRef>
              <c:f>Sheet1!$B$4:$B$31</c:f>
              <c:numCache>
                <c:formatCode>0</c:formatCode>
                <c:ptCount val="27"/>
                <c:pt idx="0">
                  <c:v>1395316979</c:v>
                </c:pt>
                <c:pt idx="1">
                  <c:v>770882395</c:v>
                </c:pt>
                <c:pt idx="2">
                  <c:v>585171547</c:v>
                </c:pt>
                <c:pt idx="3">
                  <c:v>1132532832</c:v>
                </c:pt>
                <c:pt idx="4">
                  <c:v>1215392272</c:v>
                </c:pt>
                <c:pt idx="5">
                  <c:v>432243292</c:v>
                </c:pt>
                <c:pt idx="6">
                  <c:v>850482778</c:v>
                </c:pt>
                <c:pt idx="7">
                  <c:v>714401889</c:v>
                </c:pt>
                <c:pt idx="8">
                  <c:v>1515100211</c:v>
                </c:pt>
                <c:pt idx="9">
                  <c:v>676354481</c:v>
                </c:pt>
                <c:pt idx="10">
                  <c:v>869113101</c:v>
                </c:pt>
                <c:pt idx="11">
                  <c:v>402064929</c:v>
                </c:pt>
                <c:pt idx="12">
                  <c:v>449326618</c:v>
                </c:pt>
                <c:pt idx="13">
                  <c:v>1151918521</c:v>
                </c:pt>
                <c:pt idx="14">
                  <c:v>623144660</c:v>
                </c:pt>
                <c:pt idx="15">
                  <c:v>621156389</c:v>
                </c:pt>
                <c:pt idx="16">
                  <c:v>878346440</c:v>
                </c:pt>
                <c:pt idx="17">
                  <c:v>1129727388</c:v>
                </c:pt>
                <c:pt idx="18">
                  <c:v>644602516</c:v>
                </c:pt>
                <c:pt idx="19">
                  <c:v>379751655</c:v>
                </c:pt>
                <c:pt idx="20">
                  <c:v>1891108035</c:v>
                </c:pt>
                <c:pt idx="21">
                  <c:v>1336494321</c:v>
                </c:pt>
                <c:pt idx="22">
                  <c:v>2797800564</c:v>
                </c:pt>
                <c:pt idx="23">
                  <c:v>2048359754</c:v>
                </c:pt>
                <c:pt idx="24">
                  <c:v>265573859</c:v>
                </c:pt>
                <c:pt idx="25">
                  <c:v>518858449</c:v>
                </c:pt>
                <c:pt idx="26">
                  <c:v>370569776</c:v>
                </c:pt>
              </c:numCache>
            </c:numRef>
          </c:val>
          <c:smooth val="0"/>
          <c:extLst>
            <c:ext xmlns:c16="http://schemas.microsoft.com/office/drawing/2014/chart" uri="{C3380CC4-5D6E-409C-BE32-E72D297353CC}">
              <c16:uniqueId val="{00000000-6D99-4C33-A7E9-C45A813A8631}"/>
            </c:ext>
          </c:extLst>
        </c:ser>
        <c:dLbls>
          <c:showLegendKey val="0"/>
          <c:showVal val="0"/>
          <c:showCatName val="0"/>
          <c:showSerName val="0"/>
          <c:showPercent val="0"/>
          <c:showBubbleSize val="0"/>
        </c:dLbls>
        <c:smooth val="0"/>
        <c:axId val="1201765392"/>
        <c:axId val="1201742352"/>
      </c:lineChart>
      <c:catAx>
        <c:axId val="120176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42352"/>
        <c:crosses val="autoZero"/>
        <c:auto val="1"/>
        <c:lblAlgn val="ctr"/>
        <c:lblOffset val="100"/>
        <c:noMultiLvlLbl val="0"/>
      </c:catAx>
      <c:valAx>
        <c:axId val="1201742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6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DASHBOARD.xlsx]Sheet5!PivotTable7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Box Office by MCU Phase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worldwide_box_office</c:v>
                </c:pt>
              </c:strCache>
            </c:strRef>
          </c:tx>
          <c:spPr>
            <a:solidFill>
              <a:schemeClr val="accent1"/>
            </a:solidFill>
            <a:ln>
              <a:noFill/>
            </a:ln>
            <a:effectLst/>
          </c:spPr>
          <c:invertIfNegative val="0"/>
          <c:cat>
            <c:strRef>
              <c:f>Sheet5!$A$4:$A$8</c:f>
              <c:strCache>
                <c:ptCount val="4"/>
                <c:pt idx="0">
                  <c:v>1</c:v>
                </c:pt>
                <c:pt idx="1">
                  <c:v>2</c:v>
                </c:pt>
                <c:pt idx="2">
                  <c:v>3</c:v>
                </c:pt>
                <c:pt idx="3">
                  <c:v>4</c:v>
                </c:pt>
              </c:strCache>
            </c:strRef>
          </c:cat>
          <c:val>
            <c:numRef>
              <c:f>Sheet5!$B$4:$B$8</c:f>
              <c:numCache>
                <c:formatCode>General</c:formatCode>
                <c:ptCount val="4"/>
                <c:pt idx="0">
                  <c:v>3806898400</c:v>
                </c:pt>
                <c:pt idx="1">
                  <c:v>5259454500</c:v>
                </c:pt>
                <c:pt idx="2">
                  <c:v>13494274840</c:v>
                </c:pt>
                <c:pt idx="3">
                  <c:v>3105167911</c:v>
                </c:pt>
              </c:numCache>
            </c:numRef>
          </c:val>
          <c:extLst>
            <c:ext xmlns:c16="http://schemas.microsoft.com/office/drawing/2014/chart" uri="{C3380CC4-5D6E-409C-BE32-E72D297353CC}">
              <c16:uniqueId val="{00000000-E3D5-4952-9766-FB64B2942640}"/>
            </c:ext>
          </c:extLst>
        </c:ser>
        <c:ser>
          <c:idx val="1"/>
          <c:order val="1"/>
          <c:tx>
            <c:strRef>
              <c:f>Sheet5!$C$3</c:f>
              <c:strCache>
                <c:ptCount val="1"/>
                <c:pt idx="0">
                  <c:v>Sum of opening_weekend</c:v>
                </c:pt>
              </c:strCache>
            </c:strRef>
          </c:tx>
          <c:spPr>
            <a:solidFill>
              <a:schemeClr val="accent2"/>
            </a:solidFill>
            <a:ln>
              <a:noFill/>
            </a:ln>
            <a:effectLst/>
          </c:spPr>
          <c:invertIfNegative val="0"/>
          <c:cat>
            <c:strRef>
              <c:f>Sheet5!$A$4:$A$8</c:f>
              <c:strCache>
                <c:ptCount val="4"/>
                <c:pt idx="0">
                  <c:v>1</c:v>
                </c:pt>
                <c:pt idx="1">
                  <c:v>2</c:v>
                </c:pt>
                <c:pt idx="2">
                  <c:v>3</c:v>
                </c:pt>
                <c:pt idx="3">
                  <c:v>4</c:v>
                </c:pt>
              </c:strCache>
            </c:strRef>
          </c:cat>
          <c:val>
            <c:numRef>
              <c:f>Sheet5!$C$4:$C$8</c:f>
              <c:numCache>
                <c:formatCode>General</c:formatCode>
                <c:ptCount val="4"/>
                <c:pt idx="0">
                  <c:v>623875768</c:v>
                </c:pt>
                <c:pt idx="1">
                  <c:v>697723665</c:v>
                </c:pt>
                <c:pt idx="2">
                  <c:v>1789122030</c:v>
                </c:pt>
                <c:pt idx="3">
                  <c:v>487190788</c:v>
                </c:pt>
              </c:numCache>
            </c:numRef>
          </c:val>
          <c:extLst>
            <c:ext xmlns:c16="http://schemas.microsoft.com/office/drawing/2014/chart" uri="{C3380CC4-5D6E-409C-BE32-E72D297353CC}">
              <c16:uniqueId val="{00000001-E3D5-4952-9766-FB64B2942640}"/>
            </c:ext>
          </c:extLst>
        </c:ser>
        <c:ser>
          <c:idx val="2"/>
          <c:order val="2"/>
          <c:tx>
            <c:strRef>
              <c:f>Sheet5!$D$3</c:f>
              <c:strCache>
                <c:ptCount val="1"/>
                <c:pt idx="0">
                  <c:v>Sum of domestic_box_office</c:v>
                </c:pt>
              </c:strCache>
            </c:strRef>
          </c:tx>
          <c:spPr>
            <a:solidFill>
              <a:schemeClr val="accent3"/>
            </a:solidFill>
            <a:ln>
              <a:noFill/>
            </a:ln>
            <a:effectLst/>
          </c:spPr>
          <c:invertIfNegative val="0"/>
          <c:cat>
            <c:strRef>
              <c:f>Sheet5!$A$4:$A$8</c:f>
              <c:strCache>
                <c:ptCount val="4"/>
                <c:pt idx="0">
                  <c:v>1</c:v>
                </c:pt>
                <c:pt idx="1">
                  <c:v>2</c:v>
                </c:pt>
                <c:pt idx="2">
                  <c:v>3</c:v>
                </c:pt>
                <c:pt idx="3">
                  <c:v>4</c:v>
                </c:pt>
              </c:strCache>
            </c:strRef>
          </c:cat>
          <c:val>
            <c:numRef>
              <c:f>Sheet5!$D$4:$D$8</c:f>
              <c:numCache>
                <c:formatCode>General</c:formatCode>
                <c:ptCount val="4"/>
                <c:pt idx="0">
                  <c:v>1746887409</c:v>
                </c:pt>
                <c:pt idx="1">
                  <c:v>1848023513</c:v>
                </c:pt>
                <c:pt idx="2">
                  <c:v>4951057511</c:v>
                </c:pt>
                <c:pt idx="3">
                  <c:v>1377040995</c:v>
                </c:pt>
              </c:numCache>
            </c:numRef>
          </c:val>
          <c:extLst>
            <c:ext xmlns:c16="http://schemas.microsoft.com/office/drawing/2014/chart" uri="{C3380CC4-5D6E-409C-BE32-E72D297353CC}">
              <c16:uniqueId val="{00000002-E3D5-4952-9766-FB64B2942640}"/>
            </c:ext>
          </c:extLst>
        </c:ser>
        <c:dLbls>
          <c:showLegendKey val="0"/>
          <c:showVal val="0"/>
          <c:showCatName val="0"/>
          <c:showSerName val="0"/>
          <c:showPercent val="0"/>
          <c:showBubbleSize val="0"/>
        </c:dLbls>
        <c:gapWidth val="219"/>
        <c:overlap val="-27"/>
        <c:axId val="1175900784"/>
        <c:axId val="1175902224"/>
      </c:barChart>
      <c:catAx>
        <c:axId val="117590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02224"/>
        <c:crosses val="autoZero"/>
        <c:auto val="1"/>
        <c:lblAlgn val="ctr"/>
        <c:lblOffset val="100"/>
        <c:noMultiLvlLbl val="0"/>
      </c:catAx>
      <c:valAx>
        <c:axId val="117590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0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DASHBOARD.xlsx]Sheet7!PivotTable10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IMDb Rating by Phase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Sheet7!$A$4:$A$8</c:f>
              <c:strCache>
                <c:ptCount val="4"/>
                <c:pt idx="0">
                  <c:v>1</c:v>
                </c:pt>
                <c:pt idx="1">
                  <c:v>2</c:v>
                </c:pt>
                <c:pt idx="2">
                  <c:v>3</c:v>
                </c:pt>
                <c:pt idx="3">
                  <c:v>4</c:v>
                </c:pt>
              </c:strCache>
            </c:strRef>
          </c:cat>
          <c:val>
            <c:numRef>
              <c:f>Sheet7!$B$4:$B$8</c:f>
              <c:numCache>
                <c:formatCode>0</c:formatCode>
                <c:ptCount val="4"/>
                <c:pt idx="0">
                  <c:v>79</c:v>
                </c:pt>
                <c:pt idx="1">
                  <c:v>84.166666666666671</c:v>
                </c:pt>
                <c:pt idx="2">
                  <c:v>83.36363636363636</c:v>
                </c:pt>
                <c:pt idx="3">
                  <c:v>91.25</c:v>
                </c:pt>
              </c:numCache>
            </c:numRef>
          </c:val>
          <c:extLst>
            <c:ext xmlns:c16="http://schemas.microsoft.com/office/drawing/2014/chart" uri="{C3380CC4-5D6E-409C-BE32-E72D297353CC}">
              <c16:uniqueId val="{00000000-42F1-4B87-BA08-152C76843B14}"/>
            </c:ext>
          </c:extLst>
        </c:ser>
        <c:dLbls>
          <c:showLegendKey val="0"/>
          <c:showVal val="0"/>
          <c:showCatName val="0"/>
          <c:showSerName val="0"/>
          <c:showPercent val="0"/>
          <c:showBubbleSize val="0"/>
        </c:dLbls>
        <c:gapWidth val="219"/>
        <c:overlap val="-27"/>
        <c:axId val="1692827408"/>
        <c:axId val="1692819248"/>
      </c:barChart>
      <c:catAx>
        <c:axId val="169282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19248"/>
        <c:crosses val="autoZero"/>
        <c:auto val="1"/>
        <c:lblAlgn val="ctr"/>
        <c:lblOffset val="100"/>
        <c:noMultiLvlLbl val="0"/>
      </c:catAx>
      <c:valAx>
        <c:axId val="16928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IMDB</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2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Critics vs Audience Ratings</a:t>
            </a:r>
          </a:p>
        </c:rich>
      </c:tx>
      <c:layout>
        <c:manualLayout>
          <c:xMode val="edge"/>
          <c:yMode val="edge"/>
          <c:x val="0.30493661265314814"/>
          <c:y val="3.9387308533916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forward val="2"/>
            <c:dispRSqr val="0"/>
            <c:dispEq val="0"/>
          </c:trendline>
          <c:trendline>
            <c:spPr>
              <a:ln w="19050" cap="rnd">
                <a:solidFill>
                  <a:schemeClr val="accent4"/>
                </a:solidFill>
                <a:prstDash val="sysDot"/>
              </a:ln>
              <a:effectLst/>
            </c:spPr>
            <c:trendlineType val="linear"/>
            <c:dispRSqr val="0"/>
            <c:dispEq val="0"/>
          </c:trendline>
          <c:xVal>
            <c:numRef>
              <c:f>MCU!$E$9:$E$28</c:f>
              <c:numCache>
                <c:formatCode>General</c:formatCode>
                <c:ptCount val="20"/>
                <c:pt idx="0">
                  <c:v>66</c:v>
                </c:pt>
                <c:pt idx="1">
                  <c:v>90</c:v>
                </c:pt>
                <c:pt idx="2">
                  <c:v>92</c:v>
                </c:pt>
                <c:pt idx="3">
                  <c:v>76</c:v>
                </c:pt>
                <c:pt idx="4">
                  <c:v>83</c:v>
                </c:pt>
                <c:pt idx="5">
                  <c:v>90</c:v>
                </c:pt>
                <c:pt idx="6">
                  <c:v>89</c:v>
                </c:pt>
                <c:pt idx="7">
                  <c:v>85</c:v>
                </c:pt>
                <c:pt idx="8">
                  <c:v>92</c:v>
                </c:pt>
                <c:pt idx="9">
                  <c:v>93</c:v>
                </c:pt>
                <c:pt idx="10">
                  <c:v>96</c:v>
                </c:pt>
                <c:pt idx="11">
                  <c:v>85</c:v>
                </c:pt>
                <c:pt idx="12">
                  <c:v>87</c:v>
                </c:pt>
                <c:pt idx="13">
                  <c:v>79</c:v>
                </c:pt>
                <c:pt idx="14">
                  <c:v>94</c:v>
                </c:pt>
                <c:pt idx="15">
                  <c:v>90</c:v>
                </c:pt>
                <c:pt idx="16">
                  <c:v>79</c:v>
                </c:pt>
                <c:pt idx="17">
                  <c:v>91</c:v>
                </c:pt>
                <c:pt idx="18">
                  <c:v>47</c:v>
                </c:pt>
                <c:pt idx="19">
                  <c:v>93</c:v>
                </c:pt>
              </c:numCache>
            </c:numRef>
          </c:xVal>
          <c:yVal>
            <c:numRef>
              <c:f>MCU!$F$9:$F$28</c:f>
              <c:numCache>
                <c:formatCode>General</c:formatCode>
                <c:ptCount val="20"/>
                <c:pt idx="0">
                  <c:v>75</c:v>
                </c:pt>
                <c:pt idx="1">
                  <c:v>92</c:v>
                </c:pt>
                <c:pt idx="2">
                  <c:v>92</c:v>
                </c:pt>
                <c:pt idx="3">
                  <c:v>83</c:v>
                </c:pt>
                <c:pt idx="4">
                  <c:v>85</c:v>
                </c:pt>
                <c:pt idx="5">
                  <c:v>89</c:v>
                </c:pt>
                <c:pt idx="6">
                  <c:v>86</c:v>
                </c:pt>
                <c:pt idx="7">
                  <c:v>87</c:v>
                </c:pt>
                <c:pt idx="8">
                  <c:v>87</c:v>
                </c:pt>
                <c:pt idx="9">
                  <c:v>87</c:v>
                </c:pt>
                <c:pt idx="10">
                  <c:v>79</c:v>
                </c:pt>
                <c:pt idx="11">
                  <c:v>91</c:v>
                </c:pt>
                <c:pt idx="12">
                  <c:v>81</c:v>
                </c:pt>
                <c:pt idx="13">
                  <c:v>45</c:v>
                </c:pt>
                <c:pt idx="14">
                  <c:v>90</c:v>
                </c:pt>
                <c:pt idx="15">
                  <c:v>95</c:v>
                </c:pt>
                <c:pt idx="16">
                  <c:v>91</c:v>
                </c:pt>
                <c:pt idx="17">
                  <c:v>98</c:v>
                </c:pt>
                <c:pt idx="18">
                  <c:v>78</c:v>
                </c:pt>
                <c:pt idx="19">
                  <c:v>98</c:v>
                </c:pt>
              </c:numCache>
            </c:numRef>
          </c:yVal>
          <c:smooth val="0"/>
          <c:extLst>
            <c:ext xmlns:c16="http://schemas.microsoft.com/office/drawing/2014/chart" uri="{C3380CC4-5D6E-409C-BE32-E72D297353CC}">
              <c16:uniqueId val="{00000000-6D69-44BB-90EC-7FE5B454C12E}"/>
            </c:ext>
          </c:extLst>
        </c:ser>
        <c:dLbls>
          <c:dLblPos val="t"/>
          <c:showLegendKey val="0"/>
          <c:showVal val="0"/>
          <c:showCatName val="0"/>
          <c:showSerName val="0"/>
          <c:showPercent val="0"/>
          <c:showBubbleSize val="0"/>
        </c:dLbls>
        <c:axId val="1692813488"/>
        <c:axId val="1692822608"/>
      </c:scatterChart>
      <c:valAx>
        <c:axId val="1692813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Critic Score (Tomato Meter)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22608"/>
        <c:crosses val="autoZero"/>
        <c:crossBetween val="midCat"/>
      </c:valAx>
      <c:valAx>
        <c:axId val="169282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Audience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134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Budget vs Worldwide Earnings</a:t>
            </a:r>
            <a:endParaRPr lang="en-US"/>
          </a:p>
        </c:rich>
      </c:tx>
      <c:layout>
        <c:manualLayout>
          <c:xMode val="edge"/>
          <c:yMode val="edge"/>
          <c:x val="0.5027222222222221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xVal>
            <c:numRef>
              <c:f>MCU!$G$2:$G$28</c:f>
              <c:numCache>
                <c:formatCode>General</c:formatCode>
                <c:ptCount val="27"/>
                <c:pt idx="0">
                  <c:v>126</c:v>
                </c:pt>
                <c:pt idx="1">
                  <c:v>112</c:v>
                </c:pt>
                <c:pt idx="2">
                  <c:v>124</c:v>
                </c:pt>
                <c:pt idx="3">
                  <c:v>113</c:v>
                </c:pt>
                <c:pt idx="4">
                  <c:v>124</c:v>
                </c:pt>
                <c:pt idx="5">
                  <c:v>143</c:v>
                </c:pt>
                <c:pt idx="6">
                  <c:v>130</c:v>
                </c:pt>
                <c:pt idx="7">
                  <c:v>111</c:v>
                </c:pt>
                <c:pt idx="8">
                  <c:v>135</c:v>
                </c:pt>
                <c:pt idx="9">
                  <c:v>121</c:v>
                </c:pt>
                <c:pt idx="10">
                  <c:v>141</c:v>
                </c:pt>
                <c:pt idx="11">
                  <c:v>117</c:v>
                </c:pt>
                <c:pt idx="12">
                  <c:v>146</c:v>
                </c:pt>
                <c:pt idx="13">
                  <c:v>115</c:v>
                </c:pt>
                <c:pt idx="14">
                  <c:v>135</c:v>
                </c:pt>
                <c:pt idx="15">
                  <c:v>133</c:v>
                </c:pt>
                <c:pt idx="16">
                  <c:v>130</c:v>
                </c:pt>
                <c:pt idx="17">
                  <c:v>134</c:v>
                </c:pt>
                <c:pt idx="18">
                  <c:v>149</c:v>
                </c:pt>
                <c:pt idx="19">
                  <c:v>118</c:v>
                </c:pt>
                <c:pt idx="20">
                  <c:v>124</c:v>
                </c:pt>
                <c:pt idx="21">
                  <c:v>181</c:v>
                </c:pt>
                <c:pt idx="22">
                  <c:v>129</c:v>
                </c:pt>
                <c:pt idx="23">
                  <c:v>133</c:v>
                </c:pt>
                <c:pt idx="24">
                  <c:v>133</c:v>
                </c:pt>
                <c:pt idx="25">
                  <c:v>157</c:v>
                </c:pt>
                <c:pt idx="26">
                  <c:v>148</c:v>
                </c:pt>
              </c:numCache>
            </c:numRef>
          </c:xVal>
          <c:yVal>
            <c:numRef>
              <c:f>MCU!$H$2:$H$28</c:f>
              <c:numCache>
                <c:formatCode>General</c:formatCode>
                <c:ptCount val="27"/>
                <c:pt idx="0">
                  <c:v>186000000</c:v>
                </c:pt>
                <c:pt idx="1">
                  <c:v>137500000</c:v>
                </c:pt>
                <c:pt idx="2">
                  <c:v>170000000</c:v>
                </c:pt>
                <c:pt idx="3">
                  <c:v>150000000</c:v>
                </c:pt>
                <c:pt idx="4">
                  <c:v>140000000</c:v>
                </c:pt>
                <c:pt idx="5">
                  <c:v>225000000</c:v>
                </c:pt>
                <c:pt idx="6">
                  <c:v>200000000</c:v>
                </c:pt>
                <c:pt idx="7">
                  <c:v>150000000</c:v>
                </c:pt>
                <c:pt idx="8">
                  <c:v>170000000</c:v>
                </c:pt>
                <c:pt idx="9">
                  <c:v>170000000</c:v>
                </c:pt>
                <c:pt idx="10">
                  <c:v>365000000</c:v>
                </c:pt>
                <c:pt idx="11">
                  <c:v>130000000</c:v>
                </c:pt>
                <c:pt idx="12">
                  <c:v>250000000</c:v>
                </c:pt>
                <c:pt idx="13">
                  <c:v>165000000</c:v>
                </c:pt>
                <c:pt idx="14">
                  <c:v>200000000</c:v>
                </c:pt>
                <c:pt idx="15">
                  <c:v>175000000</c:v>
                </c:pt>
                <c:pt idx="16">
                  <c:v>180000000</c:v>
                </c:pt>
                <c:pt idx="17">
                  <c:v>200000000</c:v>
                </c:pt>
                <c:pt idx="18">
                  <c:v>300000000</c:v>
                </c:pt>
                <c:pt idx="19">
                  <c:v>130000000</c:v>
                </c:pt>
                <c:pt idx="20">
                  <c:v>175000000</c:v>
                </c:pt>
                <c:pt idx="21">
                  <c:v>400000000</c:v>
                </c:pt>
                <c:pt idx="22">
                  <c:v>160000000</c:v>
                </c:pt>
                <c:pt idx="23">
                  <c:v>200000000</c:v>
                </c:pt>
                <c:pt idx="24">
                  <c:v>150000000</c:v>
                </c:pt>
                <c:pt idx="25">
                  <c:v>200000000</c:v>
                </c:pt>
                <c:pt idx="26">
                  <c:v>200000000</c:v>
                </c:pt>
              </c:numCache>
            </c:numRef>
          </c:yVal>
          <c:bubbleSize>
            <c:numRef>
              <c:f>MCU!$K$2:$K$28</c:f>
              <c:numCache>
                <c:formatCode>General</c:formatCode>
                <c:ptCount val="27"/>
                <c:pt idx="0">
                  <c:v>585171547</c:v>
                </c:pt>
                <c:pt idx="1">
                  <c:v>265573859</c:v>
                </c:pt>
                <c:pt idx="2">
                  <c:v>621156389</c:v>
                </c:pt>
                <c:pt idx="3">
                  <c:v>449326618</c:v>
                </c:pt>
                <c:pt idx="4">
                  <c:v>370569776</c:v>
                </c:pt>
                <c:pt idx="5">
                  <c:v>1515100211</c:v>
                </c:pt>
                <c:pt idx="6">
                  <c:v>1215392272</c:v>
                </c:pt>
                <c:pt idx="7">
                  <c:v>644602516</c:v>
                </c:pt>
                <c:pt idx="8">
                  <c:v>714401889</c:v>
                </c:pt>
                <c:pt idx="9">
                  <c:v>770882395</c:v>
                </c:pt>
                <c:pt idx="10">
                  <c:v>1395316979</c:v>
                </c:pt>
                <c:pt idx="11">
                  <c:v>518858449</c:v>
                </c:pt>
                <c:pt idx="12">
                  <c:v>1151918521</c:v>
                </c:pt>
                <c:pt idx="13">
                  <c:v>676354481</c:v>
                </c:pt>
                <c:pt idx="14">
                  <c:v>869113101</c:v>
                </c:pt>
                <c:pt idx="15">
                  <c:v>878346440</c:v>
                </c:pt>
                <c:pt idx="16">
                  <c:v>850482778</c:v>
                </c:pt>
                <c:pt idx="17">
                  <c:v>1336494321</c:v>
                </c:pt>
                <c:pt idx="18">
                  <c:v>2048359754</c:v>
                </c:pt>
                <c:pt idx="19">
                  <c:v>623144660</c:v>
                </c:pt>
                <c:pt idx="20">
                  <c:v>1129727388</c:v>
                </c:pt>
                <c:pt idx="21">
                  <c:v>2797800564</c:v>
                </c:pt>
                <c:pt idx="22">
                  <c:v>1132532832</c:v>
                </c:pt>
                <c:pt idx="23">
                  <c:v>379751655</c:v>
                </c:pt>
                <c:pt idx="24">
                  <c:v>432243292</c:v>
                </c:pt>
                <c:pt idx="25">
                  <c:v>402064929</c:v>
                </c:pt>
                <c:pt idx="26">
                  <c:v>1891108035</c:v>
                </c:pt>
              </c:numCache>
            </c:numRef>
          </c:bubbleSize>
          <c:bubble3D val="0"/>
          <c:extLst>
            <c:ext xmlns:c16="http://schemas.microsoft.com/office/drawing/2014/chart" uri="{C3380CC4-5D6E-409C-BE32-E72D297353CC}">
              <c16:uniqueId val="{00000000-8FA4-4CBB-AE2B-9D39625A1225}"/>
            </c:ext>
          </c:extLst>
        </c:ser>
        <c:dLbls>
          <c:showLegendKey val="0"/>
          <c:showVal val="0"/>
          <c:showCatName val="0"/>
          <c:showSerName val="0"/>
          <c:showPercent val="0"/>
          <c:showBubbleSize val="0"/>
        </c:dLbls>
        <c:bubbleScale val="100"/>
        <c:showNegBubbles val="0"/>
        <c:axId val="677089472"/>
        <c:axId val="677079392"/>
      </c:bubbleChart>
      <c:valAx>
        <c:axId val="677089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 Budget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079392"/>
        <c:crosses val="autoZero"/>
        <c:crossBetween val="midCat"/>
      </c:valAx>
      <c:valAx>
        <c:axId val="67707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Worldwide Box Office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089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DASHBOARD.xlsx]Sheet8!PivotTable12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Movies by Phase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Sheet8!$B$3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cat>
            <c:strRef>
              <c:f>Sheet8!$A$4:$A$8</c:f>
              <c:strCache>
                <c:ptCount val="4"/>
                <c:pt idx="0">
                  <c:v>1</c:v>
                </c:pt>
                <c:pt idx="1">
                  <c:v>2</c:v>
                </c:pt>
                <c:pt idx="2">
                  <c:v>3</c:v>
                </c:pt>
                <c:pt idx="3">
                  <c:v>4</c:v>
                </c:pt>
              </c:strCache>
            </c:strRef>
          </c:cat>
          <c:val>
            <c:numRef>
              <c:f>Sheet8!$B$4:$B$8</c:f>
              <c:numCache>
                <c:formatCode>General</c:formatCode>
                <c:ptCount val="4"/>
                <c:pt idx="0">
                  <c:v>6</c:v>
                </c:pt>
                <c:pt idx="1">
                  <c:v>6</c:v>
                </c:pt>
                <c:pt idx="2">
                  <c:v>11</c:v>
                </c:pt>
                <c:pt idx="3">
                  <c:v>4</c:v>
                </c:pt>
              </c:numCache>
            </c:numRef>
          </c:val>
          <c:extLst>
            <c:ext xmlns:c16="http://schemas.microsoft.com/office/drawing/2014/chart" uri="{C3380CC4-5D6E-409C-BE32-E72D297353CC}">
              <c16:uniqueId val="{00000000-9626-4994-88D2-93FC3D133C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Worldwide Box Office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Sheet2!$A$4:$A$16</c:f>
              <c:strCache>
                <c:ptCount val="12"/>
                <c:pt idx="0">
                  <c:v>2008</c:v>
                </c:pt>
                <c:pt idx="1">
                  <c:v>2010</c:v>
                </c:pt>
                <c:pt idx="2">
                  <c:v>2011</c:v>
                </c:pt>
                <c:pt idx="3">
                  <c:v>2012</c:v>
                </c:pt>
                <c:pt idx="4">
                  <c:v>2013</c:v>
                </c:pt>
                <c:pt idx="5">
                  <c:v>2014</c:v>
                </c:pt>
                <c:pt idx="6">
                  <c:v>2015</c:v>
                </c:pt>
                <c:pt idx="7">
                  <c:v>2016</c:v>
                </c:pt>
                <c:pt idx="8">
                  <c:v>2017</c:v>
                </c:pt>
                <c:pt idx="9">
                  <c:v>2018</c:v>
                </c:pt>
                <c:pt idx="10">
                  <c:v>2019</c:v>
                </c:pt>
                <c:pt idx="11">
                  <c:v>2021</c:v>
                </c:pt>
              </c:strCache>
            </c:strRef>
          </c:cat>
          <c:val>
            <c:numRef>
              <c:f>Sheet2!$B$4:$B$16</c:f>
              <c:numCache>
                <c:formatCode>General</c:formatCode>
                <c:ptCount val="12"/>
                <c:pt idx="0">
                  <c:v>850745406</c:v>
                </c:pt>
                <c:pt idx="1">
                  <c:v>621156389</c:v>
                </c:pt>
                <c:pt idx="2">
                  <c:v>819896394</c:v>
                </c:pt>
                <c:pt idx="3">
                  <c:v>1515100211</c:v>
                </c:pt>
                <c:pt idx="4">
                  <c:v>1859994788</c:v>
                </c:pt>
                <c:pt idx="5">
                  <c:v>1485284284</c:v>
                </c:pt>
                <c:pt idx="6">
                  <c:v>1914175428</c:v>
                </c:pt>
                <c:pt idx="7">
                  <c:v>1828273002</c:v>
                </c:pt>
                <c:pt idx="8">
                  <c:v>2597942319</c:v>
                </c:pt>
                <c:pt idx="9">
                  <c:v>4007998735</c:v>
                </c:pt>
                <c:pt idx="10">
                  <c:v>5060060784</c:v>
                </c:pt>
                <c:pt idx="11">
                  <c:v>3105167911</c:v>
                </c:pt>
              </c:numCache>
            </c:numRef>
          </c:val>
          <c:smooth val="0"/>
          <c:extLst>
            <c:ext xmlns:c16="http://schemas.microsoft.com/office/drawing/2014/chart" uri="{C3380CC4-5D6E-409C-BE32-E72D297353CC}">
              <c16:uniqueId val="{00000000-A6D9-4EDA-8EA6-0943A4ADCC91}"/>
            </c:ext>
          </c:extLst>
        </c:ser>
        <c:dLbls>
          <c:dLblPos val="t"/>
          <c:showLegendKey val="0"/>
          <c:showVal val="1"/>
          <c:showCatName val="0"/>
          <c:showSerName val="0"/>
          <c:showPercent val="0"/>
          <c:showBubbleSize val="0"/>
        </c:dLbls>
        <c:smooth val="0"/>
        <c:axId val="1201798032"/>
        <c:axId val="1201771152"/>
      </c:lineChart>
      <c:catAx>
        <c:axId val="12017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71152"/>
        <c:crosses val="autoZero"/>
        <c:auto val="1"/>
        <c:lblAlgn val="ctr"/>
        <c:lblOffset val="100"/>
        <c:noMultiLvlLbl val="0"/>
      </c:catAx>
      <c:valAx>
        <c:axId val="120177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Grossing Movies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Sheet3!$A$4:$A$31</c:f>
              <c:strCache>
                <c:ptCount val="27"/>
                <c:pt idx="0">
                  <c:v>Avengers: End Game</c:v>
                </c:pt>
                <c:pt idx="1">
                  <c:v>Avengers: Infinity War</c:v>
                </c:pt>
                <c:pt idx="2">
                  <c:v>Spider-Man: No Way Home</c:v>
                </c:pt>
                <c:pt idx="3">
                  <c:v>The Avengers</c:v>
                </c:pt>
                <c:pt idx="4">
                  <c:v>Avengers: Age of Ultron</c:v>
                </c:pt>
                <c:pt idx="5">
                  <c:v>Black Panther</c:v>
                </c:pt>
                <c:pt idx="6">
                  <c:v>Iron Man 3</c:v>
                </c:pt>
                <c:pt idx="7">
                  <c:v>Captain America: Civil War</c:v>
                </c:pt>
                <c:pt idx="8">
                  <c:v>Spider-Man: Far From Home</c:v>
                </c:pt>
                <c:pt idx="9">
                  <c:v>Captain Marvel</c:v>
                </c:pt>
                <c:pt idx="10">
                  <c:v>Spider-Man: Homecoming</c:v>
                </c:pt>
                <c:pt idx="11">
                  <c:v>Guardians of the Galaxy Vol. 2</c:v>
                </c:pt>
                <c:pt idx="12">
                  <c:v>Thor: Ragnarok</c:v>
                </c:pt>
                <c:pt idx="13">
                  <c:v>Guardians of the Galaxy</c:v>
                </c:pt>
                <c:pt idx="14">
                  <c:v>Captain America: The Winter Soldier</c:v>
                </c:pt>
                <c:pt idx="15">
                  <c:v>Doctor Strange</c:v>
                </c:pt>
                <c:pt idx="16">
                  <c:v>Thor: The Dark World</c:v>
                </c:pt>
                <c:pt idx="17">
                  <c:v>Ant-Man and the Wasp</c:v>
                </c:pt>
                <c:pt idx="18">
                  <c:v>Iron Man 2</c:v>
                </c:pt>
                <c:pt idx="19">
                  <c:v>Iron Man</c:v>
                </c:pt>
                <c:pt idx="20">
                  <c:v>Ant-Man</c:v>
                </c:pt>
                <c:pt idx="21">
                  <c:v>Thor</c:v>
                </c:pt>
                <c:pt idx="22">
                  <c:v>Shang-Chi and the Legend of the Ten Rings</c:v>
                </c:pt>
                <c:pt idx="23">
                  <c:v>Eternals</c:v>
                </c:pt>
                <c:pt idx="24">
                  <c:v>Black Widow</c:v>
                </c:pt>
                <c:pt idx="25">
                  <c:v>Captain America: The First Avenger</c:v>
                </c:pt>
                <c:pt idx="26">
                  <c:v>The Incredible Hulk</c:v>
                </c:pt>
              </c:strCache>
            </c:strRef>
          </c:cat>
          <c:val>
            <c:numRef>
              <c:f>Sheet3!$B$4:$B$31</c:f>
              <c:numCache>
                <c:formatCode>General</c:formatCode>
                <c:ptCount val="27"/>
                <c:pt idx="0">
                  <c:v>2797800564</c:v>
                </c:pt>
                <c:pt idx="1">
                  <c:v>2048359754</c:v>
                </c:pt>
                <c:pt idx="2">
                  <c:v>1891108035</c:v>
                </c:pt>
                <c:pt idx="3">
                  <c:v>1515100211</c:v>
                </c:pt>
                <c:pt idx="4">
                  <c:v>1395316979</c:v>
                </c:pt>
                <c:pt idx="5">
                  <c:v>1336494321</c:v>
                </c:pt>
                <c:pt idx="6">
                  <c:v>1215392272</c:v>
                </c:pt>
                <c:pt idx="7">
                  <c:v>1151918521</c:v>
                </c:pt>
                <c:pt idx="8">
                  <c:v>1132532832</c:v>
                </c:pt>
                <c:pt idx="9">
                  <c:v>1129727388</c:v>
                </c:pt>
                <c:pt idx="10">
                  <c:v>878346440</c:v>
                </c:pt>
                <c:pt idx="11">
                  <c:v>869113101</c:v>
                </c:pt>
                <c:pt idx="12">
                  <c:v>850482778</c:v>
                </c:pt>
                <c:pt idx="13">
                  <c:v>770882395</c:v>
                </c:pt>
                <c:pt idx="14">
                  <c:v>714401889</c:v>
                </c:pt>
                <c:pt idx="15">
                  <c:v>676354481</c:v>
                </c:pt>
                <c:pt idx="16">
                  <c:v>644602516</c:v>
                </c:pt>
                <c:pt idx="17">
                  <c:v>623144660</c:v>
                </c:pt>
                <c:pt idx="18">
                  <c:v>621156389</c:v>
                </c:pt>
                <c:pt idx="19">
                  <c:v>585171547</c:v>
                </c:pt>
                <c:pt idx="20">
                  <c:v>518858449</c:v>
                </c:pt>
                <c:pt idx="21">
                  <c:v>449326618</c:v>
                </c:pt>
                <c:pt idx="22">
                  <c:v>432243292</c:v>
                </c:pt>
                <c:pt idx="23">
                  <c:v>402064929</c:v>
                </c:pt>
                <c:pt idx="24">
                  <c:v>379751655</c:v>
                </c:pt>
                <c:pt idx="25">
                  <c:v>370569776</c:v>
                </c:pt>
                <c:pt idx="26">
                  <c:v>265573859</c:v>
                </c:pt>
              </c:numCache>
            </c:numRef>
          </c:val>
          <c:extLst>
            <c:ext xmlns:c16="http://schemas.microsoft.com/office/drawing/2014/chart" uri="{C3380CC4-5D6E-409C-BE32-E72D297353CC}">
              <c16:uniqueId val="{00000000-EFB7-4323-90A8-896BEF3A8C09}"/>
            </c:ext>
          </c:extLst>
        </c:ser>
        <c:dLbls>
          <c:showLegendKey val="0"/>
          <c:showVal val="0"/>
          <c:showCatName val="0"/>
          <c:showSerName val="0"/>
          <c:showPercent val="0"/>
          <c:showBubbleSize val="0"/>
        </c:dLbls>
        <c:gapWidth val="110"/>
        <c:overlap val="73"/>
        <c:axId val="1692918128"/>
        <c:axId val="1692901808"/>
      </c:barChart>
      <c:catAx>
        <c:axId val="169291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01808"/>
        <c:crosses val="autoZero"/>
        <c:auto val="1"/>
        <c:lblAlgn val="ctr"/>
        <c:lblOffset val="100"/>
        <c:noMultiLvlLbl val="0"/>
      </c:catAx>
      <c:valAx>
        <c:axId val="169290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1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Grossing Movies</a:t>
            </a:r>
            <a:endParaRPr lang="en-US"/>
          </a:p>
        </c:rich>
      </c:tx>
      <c:layout>
        <c:manualLayout>
          <c:xMode val="edge"/>
          <c:yMode val="edge"/>
          <c:x val="0.39941254814502125"/>
          <c:y val="8.4461018443265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05110753966525"/>
          <c:y val="0.12110508468499981"/>
          <c:w val="0.34920838085372352"/>
          <c:h val="0.75940359617599007"/>
        </c:manualLayout>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Sheet3!$A$4:$A$31</c:f>
              <c:strCache>
                <c:ptCount val="27"/>
                <c:pt idx="0">
                  <c:v>Avengers: End Game</c:v>
                </c:pt>
                <c:pt idx="1">
                  <c:v>Avengers: Infinity War</c:v>
                </c:pt>
                <c:pt idx="2">
                  <c:v>Spider-Man: No Way Home</c:v>
                </c:pt>
                <c:pt idx="3">
                  <c:v>The Avengers</c:v>
                </c:pt>
                <c:pt idx="4">
                  <c:v>Avengers: Age of Ultron</c:v>
                </c:pt>
                <c:pt idx="5">
                  <c:v>Black Panther</c:v>
                </c:pt>
                <c:pt idx="6">
                  <c:v>Iron Man 3</c:v>
                </c:pt>
                <c:pt idx="7">
                  <c:v>Captain America: Civil War</c:v>
                </c:pt>
                <c:pt idx="8">
                  <c:v>Spider-Man: Far From Home</c:v>
                </c:pt>
                <c:pt idx="9">
                  <c:v>Captain Marvel</c:v>
                </c:pt>
                <c:pt idx="10">
                  <c:v>Spider-Man: Homecoming</c:v>
                </c:pt>
                <c:pt idx="11">
                  <c:v>Guardians of the Galaxy Vol. 2</c:v>
                </c:pt>
                <c:pt idx="12">
                  <c:v>Thor: Ragnarok</c:v>
                </c:pt>
                <c:pt idx="13">
                  <c:v>Guardians of the Galaxy</c:v>
                </c:pt>
                <c:pt idx="14">
                  <c:v>Captain America: The Winter Soldier</c:v>
                </c:pt>
                <c:pt idx="15">
                  <c:v>Doctor Strange</c:v>
                </c:pt>
                <c:pt idx="16">
                  <c:v>Thor: The Dark World</c:v>
                </c:pt>
                <c:pt idx="17">
                  <c:v>Ant-Man and the Wasp</c:v>
                </c:pt>
                <c:pt idx="18">
                  <c:v>Iron Man 2</c:v>
                </c:pt>
                <c:pt idx="19">
                  <c:v>Iron Man</c:v>
                </c:pt>
                <c:pt idx="20">
                  <c:v>Ant-Man</c:v>
                </c:pt>
                <c:pt idx="21">
                  <c:v>Thor</c:v>
                </c:pt>
                <c:pt idx="22">
                  <c:v>Shang-Chi and the Legend of the Ten Rings</c:v>
                </c:pt>
                <c:pt idx="23">
                  <c:v>Eternals</c:v>
                </c:pt>
                <c:pt idx="24">
                  <c:v>Black Widow</c:v>
                </c:pt>
                <c:pt idx="25">
                  <c:v>Captain America: The First Avenger</c:v>
                </c:pt>
                <c:pt idx="26">
                  <c:v>The Incredible Hulk</c:v>
                </c:pt>
              </c:strCache>
            </c:strRef>
          </c:cat>
          <c:val>
            <c:numRef>
              <c:f>Sheet3!$B$4:$B$31</c:f>
              <c:numCache>
                <c:formatCode>General</c:formatCode>
                <c:ptCount val="27"/>
                <c:pt idx="0">
                  <c:v>2797800564</c:v>
                </c:pt>
                <c:pt idx="1">
                  <c:v>2048359754</c:v>
                </c:pt>
                <c:pt idx="2">
                  <c:v>1891108035</c:v>
                </c:pt>
                <c:pt idx="3">
                  <c:v>1515100211</c:v>
                </c:pt>
                <c:pt idx="4">
                  <c:v>1395316979</c:v>
                </c:pt>
                <c:pt idx="5">
                  <c:v>1336494321</c:v>
                </c:pt>
                <c:pt idx="6">
                  <c:v>1215392272</c:v>
                </c:pt>
                <c:pt idx="7">
                  <c:v>1151918521</c:v>
                </c:pt>
                <c:pt idx="8">
                  <c:v>1132532832</c:v>
                </c:pt>
                <c:pt idx="9">
                  <c:v>1129727388</c:v>
                </c:pt>
                <c:pt idx="10">
                  <c:v>878346440</c:v>
                </c:pt>
                <c:pt idx="11">
                  <c:v>869113101</c:v>
                </c:pt>
                <c:pt idx="12">
                  <c:v>850482778</c:v>
                </c:pt>
                <c:pt idx="13">
                  <c:v>770882395</c:v>
                </c:pt>
                <c:pt idx="14">
                  <c:v>714401889</c:v>
                </c:pt>
                <c:pt idx="15">
                  <c:v>676354481</c:v>
                </c:pt>
                <c:pt idx="16">
                  <c:v>644602516</c:v>
                </c:pt>
                <c:pt idx="17">
                  <c:v>623144660</c:v>
                </c:pt>
                <c:pt idx="18">
                  <c:v>621156389</c:v>
                </c:pt>
                <c:pt idx="19">
                  <c:v>585171547</c:v>
                </c:pt>
                <c:pt idx="20">
                  <c:v>518858449</c:v>
                </c:pt>
                <c:pt idx="21">
                  <c:v>449326618</c:v>
                </c:pt>
                <c:pt idx="22">
                  <c:v>432243292</c:v>
                </c:pt>
                <c:pt idx="23">
                  <c:v>402064929</c:v>
                </c:pt>
                <c:pt idx="24">
                  <c:v>379751655</c:v>
                </c:pt>
                <c:pt idx="25">
                  <c:v>370569776</c:v>
                </c:pt>
                <c:pt idx="26">
                  <c:v>265573859</c:v>
                </c:pt>
              </c:numCache>
            </c:numRef>
          </c:val>
          <c:extLst>
            <c:ext xmlns:c16="http://schemas.microsoft.com/office/drawing/2014/chart" uri="{C3380CC4-5D6E-409C-BE32-E72D297353CC}">
              <c16:uniqueId val="{00000000-6D8F-4338-8AD7-E1D70A074BBD}"/>
            </c:ext>
          </c:extLst>
        </c:ser>
        <c:dLbls>
          <c:showLegendKey val="0"/>
          <c:showVal val="0"/>
          <c:showCatName val="0"/>
          <c:showSerName val="0"/>
          <c:showPercent val="0"/>
          <c:showBubbleSize val="0"/>
        </c:dLbls>
        <c:gapWidth val="110"/>
        <c:overlap val="73"/>
        <c:axId val="1692918128"/>
        <c:axId val="1692901808"/>
      </c:barChart>
      <c:catAx>
        <c:axId val="1692918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01808"/>
        <c:crosses val="autoZero"/>
        <c:auto val="1"/>
        <c:lblAlgn val="ctr"/>
        <c:lblOffset val="100"/>
        <c:noMultiLvlLbl val="0"/>
      </c:catAx>
      <c:valAx>
        <c:axId val="1692901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91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Worldwide Box Office Trend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Sheet2!$A$4:$A$16</c:f>
              <c:strCache>
                <c:ptCount val="12"/>
                <c:pt idx="0">
                  <c:v>2008</c:v>
                </c:pt>
                <c:pt idx="1">
                  <c:v>2010</c:v>
                </c:pt>
                <c:pt idx="2">
                  <c:v>2011</c:v>
                </c:pt>
                <c:pt idx="3">
                  <c:v>2012</c:v>
                </c:pt>
                <c:pt idx="4">
                  <c:v>2013</c:v>
                </c:pt>
                <c:pt idx="5">
                  <c:v>2014</c:v>
                </c:pt>
                <c:pt idx="6">
                  <c:v>2015</c:v>
                </c:pt>
                <c:pt idx="7">
                  <c:v>2016</c:v>
                </c:pt>
                <c:pt idx="8">
                  <c:v>2017</c:v>
                </c:pt>
                <c:pt idx="9">
                  <c:v>2018</c:v>
                </c:pt>
                <c:pt idx="10">
                  <c:v>2019</c:v>
                </c:pt>
                <c:pt idx="11">
                  <c:v>2021</c:v>
                </c:pt>
              </c:strCache>
            </c:strRef>
          </c:cat>
          <c:val>
            <c:numRef>
              <c:f>Sheet2!$B$4:$B$16</c:f>
              <c:numCache>
                <c:formatCode>General</c:formatCode>
                <c:ptCount val="12"/>
                <c:pt idx="0">
                  <c:v>850745406</c:v>
                </c:pt>
                <c:pt idx="1">
                  <c:v>621156389</c:v>
                </c:pt>
                <c:pt idx="2">
                  <c:v>819896394</c:v>
                </c:pt>
                <c:pt idx="3">
                  <c:v>1515100211</c:v>
                </c:pt>
                <c:pt idx="4">
                  <c:v>1859994788</c:v>
                </c:pt>
                <c:pt idx="5">
                  <c:v>1485284284</c:v>
                </c:pt>
                <c:pt idx="6">
                  <c:v>1914175428</c:v>
                </c:pt>
                <c:pt idx="7">
                  <c:v>1828273002</c:v>
                </c:pt>
                <c:pt idx="8">
                  <c:v>2597942319</c:v>
                </c:pt>
                <c:pt idx="9">
                  <c:v>4007998735</c:v>
                </c:pt>
                <c:pt idx="10">
                  <c:v>5060060784</c:v>
                </c:pt>
                <c:pt idx="11">
                  <c:v>3105167911</c:v>
                </c:pt>
              </c:numCache>
            </c:numRef>
          </c:val>
          <c:smooth val="0"/>
          <c:extLst>
            <c:ext xmlns:c16="http://schemas.microsoft.com/office/drawing/2014/chart" uri="{C3380CC4-5D6E-409C-BE32-E72D297353CC}">
              <c16:uniqueId val="{00000001-AD86-48EA-A0DD-1BA172E2D110}"/>
            </c:ext>
          </c:extLst>
        </c:ser>
        <c:dLbls>
          <c:dLblPos val="t"/>
          <c:showLegendKey val="0"/>
          <c:showVal val="1"/>
          <c:showCatName val="0"/>
          <c:showSerName val="0"/>
          <c:showPercent val="0"/>
          <c:showBubbleSize val="0"/>
        </c:dLbls>
        <c:smooth val="0"/>
        <c:axId val="1201798032"/>
        <c:axId val="1201771152"/>
      </c:lineChart>
      <c:catAx>
        <c:axId val="12017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71152"/>
        <c:crosses val="autoZero"/>
        <c:auto val="1"/>
        <c:lblAlgn val="ctr"/>
        <c:lblOffset val="100"/>
        <c:noMultiLvlLbl val="0"/>
      </c:catAx>
      <c:valAx>
        <c:axId val="120177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DASHBOARD.xlsx]Sheet5!PivotTable7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Box Office by MCU Phase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worldwide_box_office</c:v>
                </c:pt>
              </c:strCache>
            </c:strRef>
          </c:tx>
          <c:spPr>
            <a:solidFill>
              <a:schemeClr val="accent1"/>
            </a:solidFill>
            <a:ln>
              <a:noFill/>
            </a:ln>
            <a:effectLst/>
          </c:spPr>
          <c:invertIfNegative val="0"/>
          <c:cat>
            <c:strRef>
              <c:f>Sheet5!$A$4:$A$8</c:f>
              <c:strCache>
                <c:ptCount val="4"/>
                <c:pt idx="0">
                  <c:v>1</c:v>
                </c:pt>
                <c:pt idx="1">
                  <c:v>2</c:v>
                </c:pt>
                <c:pt idx="2">
                  <c:v>3</c:v>
                </c:pt>
                <c:pt idx="3">
                  <c:v>4</c:v>
                </c:pt>
              </c:strCache>
            </c:strRef>
          </c:cat>
          <c:val>
            <c:numRef>
              <c:f>Sheet5!$B$4:$B$8</c:f>
              <c:numCache>
                <c:formatCode>General</c:formatCode>
                <c:ptCount val="4"/>
                <c:pt idx="0">
                  <c:v>3806898400</c:v>
                </c:pt>
                <c:pt idx="1">
                  <c:v>5259454500</c:v>
                </c:pt>
                <c:pt idx="2">
                  <c:v>13494274840</c:v>
                </c:pt>
                <c:pt idx="3">
                  <c:v>3105167911</c:v>
                </c:pt>
              </c:numCache>
            </c:numRef>
          </c:val>
          <c:extLst>
            <c:ext xmlns:c16="http://schemas.microsoft.com/office/drawing/2014/chart" uri="{C3380CC4-5D6E-409C-BE32-E72D297353CC}">
              <c16:uniqueId val="{00000000-5AC8-487A-B52A-58894BA3F777}"/>
            </c:ext>
          </c:extLst>
        </c:ser>
        <c:ser>
          <c:idx val="1"/>
          <c:order val="1"/>
          <c:tx>
            <c:strRef>
              <c:f>Sheet5!$C$3</c:f>
              <c:strCache>
                <c:ptCount val="1"/>
                <c:pt idx="0">
                  <c:v>Sum of opening_weekend</c:v>
                </c:pt>
              </c:strCache>
            </c:strRef>
          </c:tx>
          <c:spPr>
            <a:solidFill>
              <a:schemeClr val="accent2"/>
            </a:solidFill>
            <a:ln>
              <a:noFill/>
            </a:ln>
            <a:effectLst/>
          </c:spPr>
          <c:invertIfNegative val="0"/>
          <c:cat>
            <c:strRef>
              <c:f>Sheet5!$A$4:$A$8</c:f>
              <c:strCache>
                <c:ptCount val="4"/>
                <c:pt idx="0">
                  <c:v>1</c:v>
                </c:pt>
                <c:pt idx="1">
                  <c:v>2</c:v>
                </c:pt>
                <c:pt idx="2">
                  <c:v>3</c:v>
                </c:pt>
                <c:pt idx="3">
                  <c:v>4</c:v>
                </c:pt>
              </c:strCache>
            </c:strRef>
          </c:cat>
          <c:val>
            <c:numRef>
              <c:f>Sheet5!$C$4:$C$8</c:f>
              <c:numCache>
                <c:formatCode>General</c:formatCode>
                <c:ptCount val="4"/>
                <c:pt idx="0">
                  <c:v>623875768</c:v>
                </c:pt>
                <c:pt idx="1">
                  <c:v>697723665</c:v>
                </c:pt>
                <c:pt idx="2">
                  <c:v>1789122030</c:v>
                </c:pt>
                <c:pt idx="3">
                  <c:v>487190788</c:v>
                </c:pt>
              </c:numCache>
            </c:numRef>
          </c:val>
          <c:extLst>
            <c:ext xmlns:c16="http://schemas.microsoft.com/office/drawing/2014/chart" uri="{C3380CC4-5D6E-409C-BE32-E72D297353CC}">
              <c16:uniqueId val="{00000001-5AC8-487A-B52A-58894BA3F777}"/>
            </c:ext>
          </c:extLst>
        </c:ser>
        <c:ser>
          <c:idx val="2"/>
          <c:order val="2"/>
          <c:tx>
            <c:strRef>
              <c:f>Sheet5!$D$3</c:f>
              <c:strCache>
                <c:ptCount val="1"/>
                <c:pt idx="0">
                  <c:v>Sum of domestic_box_office</c:v>
                </c:pt>
              </c:strCache>
            </c:strRef>
          </c:tx>
          <c:spPr>
            <a:solidFill>
              <a:schemeClr val="accent3"/>
            </a:solidFill>
            <a:ln>
              <a:noFill/>
            </a:ln>
            <a:effectLst/>
          </c:spPr>
          <c:invertIfNegative val="0"/>
          <c:cat>
            <c:strRef>
              <c:f>Sheet5!$A$4:$A$8</c:f>
              <c:strCache>
                <c:ptCount val="4"/>
                <c:pt idx="0">
                  <c:v>1</c:v>
                </c:pt>
                <c:pt idx="1">
                  <c:v>2</c:v>
                </c:pt>
                <c:pt idx="2">
                  <c:v>3</c:v>
                </c:pt>
                <c:pt idx="3">
                  <c:v>4</c:v>
                </c:pt>
              </c:strCache>
            </c:strRef>
          </c:cat>
          <c:val>
            <c:numRef>
              <c:f>Sheet5!$D$4:$D$8</c:f>
              <c:numCache>
                <c:formatCode>General</c:formatCode>
                <c:ptCount val="4"/>
                <c:pt idx="0">
                  <c:v>1746887409</c:v>
                </c:pt>
                <c:pt idx="1">
                  <c:v>1848023513</c:v>
                </c:pt>
                <c:pt idx="2">
                  <c:v>4951057511</c:v>
                </c:pt>
                <c:pt idx="3">
                  <c:v>1377040995</c:v>
                </c:pt>
              </c:numCache>
            </c:numRef>
          </c:val>
          <c:extLst>
            <c:ext xmlns:c16="http://schemas.microsoft.com/office/drawing/2014/chart" uri="{C3380CC4-5D6E-409C-BE32-E72D297353CC}">
              <c16:uniqueId val="{00000002-5AC8-487A-B52A-58894BA3F777}"/>
            </c:ext>
          </c:extLst>
        </c:ser>
        <c:dLbls>
          <c:showLegendKey val="0"/>
          <c:showVal val="0"/>
          <c:showCatName val="0"/>
          <c:showSerName val="0"/>
          <c:showPercent val="0"/>
          <c:showBubbleSize val="0"/>
        </c:dLbls>
        <c:gapWidth val="219"/>
        <c:overlap val="-27"/>
        <c:axId val="1175900784"/>
        <c:axId val="1175902224"/>
      </c:barChart>
      <c:catAx>
        <c:axId val="1175900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02224"/>
        <c:crosses val="autoZero"/>
        <c:auto val="1"/>
        <c:lblAlgn val="ctr"/>
        <c:lblOffset val="100"/>
        <c:noMultiLvlLbl val="0"/>
      </c:catAx>
      <c:valAx>
        <c:axId val="117590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90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Budget vs Worldwide Earnings</a:t>
            </a:r>
            <a:endParaRPr lang="en-US"/>
          </a:p>
        </c:rich>
      </c:tx>
      <c:layout>
        <c:manualLayout>
          <c:xMode val="edge"/>
          <c:yMode val="edge"/>
          <c:x val="0.26016668295133705"/>
          <c:y val="2.07691026641565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xVal>
            <c:numRef>
              <c:f>MCU!$G$2:$G$28</c:f>
              <c:numCache>
                <c:formatCode>General</c:formatCode>
                <c:ptCount val="27"/>
                <c:pt idx="0">
                  <c:v>126</c:v>
                </c:pt>
                <c:pt idx="1">
                  <c:v>112</c:v>
                </c:pt>
                <c:pt idx="2">
                  <c:v>124</c:v>
                </c:pt>
                <c:pt idx="3">
                  <c:v>113</c:v>
                </c:pt>
                <c:pt idx="4">
                  <c:v>124</c:v>
                </c:pt>
                <c:pt idx="5">
                  <c:v>143</c:v>
                </c:pt>
                <c:pt idx="6">
                  <c:v>130</c:v>
                </c:pt>
                <c:pt idx="7">
                  <c:v>111</c:v>
                </c:pt>
                <c:pt idx="8">
                  <c:v>135</c:v>
                </c:pt>
                <c:pt idx="9">
                  <c:v>121</c:v>
                </c:pt>
                <c:pt idx="10">
                  <c:v>141</c:v>
                </c:pt>
                <c:pt idx="11">
                  <c:v>117</c:v>
                </c:pt>
                <c:pt idx="12">
                  <c:v>146</c:v>
                </c:pt>
                <c:pt idx="13">
                  <c:v>115</c:v>
                </c:pt>
                <c:pt idx="14">
                  <c:v>135</c:v>
                </c:pt>
                <c:pt idx="15">
                  <c:v>133</c:v>
                </c:pt>
                <c:pt idx="16">
                  <c:v>130</c:v>
                </c:pt>
                <c:pt idx="17">
                  <c:v>134</c:v>
                </c:pt>
                <c:pt idx="18">
                  <c:v>149</c:v>
                </c:pt>
                <c:pt idx="19">
                  <c:v>118</c:v>
                </c:pt>
                <c:pt idx="20">
                  <c:v>124</c:v>
                </c:pt>
                <c:pt idx="21">
                  <c:v>181</c:v>
                </c:pt>
                <c:pt idx="22">
                  <c:v>129</c:v>
                </c:pt>
                <c:pt idx="23">
                  <c:v>133</c:v>
                </c:pt>
                <c:pt idx="24">
                  <c:v>133</c:v>
                </c:pt>
                <c:pt idx="25">
                  <c:v>157</c:v>
                </c:pt>
                <c:pt idx="26">
                  <c:v>148</c:v>
                </c:pt>
              </c:numCache>
            </c:numRef>
          </c:xVal>
          <c:yVal>
            <c:numRef>
              <c:f>MCU!$H$2:$H$28</c:f>
              <c:numCache>
                <c:formatCode>General</c:formatCode>
                <c:ptCount val="27"/>
                <c:pt idx="0">
                  <c:v>186000000</c:v>
                </c:pt>
                <c:pt idx="1">
                  <c:v>137500000</c:v>
                </c:pt>
                <c:pt idx="2">
                  <c:v>170000000</c:v>
                </c:pt>
                <c:pt idx="3">
                  <c:v>150000000</c:v>
                </c:pt>
                <c:pt idx="4">
                  <c:v>140000000</c:v>
                </c:pt>
                <c:pt idx="5">
                  <c:v>225000000</c:v>
                </c:pt>
                <c:pt idx="6">
                  <c:v>200000000</c:v>
                </c:pt>
                <c:pt idx="7">
                  <c:v>150000000</c:v>
                </c:pt>
                <c:pt idx="8">
                  <c:v>170000000</c:v>
                </c:pt>
                <c:pt idx="9">
                  <c:v>170000000</c:v>
                </c:pt>
                <c:pt idx="10">
                  <c:v>365000000</c:v>
                </c:pt>
                <c:pt idx="11">
                  <c:v>130000000</c:v>
                </c:pt>
                <c:pt idx="12">
                  <c:v>250000000</c:v>
                </c:pt>
                <c:pt idx="13">
                  <c:v>165000000</c:v>
                </c:pt>
                <c:pt idx="14">
                  <c:v>200000000</c:v>
                </c:pt>
                <c:pt idx="15">
                  <c:v>175000000</c:v>
                </c:pt>
                <c:pt idx="16">
                  <c:v>180000000</c:v>
                </c:pt>
                <c:pt idx="17">
                  <c:v>200000000</c:v>
                </c:pt>
                <c:pt idx="18">
                  <c:v>300000000</c:v>
                </c:pt>
                <c:pt idx="19">
                  <c:v>130000000</c:v>
                </c:pt>
                <c:pt idx="20">
                  <c:v>175000000</c:v>
                </c:pt>
                <c:pt idx="21">
                  <c:v>400000000</c:v>
                </c:pt>
                <c:pt idx="22">
                  <c:v>160000000</c:v>
                </c:pt>
                <c:pt idx="23">
                  <c:v>200000000</c:v>
                </c:pt>
                <c:pt idx="24">
                  <c:v>150000000</c:v>
                </c:pt>
                <c:pt idx="25">
                  <c:v>200000000</c:v>
                </c:pt>
                <c:pt idx="26">
                  <c:v>200000000</c:v>
                </c:pt>
              </c:numCache>
            </c:numRef>
          </c:yVal>
          <c:bubbleSize>
            <c:numRef>
              <c:f>MCU!$K$2:$K$28</c:f>
              <c:numCache>
                <c:formatCode>General</c:formatCode>
                <c:ptCount val="27"/>
                <c:pt idx="0">
                  <c:v>585171547</c:v>
                </c:pt>
                <c:pt idx="1">
                  <c:v>265573859</c:v>
                </c:pt>
                <c:pt idx="2">
                  <c:v>621156389</c:v>
                </c:pt>
                <c:pt idx="3">
                  <c:v>449326618</c:v>
                </c:pt>
                <c:pt idx="4">
                  <c:v>370569776</c:v>
                </c:pt>
                <c:pt idx="5">
                  <c:v>1515100211</c:v>
                </c:pt>
                <c:pt idx="6">
                  <c:v>1215392272</c:v>
                </c:pt>
                <c:pt idx="7">
                  <c:v>644602516</c:v>
                </c:pt>
                <c:pt idx="8">
                  <c:v>714401889</c:v>
                </c:pt>
                <c:pt idx="9">
                  <c:v>770882395</c:v>
                </c:pt>
                <c:pt idx="10">
                  <c:v>1395316979</c:v>
                </c:pt>
                <c:pt idx="11">
                  <c:v>518858449</c:v>
                </c:pt>
                <c:pt idx="12">
                  <c:v>1151918521</c:v>
                </c:pt>
                <c:pt idx="13">
                  <c:v>676354481</c:v>
                </c:pt>
                <c:pt idx="14">
                  <c:v>869113101</c:v>
                </c:pt>
                <c:pt idx="15">
                  <c:v>878346440</c:v>
                </c:pt>
                <c:pt idx="16">
                  <c:v>850482778</c:v>
                </c:pt>
                <c:pt idx="17">
                  <c:v>1336494321</c:v>
                </c:pt>
                <c:pt idx="18">
                  <c:v>2048359754</c:v>
                </c:pt>
                <c:pt idx="19">
                  <c:v>623144660</c:v>
                </c:pt>
                <c:pt idx="20">
                  <c:v>1129727388</c:v>
                </c:pt>
                <c:pt idx="21">
                  <c:v>2797800564</c:v>
                </c:pt>
                <c:pt idx="22">
                  <c:v>1132532832</c:v>
                </c:pt>
                <c:pt idx="23">
                  <c:v>379751655</c:v>
                </c:pt>
                <c:pt idx="24">
                  <c:v>432243292</c:v>
                </c:pt>
                <c:pt idx="25">
                  <c:v>402064929</c:v>
                </c:pt>
                <c:pt idx="26">
                  <c:v>1891108035</c:v>
                </c:pt>
              </c:numCache>
            </c:numRef>
          </c:bubbleSize>
          <c:bubble3D val="0"/>
          <c:extLst>
            <c:ext xmlns:c16="http://schemas.microsoft.com/office/drawing/2014/chart" uri="{C3380CC4-5D6E-409C-BE32-E72D297353CC}">
              <c16:uniqueId val="{00000000-3B74-4C48-8DBE-8836E36A25B4}"/>
            </c:ext>
          </c:extLst>
        </c:ser>
        <c:dLbls>
          <c:showLegendKey val="0"/>
          <c:showVal val="0"/>
          <c:showCatName val="0"/>
          <c:showSerName val="0"/>
          <c:showPercent val="0"/>
          <c:showBubbleSize val="0"/>
        </c:dLbls>
        <c:bubbleScale val="100"/>
        <c:showNegBubbles val="0"/>
        <c:axId val="677089472"/>
        <c:axId val="677079392"/>
      </c:bubbleChart>
      <c:valAx>
        <c:axId val="6770894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Production Budget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079392"/>
        <c:crosses val="autoZero"/>
        <c:crossBetween val="midCat"/>
      </c:valAx>
      <c:valAx>
        <c:axId val="677079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Worldwide Box Office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089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DASHBOARD.xlsx]Sheet7!PivotTable10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IMDb Rating by Phase</a:t>
            </a:r>
            <a:endParaRPr lang="en-US"/>
          </a:p>
        </c:rich>
      </c:tx>
      <c:layout>
        <c:manualLayout>
          <c:xMode val="edge"/>
          <c:yMode val="edge"/>
          <c:x val="0.31198981574069296"/>
          <c:y val="0.141587586158273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Sheet7!$A$4:$A$8</c:f>
              <c:strCache>
                <c:ptCount val="4"/>
                <c:pt idx="0">
                  <c:v>1</c:v>
                </c:pt>
                <c:pt idx="1">
                  <c:v>2</c:v>
                </c:pt>
                <c:pt idx="2">
                  <c:v>3</c:v>
                </c:pt>
                <c:pt idx="3">
                  <c:v>4</c:v>
                </c:pt>
              </c:strCache>
            </c:strRef>
          </c:cat>
          <c:val>
            <c:numRef>
              <c:f>Sheet7!$B$4:$B$8</c:f>
              <c:numCache>
                <c:formatCode>0</c:formatCode>
                <c:ptCount val="4"/>
                <c:pt idx="0">
                  <c:v>79</c:v>
                </c:pt>
                <c:pt idx="1">
                  <c:v>84.166666666666671</c:v>
                </c:pt>
                <c:pt idx="2">
                  <c:v>83.36363636363636</c:v>
                </c:pt>
                <c:pt idx="3">
                  <c:v>91.25</c:v>
                </c:pt>
              </c:numCache>
            </c:numRef>
          </c:val>
          <c:extLst>
            <c:ext xmlns:c16="http://schemas.microsoft.com/office/drawing/2014/chart" uri="{C3380CC4-5D6E-409C-BE32-E72D297353CC}">
              <c16:uniqueId val="{00000000-2687-4089-B00E-EC9100F19B0F}"/>
            </c:ext>
          </c:extLst>
        </c:ser>
        <c:dLbls>
          <c:showLegendKey val="0"/>
          <c:showVal val="0"/>
          <c:showCatName val="0"/>
          <c:showSerName val="0"/>
          <c:showPercent val="0"/>
          <c:showBubbleSize val="0"/>
        </c:dLbls>
        <c:gapWidth val="219"/>
        <c:overlap val="-27"/>
        <c:axId val="1692827408"/>
        <c:axId val="1692819248"/>
      </c:barChart>
      <c:catAx>
        <c:axId val="169282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Phase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19248"/>
        <c:crosses val="autoZero"/>
        <c:auto val="1"/>
        <c:lblAlgn val="ctr"/>
        <c:lblOffset val="100"/>
        <c:noMultiLvlLbl val="0"/>
      </c:catAx>
      <c:valAx>
        <c:axId val="169281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IMDB</a:t>
                </a:r>
                <a:r>
                  <a:rPr lang="en-US" baseline="0"/>
                  <a:t> SCORE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282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[MCU DASHBOARD.xlsx]Sheet8!PivotTable12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Movies by Phase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s>
    <c:plotArea>
      <c:layout>
        <c:manualLayout>
          <c:layoutTarget val="inner"/>
          <c:xMode val="edge"/>
          <c:yMode val="edge"/>
          <c:x val="0.18514978512284749"/>
          <c:y val="0.22334850430048031"/>
          <c:w val="0.45993996832156486"/>
          <c:h val="0.67673964440072187"/>
        </c:manualLayout>
      </c:layout>
      <c:doughnutChart>
        <c:varyColors val="1"/>
        <c:ser>
          <c:idx val="0"/>
          <c:order val="0"/>
          <c:tx>
            <c:strRef>
              <c:f>Sheet8!$B$3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C35-4B1A-9623-50E2B2FD766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C35-4B1A-9623-50E2B2FD766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C35-4B1A-9623-50E2B2FD766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C35-4B1A-9623-50E2B2FD7668}"/>
              </c:ext>
            </c:extLst>
          </c:dPt>
          <c:cat>
            <c:strRef>
              <c:f>Sheet8!$A$4:$A$8</c:f>
              <c:strCache>
                <c:ptCount val="4"/>
                <c:pt idx="0">
                  <c:v>1</c:v>
                </c:pt>
                <c:pt idx="1">
                  <c:v>2</c:v>
                </c:pt>
                <c:pt idx="2">
                  <c:v>3</c:v>
                </c:pt>
                <c:pt idx="3">
                  <c:v>4</c:v>
                </c:pt>
              </c:strCache>
            </c:strRef>
          </c:cat>
          <c:val>
            <c:numRef>
              <c:f>Sheet8!$B$4:$B$8</c:f>
              <c:numCache>
                <c:formatCode>General</c:formatCode>
                <c:ptCount val="4"/>
                <c:pt idx="0">
                  <c:v>6</c:v>
                </c:pt>
                <c:pt idx="1">
                  <c:v>6</c:v>
                </c:pt>
                <c:pt idx="2">
                  <c:v>11</c:v>
                </c:pt>
                <c:pt idx="3">
                  <c:v>4</c:v>
                </c:pt>
              </c:numCache>
            </c:numRef>
          </c:val>
          <c:extLst>
            <c:ext xmlns:c16="http://schemas.microsoft.com/office/drawing/2014/chart" uri="{C3380CC4-5D6E-409C-BE32-E72D297353CC}">
              <c16:uniqueId val="{00000008-4C35-4B1A-9623-50E2B2FD766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a:t>Movie Duration Distribution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72C65D88-2626-4F9E-BAE8-AC59FB1A390D}">
          <cx:dataId val="0"/>
          <cx:layoutPr>
            <cx:binning intervalClosed="r"/>
          </cx:layoutPr>
          <cx:axisId val="1"/>
        </cx:series>
        <cx:series layoutId="paretoLine" ownerIdx="0" uniqueId="{EBE616EB-E83E-48E6-A937-820229CB874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t>Movie Duration Distribution</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72C65D88-2626-4F9E-BAE8-AC59FB1A390D}">
          <cx:dataId val="0"/>
          <cx:layoutPr>
            <cx:binning intervalClosed="r"/>
          </cx:layoutPr>
          <cx:axisId val="1"/>
        </cx:series>
        <cx:series layoutId="paretoLine" ownerIdx="0" uniqueId="{EBE616EB-E83E-48E6-A937-820229CB8746}">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6.xml"/><Relationship Id="rId7" Type="http://schemas.openxmlformats.org/officeDocument/2006/relationships/chart" Target="../charts/chart9.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8.xml"/><Relationship Id="rId5" Type="http://schemas.microsoft.com/office/2014/relationships/chartEx" Target="../charts/chartEx1.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368300</xdr:colOff>
      <xdr:row>3</xdr:row>
      <xdr:rowOff>88900</xdr:rowOff>
    </xdr:from>
    <xdr:to>
      <xdr:col>10</xdr:col>
      <xdr:colOff>63500</xdr:colOff>
      <xdr:row>18</xdr:row>
      <xdr:rowOff>69850</xdr:rowOff>
    </xdr:to>
    <xdr:graphicFrame macro="">
      <xdr:nvGraphicFramePr>
        <xdr:cNvPr id="2" name="Chart 1">
          <a:extLst>
            <a:ext uri="{FF2B5EF4-FFF2-40B4-BE49-F238E27FC236}">
              <a16:creationId xmlns:a16="http://schemas.microsoft.com/office/drawing/2014/main" id="{539936E8-95B8-9C2A-B39F-98FFD54A33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2</xdr:row>
      <xdr:rowOff>76200</xdr:rowOff>
    </xdr:from>
    <xdr:to>
      <xdr:col>10</xdr:col>
      <xdr:colOff>190500</xdr:colOff>
      <xdr:row>17</xdr:row>
      <xdr:rowOff>57150</xdr:rowOff>
    </xdr:to>
    <xdr:graphicFrame macro="">
      <xdr:nvGraphicFramePr>
        <xdr:cNvPr id="2" name="Chart 1">
          <a:extLst>
            <a:ext uri="{FF2B5EF4-FFF2-40B4-BE49-F238E27FC236}">
              <a16:creationId xmlns:a16="http://schemas.microsoft.com/office/drawing/2014/main" id="{F818866D-882E-72D7-6004-66ADBA030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457200</xdr:colOff>
      <xdr:row>0</xdr:row>
      <xdr:rowOff>0</xdr:rowOff>
    </xdr:from>
    <xdr:to>
      <xdr:col>3</xdr:col>
      <xdr:colOff>50800</xdr:colOff>
      <xdr:row>16</xdr:row>
      <xdr:rowOff>158750</xdr:rowOff>
    </xdr:to>
    <xdr:graphicFrame macro="">
      <xdr:nvGraphicFramePr>
        <xdr:cNvPr id="2" name="Chart 1">
          <a:extLst>
            <a:ext uri="{FF2B5EF4-FFF2-40B4-BE49-F238E27FC236}">
              <a16:creationId xmlns:a16="http://schemas.microsoft.com/office/drawing/2014/main" id="{D17BC5BB-ED8B-2C3A-3B53-DB8AD9F58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211668</xdr:colOff>
      <xdr:row>0</xdr:row>
      <xdr:rowOff>0</xdr:rowOff>
    </xdr:from>
    <xdr:to>
      <xdr:col>3</xdr:col>
      <xdr:colOff>548900</xdr:colOff>
      <xdr:row>46</xdr:row>
      <xdr:rowOff>58796</xdr:rowOff>
    </xdr:to>
    <xdr:sp macro="" textlink="">
      <xdr:nvSpPr>
        <xdr:cNvPr id="18" name="Rectangle 17">
          <a:extLst>
            <a:ext uri="{FF2B5EF4-FFF2-40B4-BE49-F238E27FC236}">
              <a16:creationId xmlns:a16="http://schemas.microsoft.com/office/drawing/2014/main" id="{1DF73BD5-4F35-3649-C617-F3F4DC3E4D94}"/>
            </a:ext>
          </a:extLst>
        </xdr:cNvPr>
        <xdr:cNvSpPr/>
      </xdr:nvSpPr>
      <xdr:spPr>
        <a:xfrm>
          <a:off x="211668" y="0"/>
          <a:ext cx="2306808" cy="820616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258702</xdr:colOff>
      <xdr:row>3</xdr:row>
      <xdr:rowOff>141110</xdr:rowOff>
    </xdr:from>
    <xdr:to>
      <xdr:col>17</xdr:col>
      <xdr:colOff>341017</xdr:colOff>
      <xdr:row>26</xdr:row>
      <xdr:rowOff>798</xdr:rowOff>
    </xdr:to>
    <xdr:graphicFrame macro="">
      <xdr:nvGraphicFramePr>
        <xdr:cNvPr id="2" name="Chart 1">
          <a:extLst>
            <a:ext uri="{FF2B5EF4-FFF2-40B4-BE49-F238E27FC236}">
              <a16:creationId xmlns:a16="http://schemas.microsoft.com/office/drawing/2014/main" id="{0DC30560-79C4-43AD-8127-1690B50EF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645404</xdr:colOff>
      <xdr:row>18</xdr:row>
      <xdr:rowOff>105832</xdr:rowOff>
    </xdr:from>
    <xdr:to>
      <xdr:col>27</xdr:col>
      <xdr:colOff>493888</xdr:colOff>
      <xdr:row>38</xdr:row>
      <xdr:rowOff>176388</xdr:rowOff>
    </xdr:to>
    <xdr:graphicFrame macro="">
      <xdr:nvGraphicFramePr>
        <xdr:cNvPr id="3" name="Chart 2">
          <a:extLst>
            <a:ext uri="{FF2B5EF4-FFF2-40B4-BE49-F238E27FC236}">
              <a16:creationId xmlns:a16="http://schemas.microsoft.com/office/drawing/2014/main" id="{DBD54216-B9B1-4817-BDA9-130DE1CCB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657520</xdr:colOff>
      <xdr:row>4</xdr:row>
      <xdr:rowOff>35962</xdr:rowOff>
    </xdr:from>
    <xdr:to>
      <xdr:col>25</xdr:col>
      <xdr:colOff>308506</xdr:colOff>
      <xdr:row>19</xdr:row>
      <xdr:rowOff>28670</xdr:rowOff>
    </xdr:to>
    <xdr:graphicFrame macro="">
      <xdr:nvGraphicFramePr>
        <xdr:cNvPr id="4" name="Chart 3">
          <a:extLst>
            <a:ext uri="{FF2B5EF4-FFF2-40B4-BE49-F238E27FC236}">
              <a16:creationId xmlns:a16="http://schemas.microsoft.com/office/drawing/2014/main" id="{91353781-DC1B-437C-961C-2DCF2611C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646179</xdr:colOff>
      <xdr:row>26</xdr:row>
      <xdr:rowOff>82315</xdr:rowOff>
    </xdr:from>
    <xdr:to>
      <xdr:col>11</xdr:col>
      <xdr:colOff>35276</xdr:colOff>
      <xdr:row>40</xdr:row>
      <xdr:rowOff>66099</xdr:rowOff>
    </xdr:to>
    <xdr:graphicFrame macro="">
      <xdr:nvGraphicFramePr>
        <xdr:cNvPr id="5" name="Chart 4">
          <a:extLst>
            <a:ext uri="{FF2B5EF4-FFF2-40B4-BE49-F238E27FC236}">
              <a16:creationId xmlns:a16="http://schemas.microsoft.com/office/drawing/2014/main" id="{A6758253-4658-48DA-8013-1BC22C44B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541186</xdr:colOff>
      <xdr:row>0</xdr:row>
      <xdr:rowOff>55739</xdr:rowOff>
    </xdr:from>
    <xdr:to>
      <xdr:col>3</xdr:col>
      <xdr:colOff>304764</xdr:colOff>
      <xdr:row>10</xdr:row>
      <xdr:rowOff>382626</xdr:rowOff>
    </xdr:to>
    <mc:AlternateContent xmlns:mc="http://schemas.openxmlformats.org/markup-compatibility/2006">
      <mc:Choice xmlns:a14="http://schemas.microsoft.com/office/drawing/2010/main" Requires="a14">
        <xdr:graphicFrame macro="">
          <xdr:nvGraphicFramePr>
            <xdr:cNvPr id="6" name="movie_title">
              <a:extLst>
                <a:ext uri="{FF2B5EF4-FFF2-40B4-BE49-F238E27FC236}">
                  <a16:creationId xmlns:a16="http://schemas.microsoft.com/office/drawing/2014/main" id="{01AC022F-0CDF-42F2-ECC6-381383179025}"/>
                </a:ext>
              </a:extLst>
            </xdr:cNvPr>
            <xdr:cNvGraphicFramePr/>
          </xdr:nvGraphicFramePr>
          <xdr:xfrm>
            <a:off x="0" y="0"/>
            <a:ext cx="0" cy="0"/>
          </xdr:xfrm>
          <a:graphic>
            <a:graphicData uri="http://schemas.microsoft.com/office/drawing/2010/slicer">
              <sle:slicer xmlns:sle="http://schemas.microsoft.com/office/drawing/2010/slicer" name="movie_title"/>
            </a:graphicData>
          </a:graphic>
        </xdr:graphicFrame>
      </mc:Choice>
      <mc:Fallback>
        <xdr:sp macro="" textlink="">
          <xdr:nvSpPr>
            <xdr:cNvPr id="0" name=""/>
            <xdr:cNvSpPr>
              <a:spLocks noTextEdit="1"/>
            </xdr:cNvSpPr>
          </xdr:nvSpPr>
          <xdr:spPr>
            <a:xfrm>
              <a:off x="541186" y="55739"/>
              <a:ext cx="1739134" cy="2314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639784</xdr:colOff>
      <xdr:row>25</xdr:row>
      <xdr:rowOff>118343</xdr:rowOff>
    </xdr:from>
    <xdr:to>
      <xdr:col>3</xdr:col>
      <xdr:colOff>313912</xdr:colOff>
      <xdr:row>33</xdr:row>
      <xdr:rowOff>87770</xdr:rowOff>
    </xdr:to>
    <mc:AlternateContent xmlns:mc="http://schemas.openxmlformats.org/markup-compatibility/2006">
      <mc:Choice xmlns:a14="http://schemas.microsoft.com/office/drawing/2010/main" Requires="a14">
        <xdr:graphicFrame macro="">
          <xdr:nvGraphicFramePr>
            <xdr:cNvPr id="7" name="mcu_phase">
              <a:extLst>
                <a:ext uri="{FF2B5EF4-FFF2-40B4-BE49-F238E27FC236}">
                  <a16:creationId xmlns:a16="http://schemas.microsoft.com/office/drawing/2014/main" id="{9F115908-E671-CA83-E5A7-70DB08306DB3}"/>
                </a:ext>
              </a:extLst>
            </xdr:cNvPr>
            <xdr:cNvGraphicFramePr/>
          </xdr:nvGraphicFramePr>
          <xdr:xfrm>
            <a:off x="0" y="0"/>
            <a:ext cx="0" cy="0"/>
          </xdr:xfrm>
          <a:graphic>
            <a:graphicData uri="http://schemas.microsoft.com/office/drawing/2010/slicer">
              <sle:slicer xmlns:sle="http://schemas.microsoft.com/office/drawing/2010/slicer" name="mcu_phase"/>
            </a:graphicData>
          </a:graphic>
        </xdr:graphicFrame>
      </mc:Choice>
      <mc:Fallback>
        <xdr:sp macro="" textlink="">
          <xdr:nvSpPr>
            <xdr:cNvPr id="0" name=""/>
            <xdr:cNvSpPr>
              <a:spLocks noTextEdit="1"/>
            </xdr:cNvSpPr>
          </xdr:nvSpPr>
          <xdr:spPr>
            <a:xfrm>
              <a:off x="639784" y="4963158"/>
              <a:ext cx="1649684" cy="13805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575577</xdr:colOff>
      <xdr:row>12</xdr:row>
      <xdr:rowOff>40934</xdr:rowOff>
    </xdr:from>
    <xdr:to>
      <xdr:col>3</xdr:col>
      <xdr:colOff>283059</xdr:colOff>
      <xdr:row>25</xdr:row>
      <xdr:rowOff>88324</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4EF4646F-950B-1854-F082-A5AC9FB677B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75577" y="2592693"/>
              <a:ext cx="1683038" cy="23404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5143</xdr:colOff>
      <xdr:row>3</xdr:row>
      <xdr:rowOff>173757</xdr:rowOff>
    </xdr:from>
    <xdr:to>
      <xdr:col>32</xdr:col>
      <xdr:colOff>339105</xdr:colOff>
      <xdr:row>18</xdr:row>
      <xdr:rowOff>113548</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FA4E9A53-934F-45F6-A1D4-9799DB22D7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468106" y="926350"/>
              <a:ext cx="4943592" cy="279729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64216</xdr:colOff>
      <xdr:row>25</xdr:row>
      <xdr:rowOff>11759</xdr:rowOff>
    </xdr:from>
    <xdr:to>
      <xdr:col>18</xdr:col>
      <xdr:colOff>35279</xdr:colOff>
      <xdr:row>40</xdr:row>
      <xdr:rowOff>82316</xdr:rowOff>
    </xdr:to>
    <xdr:graphicFrame macro="">
      <xdr:nvGraphicFramePr>
        <xdr:cNvPr id="10" name="Chart 9">
          <a:extLst>
            <a:ext uri="{FF2B5EF4-FFF2-40B4-BE49-F238E27FC236}">
              <a16:creationId xmlns:a16="http://schemas.microsoft.com/office/drawing/2014/main" id="{2497CF08-DA82-4635-80DB-00EEF147D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33</xdr:row>
      <xdr:rowOff>152870</xdr:rowOff>
    </xdr:from>
    <xdr:to>
      <xdr:col>3</xdr:col>
      <xdr:colOff>282223</xdr:colOff>
      <xdr:row>41</xdr:row>
      <xdr:rowOff>69616</xdr:rowOff>
    </xdr:to>
    <mc:AlternateContent xmlns:mc="http://schemas.openxmlformats.org/markup-compatibility/2006">
      <mc:Choice xmlns:tsle="http://schemas.microsoft.com/office/drawing/2012/timeslicer" Requires="tsle">
        <xdr:graphicFrame macro="">
          <xdr:nvGraphicFramePr>
            <xdr:cNvPr id="12" name="release_date A">
              <a:extLst>
                <a:ext uri="{FF2B5EF4-FFF2-40B4-BE49-F238E27FC236}">
                  <a16:creationId xmlns:a16="http://schemas.microsoft.com/office/drawing/2014/main" id="{69EB5445-B136-A106-6907-CFF1E4F71491}"/>
                </a:ext>
              </a:extLst>
            </xdr:cNvPr>
            <xdr:cNvGraphicFramePr/>
          </xdr:nvGraphicFramePr>
          <xdr:xfrm>
            <a:off x="0" y="0"/>
            <a:ext cx="0" cy="0"/>
          </xdr:xfrm>
          <a:graphic>
            <a:graphicData uri="http://schemas.microsoft.com/office/drawing/2012/timeslicer">
              <tsle:timeslicer xmlns:tsle="http://schemas.microsoft.com/office/drawing/2012/timeslicer" name="release_date A"/>
            </a:graphicData>
          </a:graphic>
        </xdr:graphicFrame>
      </mc:Choice>
      <mc:Fallback>
        <xdr:sp macro="" textlink="">
          <xdr:nvSpPr>
            <xdr:cNvPr id="0" name=""/>
            <xdr:cNvSpPr>
              <a:spLocks noTextEdit="1"/>
            </xdr:cNvSpPr>
          </xdr:nvSpPr>
          <xdr:spPr>
            <a:xfrm>
              <a:off x="1" y="6408796"/>
              <a:ext cx="2257778" cy="13278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3</xdr:col>
      <xdr:colOff>579421</xdr:colOff>
      <xdr:row>6</xdr:row>
      <xdr:rowOff>78607</xdr:rowOff>
    </xdr:from>
    <xdr:to>
      <xdr:col>7</xdr:col>
      <xdr:colOff>297093</xdr:colOff>
      <xdr:row>10</xdr:row>
      <xdr:rowOff>235185</xdr:rowOff>
    </xdr:to>
    <xdr:sp macro="" textlink="">
      <xdr:nvSpPr>
        <xdr:cNvPr id="14" name="TextBox 13">
          <a:extLst>
            <a:ext uri="{FF2B5EF4-FFF2-40B4-BE49-F238E27FC236}">
              <a16:creationId xmlns:a16="http://schemas.microsoft.com/office/drawing/2014/main" id="{C026A5B5-7783-6C0E-F20A-819EA8334832}"/>
            </a:ext>
          </a:extLst>
        </xdr:cNvPr>
        <xdr:cNvSpPr txBox="1"/>
      </xdr:nvSpPr>
      <xdr:spPr>
        <a:xfrm>
          <a:off x="2554977" y="1360366"/>
          <a:ext cx="2351746" cy="862134"/>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a:latin typeface="Arial Black" panose="020B0A04020102020204" pitchFamily="34" charset="0"/>
            </a:rPr>
            <a:t>TOTAL</a:t>
          </a:r>
          <a:r>
            <a:rPr lang="en-US" sz="1600" baseline="0">
              <a:latin typeface="Arial Black" panose="020B0A04020102020204" pitchFamily="34" charset="0"/>
            </a:rPr>
            <a:t> MOVIES </a:t>
          </a:r>
        </a:p>
        <a:p>
          <a:r>
            <a:rPr lang="en-US" sz="2400" baseline="0">
              <a:latin typeface="Arial Black" panose="020B0A04020102020204" pitchFamily="34" charset="0"/>
            </a:rPr>
            <a:t>    27</a:t>
          </a:r>
          <a:endParaRPr lang="en-US" sz="2400">
            <a:latin typeface="Arial Black" panose="020B0A04020102020204" pitchFamily="34" charset="0"/>
          </a:endParaRPr>
        </a:p>
      </xdr:txBody>
    </xdr:sp>
    <xdr:clientData/>
  </xdr:twoCellAnchor>
  <xdr:twoCellAnchor>
    <xdr:from>
      <xdr:col>9</xdr:col>
      <xdr:colOff>211668</xdr:colOff>
      <xdr:row>0</xdr:row>
      <xdr:rowOff>99483</xdr:rowOff>
    </xdr:from>
    <xdr:to>
      <xdr:col>23</xdr:col>
      <xdr:colOff>246945</xdr:colOff>
      <xdr:row>4</xdr:row>
      <xdr:rowOff>152872</xdr:rowOff>
    </xdr:to>
    <xdr:sp macro="" textlink="">
      <xdr:nvSpPr>
        <xdr:cNvPr id="16" name="TextBox 15">
          <a:extLst>
            <a:ext uri="{FF2B5EF4-FFF2-40B4-BE49-F238E27FC236}">
              <a16:creationId xmlns:a16="http://schemas.microsoft.com/office/drawing/2014/main" id="{7CED0F47-132E-A415-2666-DB31145FA0B8}"/>
            </a:ext>
          </a:extLst>
        </xdr:cNvPr>
        <xdr:cNvSpPr txBox="1"/>
      </xdr:nvSpPr>
      <xdr:spPr>
        <a:xfrm>
          <a:off x="6138335" y="99483"/>
          <a:ext cx="9254536" cy="982370"/>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lang="en-US" sz="36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MARVEL MOVIES DASHBOARD</a:t>
          </a:r>
        </a:p>
      </xdr:txBody>
    </xdr:sp>
    <xdr:clientData/>
  </xdr:twoCellAnchor>
  <xdr:twoCellAnchor>
    <xdr:from>
      <xdr:col>3</xdr:col>
      <xdr:colOff>376296</xdr:colOff>
      <xdr:row>10</xdr:row>
      <xdr:rowOff>223425</xdr:rowOff>
    </xdr:from>
    <xdr:to>
      <xdr:col>9</xdr:col>
      <xdr:colOff>352778</xdr:colOff>
      <xdr:row>25</xdr:row>
      <xdr:rowOff>35278</xdr:rowOff>
    </xdr:to>
    <xdr:graphicFrame macro="">
      <xdr:nvGraphicFramePr>
        <xdr:cNvPr id="17" name="Chart 16">
          <a:extLst>
            <a:ext uri="{FF2B5EF4-FFF2-40B4-BE49-F238E27FC236}">
              <a16:creationId xmlns:a16="http://schemas.microsoft.com/office/drawing/2014/main" id="{724C8F9E-548C-41B8-BB29-E62542959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560147</xdr:colOff>
      <xdr:row>0</xdr:row>
      <xdr:rowOff>0</xdr:rowOff>
    </xdr:from>
    <xdr:to>
      <xdr:col>7</xdr:col>
      <xdr:colOff>548899</xdr:colOff>
      <xdr:row>5</xdr:row>
      <xdr:rowOff>162014</xdr:rowOff>
    </xdr:to>
    <xdr:pic>
      <xdr:nvPicPr>
        <xdr:cNvPr id="19" name="Picture 18" descr="This may contain: the logo for marvel studios on a dark background">
          <a:extLst>
            <a:ext uri="{FF2B5EF4-FFF2-40B4-BE49-F238E27FC236}">
              <a16:creationId xmlns:a16="http://schemas.microsoft.com/office/drawing/2014/main" id="{9E9D5BA9-41AA-22BB-6202-438ABAA22ED2}"/>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529723" y="0"/>
          <a:ext cx="2614854" cy="1249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673100</xdr:colOff>
      <xdr:row>3</xdr:row>
      <xdr:rowOff>177800</xdr:rowOff>
    </xdr:from>
    <xdr:to>
      <xdr:col>3</xdr:col>
      <xdr:colOff>977900</xdr:colOff>
      <xdr:row>18</xdr:row>
      <xdr:rowOff>158750</xdr:rowOff>
    </xdr:to>
    <xdr:graphicFrame macro="">
      <xdr:nvGraphicFramePr>
        <xdr:cNvPr id="2" name="Chart 1">
          <a:extLst>
            <a:ext uri="{FF2B5EF4-FFF2-40B4-BE49-F238E27FC236}">
              <a16:creationId xmlns:a16="http://schemas.microsoft.com/office/drawing/2014/main" id="{892CAB1A-D127-DDC9-BD00-303A44886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711200</xdr:colOff>
      <xdr:row>2</xdr:row>
      <xdr:rowOff>101600</xdr:rowOff>
    </xdr:from>
    <xdr:to>
      <xdr:col>6</xdr:col>
      <xdr:colOff>342900</xdr:colOff>
      <xdr:row>17</xdr:row>
      <xdr:rowOff>82550</xdr:rowOff>
    </xdr:to>
    <xdr:graphicFrame macro="">
      <xdr:nvGraphicFramePr>
        <xdr:cNvPr id="2" name="Chart 1">
          <a:extLst>
            <a:ext uri="{FF2B5EF4-FFF2-40B4-BE49-F238E27FC236}">
              <a16:creationId xmlns:a16="http://schemas.microsoft.com/office/drawing/2014/main" id="{AFFE32BC-20FE-DD48-4DF3-B517CE69A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768350</xdr:colOff>
      <xdr:row>11</xdr:row>
      <xdr:rowOff>88900</xdr:rowOff>
    </xdr:from>
    <xdr:to>
      <xdr:col>8</xdr:col>
      <xdr:colOff>701675</xdr:colOff>
      <xdr:row>27</xdr:row>
      <xdr:rowOff>44450</xdr:rowOff>
    </xdr:to>
    <xdr:graphicFrame macro="">
      <xdr:nvGraphicFramePr>
        <xdr:cNvPr id="5" name="Chart 4">
          <a:extLst>
            <a:ext uri="{FF2B5EF4-FFF2-40B4-BE49-F238E27FC236}">
              <a16:creationId xmlns:a16="http://schemas.microsoft.com/office/drawing/2014/main" id="{545EA231-9C11-F4C4-9933-3A3C50DCB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346075</xdr:colOff>
      <xdr:row>4</xdr:row>
      <xdr:rowOff>6350</xdr:rowOff>
    </xdr:from>
    <xdr:to>
      <xdr:col>8</xdr:col>
      <xdr:colOff>187325</xdr:colOff>
      <xdr:row>18</xdr:row>
      <xdr:rowOff>171450</xdr:rowOff>
    </xdr:to>
    <xdr:graphicFrame macro="">
      <xdr:nvGraphicFramePr>
        <xdr:cNvPr id="6" name="Chart 5">
          <a:extLst>
            <a:ext uri="{FF2B5EF4-FFF2-40B4-BE49-F238E27FC236}">
              <a16:creationId xmlns:a16="http://schemas.microsoft.com/office/drawing/2014/main" id="{2A406695-7057-7091-7D2B-CAED8D285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571500</xdr:colOff>
      <xdr:row>3</xdr:row>
      <xdr:rowOff>44450</xdr:rowOff>
    </xdr:from>
    <xdr:to>
      <xdr:col>6</xdr:col>
      <xdr:colOff>571500</xdr:colOff>
      <xdr:row>18</xdr:row>
      <xdr:rowOff>25400</xdr:rowOff>
    </xdr:to>
    <xdr:graphicFrame macro="">
      <xdr:nvGraphicFramePr>
        <xdr:cNvPr id="2" name="Chart 1">
          <a:extLst>
            <a:ext uri="{FF2B5EF4-FFF2-40B4-BE49-F238E27FC236}">
              <a16:creationId xmlns:a16="http://schemas.microsoft.com/office/drawing/2014/main" id="{E09B7E58-3D51-283A-891C-C8C20DC2C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161925</xdr:colOff>
      <xdr:row>15</xdr:row>
      <xdr:rowOff>171450</xdr:rowOff>
    </xdr:from>
    <xdr:to>
      <xdr:col>8</xdr:col>
      <xdr:colOff>104775</xdr:colOff>
      <xdr:row>30</xdr:row>
      <xdr:rowOff>152400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0433A55-03E5-5AF1-AD83-506BD815EC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62325" y="2933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Kamau" refreshedDate="45798.662604166668" createdVersion="8" refreshedVersion="8" minRefreshableVersion="3" recordCount="27" xr:uid="{F2CD40C9-CC50-4B09-A45A-0879722E4FBF}">
  <cacheSource type="worksheet">
    <worksheetSource name="MCU"/>
  </cacheSource>
  <cacheFields count="11">
    <cacheField name="movie_title" numFmtId="0">
      <sharedItems count="27">
        <s v="Iron Man"/>
        <s v="The Incredible Hulk"/>
        <s v="Iron Man 2"/>
        <s v="Thor"/>
        <s v="Captain America: The First Avenger"/>
        <s v="The Avengers"/>
        <s v="Iron Man 3"/>
        <s v="Thor: The Dark World"/>
        <s v="Captain America: The Winter Soldier"/>
        <s v="Guardians of the Galaxy"/>
        <s v="Avengers: Age of Ultron"/>
        <s v="Ant-Man"/>
        <s v="Captain America: Civil War"/>
        <s v="Doctor Strange"/>
        <s v="Guardians of the Galaxy Vol. 2"/>
        <s v="Spider-Man: Homecoming"/>
        <s v="Thor: Ragnarok"/>
        <s v="Black Panther"/>
        <s v="Avengers: Infinity War"/>
        <s v="Ant-Man and the Wasp"/>
        <s v="Captain Marvel"/>
        <s v="Avengers: End Game"/>
        <s v="Spider-Man: Far From Home"/>
        <s v="Black Widow"/>
        <s v="Shang-Chi and the Legend of the Ten Rings"/>
        <s v="Eternals"/>
        <s v="Spider-Man: No Way Home"/>
      </sharedItems>
    </cacheField>
    <cacheField name="mcu_phase" numFmtId="0">
      <sharedItems containsSemiMixedTypes="0" containsString="0" containsNumber="1" containsInteger="1" minValue="1" maxValue="4" count="4">
        <n v="1"/>
        <n v="2"/>
        <n v="3"/>
        <n v="4"/>
      </sharedItems>
    </cacheField>
    <cacheField name="release_date" numFmtId="168">
      <sharedItems containsDate="1" containsMixedTypes="1" minDate="2008-02-05T00:00:00" maxDate="2021-09-08T00:00:00" count="27">
        <d v="2008-02-05T00:00:00"/>
        <s v="6/13/2008"/>
        <d v="2010-07-05T00:00:00"/>
        <d v="2011-06-05T00:00:00"/>
        <s v="7/22/2011"/>
        <d v="2012-04-05T00:00:00"/>
        <d v="2013-03-05T00:00:00"/>
        <d v="2013-08-11T00:00:00"/>
        <d v="2014-04-04T00:00:00"/>
        <d v="2014-01-08T00:00:00"/>
        <d v="2015-01-05T00:00:00"/>
        <s v="7/17/2015"/>
        <d v="2016-06-05T00:00:00"/>
        <d v="2016-04-11T00:00:00"/>
        <d v="2017-05-05T00:00:00"/>
        <d v="2017-07-07T00:00:00"/>
        <d v="2017-03-11T00:00:00"/>
        <s v="2/16/2018"/>
        <s v="4/27/2018"/>
        <d v="2018-06-07T00:00:00"/>
        <d v="2019-08-03T00:00:00"/>
        <s v="4/26/2019"/>
        <d v="2019-02-07T00:00:00"/>
        <d v="2021-09-07T00:00:00"/>
        <d v="2021-03-09T00:00:00"/>
        <d v="2021-05-11T00:00:00"/>
        <s v="12/17/2021"/>
      </sharedItems>
    </cacheField>
    <cacheField name="release_date A" numFmtId="168">
      <sharedItems count="27">
        <s v="02/05/2008"/>
        <s v="6/13/2008"/>
        <s v="07/05/2010"/>
        <s v="06/05/2011"/>
        <s v="7/22/2011"/>
        <s v="04/05/2012"/>
        <s v="03/05/2013"/>
        <s v="08/11/2013"/>
        <s v="04/04/2014"/>
        <s v="01/08/2014"/>
        <s v="01/05/2015"/>
        <s v="7/17/2015"/>
        <s v="06/05/2016"/>
        <s v="04/11/2016"/>
        <s v="05/05/2017"/>
        <s v="07/07/2017"/>
        <s v="03/11/2017"/>
        <s v="2/16/2018"/>
        <s v="4/27/2018"/>
        <s v="06/07/2018"/>
        <s v="08/03/2019"/>
        <s v="4/26/2019"/>
        <s v="02/07/2019"/>
        <s v="09/07/2021"/>
        <s v="03/09/2021"/>
        <s v="05/11/2021"/>
        <s v="12/17/2021"/>
      </sharedItems>
    </cacheField>
    <cacheField name="tomato_meter" numFmtId="0">
      <sharedItems containsSemiMixedTypes="0" containsString="0" containsNumber="1" containsInteger="1" minValue="47" maxValue="96"/>
    </cacheField>
    <cacheField name="audience_score" numFmtId="0">
      <sharedItems containsSemiMixedTypes="0" containsString="0" containsNumber="1" containsInteger="1" minValue="45" maxValue="98"/>
    </cacheField>
    <cacheField name="movie_duration" numFmtId="0">
      <sharedItems containsSemiMixedTypes="0" containsString="0" containsNumber="1" containsInteger="1" minValue="111" maxValue="181"/>
    </cacheField>
    <cacheField name="production_budget" numFmtId="1">
      <sharedItems containsSemiMixedTypes="0" containsString="0" containsNumber="1" containsInteger="1" minValue="130000000" maxValue="400000000"/>
    </cacheField>
    <cacheField name="opening_weekend" numFmtId="1">
      <sharedItems containsSemiMixedTypes="0" containsString="0" containsNumber="1" containsInteger="1" minValue="55414050" maxValue="357115007"/>
    </cacheField>
    <cacheField name="domestic_box_office" numFmtId="3">
      <sharedItems containsSemiMixedTypes="0" containsString="0" containsNumber="1" containsInteger="1" minValue="134806913" maxValue="858373000"/>
    </cacheField>
    <cacheField name="worldwide_box_office" numFmtId="1">
      <sharedItems containsSemiMixedTypes="0" containsString="0" containsNumber="1" containsInteger="1" minValue="265573859" maxValue="279780056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te Kamau" refreshedDate="45799.687820949075" backgroundQuery="1" createdVersion="8" refreshedVersion="8" minRefreshableVersion="3" recordCount="0" supportSubquery="1" supportAdvancedDrill="1" xr:uid="{DAA4A8B4-1BA9-42FE-8C18-EA8326CBE99D}">
  <cacheSource type="external" connectionId="2"/>
  <cacheFields count="1">
    <cacheField name="[Measures].[Average of tomato_meter]" caption="Average of tomato_meter" numFmtId="0" hierarchy="31" level="32767"/>
  </cacheFields>
  <cacheHierarchies count="32">
    <cacheHierarchy uniqueName="[MCU].[movie_title]" caption="movie_title" attribute="1" defaultMemberUniqueName="[MCU].[movie_title].[All]" allUniqueName="[MCU].[movie_title].[All]" dimensionUniqueName="[MCU]" displayFolder="" count="0" memberValueDatatype="130" unbalanced="0"/>
    <cacheHierarchy uniqueName="[MCU].[Column2]" caption="Column2" attribute="1" defaultMemberUniqueName="[MCU].[Column2].[All]" allUniqueName="[MCU].[Column2].[All]" dimensionUniqueName="[MCU]" displayFolder="" count="0" memberValueDatatype="20" unbalanced="0"/>
    <cacheHierarchy uniqueName="[MCU].[mcu_phase]" caption="mcu_phase" attribute="1" defaultMemberUniqueName="[MCU].[mcu_phase].[All]" allUniqueName="[MCU].[mcu_phase].[All]" dimensionUniqueName="[MCU]" displayFolder="" count="0" memberValueDatatype="20" unbalanced="0"/>
    <cacheHierarchy uniqueName="[MCU].[release_date]" caption="release_date" attribute="1" defaultMemberUniqueName="[MCU].[release_date].[All]" allUniqueName="[MCU].[release_date].[All]" dimensionUniqueName="[MCU]" displayFolder="" count="0" memberValueDatatype="130" unbalanced="0"/>
    <cacheHierarchy uniqueName="[MCU].[release_date A]" caption="release_date A" attribute="1" defaultMemberUniqueName="[MCU].[release_date A].[All]" allUniqueName="[MCU].[release_date A].[All]" dimensionUniqueName="[MCU]" displayFolder="" count="0" memberValueDatatype="130" unbalanced="0"/>
    <cacheHierarchy uniqueName="[MCU].[tomato_meter]" caption="tomato_meter" attribute="1" defaultMemberUniqueName="[MCU].[tomato_meter].[All]" allUniqueName="[MCU].[tomato_meter].[All]" dimensionUniqueName="[MCU]" displayFolder="" count="0" memberValueDatatype="20" unbalanced="0"/>
    <cacheHierarchy uniqueName="[MCU].[audience_score]" caption="audience_score" attribute="1" defaultMemberUniqueName="[MCU].[audience_score].[All]" allUniqueName="[MCU].[audience_score].[All]" dimensionUniqueName="[MCU]" displayFolder="" count="0" memberValueDatatype="20" unbalanced="0"/>
    <cacheHierarchy uniqueName="[MCU].[movie_duration]" caption="movie_duration" attribute="1" defaultMemberUniqueName="[MCU].[movie_duration].[All]" allUniqueName="[MCU].[movie_duration].[All]" dimensionUniqueName="[MCU]" displayFolder="" count="0" memberValueDatatype="20" unbalanced="0"/>
    <cacheHierarchy uniqueName="[MCU].[production_budget]" caption="production_budget" attribute="1" defaultMemberUniqueName="[MCU].[production_budget].[All]" allUniqueName="[MCU].[production_budget].[All]" dimensionUniqueName="[MCU]" displayFolder="" count="0" memberValueDatatype="20" unbalanced="0"/>
    <cacheHierarchy uniqueName="[MCU].[opening_weekend]" caption="opening_weekend" attribute="1" defaultMemberUniqueName="[MCU].[opening_weekend].[All]" allUniqueName="[MCU].[opening_weekend].[All]" dimensionUniqueName="[MCU]" displayFolder="" count="0" memberValueDatatype="20" unbalanced="0"/>
    <cacheHierarchy uniqueName="[MCU].[domestic_box_office]" caption="domestic_box_office" attribute="1" defaultMemberUniqueName="[MCU].[domestic_box_office].[All]" allUniqueName="[MCU].[domestic_box_office].[All]" dimensionUniqueName="[MCU]" displayFolder="" count="0" memberValueDatatype="20" unbalanced="0"/>
    <cacheHierarchy uniqueName="[MCU].[worldwide_box_office]" caption="worldwide_box_office" attribute="1" defaultMemberUniqueName="[MCU].[worldwide_box_office].[All]" allUniqueName="[MCU].[worldwide_box_office].[All]" dimensionUniqueName="[MCU]" displayFolder="" count="0" memberValueDatatype="5" unbalanced="0"/>
    <cacheHierarchy uniqueName="[MCU].[Column1]" caption="Column1" attribute="1" defaultMemberUniqueName="[MCU].[Column1].[All]" allUniqueName="[MCU].[Column1].[All]" dimensionUniqueName="[MCU]" displayFolder="" count="0" memberValueDatatype="20" unbalanced="0"/>
    <cacheHierarchy uniqueName="[MCU_1].[movie_title]" caption="movie_title" attribute="1" defaultMemberUniqueName="[MCU_1].[movie_title].[All]" allUniqueName="[MCU_1].[movie_title].[All]" dimensionUniqueName="[MCU_1]" displayFolder="" count="0" memberValueDatatype="130" unbalanced="0"/>
    <cacheHierarchy uniqueName="[MCU_1].[mcu_phase]" caption="mcu_phase" attribute="1" defaultMemberUniqueName="[MCU_1].[mcu_phase].[All]" allUniqueName="[MCU_1].[mcu_phase].[All]" dimensionUniqueName="[MCU_1]" displayFolder="" count="0" memberValueDatatype="20" unbalanced="0"/>
    <cacheHierarchy uniqueName="[MCU_1].[release_date]" caption="release_date" attribute="1" defaultMemberUniqueName="[MCU_1].[release_date].[All]" allUniqueName="[MCU_1].[release_date].[All]" dimensionUniqueName="[MCU_1]" displayFolder="" count="0" memberValueDatatype="130" unbalanced="0"/>
    <cacheHierarchy uniqueName="[MCU_1].[release_date A]" caption="release_date A" attribute="1" time="1" defaultMemberUniqueName="[MCU_1].[release_date A].[All]" allUniqueName="[MCU_1].[release_date A].[All]" dimensionUniqueName="[MCU_1]" displayFolder="" count="0" memberValueDatatype="7" unbalanced="0"/>
    <cacheHierarchy uniqueName="[MCU_1].[tomato_meter]" caption="tomato_meter" attribute="1" defaultMemberUniqueName="[MCU_1].[tomato_meter].[All]" allUniqueName="[MCU_1].[tomato_meter].[All]" dimensionUniqueName="[MCU_1]" displayFolder="" count="0" memberValueDatatype="20" unbalanced="0"/>
    <cacheHierarchy uniqueName="[MCU_1].[audience_score]" caption="audience_score" attribute="1" defaultMemberUniqueName="[MCU_1].[audience_score].[All]" allUniqueName="[MCU_1].[audience_score].[All]" dimensionUniqueName="[MCU_1]" displayFolder="" count="0" memberValueDatatype="20" unbalanced="0"/>
    <cacheHierarchy uniqueName="[MCU_1].[movie_duration]" caption="movie_duration" attribute="1" defaultMemberUniqueName="[MCU_1].[movie_duration].[All]" allUniqueName="[MCU_1].[movie_duration].[All]" dimensionUniqueName="[MCU_1]" displayFolder="" count="0" memberValueDatatype="20" unbalanced="0"/>
    <cacheHierarchy uniqueName="[MCU_1].[production_budget]" caption="production_budget" attribute="1" defaultMemberUniqueName="[MCU_1].[production_budget].[All]" allUniqueName="[MCU_1].[production_budget].[All]" dimensionUniqueName="[MCU_1]" displayFolder="" count="0" memberValueDatatype="20" unbalanced="0"/>
    <cacheHierarchy uniqueName="[MCU_1].[opening_weekend]" caption="opening_weekend" attribute="1" defaultMemberUniqueName="[MCU_1].[opening_weekend].[All]" allUniqueName="[MCU_1].[opening_weekend].[All]" dimensionUniqueName="[MCU_1]" displayFolder="" count="0" memberValueDatatype="20" unbalanced="0"/>
    <cacheHierarchy uniqueName="[MCU_1].[domestic_box_office]" caption="domestic_box_office" attribute="1" defaultMemberUniqueName="[MCU_1].[domestic_box_office].[All]" allUniqueName="[MCU_1].[domestic_box_office].[All]" dimensionUniqueName="[MCU_1]" displayFolder="" count="0" memberValueDatatype="20" unbalanced="0"/>
    <cacheHierarchy uniqueName="[MCU_1].[worldwide_box_office]" caption="worldwide_box_office" attribute="1" defaultMemberUniqueName="[MCU_1].[worldwide_box_office].[All]" allUniqueName="[MCU_1].[worldwide_box_office].[All]" dimensionUniqueName="[MCU_1]" displayFolder="" count="0" memberValueDatatype="5" unbalanced="0"/>
    <cacheHierarchy uniqueName="[MCU_1].[Year]" caption="Year" attribute="1" defaultMemberUniqueName="[MCU_1].[Year].[All]" allUniqueName="[MCU_1].[Year].[All]" dimensionUniqueName="[MCU_1]" displayFolder="" count="0" memberValueDatatype="20" unbalanced="0"/>
    <cacheHierarchy uniqueName="[Measures].[__XL_Count MCU]" caption="__XL_Count MCU" measure="1" displayFolder="" measureGroup="MCU" count="0" hidden="1"/>
    <cacheHierarchy uniqueName="[Measures].[__XL_Count MCU_1]" caption="__XL_Count MCU_1" measure="1" displayFolder="" measureGroup="MCU_1" count="0" hidden="1"/>
    <cacheHierarchy uniqueName="[Measures].[__No measures defined]" caption="__No measures defined" measure="1" displayFolder="" count="0" hidden="1"/>
    <cacheHierarchy uniqueName="[Measures].[Count of movie_title]" caption="Count of movie_title" measure="1" displayFolder="" measureGroup="MCU" count="0" hidden="1">
      <extLst>
        <ext xmlns:x15="http://schemas.microsoft.com/office/spreadsheetml/2010/11/main" uri="{B97F6D7D-B522-45F9-BDA1-12C45D357490}">
          <x15:cacheHierarchy aggregatedColumn="0"/>
        </ext>
      </extLst>
    </cacheHierarchy>
    <cacheHierarchy uniqueName="[Measures].[Sum of Year]" caption="Sum of Year" measure="1" displayFolder="" measureGroup="MCU_1" count="0" hidden="1">
      <extLst>
        <ext xmlns:x15="http://schemas.microsoft.com/office/spreadsheetml/2010/11/main" uri="{B97F6D7D-B522-45F9-BDA1-12C45D357490}">
          <x15:cacheHierarchy aggregatedColumn="24"/>
        </ext>
      </extLst>
    </cacheHierarchy>
    <cacheHierarchy uniqueName="[Measures].[Sum of tomato_meter]" caption="Sum of tomato_meter" measure="1" displayFolder="" measureGroup="MCU_1" count="0" hidden="1">
      <extLst>
        <ext xmlns:x15="http://schemas.microsoft.com/office/spreadsheetml/2010/11/main" uri="{B97F6D7D-B522-45F9-BDA1-12C45D357490}">
          <x15:cacheHierarchy aggregatedColumn="17"/>
        </ext>
      </extLst>
    </cacheHierarchy>
    <cacheHierarchy uniqueName="[Measures].[Average of tomato_meter]" caption="Average of tomato_meter" measure="1" displayFolder="" measureGroup="MCU_1" count="0" oneField="1" hidden="1">
      <fieldsUsage count="1">
        <fieldUsage x="0"/>
      </fieldsUsage>
      <extLst>
        <ext xmlns:x15="http://schemas.microsoft.com/office/spreadsheetml/2010/11/main" uri="{B97F6D7D-B522-45F9-BDA1-12C45D357490}">
          <x15:cacheHierarchy aggregatedColumn="17"/>
        </ext>
      </extLst>
    </cacheHierarchy>
  </cacheHierarchies>
  <kpis count="0"/>
  <dimensions count="3">
    <dimension name="MCU" uniqueName="[MCU]" caption="MCU"/>
    <dimension name="MCU_1" uniqueName="[MCU_1]" caption="MCU_1"/>
    <dimension measure="1" name="Measures" uniqueName="[Measures]" caption="Measures"/>
  </dimensions>
  <measureGroups count="2">
    <measureGroup name="MCU" caption="MCU"/>
    <measureGroup name="MCU_1" caption="MCU_1"/>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 Kamau" refreshedDate="45799.701806712961" createdVersion="8" refreshedVersion="8" minRefreshableVersion="3" recordCount="27" xr:uid="{33749440-22C3-452A-A0C9-71D6FDA4E4FD}">
  <cacheSource type="worksheet">
    <worksheetSource name="MCU_1"/>
  </cacheSource>
  <cacheFields count="12">
    <cacheField name="movie_title" numFmtId="0">
      <sharedItems count="27">
        <s v="Iron Man"/>
        <s v="The Incredible Hulk"/>
        <s v="Iron Man 2"/>
        <s v="Thor"/>
        <s v="Captain America: The First Avenger"/>
        <s v="The Avengers"/>
        <s v="Iron Man 3"/>
        <s v="Thor: The Dark World"/>
        <s v="Captain America: The Winter Soldier"/>
        <s v="Guardians of the Galaxy"/>
        <s v="Avengers: Age of Ultron"/>
        <s v="Ant-Man"/>
        <s v="Captain America: Civil War"/>
        <s v="Doctor Strange"/>
        <s v="Guardians of the Galaxy Vol. 2"/>
        <s v="Spider-Man: Homecoming"/>
        <s v="Thor: Ragnarok"/>
        <s v="Black Panther"/>
        <s v="Avengers: Infinity War"/>
        <s v="Ant-Man and the Wasp"/>
        <s v="Captain Marvel"/>
        <s v="Avengers: End Game"/>
        <s v="Spider-Man: Far From Home"/>
        <s v="Black Widow"/>
        <s v="Shang-Chi and the Legend of the Ten Rings"/>
        <s v="Eternals"/>
        <s v="Spider-Man: No Way Home"/>
      </sharedItems>
    </cacheField>
    <cacheField name="mcu_phase" numFmtId="0">
      <sharedItems containsSemiMixedTypes="0" containsString="0" containsNumber="1" containsInteger="1" minValue="1" maxValue="4" count="4">
        <n v="1"/>
        <n v="2"/>
        <n v="3"/>
        <n v="4"/>
      </sharedItems>
    </cacheField>
    <cacheField name="release_date" numFmtId="0">
      <sharedItems containsMixedTypes="1" containsNumber="1" containsInteger="1" minValue="39483" maxValue="44446"/>
    </cacheField>
    <cacheField name="release_date A" numFmtId="14">
      <sharedItems containsSemiMixedTypes="0" containsNonDate="0" containsDate="1" containsString="0" minDate="2008-02-05T00:00:00" maxDate="2021-12-18T00:00:00" count="27">
        <d v="2008-02-05T00:00:00"/>
        <d v="2008-06-13T00:00:00"/>
        <d v="2010-07-05T00:00:00"/>
        <d v="2011-06-05T00:00:00"/>
        <d v="2011-07-22T00:00:00"/>
        <d v="2012-04-05T00:00:00"/>
        <d v="2013-03-05T00:00:00"/>
        <d v="2013-08-11T00:00:00"/>
        <d v="2014-04-04T00:00:00"/>
        <d v="2014-01-08T00:00:00"/>
        <d v="2015-01-05T00:00:00"/>
        <d v="2015-07-17T00:00:00"/>
        <d v="2016-06-05T00:00:00"/>
        <d v="2016-04-11T00:00:00"/>
        <d v="2017-05-05T00:00:00"/>
        <d v="2017-07-07T00:00:00"/>
        <d v="2017-03-11T00:00:00"/>
        <d v="2018-02-16T00:00:00"/>
        <d v="2018-04-27T00:00:00"/>
        <d v="2018-06-07T00:00:00"/>
        <d v="2019-08-03T00:00:00"/>
        <d v="2019-04-26T00:00:00"/>
        <d v="2019-02-07T00:00:00"/>
        <d v="2021-09-07T00:00:00"/>
        <d v="2021-03-09T00:00:00"/>
        <d v="2021-05-11T00:00:00"/>
        <d v="2021-12-17T00:00:00"/>
      </sharedItems>
    </cacheField>
    <cacheField name="tomato_meter" numFmtId="0">
      <sharedItems containsSemiMixedTypes="0" containsString="0" containsNumber="1" containsInteger="1" minValue="47" maxValue="96" count="17">
        <n v="94"/>
        <n v="67"/>
        <n v="72"/>
        <n v="77"/>
        <n v="79"/>
        <n v="91"/>
        <n v="66"/>
        <n v="90"/>
        <n v="92"/>
        <n v="76"/>
        <n v="83"/>
        <n v="89"/>
        <n v="85"/>
        <n v="93"/>
        <n v="96"/>
        <n v="87"/>
        <n v="47"/>
      </sharedItems>
    </cacheField>
    <cacheField name="audience_score" numFmtId="0">
      <sharedItems containsSemiMixedTypes="0" containsString="0" containsNumber="1" containsInteger="1" minValue="45" maxValue="98" count="18">
        <n v="91"/>
        <n v="70"/>
        <n v="71"/>
        <n v="76"/>
        <n v="75"/>
        <n v="78"/>
        <n v="92"/>
        <n v="83"/>
        <n v="85"/>
        <n v="89"/>
        <n v="86"/>
        <n v="87"/>
        <n v="79"/>
        <n v="81"/>
        <n v="45"/>
        <n v="90"/>
        <n v="95"/>
        <n v="98"/>
      </sharedItems>
    </cacheField>
    <cacheField name="movie_duration" numFmtId="0">
      <sharedItems containsSemiMixedTypes="0" containsString="0" containsNumber="1" containsInteger="1" minValue="111" maxValue="181"/>
    </cacheField>
    <cacheField name="production_budget" numFmtId="0">
      <sharedItems containsSemiMixedTypes="0" containsString="0" containsNumber="1" containsInteger="1" minValue="130000000" maxValue="400000000"/>
    </cacheField>
    <cacheField name="opening_weekend" numFmtId="0">
      <sharedItems containsSemiMixedTypes="0" containsString="0" containsNumber="1" containsInteger="1" minValue="55414050" maxValue="357115007"/>
    </cacheField>
    <cacheField name="domestic_box_office" numFmtId="0">
      <sharedItems containsSemiMixedTypes="0" containsString="0" containsNumber="1" containsInteger="1" minValue="134806913" maxValue="858373000"/>
    </cacheField>
    <cacheField name="worldwide_box_office" numFmtId="0">
      <sharedItems containsSemiMixedTypes="0" containsString="0" containsNumber="1" containsInteger="1" minValue="265573859" maxValue="2797800564"/>
    </cacheField>
    <cacheField name="Year" numFmtId="0">
      <sharedItems containsSemiMixedTypes="0" containsString="0" containsNumber="1" containsInteger="1" minValue="2008" maxValue="2021" count="12">
        <n v="2008"/>
        <n v="2010"/>
        <n v="2011"/>
        <n v="2012"/>
        <n v="2013"/>
        <n v="2014"/>
        <n v="2015"/>
        <n v="2016"/>
        <n v="2017"/>
        <n v="2018"/>
        <n v="2019"/>
        <n v="2021"/>
      </sharedItems>
    </cacheField>
  </cacheFields>
  <extLst>
    <ext xmlns:x14="http://schemas.microsoft.com/office/spreadsheetml/2009/9/main" uri="{725AE2AE-9491-48be-B2B4-4EB974FC3084}">
      <x14:pivotCacheDefinition pivotCacheId="764588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94"/>
    <n v="91"/>
    <n v="126"/>
    <n v="186000000"/>
    <n v="102118668"/>
    <n v="318604126"/>
    <n v="585171547"/>
  </r>
  <r>
    <x v="1"/>
    <x v="0"/>
    <x v="1"/>
    <x v="1"/>
    <n v="67"/>
    <n v="70"/>
    <n v="112"/>
    <n v="137500000"/>
    <n v="55414050"/>
    <n v="134806913"/>
    <n v="265573859"/>
  </r>
  <r>
    <x v="2"/>
    <x v="0"/>
    <x v="2"/>
    <x v="2"/>
    <n v="72"/>
    <n v="71"/>
    <n v="124"/>
    <n v="170000000"/>
    <n v="128122480"/>
    <n v="312433331"/>
    <n v="621156389"/>
  </r>
  <r>
    <x v="3"/>
    <x v="0"/>
    <x v="3"/>
    <x v="3"/>
    <n v="77"/>
    <n v="76"/>
    <n v="113"/>
    <n v="150000000"/>
    <n v="65723338"/>
    <n v="181030624"/>
    <n v="449326618"/>
  </r>
  <r>
    <x v="4"/>
    <x v="0"/>
    <x v="4"/>
    <x v="4"/>
    <n v="79"/>
    <n v="75"/>
    <n v="124"/>
    <n v="140000000"/>
    <n v="65058524"/>
    <n v="176654505"/>
    <n v="370569776"/>
  </r>
  <r>
    <x v="5"/>
    <x v="0"/>
    <x v="5"/>
    <x v="5"/>
    <n v="91"/>
    <n v="91"/>
    <n v="143"/>
    <n v="225000000"/>
    <n v="207438708"/>
    <n v="623357910"/>
    <n v="1515100211"/>
  </r>
  <r>
    <x v="6"/>
    <x v="1"/>
    <x v="6"/>
    <x v="6"/>
    <n v="79"/>
    <n v="78"/>
    <n v="130"/>
    <n v="200000000"/>
    <n v="174144585"/>
    <n v="408992272"/>
    <n v="1215392272"/>
  </r>
  <r>
    <x v="7"/>
    <x v="1"/>
    <x v="7"/>
    <x v="7"/>
    <n v="66"/>
    <n v="75"/>
    <n v="111"/>
    <n v="150000000"/>
    <n v="85737841"/>
    <n v="206362140"/>
    <n v="644602516"/>
  </r>
  <r>
    <x v="8"/>
    <x v="1"/>
    <x v="8"/>
    <x v="8"/>
    <n v="90"/>
    <n v="92"/>
    <n v="135"/>
    <n v="170000000"/>
    <n v="95023721"/>
    <n v="259746958"/>
    <n v="714401889"/>
  </r>
  <r>
    <x v="9"/>
    <x v="1"/>
    <x v="9"/>
    <x v="9"/>
    <n v="92"/>
    <n v="92"/>
    <n v="121"/>
    <n v="170000000"/>
    <n v="94320883"/>
    <n v="333714112"/>
    <n v="770882395"/>
  </r>
  <r>
    <x v="10"/>
    <x v="1"/>
    <x v="10"/>
    <x v="10"/>
    <n v="76"/>
    <n v="83"/>
    <n v="141"/>
    <n v="365000000"/>
    <n v="191271109"/>
    <n v="459005868"/>
    <n v="1395316979"/>
  </r>
  <r>
    <x v="11"/>
    <x v="1"/>
    <x v="11"/>
    <x v="11"/>
    <n v="83"/>
    <n v="85"/>
    <n v="117"/>
    <n v="130000000"/>
    <n v="57225526"/>
    <n v="180202163"/>
    <n v="518858449"/>
  </r>
  <r>
    <x v="12"/>
    <x v="2"/>
    <x v="12"/>
    <x v="12"/>
    <n v="90"/>
    <n v="89"/>
    <n v="146"/>
    <n v="250000000"/>
    <n v="179139142"/>
    <n v="408084349"/>
    <n v="1151918521"/>
  </r>
  <r>
    <x v="13"/>
    <x v="2"/>
    <x v="13"/>
    <x v="13"/>
    <n v="89"/>
    <n v="86"/>
    <n v="115"/>
    <n v="165000000"/>
    <n v="85058311"/>
    <n v="232641920"/>
    <n v="676354481"/>
  </r>
  <r>
    <x v="14"/>
    <x v="2"/>
    <x v="14"/>
    <x v="14"/>
    <n v="85"/>
    <n v="87"/>
    <n v="135"/>
    <n v="200000000"/>
    <n v="146510104"/>
    <n v="389813101"/>
    <n v="869113101"/>
  </r>
  <r>
    <x v="15"/>
    <x v="2"/>
    <x v="15"/>
    <x v="15"/>
    <n v="92"/>
    <n v="87"/>
    <n v="133"/>
    <n v="175000000"/>
    <n v="117027503"/>
    <n v="334201140"/>
    <n v="878346440"/>
  </r>
  <r>
    <x v="16"/>
    <x v="2"/>
    <x v="16"/>
    <x v="16"/>
    <n v="93"/>
    <n v="87"/>
    <n v="130"/>
    <n v="180000000"/>
    <n v="122744989"/>
    <n v="315058289"/>
    <n v="850482778"/>
  </r>
  <r>
    <x v="17"/>
    <x v="2"/>
    <x v="17"/>
    <x v="17"/>
    <n v="96"/>
    <n v="79"/>
    <n v="134"/>
    <n v="200000000"/>
    <n v="202003951"/>
    <n v="700059566"/>
    <n v="1336494321"/>
  </r>
  <r>
    <x v="18"/>
    <x v="2"/>
    <x v="18"/>
    <x v="18"/>
    <n v="85"/>
    <n v="91"/>
    <n v="149"/>
    <n v="300000000"/>
    <n v="257698183"/>
    <n v="678815482"/>
    <n v="2048359754"/>
  </r>
  <r>
    <x v="19"/>
    <x v="2"/>
    <x v="19"/>
    <x v="19"/>
    <n v="87"/>
    <n v="81"/>
    <n v="118"/>
    <n v="130000000"/>
    <n v="75812205"/>
    <n v="216648740"/>
    <n v="623144660"/>
  </r>
  <r>
    <x v="20"/>
    <x v="2"/>
    <x v="20"/>
    <x v="20"/>
    <n v="79"/>
    <n v="45"/>
    <n v="124"/>
    <n v="175000000"/>
    <n v="153433423"/>
    <n v="426829839"/>
    <n v="1129727388"/>
  </r>
  <r>
    <x v="21"/>
    <x v="2"/>
    <x v="21"/>
    <x v="21"/>
    <n v="94"/>
    <n v="90"/>
    <n v="181"/>
    <n v="400000000"/>
    <n v="357115007"/>
    <n v="858373000"/>
    <n v="2797800564"/>
  </r>
  <r>
    <x v="22"/>
    <x v="2"/>
    <x v="22"/>
    <x v="22"/>
    <n v="90"/>
    <n v="95"/>
    <n v="129"/>
    <n v="160000000"/>
    <n v="92579212"/>
    <n v="390532085"/>
    <n v="1132532832"/>
  </r>
  <r>
    <x v="23"/>
    <x v="3"/>
    <x v="23"/>
    <x v="23"/>
    <n v="79"/>
    <n v="91"/>
    <n v="133"/>
    <n v="200000000"/>
    <n v="80366312"/>
    <n v="183651655"/>
    <n v="379751655"/>
  </r>
  <r>
    <x v="24"/>
    <x v="3"/>
    <x v="24"/>
    <x v="24"/>
    <n v="91"/>
    <n v="98"/>
    <n v="133"/>
    <n v="150000000"/>
    <n v="75388688"/>
    <n v="224543292"/>
    <n v="432243292"/>
  </r>
  <r>
    <x v="25"/>
    <x v="3"/>
    <x v="25"/>
    <x v="25"/>
    <n v="47"/>
    <n v="78"/>
    <n v="157"/>
    <n v="200000000"/>
    <n v="71297219"/>
    <n v="164870264"/>
    <n v="402064929"/>
  </r>
  <r>
    <x v="26"/>
    <x v="3"/>
    <x v="26"/>
    <x v="26"/>
    <n v="93"/>
    <n v="98"/>
    <n v="148"/>
    <n v="200000000"/>
    <n v="260138569"/>
    <n v="803975784"/>
    <n v="18911080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39483"/>
    <x v="0"/>
    <x v="0"/>
    <x v="0"/>
    <n v="126"/>
    <n v="186000000"/>
    <n v="102118668"/>
    <n v="318604126"/>
    <n v="585171547"/>
    <x v="0"/>
  </r>
  <r>
    <x v="1"/>
    <x v="0"/>
    <s v="6/13/2008"/>
    <x v="1"/>
    <x v="1"/>
    <x v="1"/>
    <n v="112"/>
    <n v="137500000"/>
    <n v="55414050"/>
    <n v="134806913"/>
    <n v="265573859"/>
    <x v="0"/>
  </r>
  <r>
    <x v="2"/>
    <x v="0"/>
    <n v="40364"/>
    <x v="2"/>
    <x v="2"/>
    <x v="2"/>
    <n v="124"/>
    <n v="170000000"/>
    <n v="128122480"/>
    <n v="312433331"/>
    <n v="621156389"/>
    <x v="1"/>
  </r>
  <r>
    <x v="3"/>
    <x v="0"/>
    <n v="40699"/>
    <x v="3"/>
    <x v="3"/>
    <x v="3"/>
    <n v="113"/>
    <n v="150000000"/>
    <n v="65723338"/>
    <n v="181030624"/>
    <n v="449326618"/>
    <x v="2"/>
  </r>
  <r>
    <x v="4"/>
    <x v="0"/>
    <s v="7/22/2011"/>
    <x v="4"/>
    <x v="4"/>
    <x v="4"/>
    <n v="124"/>
    <n v="140000000"/>
    <n v="65058524"/>
    <n v="176654505"/>
    <n v="370569776"/>
    <x v="2"/>
  </r>
  <r>
    <x v="5"/>
    <x v="0"/>
    <n v="41004"/>
    <x v="5"/>
    <x v="5"/>
    <x v="0"/>
    <n v="143"/>
    <n v="225000000"/>
    <n v="207438708"/>
    <n v="623357910"/>
    <n v="1515100211"/>
    <x v="3"/>
  </r>
  <r>
    <x v="6"/>
    <x v="1"/>
    <n v="41338"/>
    <x v="6"/>
    <x v="4"/>
    <x v="5"/>
    <n v="130"/>
    <n v="200000000"/>
    <n v="174144585"/>
    <n v="408992272"/>
    <n v="1215392272"/>
    <x v="4"/>
  </r>
  <r>
    <x v="7"/>
    <x v="1"/>
    <n v="41497"/>
    <x v="7"/>
    <x v="6"/>
    <x v="4"/>
    <n v="111"/>
    <n v="150000000"/>
    <n v="85737841"/>
    <n v="206362140"/>
    <n v="644602516"/>
    <x v="4"/>
  </r>
  <r>
    <x v="8"/>
    <x v="1"/>
    <n v="41733"/>
    <x v="8"/>
    <x v="7"/>
    <x v="6"/>
    <n v="135"/>
    <n v="170000000"/>
    <n v="95023721"/>
    <n v="259746958"/>
    <n v="714401889"/>
    <x v="5"/>
  </r>
  <r>
    <x v="9"/>
    <x v="1"/>
    <n v="41647"/>
    <x v="9"/>
    <x v="8"/>
    <x v="6"/>
    <n v="121"/>
    <n v="170000000"/>
    <n v="94320883"/>
    <n v="333714112"/>
    <n v="770882395"/>
    <x v="5"/>
  </r>
  <r>
    <x v="10"/>
    <x v="1"/>
    <n v="42009"/>
    <x v="10"/>
    <x v="9"/>
    <x v="7"/>
    <n v="141"/>
    <n v="365000000"/>
    <n v="191271109"/>
    <n v="459005868"/>
    <n v="1395316979"/>
    <x v="6"/>
  </r>
  <r>
    <x v="11"/>
    <x v="1"/>
    <s v="7/17/2015"/>
    <x v="11"/>
    <x v="10"/>
    <x v="8"/>
    <n v="117"/>
    <n v="130000000"/>
    <n v="57225526"/>
    <n v="180202163"/>
    <n v="518858449"/>
    <x v="6"/>
  </r>
  <r>
    <x v="12"/>
    <x v="2"/>
    <n v="42526"/>
    <x v="12"/>
    <x v="7"/>
    <x v="9"/>
    <n v="146"/>
    <n v="250000000"/>
    <n v="179139142"/>
    <n v="408084349"/>
    <n v="1151918521"/>
    <x v="7"/>
  </r>
  <r>
    <x v="13"/>
    <x v="2"/>
    <n v="42471"/>
    <x v="13"/>
    <x v="11"/>
    <x v="10"/>
    <n v="115"/>
    <n v="165000000"/>
    <n v="85058311"/>
    <n v="232641920"/>
    <n v="676354481"/>
    <x v="7"/>
  </r>
  <r>
    <x v="14"/>
    <x v="2"/>
    <n v="42860"/>
    <x v="14"/>
    <x v="12"/>
    <x v="11"/>
    <n v="135"/>
    <n v="200000000"/>
    <n v="146510104"/>
    <n v="389813101"/>
    <n v="869113101"/>
    <x v="8"/>
  </r>
  <r>
    <x v="15"/>
    <x v="2"/>
    <n v="42923"/>
    <x v="15"/>
    <x v="8"/>
    <x v="11"/>
    <n v="133"/>
    <n v="175000000"/>
    <n v="117027503"/>
    <n v="334201140"/>
    <n v="878346440"/>
    <x v="8"/>
  </r>
  <r>
    <x v="16"/>
    <x v="2"/>
    <n v="42805"/>
    <x v="16"/>
    <x v="13"/>
    <x v="11"/>
    <n v="130"/>
    <n v="180000000"/>
    <n v="122744989"/>
    <n v="315058289"/>
    <n v="850482778"/>
    <x v="8"/>
  </r>
  <r>
    <x v="17"/>
    <x v="2"/>
    <s v="2/16/2018"/>
    <x v="17"/>
    <x v="14"/>
    <x v="12"/>
    <n v="134"/>
    <n v="200000000"/>
    <n v="202003951"/>
    <n v="700059566"/>
    <n v="1336494321"/>
    <x v="9"/>
  </r>
  <r>
    <x v="18"/>
    <x v="2"/>
    <s v="4/27/2018"/>
    <x v="18"/>
    <x v="12"/>
    <x v="0"/>
    <n v="149"/>
    <n v="300000000"/>
    <n v="257698183"/>
    <n v="678815482"/>
    <n v="2048359754"/>
    <x v="9"/>
  </r>
  <r>
    <x v="19"/>
    <x v="2"/>
    <n v="43258"/>
    <x v="19"/>
    <x v="15"/>
    <x v="13"/>
    <n v="118"/>
    <n v="130000000"/>
    <n v="75812205"/>
    <n v="216648740"/>
    <n v="623144660"/>
    <x v="9"/>
  </r>
  <r>
    <x v="20"/>
    <x v="2"/>
    <n v="43680"/>
    <x v="20"/>
    <x v="4"/>
    <x v="14"/>
    <n v="124"/>
    <n v="175000000"/>
    <n v="153433423"/>
    <n v="426829839"/>
    <n v="1129727388"/>
    <x v="10"/>
  </r>
  <r>
    <x v="21"/>
    <x v="2"/>
    <s v="4/26/2019"/>
    <x v="21"/>
    <x v="0"/>
    <x v="15"/>
    <n v="181"/>
    <n v="400000000"/>
    <n v="357115007"/>
    <n v="858373000"/>
    <n v="2797800564"/>
    <x v="10"/>
  </r>
  <r>
    <x v="22"/>
    <x v="2"/>
    <n v="43503"/>
    <x v="22"/>
    <x v="7"/>
    <x v="16"/>
    <n v="129"/>
    <n v="160000000"/>
    <n v="92579212"/>
    <n v="390532085"/>
    <n v="1132532832"/>
    <x v="10"/>
  </r>
  <r>
    <x v="23"/>
    <x v="3"/>
    <n v="44446"/>
    <x v="23"/>
    <x v="4"/>
    <x v="0"/>
    <n v="133"/>
    <n v="200000000"/>
    <n v="80366312"/>
    <n v="183651655"/>
    <n v="379751655"/>
    <x v="11"/>
  </r>
  <r>
    <x v="24"/>
    <x v="3"/>
    <n v="44264"/>
    <x v="24"/>
    <x v="5"/>
    <x v="17"/>
    <n v="133"/>
    <n v="150000000"/>
    <n v="75388688"/>
    <n v="224543292"/>
    <n v="432243292"/>
    <x v="11"/>
  </r>
  <r>
    <x v="25"/>
    <x v="3"/>
    <n v="44327"/>
    <x v="25"/>
    <x v="16"/>
    <x v="5"/>
    <n v="157"/>
    <n v="200000000"/>
    <n v="71297219"/>
    <n v="164870264"/>
    <n v="402064929"/>
    <x v="11"/>
  </r>
  <r>
    <x v="26"/>
    <x v="3"/>
    <s v="12/17/2021"/>
    <x v="26"/>
    <x v="13"/>
    <x v="17"/>
    <n v="148"/>
    <n v="200000000"/>
    <n v="260138569"/>
    <n v="803975784"/>
    <n v="1891108035"/>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BB7593-FA2E-4365-AD4C-D8849A0192C3}"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31" firstHeaderRow="1" firstDataRow="1" firstDataCol="1"/>
  <pivotFields count="11">
    <pivotField showAll="0"/>
    <pivotField showAll="0"/>
    <pivotField showAll="0">
      <items count="28">
        <item x="26"/>
        <item x="17"/>
        <item x="21"/>
        <item x="18"/>
        <item x="1"/>
        <item x="11"/>
        <item x="4"/>
        <item x="0"/>
        <item x="2"/>
        <item x="3"/>
        <item x="5"/>
        <item x="6"/>
        <item x="7"/>
        <item x="9"/>
        <item x="8"/>
        <item x="10"/>
        <item x="13"/>
        <item x="12"/>
        <item x="16"/>
        <item x="14"/>
        <item x="15"/>
        <item x="19"/>
        <item x="22"/>
        <item x="20"/>
        <item x="24"/>
        <item x="25"/>
        <item x="23"/>
        <item t="default"/>
      </items>
    </pivotField>
    <pivotField axis="axisRow" showAll="0">
      <items count="28">
        <item x="10"/>
        <item x="9"/>
        <item x="0"/>
        <item x="22"/>
        <item x="6"/>
        <item x="24"/>
        <item x="16"/>
        <item x="8"/>
        <item x="5"/>
        <item x="13"/>
        <item x="14"/>
        <item x="25"/>
        <item x="3"/>
        <item x="12"/>
        <item x="19"/>
        <item x="2"/>
        <item x="15"/>
        <item x="20"/>
        <item x="7"/>
        <item x="23"/>
        <item x="26"/>
        <item x="17"/>
        <item x="21"/>
        <item x="18"/>
        <item x="1"/>
        <item x="11"/>
        <item x="4"/>
        <item t="default"/>
      </items>
    </pivotField>
    <pivotField showAll="0"/>
    <pivotField showAll="0"/>
    <pivotField showAll="0"/>
    <pivotField numFmtId="1" showAll="0"/>
    <pivotField numFmtId="1" showAll="0"/>
    <pivotField numFmtId="3" showAll="0"/>
    <pivotField dataField="1" numFmtId="1"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worldwide_box_office" fld="10" baseField="0" baseItem="0" numFmtId="1"/>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179076-8493-4335-96F6-1FC3186A0548}" name="PivotTable16"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Average of tomato_meter" fld="0" subtotal="average" baseField="0" baseItem="0" numFmtId="1"/>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omato_met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CU]"/>
        <x15:activeTabTopLevelEntity name="[MCU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979B9C-AF10-485B-8155-23AE4B93699E}" name="PivotTable15"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dataField="1"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showAll="0"/>
    <pivotField showAll="0"/>
    <pivotField showAll="0"/>
    <pivotField showAll="0"/>
    <pivotField showAll="0"/>
    <pivotField showAll="0"/>
    <pivotField numFmtId="1" showAll="0"/>
    <pivotField numFmtId="1" showAll="0"/>
    <pivotField numFmtId="3" showAll="0"/>
    <pivotField numFmtId="1" showAll="0"/>
  </pivotFields>
  <rowItems count="1">
    <i/>
  </rowItems>
  <colItems count="1">
    <i/>
  </colItems>
  <dataFields count="1">
    <dataField name="Count of movie_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76AD05B-DBC0-4E13-AFA2-AF07095DE287}" name="PivotTable18"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0:B31" firstHeaderRow="1" firstDataRow="1" firstDataCol="0"/>
  <pivotFields count="11">
    <pivotField dataField="1"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showAll="0"/>
    <pivotField showAll="0"/>
    <pivotField showAll="0"/>
    <pivotField showAll="0"/>
    <pivotField showAll="0"/>
    <pivotField showAll="0"/>
    <pivotField numFmtId="1" showAll="0"/>
    <pivotField numFmtId="1" showAll="0"/>
    <pivotField numFmtId="3" showAll="0"/>
    <pivotField numFmtId="1" showAll="0"/>
  </pivotFields>
  <rowItems count="1">
    <i/>
  </rowItems>
  <colItems count="1">
    <i/>
  </colItems>
  <dataFields count="1">
    <dataField name="Count of movie_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CCC9E9-E1B5-4C67-99EB-12B253B16ED2}" name="PivotTable2" cacheId="10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16" firstHeaderRow="1" firstDataRow="1" firstDataCol="1"/>
  <pivotFields count="12">
    <pivotField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showAll="0">
      <items count="5">
        <item x="0"/>
        <item x="1"/>
        <item x="2"/>
        <item x="3"/>
        <item t="default"/>
      </items>
    </pivotField>
    <pivotField showAll="0"/>
    <pivotField numFmtId="14" showAll="0">
      <items count="28">
        <item x="0"/>
        <item x="1"/>
        <item x="2"/>
        <item x="3"/>
        <item x="4"/>
        <item x="5"/>
        <item x="6"/>
        <item x="7"/>
        <item x="9"/>
        <item x="8"/>
        <item x="10"/>
        <item x="11"/>
        <item x="13"/>
        <item x="12"/>
        <item x="16"/>
        <item x="14"/>
        <item x="15"/>
        <item x="17"/>
        <item x="18"/>
        <item x="19"/>
        <item x="22"/>
        <item x="21"/>
        <item x="20"/>
        <item x="24"/>
        <item x="25"/>
        <item x="23"/>
        <item x="26"/>
        <item t="default"/>
      </items>
    </pivotField>
    <pivotField showAll="0"/>
    <pivotField showAll="0"/>
    <pivotField showAll="0"/>
    <pivotField showAll="0"/>
    <pivotField showAll="0"/>
    <pivotField showAll="0"/>
    <pivotField dataField="1" showAll="0"/>
    <pivotField axis="axisRow" showAll="0">
      <items count="13">
        <item x="0"/>
        <item x="1"/>
        <item x="2"/>
        <item x="3"/>
        <item x="4"/>
        <item x="5"/>
        <item x="6"/>
        <item x="7"/>
        <item x="8"/>
        <item x="9"/>
        <item x="10"/>
        <item x="11"/>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Sum of worldwide_box_offic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A6B326-9627-4581-AAAE-23EFF5C48254}" name="PivotTable3" cacheId="10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31" firstHeaderRow="1" firstDataRow="1" firstDataCol="1"/>
  <pivotFields count="12">
    <pivotField axis="axisRow" showAll="0" sortType="descending">
      <items count="28">
        <item x="11"/>
        <item x="19"/>
        <item x="10"/>
        <item x="21"/>
        <item x="18"/>
        <item x="17"/>
        <item x="23"/>
        <item x="12"/>
        <item x="4"/>
        <item x="8"/>
        <item x="20"/>
        <item x="13"/>
        <item x="25"/>
        <item x="9"/>
        <item x="14"/>
        <item x="0"/>
        <item x="2"/>
        <item x="6"/>
        <item x="24"/>
        <item x="22"/>
        <item x="15"/>
        <item x="26"/>
        <item x="5"/>
        <item x="1"/>
        <item x="3"/>
        <item x="16"/>
        <item x="7"/>
        <item t="default"/>
      </items>
      <autoSortScope>
        <pivotArea dataOnly="0" outline="0" fieldPosition="0">
          <references count="1">
            <reference field="4294967294" count="1" selected="0">
              <x v="0"/>
            </reference>
          </references>
        </pivotArea>
      </autoSortScope>
    </pivotField>
    <pivotField showAll="0">
      <items count="5">
        <item x="0"/>
        <item x="1"/>
        <item x="2"/>
        <item x="3"/>
        <item t="default"/>
      </items>
    </pivotField>
    <pivotField showAll="0"/>
    <pivotField numFmtId="14" showAll="0">
      <items count="28">
        <item x="0"/>
        <item x="1"/>
        <item x="2"/>
        <item x="3"/>
        <item x="4"/>
        <item x="5"/>
        <item x="6"/>
        <item x="7"/>
        <item x="9"/>
        <item x="8"/>
        <item x="10"/>
        <item x="11"/>
        <item x="13"/>
        <item x="12"/>
        <item x="16"/>
        <item x="14"/>
        <item x="15"/>
        <item x="17"/>
        <item x="18"/>
        <item x="19"/>
        <item x="22"/>
        <item x="21"/>
        <item x="20"/>
        <item x="24"/>
        <item x="25"/>
        <item x="23"/>
        <item x="26"/>
        <item t="default"/>
      </items>
    </pivotField>
    <pivotField showAll="0"/>
    <pivotField showAll="0"/>
    <pivotField showAll="0"/>
    <pivotField showAll="0"/>
    <pivotField showAll="0"/>
    <pivotField showAll="0"/>
    <pivotField dataField="1" showAll="0"/>
    <pivotField showAll="0">
      <items count="13">
        <item x="0"/>
        <item x="1"/>
        <item x="2"/>
        <item x="3"/>
        <item x="4"/>
        <item x="5"/>
        <item x="6"/>
        <item x="7"/>
        <item x="8"/>
        <item x="9"/>
        <item x="10"/>
        <item x="11"/>
        <item t="default"/>
      </items>
    </pivotField>
  </pivotFields>
  <rowFields count="1">
    <field x="0"/>
  </rowFields>
  <rowItems count="28">
    <i>
      <x v="3"/>
    </i>
    <i>
      <x v="4"/>
    </i>
    <i>
      <x v="21"/>
    </i>
    <i>
      <x v="22"/>
    </i>
    <i>
      <x v="2"/>
    </i>
    <i>
      <x v="5"/>
    </i>
    <i>
      <x v="17"/>
    </i>
    <i>
      <x v="7"/>
    </i>
    <i>
      <x v="19"/>
    </i>
    <i>
      <x v="10"/>
    </i>
    <i>
      <x v="20"/>
    </i>
    <i>
      <x v="14"/>
    </i>
    <i>
      <x v="25"/>
    </i>
    <i>
      <x v="13"/>
    </i>
    <i>
      <x v="9"/>
    </i>
    <i>
      <x v="11"/>
    </i>
    <i>
      <x v="26"/>
    </i>
    <i>
      <x v="1"/>
    </i>
    <i>
      <x v="16"/>
    </i>
    <i>
      <x v="15"/>
    </i>
    <i>
      <x/>
    </i>
    <i>
      <x v="24"/>
    </i>
    <i>
      <x v="18"/>
    </i>
    <i>
      <x v="12"/>
    </i>
    <i>
      <x v="6"/>
    </i>
    <i>
      <x v="8"/>
    </i>
    <i>
      <x v="23"/>
    </i>
    <i t="grand">
      <x/>
    </i>
  </rowItems>
  <colItems count="1">
    <i/>
  </colItems>
  <dataFields count="1">
    <dataField name="Sum of worldwide_box_offic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4CBC61-01F1-4EBC-8654-FA4FAD667E45}" name="PivotTable5" cacheId="10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T5" firstHeaderRow="1" firstDataRow="3" firstDataCol="0"/>
  <pivotFields count="12">
    <pivotField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showAll="0">
      <items count="5">
        <item x="0"/>
        <item x="1"/>
        <item x="2"/>
        <item x="3"/>
        <item t="default"/>
      </items>
    </pivotField>
    <pivotField showAll="0"/>
    <pivotField numFmtId="14" showAll="0">
      <items count="28">
        <item x="0"/>
        <item x="1"/>
        <item x="2"/>
        <item x="3"/>
        <item x="4"/>
        <item x="5"/>
        <item x="6"/>
        <item x="7"/>
        <item x="9"/>
        <item x="8"/>
        <item x="10"/>
        <item x="11"/>
        <item x="13"/>
        <item x="12"/>
        <item x="16"/>
        <item x="14"/>
        <item x="15"/>
        <item x="17"/>
        <item x="18"/>
        <item x="19"/>
        <item x="22"/>
        <item x="21"/>
        <item x="20"/>
        <item x="24"/>
        <item x="25"/>
        <item x="23"/>
        <item x="26"/>
        <item t="default"/>
      </items>
    </pivotField>
    <pivotField axis="axisCol" showAll="0">
      <items count="18">
        <item x="16"/>
        <item x="6"/>
        <item x="1"/>
        <item x="2"/>
        <item x="9"/>
        <item x="3"/>
        <item x="4"/>
        <item x="10"/>
        <item x="12"/>
        <item x="15"/>
        <item x="11"/>
        <item x="7"/>
        <item x="5"/>
        <item x="8"/>
        <item x="13"/>
        <item x="0"/>
        <item x="14"/>
        <item t="default"/>
      </items>
    </pivotField>
    <pivotField axis="axisCol" showAll="0">
      <items count="19">
        <item x="14"/>
        <item x="1"/>
        <item x="2"/>
        <item x="4"/>
        <item x="3"/>
        <item x="5"/>
        <item x="12"/>
        <item x="13"/>
        <item x="7"/>
        <item x="8"/>
        <item x="10"/>
        <item x="11"/>
        <item x="9"/>
        <item x="15"/>
        <item x="0"/>
        <item x="6"/>
        <item x="16"/>
        <item x="17"/>
        <item t="default"/>
      </items>
    </pivotField>
    <pivotField showAll="0"/>
    <pivotField showAll="0"/>
    <pivotField showAll="0"/>
    <pivotField showAll="0"/>
    <pivotField showAll="0"/>
    <pivotField showAll="0">
      <items count="13">
        <item x="0"/>
        <item x="1"/>
        <item x="2"/>
        <item x="3"/>
        <item x="4"/>
        <item x="5"/>
        <item x="6"/>
        <item x="7"/>
        <item x="8"/>
        <item x="9"/>
        <item x="10"/>
        <item x="11"/>
        <item t="default"/>
      </items>
    </pivotField>
  </pivotFields>
  <rowItems count="1">
    <i/>
  </rowItems>
  <colFields count="2">
    <field x="5"/>
    <field x="4"/>
  </colFields>
  <colItems count="46">
    <i>
      <x/>
      <x v="6"/>
    </i>
    <i t="default">
      <x/>
    </i>
    <i>
      <x v="1"/>
      <x v="2"/>
    </i>
    <i t="default">
      <x v="1"/>
    </i>
    <i>
      <x v="2"/>
      <x v="3"/>
    </i>
    <i t="default">
      <x v="2"/>
    </i>
    <i>
      <x v="3"/>
      <x v="1"/>
    </i>
    <i r="1">
      <x v="6"/>
    </i>
    <i t="default">
      <x v="3"/>
    </i>
    <i>
      <x v="4"/>
      <x v="5"/>
    </i>
    <i t="default">
      <x v="4"/>
    </i>
    <i>
      <x v="5"/>
      <x/>
    </i>
    <i r="1">
      <x v="6"/>
    </i>
    <i t="default">
      <x v="5"/>
    </i>
    <i>
      <x v="6"/>
      <x v="16"/>
    </i>
    <i t="default">
      <x v="6"/>
    </i>
    <i>
      <x v="7"/>
      <x v="9"/>
    </i>
    <i t="default">
      <x v="7"/>
    </i>
    <i>
      <x v="8"/>
      <x v="4"/>
    </i>
    <i t="default">
      <x v="8"/>
    </i>
    <i>
      <x v="9"/>
      <x v="7"/>
    </i>
    <i t="default">
      <x v="9"/>
    </i>
    <i>
      <x v="10"/>
      <x v="10"/>
    </i>
    <i t="default">
      <x v="10"/>
    </i>
    <i>
      <x v="11"/>
      <x v="8"/>
    </i>
    <i r="1">
      <x v="13"/>
    </i>
    <i r="1">
      <x v="14"/>
    </i>
    <i t="default">
      <x v="11"/>
    </i>
    <i>
      <x v="12"/>
      <x v="11"/>
    </i>
    <i t="default">
      <x v="12"/>
    </i>
    <i>
      <x v="13"/>
      <x v="15"/>
    </i>
    <i t="default">
      <x v="13"/>
    </i>
    <i>
      <x v="14"/>
      <x v="6"/>
    </i>
    <i r="1">
      <x v="8"/>
    </i>
    <i r="1">
      <x v="12"/>
    </i>
    <i r="1">
      <x v="15"/>
    </i>
    <i t="default">
      <x v="14"/>
    </i>
    <i>
      <x v="15"/>
      <x v="11"/>
    </i>
    <i r="1">
      <x v="13"/>
    </i>
    <i t="default">
      <x v="15"/>
    </i>
    <i>
      <x v="16"/>
      <x v="11"/>
    </i>
    <i t="default">
      <x v="16"/>
    </i>
    <i>
      <x v="17"/>
      <x v="12"/>
    </i>
    <i r="1">
      <x v="14"/>
    </i>
    <i t="default">
      <x v="17"/>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1FF5D7-28B2-4DD6-AC6B-A573BBEFA7F1}" name="PivotTable7" cacheId="10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D8" firstHeaderRow="0" firstDataRow="1" firstDataCol="1"/>
  <pivotFields count="12">
    <pivotField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axis="axisRow" showAll="0">
      <items count="5">
        <item x="0"/>
        <item x="1"/>
        <item x="2"/>
        <item x="3"/>
        <item t="default"/>
      </items>
    </pivotField>
    <pivotField showAll="0"/>
    <pivotField numFmtId="14" showAll="0">
      <items count="28">
        <item x="0"/>
        <item x="1"/>
        <item x="2"/>
        <item x="3"/>
        <item x="4"/>
        <item x="5"/>
        <item x="6"/>
        <item x="7"/>
        <item x="9"/>
        <item x="8"/>
        <item x="10"/>
        <item x="11"/>
        <item x="13"/>
        <item x="12"/>
        <item x="16"/>
        <item x="14"/>
        <item x="15"/>
        <item x="17"/>
        <item x="18"/>
        <item x="19"/>
        <item x="22"/>
        <item x="21"/>
        <item x="20"/>
        <item x="24"/>
        <item x="25"/>
        <item x="23"/>
        <item x="26"/>
        <item t="default"/>
      </items>
    </pivotField>
    <pivotField showAll="0"/>
    <pivotField showAll="0"/>
    <pivotField showAll="0"/>
    <pivotField showAll="0"/>
    <pivotField dataField="1" showAll="0"/>
    <pivotField dataField="1" showAll="0"/>
    <pivotField dataField="1" showAll="0"/>
    <pivotField showAll="0">
      <items count="13">
        <item x="0"/>
        <item x="1"/>
        <item x="2"/>
        <item x="3"/>
        <item x="4"/>
        <item x="5"/>
        <item x="6"/>
        <item x="7"/>
        <item x="8"/>
        <item x="9"/>
        <item x="10"/>
        <item x="11"/>
        <item t="default"/>
      </items>
    </pivotField>
  </pivotFields>
  <rowFields count="1">
    <field x="1"/>
  </rowFields>
  <rowItems count="5">
    <i>
      <x/>
    </i>
    <i>
      <x v="1"/>
    </i>
    <i>
      <x v="2"/>
    </i>
    <i>
      <x v="3"/>
    </i>
    <i t="grand">
      <x/>
    </i>
  </rowItems>
  <colFields count="1">
    <field x="-2"/>
  </colFields>
  <colItems count="3">
    <i>
      <x/>
    </i>
    <i i="1">
      <x v="1"/>
    </i>
    <i i="2">
      <x v="2"/>
    </i>
  </colItems>
  <dataFields count="3">
    <dataField name="Sum of worldwide_box_office" fld="10" baseField="0" baseItem="0"/>
    <dataField name="Sum of opening_weekend" fld="8" baseField="0" baseItem="0"/>
    <dataField name="Sum of domestic_box_office" fld="9"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57D4E8-3D6C-4B5C-97B1-A303D2C54417}" name="PivotTable10" cacheId="10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8" firstHeaderRow="1" firstDataRow="1" firstDataCol="1"/>
  <pivotFields count="12">
    <pivotField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axis="axisRow" showAll="0">
      <items count="5">
        <item x="0"/>
        <item x="1"/>
        <item x="2"/>
        <item x="3"/>
        <item t="default"/>
      </items>
    </pivotField>
    <pivotField showAll="0"/>
    <pivotField numFmtId="14" showAll="0">
      <items count="28">
        <item x="0"/>
        <item x="1"/>
        <item x="2"/>
        <item x="3"/>
        <item x="4"/>
        <item x="5"/>
        <item x="6"/>
        <item x="7"/>
        <item x="9"/>
        <item x="8"/>
        <item x="10"/>
        <item x="11"/>
        <item x="13"/>
        <item x="12"/>
        <item x="16"/>
        <item x="14"/>
        <item x="15"/>
        <item x="17"/>
        <item x="18"/>
        <item x="19"/>
        <item x="22"/>
        <item x="21"/>
        <item x="20"/>
        <item x="24"/>
        <item x="25"/>
        <item x="23"/>
        <item x="26"/>
        <item t="default"/>
      </items>
    </pivotField>
    <pivotField showAll="0"/>
    <pivotField dataField="1"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s>
  <rowFields count="1">
    <field x="1"/>
  </rowFields>
  <rowItems count="5">
    <i>
      <x/>
    </i>
    <i>
      <x v="1"/>
    </i>
    <i>
      <x v="2"/>
    </i>
    <i>
      <x v="3"/>
    </i>
    <i t="grand">
      <x/>
    </i>
  </rowItems>
  <colItems count="1">
    <i/>
  </colItems>
  <dataFields count="1">
    <dataField name="Average of audience_score" fld="5" subtotal="average" baseField="1" baseItem="2"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0107F44-4796-4170-A9D6-4E40A59D0E10}" name="PivotTable17" cacheId="10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M3:N16" firstHeaderRow="1" firstDataRow="1" firstDataCol="1"/>
  <pivotFields count="12">
    <pivotField dataField="1"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showAll="0">
      <items count="5">
        <item x="0"/>
        <item x="1"/>
        <item x="2"/>
        <item x="3"/>
        <item t="default"/>
      </items>
    </pivotField>
    <pivotField showAll="0"/>
    <pivotField numFmtId="14" showAll="0">
      <items count="28">
        <item x="0"/>
        <item x="1"/>
        <item x="2"/>
        <item x="3"/>
        <item x="4"/>
        <item x="5"/>
        <item x="6"/>
        <item x="7"/>
        <item x="9"/>
        <item x="8"/>
        <item x="10"/>
        <item x="11"/>
        <item x="13"/>
        <item x="12"/>
        <item x="16"/>
        <item x="14"/>
        <item x="15"/>
        <item x="17"/>
        <item x="18"/>
        <item x="19"/>
        <item x="22"/>
        <item x="21"/>
        <item x="20"/>
        <item x="24"/>
        <item x="25"/>
        <item x="23"/>
        <item x="26"/>
        <item t="default"/>
      </items>
    </pivotField>
    <pivotField showAll="0"/>
    <pivotField showAll="0"/>
    <pivotField showAll="0"/>
    <pivotField showAll="0"/>
    <pivotField showAll="0"/>
    <pivotField showAll="0"/>
    <pivotField showAll="0"/>
    <pivotField axis="axisRow" showAll="0">
      <items count="13">
        <item x="0"/>
        <item x="1"/>
        <item x="2"/>
        <item x="3"/>
        <item x="4"/>
        <item x="5"/>
        <item x="6"/>
        <item x="7"/>
        <item x="8"/>
        <item x="9"/>
        <item x="10"/>
        <item x="11"/>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Count of movie_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3D1B37-8763-401C-9A05-94F589571D22}" name="PivotTable1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1">
    <pivotField dataField="1"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axis="axisRow" showAll="0">
      <items count="5">
        <item x="0"/>
        <item x="1"/>
        <item x="2"/>
        <item x="3"/>
        <item t="default"/>
      </items>
    </pivotField>
    <pivotField showAll="0"/>
    <pivotField showAll="0"/>
    <pivotField showAll="0"/>
    <pivotField showAll="0"/>
    <pivotField showAll="0"/>
    <pivotField numFmtId="1" showAll="0"/>
    <pivotField numFmtId="1" showAll="0"/>
    <pivotField numFmtId="3" showAll="0"/>
    <pivotField numFmtId="1" showAll="0"/>
  </pivotFields>
  <rowFields count="1">
    <field x="1"/>
  </rowFields>
  <rowItems count="5">
    <i>
      <x/>
    </i>
    <i>
      <x v="1"/>
    </i>
    <i>
      <x v="2"/>
    </i>
    <i>
      <x v="3"/>
    </i>
    <i t="grand">
      <x/>
    </i>
  </rowItems>
  <colItems count="1">
    <i/>
  </colItems>
  <dataFields count="1">
    <dataField name="Count of movie_title" fld="0" subtotal="count" baseField="0" baseItem="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918785-96C7-4B68-9257-559900B5445A}" name="PivotTable13"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dataField="1" showAll="0">
      <items count="28">
        <item x="11"/>
        <item x="19"/>
        <item x="10"/>
        <item x="21"/>
        <item x="18"/>
        <item x="17"/>
        <item x="23"/>
        <item x="12"/>
        <item x="4"/>
        <item x="8"/>
        <item x="20"/>
        <item x="13"/>
        <item x="25"/>
        <item x="9"/>
        <item x="14"/>
        <item x="0"/>
        <item x="2"/>
        <item x="6"/>
        <item x="24"/>
        <item x="22"/>
        <item x="15"/>
        <item x="26"/>
        <item x="5"/>
        <item x="1"/>
        <item x="3"/>
        <item x="16"/>
        <item x="7"/>
        <item t="default"/>
      </items>
    </pivotField>
    <pivotField showAll="0"/>
    <pivotField showAll="0"/>
    <pivotField showAll="0"/>
    <pivotField showAll="0"/>
    <pivotField showAll="0"/>
    <pivotField showAll="0"/>
    <pivotField numFmtId="1" showAll="0"/>
    <pivotField numFmtId="1" showAll="0"/>
    <pivotField numFmtId="3" showAll="0"/>
    <pivotField numFmtId="1" showAll="0"/>
  </pivotFields>
  <rowItems count="1">
    <i/>
  </rowItems>
  <colItems count="1">
    <i/>
  </colItems>
  <dataFields count="1">
    <dataField name="Count of movie_titl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4357FC-ABDC-49D1-9FA1-26D7CDC25DCE}" autoFormatId="16" applyNumberFormats="0" applyBorderFormats="0" applyFontFormats="0" applyPatternFormats="0" applyAlignmentFormats="0" applyWidthHeightFormats="0">
  <queryTableRefresh nextId="13">
    <queryTableFields count="12">
      <queryTableField id="1" name="movie_title" tableColumnId="1"/>
      <queryTableField id="2" name="mcu_phase" tableColumnId="2"/>
      <queryTableField id="3" name="release_date" tableColumnId="3"/>
      <queryTableField id="4" name="release_date A" tableColumnId="4"/>
      <queryTableField id="5" name="tomato_meter" tableColumnId="5"/>
      <queryTableField id="6" name="audience_score" tableColumnId="6"/>
      <queryTableField id="7" name="movie_duration" tableColumnId="7"/>
      <queryTableField id="8" name="production_budget" tableColumnId="8"/>
      <queryTableField id="9" name="opening_weekend" tableColumnId="9"/>
      <queryTableField id="10" name="domestic_box_office" tableColumnId="10"/>
      <queryTableField id="11" name="worldwide_box_office" tableColumnId="11"/>
      <queryTableField id="12" name="Year"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_title" xr10:uid="{72D5FCC7-4505-4AC9-9CCC-BEFE42F37604}" sourceName="movie_title">
  <pivotTables>
    <pivotTable tabId="5" name="PivotTable3"/>
    <pivotTable tabId="4" name="PivotTable2"/>
    <pivotTable tabId="6" name="PivotTable5"/>
    <pivotTable tabId="7" name="PivotTable7"/>
    <pivotTable tabId="9" name="PivotTable10"/>
    <pivotTable tabId="3" name="PivotTable17"/>
  </pivotTables>
  <data>
    <tabular pivotCacheId="764588974">
      <items count="27">
        <i x="11" s="1"/>
        <i x="19" s="1"/>
        <i x="10" s="1"/>
        <i x="21" s="1"/>
        <i x="18" s="1"/>
        <i x="17" s="1"/>
        <i x="23" s="1"/>
        <i x="12" s="1"/>
        <i x="4" s="1"/>
        <i x="8" s="1"/>
        <i x="20" s="1"/>
        <i x="13" s="1"/>
        <i x="25" s="1"/>
        <i x="9" s="1"/>
        <i x="14" s="1"/>
        <i x="0" s="1"/>
        <i x="2" s="1"/>
        <i x="6" s="1"/>
        <i x="24" s="1"/>
        <i x="22" s="1"/>
        <i x="15" s="1"/>
        <i x="26" s="1"/>
        <i x="5" s="1"/>
        <i x="1" s="1"/>
        <i x="3" s="1"/>
        <i x="1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cu_phase" xr10:uid="{1B53D708-8784-4A72-ABEA-C7B24EF0CFFA}" sourceName="mcu_phase">
  <pivotTables>
    <pivotTable tabId="5" name="PivotTable3"/>
    <pivotTable tabId="3" name="PivotTable17"/>
    <pivotTable tabId="4" name="PivotTable2"/>
    <pivotTable tabId="6" name="PivotTable5"/>
    <pivotTable tabId="7" name="PivotTable7"/>
    <pivotTable tabId="9" name="PivotTable10"/>
  </pivotTables>
  <data>
    <tabular pivotCacheId="764588974">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C4C643-6716-4602-B0B0-7DBE705FEC27}" sourceName="Year">
  <pivotTables>
    <pivotTable tabId="5" name="PivotTable3"/>
    <pivotTable tabId="3" name="PivotTable17"/>
    <pivotTable tabId="4" name="PivotTable2"/>
    <pivotTable tabId="6" name="PivotTable5"/>
    <pivotTable tabId="7" name="PivotTable7"/>
    <pivotTable tabId="9" name="PivotTable10"/>
  </pivotTables>
  <data>
    <tabular pivotCacheId="76458897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vie_title" xr10:uid="{964AFBF1-9DE5-4637-9189-0D6362DE13C6}" cache="Slicer_movie_title" caption="movie_title" rowHeight="241300"/>
  <slicer name="mcu_phase" xr10:uid="{BAA0627A-1B32-4539-B325-EF9C35EE1D41}" cache="Slicer_mcu_phase" caption="mcu_phase" startItem="1" rowHeight="241300"/>
  <slicer name="Year" xr10:uid="{3405DDA5-4260-4FAA-B6B1-5ACDD17DE64F}" cache="Slicer_Year" caption="Year" startItem="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D3FBAA-2649-4EBF-B433-13D340C87284}" name="MCU_1" displayName="MCU_1" ref="A1:L28" tableType="queryTable" totalsRowShown="0">
  <autoFilter ref="A1:L28" xr:uid="{41D3FBAA-2649-4EBF-B433-13D340C87284}"/>
  <tableColumns count="12">
    <tableColumn id="1" xr3:uid="{A531104D-2B7D-4DE4-891A-EE7117EE8ED0}" uniqueName="1" name="movie_title" queryTableFieldId="1" dataDxfId="9"/>
    <tableColumn id="2" xr3:uid="{2EEC397F-EBEE-4886-80E1-5A1C0F696928}" uniqueName="2" name="mcu_phase" queryTableFieldId="2"/>
    <tableColumn id="3" xr3:uid="{DF9915C9-5022-45DF-84C7-B6FB7D97F91B}" uniqueName="3" name="release_date" queryTableFieldId="3"/>
    <tableColumn id="4" xr3:uid="{F7FDED2B-59D5-4480-B249-689A0D5D2523}" uniqueName="4" name="release_date A" queryTableFieldId="4" dataDxfId="8"/>
    <tableColumn id="5" xr3:uid="{C09276CA-F076-4DD8-BAB0-E50A9456672A}" uniqueName="5" name="tomato_meter" queryTableFieldId="5"/>
    <tableColumn id="6" xr3:uid="{8620016F-6002-4329-80C4-C74507DF6E40}" uniqueName="6" name="audience_score" queryTableFieldId="6"/>
    <tableColumn id="7" xr3:uid="{630024C6-CD04-41F9-AFCE-C43C9CFF8DC5}" uniqueName="7" name="movie_duration" queryTableFieldId="7"/>
    <tableColumn id="8" xr3:uid="{7ECA7D73-88C0-4DCF-AFF9-DFBF595C6215}" uniqueName="8" name="production_budget" queryTableFieldId="8"/>
    <tableColumn id="9" xr3:uid="{7CFB4EFF-98F4-46A2-A6A8-DE6B0E80A24D}" uniqueName="9" name="opening_weekend" queryTableFieldId="9"/>
    <tableColumn id="10" xr3:uid="{41B5AF80-45E3-4971-93DF-A122F90BEDC8}" uniqueName="10" name="domestic_box_office" queryTableFieldId="10"/>
    <tableColumn id="11" xr3:uid="{86023A9B-DDB3-4506-904F-DFE75D1E429B}" uniqueName="11" name="worldwide_box_office" queryTableFieldId="11"/>
    <tableColumn id="12" xr3:uid="{D4337477-56CE-4A0A-8B55-53F236790083}" uniqueName="12" name="Year" queryTableField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86D166-1F0A-4CCF-A930-B37F6E77B537}" name="MCU" displayName="MCU" ref="A1:M28" totalsRowShown="0" headerRowDxfId="6">
  <autoFilter ref="A1:M28" xr:uid="{5D86D166-1F0A-4CCF-A930-B37F6E77B537}"/>
  <tableColumns count="13">
    <tableColumn id="1" xr3:uid="{AD087817-E42B-4FFB-AC7A-9AACE0406DE6}" name="movie_title"/>
    <tableColumn id="14" xr3:uid="{CCCAE191-EBB1-421E-B864-87693AE5904C}" name="Column2"/>
    <tableColumn id="2" xr3:uid="{5F43883C-D6ED-42A4-9018-A275BA714FA2}" name="mcu_phase"/>
    <tableColumn id="3" xr3:uid="{93BED334-CBAF-4939-9434-8CD0C2E1BE09}" name="release_date" dataDxfId="5"/>
    <tableColumn id="4" xr3:uid="{52DAA30B-42A2-48DE-90E0-B74F59BFCF0B}" name="release_date A" dataDxfId="4">
      <calculatedColumnFormula>TEXT(D2,"MM/DD/YYY")</calculatedColumnFormula>
    </tableColumn>
    <tableColumn id="5" xr3:uid="{0D5A1730-C686-4055-99B1-C2D324DB7AB2}" name="tomato_meter"/>
    <tableColumn id="6" xr3:uid="{FBC61563-CAA6-4912-B1FE-B7D06CA599D1}" name="audience_score"/>
    <tableColumn id="7" xr3:uid="{A897141A-61EA-4C73-AB42-92C320D50FEC}" name="movie_duration"/>
    <tableColumn id="8" xr3:uid="{F4FFD1EE-6078-49D1-801D-824AAAE91DB3}" name="production_budget" dataDxfId="3"/>
    <tableColumn id="9" xr3:uid="{D624FAEE-BACD-4D35-9471-18DB0646A3CE}" name="opening_weekend" dataDxfId="2"/>
    <tableColumn id="10" xr3:uid="{9A1362D4-5F6E-4F8B-BA17-E15E72D7F40E}" name="domestic_box_office" dataDxfId="1"/>
    <tableColumn id="11" xr3:uid="{F160FBBA-A3C8-48A8-BA4B-8CFB034B471A}" name="worldwide_box_office" dataDxfId="0"/>
    <tableColumn id="13" xr3:uid="{00A4F715-C501-453B-9484-420D49F8B346}" name="Column1" dataDxfId="7"/>
  </tableColumns>
  <tableStyleInfo name="TableStyleLight21" showFirstColumn="0" showLastColumn="0" showRowStripes="1" showColumnStripes="0"/>
</table>
</file>

<file path=xl/theme/theme1.xml><?xml version="1.0" encoding="utf-8"?>
<a:theme xmlns:a="http://schemas.openxmlformats.org/drawingml/2006/main" name="Slic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_A" xr10:uid="{22AE27E6-47BE-4C65-9E0B-3C5C1E534009}" sourceName="release_date A">
  <pivotTables>
    <pivotTable tabId="4" name="PivotTable2"/>
    <pivotTable tabId="5" name="PivotTable3"/>
    <pivotTable tabId="6" name="PivotTable5"/>
    <pivotTable tabId="7" name="PivotTable7"/>
    <pivotTable tabId="9" name="PivotTable10"/>
    <pivotTable tabId="3" name="PivotTable17"/>
  </pivotTables>
  <state minimalRefreshVersion="6" lastRefreshVersion="6" pivotCacheId="764588974" filterType="unknown">
    <bounds startDate="200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_date A" xr10:uid="{32039C1C-EE96-4A24-9B5C-E8171F7DDB2C}" cache="NativeTimeline_release_date_A" caption="release_date A" level="2" selectionLevel="2" scrollPosition="2014-02-18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D0697-BD49-4A07-89EC-6FC7AE1BA480}">
  <sheetPr codeName="Sheet1"/>
  <dimension ref="A3:B31"/>
  <sheetViews>
    <sheetView workbookViewId="0">
      <selection activeCell="E19" sqref="E19"/>
    </sheetView>
  </sheetViews>
  <sheetFormatPr defaultRowHeight="13.5" x14ac:dyDescent="0.25"/>
  <cols>
    <col min="1" max="1" width="12.33203125" customWidth="1"/>
    <col min="2" max="2" width="25.9140625" customWidth="1"/>
  </cols>
  <sheetData>
    <row r="3" spans="1:2" x14ac:dyDescent="0.25">
      <c r="A3" s="5" t="s">
        <v>46</v>
      </c>
      <c r="B3" t="s">
        <v>45</v>
      </c>
    </row>
    <row r="4" spans="1:2" x14ac:dyDescent="0.25">
      <c r="A4" s="6" t="s">
        <v>47</v>
      </c>
      <c r="B4" s="3">
        <v>1395316979</v>
      </c>
    </row>
    <row r="5" spans="1:2" x14ac:dyDescent="0.25">
      <c r="A5" s="6" t="s">
        <v>48</v>
      </c>
      <c r="B5" s="3">
        <v>770882395</v>
      </c>
    </row>
    <row r="6" spans="1:2" x14ac:dyDescent="0.25">
      <c r="A6" s="6" t="s">
        <v>49</v>
      </c>
      <c r="B6" s="3">
        <v>585171547</v>
      </c>
    </row>
    <row r="7" spans="1:2" x14ac:dyDescent="0.25">
      <c r="A7" s="6" t="s">
        <v>50</v>
      </c>
      <c r="B7" s="3">
        <v>1132532832</v>
      </c>
    </row>
    <row r="8" spans="1:2" x14ac:dyDescent="0.25">
      <c r="A8" s="6" t="s">
        <v>51</v>
      </c>
      <c r="B8" s="3">
        <v>1215392272</v>
      </c>
    </row>
    <row r="9" spans="1:2" x14ac:dyDescent="0.25">
      <c r="A9" s="6" t="s">
        <v>52</v>
      </c>
      <c r="B9" s="3">
        <v>432243292</v>
      </c>
    </row>
    <row r="10" spans="1:2" x14ac:dyDescent="0.25">
      <c r="A10" s="6" t="s">
        <v>53</v>
      </c>
      <c r="B10" s="3">
        <v>850482778</v>
      </c>
    </row>
    <row r="11" spans="1:2" x14ac:dyDescent="0.25">
      <c r="A11" s="6" t="s">
        <v>54</v>
      </c>
      <c r="B11" s="3">
        <v>714401889</v>
      </c>
    </row>
    <row r="12" spans="1:2" x14ac:dyDescent="0.25">
      <c r="A12" s="6" t="s">
        <v>55</v>
      </c>
      <c r="B12" s="3">
        <v>1515100211</v>
      </c>
    </row>
    <row r="13" spans="1:2" x14ac:dyDescent="0.25">
      <c r="A13" s="6" t="s">
        <v>56</v>
      </c>
      <c r="B13" s="3">
        <v>676354481</v>
      </c>
    </row>
    <row r="14" spans="1:2" x14ac:dyDescent="0.25">
      <c r="A14" s="6" t="s">
        <v>57</v>
      </c>
      <c r="B14" s="3">
        <v>869113101</v>
      </c>
    </row>
    <row r="15" spans="1:2" x14ac:dyDescent="0.25">
      <c r="A15" s="6" t="s">
        <v>58</v>
      </c>
      <c r="B15" s="3">
        <v>402064929</v>
      </c>
    </row>
    <row r="16" spans="1:2" x14ac:dyDescent="0.25">
      <c r="A16" s="6" t="s">
        <v>59</v>
      </c>
      <c r="B16" s="3">
        <v>449326618</v>
      </c>
    </row>
    <row r="17" spans="1:2" x14ac:dyDescent="0.25">
      <c r="A17" s="6" t="s">
        <v>60</v>
      </c>
      <c r="B17" s="3">
        <v>1151918521</v>
      </c>
    </row>
    <row r="18" spans="1:2" x14ac:dyDescent="0.25">
      <c r="A18" s="6" t="s">
        <v>61</v>
      </c>
      <c r="B18" s="3">
        <v>623144660</v>
      </c>
    </row>
    <row r="19" spans="1:2" x14ac:dyDescent="0.25">
      <c r="A19" s="6" t="s">
        <v>62</v>
      </c>
      <c r="B19" s="3">
        <v>621156389</v>
      </c>
    </row>
    <row r="20" spans="1:2" x14ac:dyDescent="0.25">
      <c r="A20" s="6" t="s">
        <v>63</v>
      </c>
      <c r="B20" s="3">
        <v>878346440</v>
      </c>
    </row>
    <row r="21" spans="1:2" x14ac:dyDescent="0.25">
      <c r="A21" s="6" t="s">
        <v>64</v>
      </c>
      <c r="B21" s="3">
        <v>1129727388</v>
      </c>
    </row>
    <row r="22" spans="1:2" x14ac:dyDescent="0.25">
      <c r="A22" s="6" t="s">
        <v>65</v>
      </c>
      <c r="B22" s="3">
        <v>644602516</v>
      </c>
    </row>
    <row r="23" spans="1:2" x14ac:dyDescent="0.25">
      <c r="A23" s="6" t="s">
        <v>66</v>
      </c>
      <c r="B23" s="3">
        <v>379751655</v>
      </c>
    </row>
    <row r="24" spans="1:2" x14ac:dyDescent="0.25">
      <c r="A24" s="6" t="s">
        <v>43</v>
      </c>
      <c r="B24" s="3">
        <v>1891108035</v>
      </c>
    </row>
    <row r="25" spans="1:2" x14ac:dyDescent="0.25">
      <c r="A25" s="6" t="s">
        <v>31</v>
      </c>
      <c r="B25" s="3">
        <v>1336494321</v>
      </c>
    </row>
    <row r="26" spans="1:2" x14ac:dyDescent="0.25">
      <c r="A26" s="6" t="s">
        <v>37</v>
      </c>
      <c r="B26" s="3">
        <v>2797800564</v>
      </c>
    </row>
    <row r="27" spans="1:2" x14ac:dyDescent="0.25">
      <c r="A27" s="6" t="s">
        <v>33</v>
      </c>
      <c r="B27" s="3">
        <v>2048359754</v>
      </c>
    </row>
    <row r="28" spans="1:2" x14ac:dyDescent="0.25">
      <c r="A28" s="6" t="s">
        <v>12</v>
      </c>
      <c r="B28" s="3">
        <v>265573859</v>
      </c>
    </row>
    <row r="29" spans="1:2" x14ac:dyDescent="0.25">
      <c r="A29" s="6" t="s">
        <v>24</v>
      </c>
      <c r="B29" s="3">
        <v>518858449</v>
      </c>
    </row>
    <row r="30" spans="1:2" x14ac:dyDescent="0.25">
      <c r="A30" s="6" t="s">
        <v>16</v>
      </c>
      <c r="B30" s="3">
        <v>370569776</v>
      </c>
    </row>
    <row r="31" spans="1:2" x14ac:dyDescent="0.25">
      <c r="A31" s="6" t="s">
        <v>67</v>
      </c>
      <c r="B31" s="3">
        <v>25665795651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4972B-8280-44B9-93F3-C7277DF5D972}">
  <dimension ref="A1"/>
  <sheetViews>
    <sheetView workbookViewId="0">
      <selection activeCell="D4" sqref="D4"/>
    </sheetView>
  </sheetViews>
  <sheetFormatPr defaultRowHeight="13.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270A-780D-49EC-8A15-45FCF721ACBE}">
  <dimension ref="A3:A4"/>
  <sheetViews>
    <sheetView workbookViewId="0">
      <selection activeCell="A4" sqref="A4"/>
    </sheetView>
  </sheetViews>
  <sheetFormatPr defaultRowHeight="13.5" x14ac:dyDescent="0.25"/>
  <cols>
    <col min="1" max="1" width="18.1640625" customWidth="1"/>
    <col min="2" max="2" width="6.4140625" customWidth="1"/>
  </cols>
  <sheetData>
    <row r="3" spans="1:1" x14ac:dyDescent="0.25">
      <c r="A3" t="s">
        <v>70</v>
      </c>
    </row>
    <row r="4" spans="1:1" x14ac:dyDescent="0.25">
      <c r="A4" s="7">
        <v>27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F027-3100-44EE-BA33-B04B6917A81C}">
  <dimension ref="A3:B18"/>
  <sheetViews>
    <sheetView workbookViewId="0">
      <selection activeCell="A3" sqref="A3"/>
    </sheetView>
  </sheetViews>
  <sheetFormatPr defaultRowHeight="13.5" x14ac:dyDescent="0.25"/>
  <cols>
    <col min="1" max="1" width="24.08203125" bestFit="1" customWidth="1"/>
    <col min="2" max="2" width="20" bestFit="1" customWidth="1"/>
  </cols>
  <sheetData>
    <row r="3" spans="1:1" x14ac:dyDescent="0.25">
      <c r="A3" t="s">
        <v>99</v>
      </c>
    </row>
    <row r="4" spans="1:1" x14ac:dyDescent="0.25">
      <c r="A4" s="3">
        <v>83.555555555555557</v>
      </c>
    </row>
    <row r="9" spans="1:1" x14ac:dyDescent="0.25">
      <c r="A9" t="s">
        <v>98</v>
      </c>
    </row>
    <row r="18" spans="2:2" x14ac:dyDescent="0.25">
      <c r="B18">
        <f>COUNTA(B4:B15)</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8030B-C20F-4CAA-BDEB-EE174C7489C7}">
  <dimension ref="A3:A4"/>
  <sheetViews>
    <sheetView workbookViewId="0">
      <selection activeCell="A3" sqref="A3"/>
    </sheetView>
  </sheetViews>
  <sheetFormatPr defaultRowHeight="13.5" x14ac:dyDescent="0.25"/>
  <cols>
    <col min="1" max="1" width="18.1640625" customWidth="1"/>
  </cols>
  <sheetData>
    <row r="3" spans="1:1" x14ac:dyDescent="0.25">
      <c r="A3" t="s">
        <v>70</v>
      </c>
    </row>
    <row r="4" spans="1:1" x14ac:dyDescent="0.25">
      <c r="A4" s="7">
        <v>27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F6EA-5D90-4F47-82B0-F8F2913EC25E}">
  <sheetPr codeName="Sheet10"/>
  <dimension ref="A1:M47"/>
  <sheetViews>
    <sheetView topLeftCell="A14" workbookViewId="0">
      <selection activeCell="B31" sqref="B31"/>
    </sheetView>
  </sheetViews>
  <sheetFormatPr defaultRowHeight="13.5" x14ac:dyDescent="0.25"/>
  <cols>
    <col min="1" max="1" width="16.6640625" customWidth="1"/>
    <col min="2" max="2" width="18.5" bestFit="1" customWidth="1"/>
    <col min="3" max="3" width="13.9140625" customWidth="1"/>
    <col min="4" max="4" width="15" style="4" customWidth="1"/>
    <col min="5" max="5" width="15.25" style="4" customWidth="1"/>
    <col min="6" max="6" width="15.75" customWidth="1"/>
    <col min="7" max="7" width="16.1640625" customWidth="1"/>
    <col min="8" max="8" width="18.9140625" style="3" customWidth="1"/>
    <col min="9" max="9" width="18.1640625" style="3" customWidth="1"/>
    <col min="10" max="10" width="20.1640625" customWidth="1"/>
    <col min="11" max="11" width="21.33203125" style="3" customWidth="1"/>
    <col min="12" max="12" width="20.4140625" customWidth="1"/>
  </cols>
  <sheetData>
    <row r="1" spans="1:13" x14ac:dyDescent="0.25">
      <c r="A1" t="s">
        <v>0</v>
      </c>
      <c r="B1" t="s">
        <v>97</v>
      </c>
      <c r="C1" t="s">
        <v>1</v>
      </c>
      <c r="D1" s="4" t="s">
        <v>2</v>
      </c>
      <c r="E1" s="4" t="s">
        <v>44</v>
      </c>
      <c r="F1" t="s">
        <v>3</v>
      </c>
      <c r="G1" t="s">
        <v>4</v>
      </c>
      <c r="H1" t="s">
        <v>5</v>
      </c>
      <c r="I1" s="3" t="s">
        <v>6</v>
      </c>
      <c r="J1" s="3" t="s">
        <v>7</v>
      </c>
      <c r="K1" t="s">
        <v>8</v>
      </c>
      <c r="L1" s="3" t="s">
        <v>9</v>
      </c>
      <c r="M1" s="3" t="s">
        <v>68</v>
      </c>
    </row>
    <row r="2" spans="1:13" x14ac:dyDescent="0.25">
      <c r="A2" t="s">
        <v>10</v>
      </c>
      <c r="B2">
        <v>1</v>
      </c>
      <c r="C2">
        <v>1</v>
      </c>
      <c r="D2" s="4">
        <v>39483</v>
      </c>
      <c r="E2" s="4" t="str">
        <f>TEXT(D2,"MM/DD/YYY")</f>
        <v>02/05/2008</v>
      </c>
      <c r="F2">
        <v>94</v>
      </c>
      <c r="G2">
        <v>91</v>
      </c>
      <c r="H2">
        <v>126</v>
      </c>
      <c r="I2" s="3">
        <v>186000000</v>
      </c>
      <c r="J2" s="3">
        <v>102118668</v>
      </c>
      <c r="K2" s="2">
        <v>318604126</v>
      </c>
      <c r="L2" s="3">
        <v>585171547</v>
      </c>
      <c r="M2" s="3"/>
    </row>
    <row r="3" spans="1:13" x14ac:dyDescent="0.25">
      <c r="A3" t="s">
        <v>11</v>
      </c>
      <c r="B3">
        <v>1</v>
      </c>
      <c r="C3">
        <v>1</v>
      </c>
      <c r="D3" s="4" t="s">
        <v>12</v>
      </c>
      <c r="E3" s="4" t="str">
        <f>TEXT(D3,"MM/DD/YYY")</f>
        <v>6/13/2008</v>
      </c>
      <c r="F3">
        <v>67</v>
      </c>
      <c r="G3">
        <v>70</v>
      </c>
      <c r="H3">
        <v>112</v>
      </c>
      <c r="I3" s="3">
        <v>137500000</v>
      </c>
      <c r="J3" s="3">
        <v>55414050</v>
      </c>
      <c r="K3" s="2">
        <v>134806913</v>
      </c>
      <c r="L3" s="3">
        <v>265573859</v>
      </c>
      <c r="M3" s="3"/>
    </row>
    <row r="4" spans="1:13" x14ac:dyDescent="0.25">
      <c r="A4" t="s">
        <v>13</v>
      </c>
      <c r="B4">
        <v>1</v>
      </c>
      <c r="C4">
        <v>1</v>
      </c>
      <c r="D4" s="4">
        <v>40364</v>
      </c>
      <c r="E4" s="4" t="str">
        <f>TEXT(D4,"MM/DD/YYY")</f>
        <v>07/05/2010</v>
      </c>
      <c r="F4">
        <v>72</v>
      </c>
      <c r="G4">
        <v>71</v>
      </c>
      <c r="H4">
        <v>124</v>
      </c>
      <c r="I4" s="3">
        <v>170000000</v>
      </c>
      <c r="J4" s="3">
        <v>128122480</v>
      </c>
      <c r="K4" s="2">
        <v>312433331</v>
      </c>
      <c r="L4" s="3">
        <v>621156389</v>
      </c>
      <c r="M4" s="3"/>
    </row>
    <row r="5" spans="1:13" x14ac:dyDescent="0.25">
      <c r="A5" t="s">
        <v>14</v>
      </c>
      <c r="B5">
        <v>1</v>
      </c>
      <c r="C5">
        <v>1</v>
      </c>
      <c r="D5" s="4">
        <v>40699</v>
      </c>
      <c r="E5" s="4" t="str">
        <f>TEXT(D5,"MM/DD/YYY")</f>
        <v>06/05/2011</v>
      </c>
      <c r="F5">
        <v>77</v>
      </c>
      <c r="G5">
        <v>76</v>
      </c>
      <c r="H5">
        <v>113</v>
      </c>
      <c r="I5" s="3">
        <v>150000000</v>
      </c>
      <c r="J5" s="3">
        <v>65723338</v>
      </c>
      <c r="K5" s="2">
        <v>181030624</v>
      </c>
      <c r="L5" s="3">
        <v>449326618</v>
      </c>
      <c r="M5" s="3"/>
    </row>
    <row r="6" spans="1:13" x14ac:dyDescent="0.25">
      <c r="A6" t="s">
        <v>15</v>
      </c>
      <c r="B6">
        <v>1</v>
      </c>
      <c r="C6">
        <v>1</v>
      </c>
      <c r="D6" s="4" t="s">
        <v>16</v>
      </c>
      <c r="E6" s="4" t="str">
        <f>TEXT(D6,"MM/DD/YYY")</f>
        <v>7/22/2011</v>
      </c>
      <c r="F6">
        <v>79</v>
      </c>
      <c r="G6">
        <v>75</v>
      </c>
      <c r="H6">
        <v>124</v>
      </c>
      <c r="I6" s="3">
        <v>140000000</v>
      </c>
      <c r="J6" s="3">
        <v>65058524</v>
      </c>
      <c r="K6" s="2">
        <v>176654505</v>
      </c>
      <c r="L6" s="3">
        <v>370569776</v>
      </c>
      <c r="M6" s="3"/>
    </row>
    <row r="7" spans="1:13" x14ac:dyDescent="0.25">
      <c r="A7" t="s">
        <v>17</v>
      </c>
      <c r="B7">
        <v>1</v>
      </c>
      <c r="C7">
        <v>1</v>
      </c>
      <c r="D7" s="4">
        <v>41004</v>
      </c>
      <c r="E7" s="4" t="str">
        <f>TEXT(D7,"MM/DD/YYY")</f>
        <v>04/05/2012</v>
      </c>
      <c r="F7">
        <v>91</v>
      </c>
      <c r="G7">
        <v>91</v>
      </c>
      <c r="H7">
        <v>143</v>
      </c>
      <c r="I7" s="3">
        <v>225000000</v>
      </c>
      <c r="J7" s="3">
        <v>207438708</v>
      </c>
      <c r="K7" s="2">
        <v>623357910</v>
      </c>
      <c r="L7" s="3">
        <v>1515100211</v>
      </c>
      <c r="M7" s="3"/>
    </row>
    <row r="8" spans="1:13" x14ac:dyDescent="0.25">
      <c r="A8" t="s">
        <v>18</v>
      </c>
      <c r="B8">
        <v>2</v>
      </c>
      <c r="C8">
        <v>2</v>
      </c>
      <c r="D8" s="4">
        <v>41338</v>
      </c>
      <c r="E8" s="4" t="str">
        <f>TEXT(D8,"MM/DD/YYY")</f>
        <v>03/05/2013</v>
      </c>
      <c r="F8">
        <v>79</v>
      </c>
      <c r="G8">
        <v>78</v>
      </c>
      <c r="H8">
        <v>130</v>
      </c>
      <c r="I8" s="3">
        <v>200000000</v>
      </c>
      <c r="J8" s="3">
        <v>174144585</v>
      </c>
      <c r="K8" s="2">
        <v>408992272</v>
      </c>
      <c r="L8" s="3">
        <v>1215392272</v>
      </c>
      <c r="M8" s="3"/>
    </row>
    <row r="9" spans="1:13" x14ac:dyDescent="0.25">
      <c r="A9" t="s">
        <v>19</v>
      </c>
      <c r="B9">
        <v>2</v>
      </c>
      <c r="C9">
        <v>2</v>
      </c>
      <c r="D9" s="4">
        <v>41497</v>
      </c>
      <c r="E9" s="4" t="str">
        <f>TEXT(D9,"MM/DD/YYY")</f>
        <v>08/11/2013</v>
      </c>
      <c r="F9">
        <v>66</v>
      </c>
      <c r="G9">
        <v>75</v>
      </c>
      <c r="H9">
        <v>111</v>
      </c>
      <c r="I9" s="3">
        <v>150000000</v>
      </c>
      <c r="J9" s="3">
        <v>85737841</v>
      </c>
      <c r="K9" s="2">
        <v>206362140</v>
      </c>
      <c r="L9" s="3">
        <v>644602516</v>
      </c>
      <c r="M9" s="3"/>
    </row>
    <row r="10" spans="1:13" x14ac:dyDescent="0.25">
      <c r="A10" t="s">
        <v>20</v>
      </c>
      <c r="B10">
        <v>2</v>
      </c>
      <c r="C10">
        <v>2</v>
      </c>
      <c r="D10" s="4">
        <v>41733</v>
      </c>
      <c r="E10" s="4" t="str">
        <f>TEXT(D10,"MM/DD/YYY")</f>
        <v>04/04/2014</v>
      </c>
      <c r="F10">
        <v>90</v>
      </c>
      <c r="G10">
        <v>92</v>
      </c>
      <c r="H10">
        <v>135</v>
      </c>
      <c r="I10" s="3">
        <v>170000000</v>
      </c>
      <c r="J10" s="3">
        <v>95023721</v>
      </c>
      <c r="K10" s="2">
        <v>259746958</v>
      </c>
      <c r="L10" s="3">
        <v>714401889</v>
      </c>
      <c r="M10" s="3"/>
    </row>
    <row r="11" spans="1:13" x14ac:dyDescent="0.25">
      <c r="A11" t="s">
        <v>21</v>
      </c>
      <c r="B11">
        <v>2</v>
      </c>
      <c r="C11">
        <v>2</v>
      </c>
      <c r="D11" s="4">
        <v>41647</v>
      </c>
      <c r="E11" s="4" t="str">
        <f>TEXT(D11,"MM/DD/YYY")</f>
        <v>01/08/2014</v>
      </c>
      <c r="F11">
        <v>92</v>
      </c>
      <c r="G11">
        <v>92</v>
      </c>
      <c r="H11">
        <v>121</v>
      </c>
      <c r="I11" s="3">
        <v>170000000</v>
      </c>
      <c r="J11" s="3">
        <v>94320883</v>
      </c>
      <c r="K11" s="2">
        <v>333714112</v>
      </c>
      <c r="L11" s="3">
        <v>770882395</v>
      </c>
      <c r="M11" s="3">
        <v>24</v>
      </c>
    </row>
    <row r="12" spans="1:13" x14ac:dyDescent="0.25">
      <c r="A12" t="s">
        <v>22</v>
      </c>
      <c r="B12">
        <v>2</v>
      </c>
      <c r="C12">
        <v>2</v>
      </c>
      <c r="D12" s="4">
        <v>42009</v>
      </c>
      <c r="E12" s="4" t="str">
        <f>TEXT(D12,"MM/DD/YYY")</f>
        <v>01/05/2015</v>
      </c>
      <c r="F12">
        <v>76</v>
      </c>
      <c r="G12">
        <v>83</v>
      </c>
      <c r="H12">
        <v>141</v>
      </c>
      <c r="I12" s="3">
        <v>365000000</v>
      </c>
      <c r="J12" s="3">
        <v>191271109</v>
      </c>
      <c r="K12" s="2">
        <v>459005868</v>
      </c>
      <c r="L12" s="3">
        <v>1395316979</v>
      </c>
      <c r="M12" s="3"/>
    </row>
    <row r="13" spans="1:13" x14ac:dyDescent="0.25">
      <c r="A13" t="s">
        <v>23</v>
      </c>
      <c r="B13">
        <v>2</v>
      </c>
      <c r="C13">
        <v>2</v>
      </c>
      <c r="D13" s="4" t="s">
        <v>24</v>
      </c>
      <c r="E13" s="4" t="str">
        <f>TEXT(D13,"MM/DD/YYY")</f>
        <v>7/17/2015</v>
      </c>
      <c r="F13">
        <v>83</v>
      </c>
      <c r="G13">
        <v>85</v>
      </c>
      <c r="H13">
        <v>117</v>
      </c>
      <c r="I13" s="3">
        <v>130000000</v>
      </c>
      <c r="J13" s="3">
        <v>57225526</v>
      </c>
      <c r="K13" s="2">
        <v>180202163</v>
      </c>
      <c r="L13" s="3">
        <v>518858449</v>
      </c>
      <c r="M13" s="3"/>
    </row>
    <row r="14" spans="1:13" x14ac:dyDescent="0.25">
      <c r="A14" t="s">
        <v>25</v>
      </c>
      <c r="B14">
        <v>3</v>
      </c>
      <c r="C14">
        <v>3</v>
      </c>
      <c r="D14" s="4">
        <v>42526</v>
      </c>
      <c r="E14" s="4" t="str">
        <f>TEXT(D14,"MM/DD/YYY")</f>
        <v>06/05/2016</v>
      </c>
      <c r="F14">
        <v>90</v>
      </c>
      <c r="G14">
        <v>89</v>
      </c>
      <c r="H14">
        <v>146</v>
      </c>
      <c r="I14" s="3">
        <v>250000000</v>
      </c>
      <c r="J14" s="3">
        <v>179139142</v>
      </c>
      <c r="K14" s="2">
        <v>408084349</v>
      </c>
      <c r="L14" s="3">
        <v>1151918521</v>
      </c>
      <c r="M14" s="3"/>
    </row>
    <row r="15" spans="1:13" x14ac:dyDescent="0.25">
      <c r="A15" t="s">
        <v>26</v>
      </c>
      <c r="B15">
        <v>3</v>
      </c>
      <c r="C15">
        <v>3</v>
      </c>
      <c r="D15" s="4">
        <v>42471</v>
      </c>
      <c r="E15" s="4" t="str">
        <f>TEXT(D15,"MM/DD/YYY")</f>
        <v>04/11/2016</v>
      </c>
      <c r="F15">
        <v>89</v>
      </c>
      <c r="G15">
        <v>86</v>
      </c>
      <c r="H15">
        <v>115</v>
      </c>
      <c r="I15" s="3">
        <v>165000000</v>
      </c>
      <c r="J15" s="3">
        <v>85058311</v>
      </c>
      <c r="K15" s="2">
        <v>232641920</v>
      </c>
      <c r="L15" s="3">
        <v>676354481</v>
      </c>
      <c r="M15" s="3"/>
    </row>
    <row r="16" spans="1:13" x14ac:dyDescent="0.25">
      <c r="A16" t="s">
        <v>27</v>
      </c>
      <c r="B16">
        <v>3</v>
      </c>
      <c r="C16">
        <v>3</v>
      </c>
      <c r="D16" s="4">
        <v>42860</v>
      </c>
      <c r="E16" s="4" t="str">
        <f>TEXT(D16,"MM/DD/YYY")</f>
        <v>05/05/2017</v>
      </c>
      <c r="F16">
        <v>85</v>
      </c>
      <c r="G16">
        <v>87</v>
      </c>
      <c r="H16">
        <v>135</v>
      </c>
      <c r="I16" s="3">
        <v>200000000</v>
      </c>
      <c r="J16" s="3">
        <v>146510104</v>
      </c>
      <c r="K16" s="2">
        <v>389813101</v>
      </c>
      <c r="L16" s="3">
        <v>869113101</v>
      </c>
      <c r="M16" s="3"/>
    </row>
    <row r="17" spans="1:13" x14ac:dyDescent="0.25">
      <c r="A17" t="s">
        <v>28</v>
      </c>
      <c r="B17">
        <v>3</v>
      </c>
      <c r="C17">
        <v>3</v>
      </c>
      <c r="D17" s="4">
        <v>42923</v>
      </c>
      <c r="E17" s="4" t="str">
        <f>TEXT(D17,"MM/DD/YYY")</f>
        <v>07/07/2017</v>
      </c>
      <c r="F17">
        <v>92</v>
      </c>
      <c r="G17">
        <v>87</v>
      </c>
      <c r="H17">
        <v>133</v>
      </c>
      <c r="I17" s="3">
        <v>175000000</v>
      </c>
      <c r="J17" s="3">
        <v>117027503</v>
      </c>
      <c r="K17" s="2">
        <v>334201140</v>
      </c>
      <c r="L17" s="3">
        <v>878346440</v>
      </c>
      <c r="M17" s="3"/>
    </row>
    <row r="18" spans="1:13" x14ac:dyDescent="0.25">
      <c r="A18" t="s">
        <v>29</v>
      </c>
      <c r="B18">
        <v>3</v>
      </c>
      <c r="C18">
        <v>3</v>
      </c>
      <c r="D18" s="4">
        <v>42805</v>
      </c>
      <c r="E18" s="4" t="str">
        <f>TEXT(D18,"MM/DD/YYY")</f>
        <v>03/11/2017</v>
      </c>
      <c r="F18">
        <v>93</v>
      </c>
      <c r="G18">
        <v>87</v>
      </c>
      <c r="H18">
        <v>130</v>
      </c>
      <c r="I18" s="3">
        <v>180000000</v>
      </c>
      <c r="J18" s="3">
        <v>122744989</v>
      </c>
      <c r="K18" s="2">
        <v>315058289</v>
      </c>
      <c r="L18" s="3">
        <v>850482778</v>
      </c>
      <c r="M18" s="3"/>
    </row>
    <row r="19" spans="1:13" x14ac:dyDescent="0.25">
      <c r="A19" t="s">
        <v>30</v>
      </c>
      <c r="B19">
        <v>3</v>
      </c>
      <c r="C19">
        <v>3</v>
      </c>
      <c r="D19" s="4" t="s">
        <v>31</v>
      </c>
      <c r="E19" s="4" t="str">
        <f>TEXT(D19,"MM/DD/YYY")</f>
        <v>2/16/2018</v>
      </c>
      <c r="F19">
        <v>96</v>
      </c>
      <c r="G19">
        <v>79</v>
      </c>
      <c r="H19">
        <v>134</v>
      </c>
      <c r="I19" s="3">
        <v>200000000</v>
      </c>
      <c r="J19" s="3">
        <v>202003951</v>
      </c>
      <c r="K19" s="2">
        <v>700059566</v>
      </c>
      <c r="L19" s="3">
        <v>1336494321</v>
      </c>
      <c r="M19" s="3"/>
    </row>
    <row r="20" spans="1:13" x14ac:dyDescent="0.25">
      <c r="A20" t="s">
        <v>32</v>
      </c>
      <c r="B20">
        <v>3</v>
      </c>
      <c r="C20">
        <v>3</v>
      </c>
      <c r="D20" s="4" t="s">
        <v>33</v>
      </c>
      <c r="E20" s="4" t="str">
        <f>TEXT(D20,"MM/DD/YYY")</f>
        <v>4/27/2018</v>
      </c>
      <c r="F20">
        <v>85</v>
      </c>
      <c r="G20">
        <v>91</v>
      </c>
      <c r="H20">
        <v>149</v>
      </c>
      <c r="I20" s="3">
        <v>300000000</v>
      </c>
      <c r="J20" s="3">
        <v>257698183</v>
      </c>
      <c r="K20" s="2">
        <v>678815482</v>
      </c>
      <c r="L20" s="3">
        <v>2048359754</v>
      </c>
      <c r="M20" s="3"/>
    </row>
    <row r="21" spans="1:13" x14ac:dyDescent="0.25">
      <c r="A21" t="s">
        <v>34</v>
      </c>
      <c r="B21">
        <v>3</v>
      </c>
      <c r="C21">
        <v>3</v>
      </c>
      <c r="D21" s="4">
        <v>43258</v>
      </c>
      <c r="E21" s="4" t="str">
        <f>TEXT(D21,"MM/DD/YYY")</f>
        <v>06/07/2018</v>
      </c>
      <c r="F21">
        <v>87</v>
      </c>
      <c r="G21">
        <v>81</v>
      </c>
      <c r="H21">
        <v>118</v>
      </c>
      <c r="I21" s="3">
        <v>130000000</v>
      </c>
      <c r="J21" s="3">
        <v>75812205</v>
      </c>
      <c r="K21" s="2">
        <v>216648740</v>
      </c>
      <c r="L21" s="3">
        <v>623144660</v>
      </c>
      <c r="M21" s="3"/>
    </row>
    <row r="22" spans="1:13" x14ac:dyDescent="0.25">
      <c r="A22" t="s">
        <v>35</v>
      </c>
      <c r="B22">
        <v>3</v>
      </c>
      <c r="C22">
        <v>3</v>
      </c>
      <c r="D22" s="4">
        <v>43680</v>
      </c>
      <c r="E22" s="4" t="str">
        <f>TEXT(D22,"MM/DD/YYY")</f>
        <v>08/03/2019</v>
      </c>
      <c r="F22">
        <v>79</v>
      </c>
      <c r="G22">
        <v>45</v>
      </c>
      <c r="H22">
        <v>124</v>
      </c>
      <c r="I22" s="3">
        <v>175000000</v>
      </c>
      <c r="J22" s="3">
        <v>153433423</v>
      </c>
      <c r="K22" s="2">
        <v>426829839</v>
      </c>
      <c r="L22" s="3">
        <v>1129727388</v>
      </c>
      <c r="M22" s="3"/>
    </row>
    <row r="23" spans="1:13" x14ac:dyDescent="0.25">
      <c r="A23" t="s">
        <v>36</v>
      </c>
      <c r="B23">
        <v>3</v>
      </c>
      <c r="C23">
        <v>3</v>
      </c>
      <c r="D23" s="4" t="s">
        <v>37</v>
      </c>
      <c r="E23" s="4" t="str">
        <f>TEXT(D23,"MM/DD/YYY")</f>
        <v>4/26/2019</v>
      </c>
      <c r="F23">
        <v>94</v>
      </c>
      <c r="G23">
        <v>90</v>
      </c>
      <c r="H23">
        <v>181</v>
      </c>
      <c r="I23" s="3">
        <v>400000000</v>
      </c>
      <c r="J23" s="3">
        <v>357115007</v>
      </c>
      <c r="K23" s="2">
        <v>858373000</v>
      </c>
      <c r="L23" s="3">
        <v>2797800564</v>
      </c>
      <c r="M23" s="3"/>
    </row>
    <row r="24" spans="1:13" x14ac:dyDescent="0.25">
      <c r="A24" t="s">
        <v>38</v>
      </c>
      <c r="B24">
        <v>3</v>
      </c>
      <c r="C24">
        <v>3</v>
      </c>
      <c r="D24" s="4">
        <v>43503</v>
      </c>
      <c r="E24" s="4" t="str">
        <f>TEXT(D24,"MM/DD/YYY")</f>
        <v>02/07/2019</v>
      </c>
      <c r="F24">
        <v>90</v>
      </c>
      <c r="G24">
        <v>95</v>
      </c>
      <c r="H24">
        <v>129</v>
      </c>
      <c r="I24" s="3">
        <v>160000000</v>
      </c>
      <c r="J24" s="3">
        <v>92579212</v>
      </c>
      <c r="K24" s="2">
        <v>390532085</v>
      </c>
      <c r="L24" s="3">
        <v>1132532832</v>
      </c>
      <c r="M24" s="3"/>
    </row>
    <row r="25" spans="1:13" x14ac:dyDescent="0.25">
      <c r="A25" t="s">
        <v>39</v>
      </c>
      <c r="B25">
        <v>4</v>
      </c>
      <c r="C25">
        <v>4</v>
      </c>
      <c r="D25" s="4">
        <v>44446</v>
      </c>
      <c r="E25" s="4" t="str">
        <f>TEXT(D25,"MM/DD/YYY")</f>
        <v>09/07/2021</v>
      </c>
      <c r="F25">
        <v>79</v>
      </c>
      <c r="G25">
        <v>91</v>
      </c>
      <c r="H25">
        <v>133</v>
      </c>
      <c r="I25" s="3">
        <v>200000000</v>
      </c>
      <c r="J25" s="3">
        <v>80366312</v>
      </c>
      <c r="K25" s="2">
        <v>183651655</v>
      </c>
      <c r="L25" s="3">
        <v>379751655</v>
      </c>
      <c r="M25" s="3"/>
    </row>
    <row r="26" spans="1:13" x14ac:dyDescent="0.25">
      <c r="A26" t="s">
        <v>40</v>
      </c>
      <c r="B26">
        <v>4</v>
      </c>
      <c r="C26">
        <v>4</v>
      </c>
      <c r="D26" s="4">
        <v>44264</v>
      </c>
      <c r="E26" s="4" t="str">
        <f>TEXT(D26,"MM/DD/YYY")</f>
        <v>03/09/2021</v>
      </c>
      <c r="F26">
        <v>91</v>
      </c>
      <c r="G26">
        <v>98</v>
      </c>
      <c r="H26">
        <v>133</v>
      </c>
      <c r="I26" s="3">
        <v>150000000</v>
      </c>
      <c r="J26" s="3">
        <v>75388688</v>
      </c>
      <c r="K26" s="2">
        <v>224543292</v>
      </c>
      <c r="L26" s="3">
        <v>432243292</v>
      </c>
      <c r="M26" s="3"/>
    </row>
    <row r="27" spans="1:13" x14ac:dyDescent="0.25">
      <c r="A27" t="s">
        <v>41</v>
      </c>
      <c r="B27">
        <v>4</v>
      </c>
      <c r="C27">
        <v>4</v>
      </c>
      <c r="D27" s="4">
        <v>44327</v>
      </c>
      <c r="E27" s="4" t="str">
        <f>TEXT(D27,"MM/DD/YYY")</f>
        <v>05/11/2021</v>
      </c>
      <c r="F27">
        <v>47</v>
      </c>
      <c r="G27">
        <v>78</v>
      </c>
      <c r="H27">
        <v>157</v>
      </c>
      <c r="I27" s="3">
        <v>200000000</v>
      </c>
      <c r="J27" s="3">
        <v>71297219</v>
      </c>
      <c r="K27" s="2">
        <v>164870264</v>
      </c>
      <c r="L27" s="3">
        <v>402064929</v>
      </c>
      <c r="M27" s="3"/>
    </row>
    <row r="28" spans="1:13" x14ac:dyDescent="0.25">
      <c r="A28" t="s">
        <v>42</v>
      </c>
      <c r="B28">
        <v>4</v>
      </c>
      <c r="C28">
        <v>4</v>
      </c>
      <c r="D28" s="4" t="s">
        <v>43</v>
      </c>
      <c r="E28" s="4" t="str">
        <f>TEXT(D28,"MM/DD/YYY")</f>
        <v>12/17/2021</v>
      </c>
      <c r="F28">
        <v>93</v>
      </c>
      <c r="G28">
        <v>98</v>
      </c>
      <c r="H28">
        <v>148</v>
      </c>
      <c r="I28" s="3">
        <v>200000000</v>
      </c>
      <c r="J28" s="3">
        <v>260138569</v>
      </c>
      <c r="K28" s="2">
        <v>803975784</v>
      </c>
      <c r="L28" s="3">
        <v>1891108035</v>
      </c>
      <c r="M28" s="3"/>
    </row>
    <row r="30" spans="1:13" x14ac:dyDescent="0.25">
      <c r="B30" t="s">
        <v>70</v>
      </c>
      <c r="D30"/>
    </row>
    <row r="31" spans="1:13" x14ac:dyDescent="0.25">
      <c r="B31" s="7">
        <v>27</v>
      </c>
      <c r="D31"/>
    </row>
    <row r="32" spans="1:13" x14ac:dyDescent="0.25">
      <c r="D32"/>
    </row>
    <row r="33" spans="4:4" x14ac:dyDescent="0.25">
      <c r="D33"/>
    </row>
    <row r="34" spans="4:4" x14ac:dyDescent="0.25">
      <c r="D34"/>
    </row>
    <row r="35" spans="4:4" x14ac:dyDescent="0.25">
      <c r="D35"/>
    </row>
    <row r="36" spans="4:4" x14ac:dyDescent="0.25">
      <c r="D36"/>
    </row>
    <row r="37" spans="4:4" x14ac:dyDescent="0.25">
      <c r="D37"/>
    </row>
    <row r="38" spans="4:4" x14ac:dyDescent="0.25">
      <c r="D38"/>
    </row>
    <row r="39" spans="4:4" x14ac:dyDescent="0.25">
      <c r="D39"/>
    </row>
    <row r="40" spans="4:4" x14ac:dyDescent="0.25">
      <c r="D40"/>
    </row>
    <row r="41" spans="4:4" x14ac:dyDescent="0.25">
      <c r="D41"/>
    </row>
    <row r="42" spans="4:4" x14ac:dyDescent="0.25">
      <c r="D42"/>
    </row>
    <row r="43" spans="4:4" x14ac:dyDescent="0.25">
      <c r="D43"/>
    </row>
    <row r="44" spans="4:4" x14ac:dyDescent="0.25">
      <c r="D44"/>
    </row>
    <row r="45" spans="4:4" x14ac:dyDescent="0.25">
      <c r="D45"/>
    </row>
    <row r="46" spans="4:4" x14ac:dyDescent="0.25">
      <c r="D46"/>
    </row>
    <row r="47" spans="4:4" x14ac:dyDescent="0.25">
      <c r="D47"/>
    </row>
  </sheetData>
  <phoneticPr fontId="18" type="noConversion"/>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B53AE-2075-432F-86A3-C4FFE7B2DD94}">
  <sheetPr codeName="Sheet2"/>
  <dimension ref="A3:B16"/>
  <sheetViews>
    <sheetView workbookViewId="0">
      <selection activeCell="F20" sqref="F20"/>
    </sheetView>
  </sheetViews>
  <sheetFormatPr defaultRowHeight="13.5" x14ac:dyDescent="0.25"/>
  <cols>
    <col min="1" max="1" width="12.83203125" bestFit="1" customWidth="1"/>
    <col min="2" max="2" width="26.9140625" bestFit="1" customWidth="1"/>
  </cols>
  <sheetData>
    <row r="3" spans="1:2" x14ac:dyDescent="0.25">
      <c r="A3" s="5" t="s">
        <v>46</v>
      </c>
      <c r="B3" t="s">
        <v>45</v>
      </c>
    </row>
    <row r="4" spans="1:2" x14ac:dyDescent="0.25">
      <c r="A4" s="6">
        <v>2008</v>
      </c>
      <c r="B4" s="7">
        <v>850745406</v>
      </c>
    </row>
    <row r="5" spans="1:2" x14ac:dyDescent="0.25">
      <c r="A5" s="6">
        <v>2010</v>
      </c>
      <c r="B5" s="7">
        <v>621156389</v>
      </c>
    </row>
    <row r="6" spans="1:2" x14ac:dyDescent="0.25">
      <c r="A6" s="6">
        <v>2011</v>
      </c>
      <c r="B6" s="7">
        <v>819896394</v>
      </c>
    </row>
    <row r="7" spans="1:2" x14ac:dyDescent="0.25">
      <c r="A7" s="6">
        <v>2012</v>
      </c>
      <c r="B7" s="7">
        <v>1515100211</v>
      </c>
    </row>
    <row r="8" spans="1:2" x14ac:dyDescent="0.25">
      <c r="A8" s="6">
        <v>2013</v>
      </c>
      <c r="B8" s="7">
        <v>1859994788</v>
      </c>
    </row>
    <row r="9" spans="1:2" x14ac:dyDescent="0.25">
      <c r="A9" s="6">
        <v>2014</v>
      </c>
      <c r="B9" s="7">
        <v>1485284284</v>
      </c>
    </row>
    <row r="10" spans="1:2" x14ac:dyDescent="0.25">
      <c r="A10" s="6">
        <v>2015</v>
      </c>
      <c r="B10" s="7">
        <v>1914175428</v>
      </c>
    </row>
    <row r="11" spans="1:2" x14ac:dyDescent="0.25">
      <c r="A11" s="6">
        <v>2016</v>
      </c>
      <c r="B11" s="7">
        <v>1828273002</v>
      </c>
    </row>
    <row r="12" spans="1:2" x14ac:dyDescent="0.25">
      <c r="A12" s="6">
        <v>2017</v>
      </c>
      <c r="B12" s="7">
        <v>2597942319</v>
      </c>
    </row>
    <row r="13" spans="1:2" x14ac:dyDescent="0.25">
      <c r="A13" s="6">
        <v>2018</v>
      </c>
      <c r="B13" s="7">
        <v>4007998735</v>
      </c>
    </row>
    <row r="14" spans="1:2" x14ac:dyDescent="0.25">
      <c r="A14" s="6">
        <v>2019</v>
      </c>
      <c r="B14" s="7">
        <v>5060060784</v>
      </c>
    </row>
    <row r="15" spans="1:2" x14ac:dyDescent="0.25">
      <c r="A15" s="6">
        <v>2021</v>
      </c>
      <c r="B15" s="7">
        <v>3105167911</v>
      </c>
    </row>
    <row r="16" spans="1:2" x14ac:dyDescent="0.25">
      <c r="A16" s="6" t="s">
        <v>67</v>
      </c>
      <c r="B16" s="7">
        <v>25665795651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9BC9A-DEBF-4E26-ACF2-AAD88980ED6E}">
  <sheetPr codeName="Sheet3"/>
  <dimension ref="A3:B31"/>
  <sheetViews>
    <sheetView workbookViewId="0">
      <selection activeCell="A3" sqref="A3"/>
    </sheetView>
  </sheetViews>
  <sheetFormatPr defaultRowHeight="13.5" x14ac:dyDescent="0.25"/>
  <cols>
    <col min="1" max="1" width="39.5" bestFit="1" customWidth="1"/>
    <col min="2" max="2" width="26.9140625" bestFit="1" customWidth="1"/>
  </cols>
  <sheetData>
    <row r="3" spans="1:2" x14ac:dyDescent="0.25">
      <c r="A3" s="5" t="s">
        <v>46</v>
      </c>
      <c r="B3" t="s">
        <v>45</v>
      </c>
    </row>
    <row r="4" spans="1:2" x14ac:dyDescent="0.25">
      <c r="A4" s="6" t="s">
        <v>36</v>
      </c>
      <c r="B4" s="7">
        <v>2797800564</v>
      </c>
    </row>
    <row r="5" spans="1:2" x14ac:dyDescent="0.25">
      <c r="A5" s="6" t="s">
        <v>32</v>
      </c>
      <c r="B5" s="7">
        <v>2048359754</v>
      </c>
    </row>
    <row r="6" spans="1:2" x14ac:dyDescent="0.25">
      <c r="A6" s="6" t="s">
        <v>42</v>
      </c>
      <c r="B6" s="7">
        <v>1891108035</v>
      </c>
    </row>
    <row r="7" spans="1:2" x14ac:dyDescent="0.25">
      <c r="A7" s="6" t="s">
        <v>17</v>
      </c>
      <c r="B7" s="7">
        <v>1515100211</v>
      </c>
    </row>
    <row r="8" spans="1:2" x14ac:dyDescent="0.25">
      <c r="A8" s="6" t="s">
        <v>22</v>
      </c>
      <c r="B8" s="7">
        <v>1395316979</v>
      </c>
    </row>
    <row r="9" spans="1:2" x14ac:dyDescent="0.25">
      <c r="A9" s="6" t="s">
        <v>30</v>
      </c>
      <c r="B9" s="7">
        <v>1336494321</v>
      </c>
    </row>
    <row r="10" spans="1:2" x14ac:dyDescent="0.25">
      <c r="A10" s="6" t="s">
        <v>18</v>
      </c>
      <c r="B10" s="7">
        <v>1215392272</v>
      </c>
    </row>
    <row r="11" spans="1:2" x14ac:dyDescent="0.25">
      <c r="A11" s="6" t="s">
        <v>25</v>
      </c>
      <c r="B11" s="7">
        <v>1151918521</v>
      </c>
    </row>
    <row r="12" spans="1:2" x14ac:dyDescent="0.25">
      <c r="A12" s="6" t="s">
        <v>38</v>
      </c>
      <c r="B12" s="7">
        <v>1132532832</v>
      </c>
    </row>
    <row r="13" spans="1:2" x14ac:dyDescent="0.25">
      <c r="A13" s="6" t="s">
        <v>35</v>
      </c>
      <c r="B13" s="7">
        <v>1129727388</v>
      </c>
    </row>
    <row r="14" spans="1:2" x14ac:dyDescent="0.25">
      <c r="A14" s="6" t="s">
        <v>28</v>
      </c>
      <c r="B14" s="7">
        <v>878346440</v>
      </c>
    </row>
    <row r="15" spans="1:2" x14ac:dyDescent="0.25">
      <c r="A15" s="6" t="s">
        <v>27</v>
      </c>
      <c r="B15" s="7">
        <v>869113101</v>
      </c>
    </row>
    <row r="16" spans="1:2" x14ac:dyDescent="0.25">
      <c r="A16" s="6" t="s">
        <v>29</v>
      </c>
      <c r="B16" s="7">
        <v>850482778</v>
      </c>
    </row>
    <row r="17" spans="1:2" x14ac:dyDescent="0.25">
      <c r="A17" s="6" t="s">
        <v>21</v>
      </c>
      <c r="B17" s="7">
        <v>770882395</v>
      </c>
    </row>
    <row r="18" spans="1:2" x14ac:dyDescent="0.25">
      <c r="A18" s="6" t="s">
        <v>20</v>
      </c>
      <c r="B18" s="7">
        <v>714401889</v>
      </c>
    </row>
    <row r="19" spans="1:2" x14ac:dyDescent="0.25">
      <c r="A19" s="6" t="s">
        <v>26</v>
      </c>
      <c r="B19" s="7">
        <v>676354481</v>
      </c>
    </row>
    <row r="20" spans="1:2" x14ac:dyDescent="0.25">
      <c r="A20" s="6" t="s">
        <v>19</v>
      </c>
      <c r="B20" s="7">
        <v>644602516</v>
      </c>
    </row>
    <row r="21" spans="1:2" x14ac:dyDescent="0.25">
      <c r="A21" s="6" t="s">
        <v>34</v>
      </c>
      <c r="B21" s="7">
        <v>623144660</v>
      </c>
    </row>
    <row r="22" spans="1:2" x14ac:dyDescent="0.25">
      <c r="A22" s="6" t="s">
        <v>13</v>
      </c>
      <c r="B22" s="7">
        <v>621156389</v>
      </c>
    </row>
    <row r="23" spans="1:2" x14ac:dyDescent="0.25">
      <c r="A23" s="6" t="s">
        <v>10</v>
      </c>
      <c r="B23" s="7">
        <v>585171547</v>
      </c>
    </row>
    <row r="24" spans="1:2" x14ac:dyDescent="0.25">
      <c r="A24" s="6" t="s">
        <v>23</v>
      </c>
      <c r="B24" s="7">
        <v>518858449</v>
      </c>
    </row>
    <row r="25" spans="1:2" x14ac:dyDescent="0.25">
      <c r="A25" s="6" t="s">
        <v>14</v>
      </c>
      <c r="B25" s="7">
        <v>449326618</v>
      </c>
    </row>
    <row r="26" spans="1:2" x14ac:dyDescent="0.25">
      <c r="A26" s="6" t="s">
        <v>40</v>
      </c>
      <c r="B26" s="7">
        <v>432243292</v>
      </c>
    </row>
    <row r="27" spans="1:2" x14ac:dyDescent="0.25">
      <c r="A27" s="6" t="s">
        <v>41</v>
      </c>
      <c r="B27" s="7">
        <v>402064929</v>
      </c>
    </row>
    <row r="28" spans="1:2" x14ac:dyDescent="0.25">
      <c r="A28" s="6" t="s">
        <v>39</v>
      </c>
      <c r="B28" s="7">
        <v>379751655</v>
      </c>
    </row>
    <row r="29" spans="1:2" x14ac:dyDescent="0.25">
      <c r="A29" s="6" t="s">
        <v>15</v>
      </c>
      <c r="B29" s="7">
        <v>370569776</v>
      </c>
    </row>
    <row r="30" spans="1:2" x14ac:dyDescent="0.25">
      <c r="A30" s="6" t="s">
        <v>11</v>
      </c>
      <c r="B30" s="7">
        <v>265573859</v>
      </c>
    </row>
    <row r="31" spans="1:2" x14ac:dyDescent="0.25">
      <c r="A31" s="6" t="s">
        <v>67</v>
      </c>
      <c r="B31" s="7">
        <v>25665795651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E9B49-CFAF-4E68-962B-6E7EA6EA2C58}">
  <sheetPr codeName="Sheet4"/>
  <dimension ref="F1:X11"/>
  <sheetViews>
    <sheetView tabSelected="1" zoomScale="54" zoomScaleNormal="54" workbookViewId="0">
      <selection activeCell="I8" sqref="I8"/>
    </sheetView>
  </sheetViews>
  <sheetFormatPr defaultRowHeight="13.5" x14ac:dyDescent="0.25"/>
  <sheetData>
    <row r="1" spans="6:24" ht="30.5" x14ac:dyDescent="0.6">
      <c r="J1" s="8"/>
      <c r="K1" s="8"/>
      <c r="L1" s="8"/>
      <c r="M1" s="8"/>
      <c r="N1" s="8"/>
      <c r="O1" s="8"/>
      <c r="P1" s="8"/>
      <c r="Q1" s="8"/>
      <c r="R1" s="8"/>
      <c r="S1" s="8"/>
      <c r="T1" s="8"/>
      <c r="U1" s="8"/>
      <c r="V1" s="8"/>
      <c r="W1" s="8"/>
      <c r="X1" s="8"/>
    </row>
    <row r="2" spans="6:24" x14ac:dyDescent="0.25">
      <c r="J2" s="9"/>
      <c r="K2" s="9"/>
      <c r="L2" s="9"/>
      <c r="M2" s="9"/>
      <c r="N2" s="9"/>
      <c r="O2" s="9"/>
      <c r="P2" s="9"/>
      <c r="Q2" s="9"/>
      <c r="R2" s="9"/>
      <c r="S2" s="9"/>
      <c r="T2" s="9"/>
      <c r="U2" s="9"/>
      <c r="V2" s="9"/>
      <c r="W2" s="9"/>
      <c r="X2" s="9"/>
    </row>
    <row r="3" spans="6:24" ht="14.5" customHeight="1" x14ac:dyDescent="0.25">
      <c r="J3" s="9"/>
      <c r="K3" s="9"/>
      <c r="L3" s="9"/>
      <c r="M3" s="9"/>
      <c r="N3" s="9"/>
      <c r="O3" s="9"/>
      <c r="P3" s="9"/>
      <c r="Q3" s="9"/>
      <c r="R3" s="9"/>
      <c r="S3" s="9"/>
      <c r="T3" s="9"/>
      <c r="U3" s="9"/>
      <c r="V3" s="9"/>
      <c r="W3" s="9"/>
      <c r="X3" s="9"/>
    </row>
    <row r="4" spans="6:24" x14ac:dyDescent="0.25">
      <c r="J4" s="9"/>
      <c r="K4" s="9"/>
      <c r="L4" s="9"/>
      <c r="M4" s="9"/>
      <c r="N4" s="9"/>
      <c r="O4" s="9"/>
      <c r="P4" s="9"/>
      <c r="Q4" s="9"/>
      <c r="R4" s="9"/>
      <c r="S4" s="9"/>
      <c r="T4" s="9"/>
      <c r="U4" s="9"/>
      <c r="V4" s="9"/>
      <c r="W4" s="9"/>
      <c r="X4" s="9"/>
    </row>
    <row r="5" spans="6:24" x14ac:dyDescent="0.25">
      <c r="J5" s="9"/>
      <c r="K5" s="9"/>
      <c r="L5" s="9"/>
      <c r="M5" s="9"/>
      <c r="N5" s="9"/>
      <c r="O5" s="9"/>
      <c r="P5" s="9"/>
      <c r="Q5" s="9"/>
      <c r="R5" s="9"/>
      <c r="S5" s="9"/>
      <c r="T5" s="9"/>
      <c r="U5" s="9"/>
      <c r="V5" s="9"/>
      <c r="W5" s="9"/>
      <c r="X5" s="9"/>
    </row>
    <row r="6" spans="6:24" x14ac:dyDescent="0.25">
      <c r="J6" s="9"/>
      <c r="K6" s="9"/>
      <c r="L6" s="9"/>
      <c r="M6" s="9"/>
      <c r="N6" s="9"/>
      <c r="O6" s="9"/>
      <c r="P6" s="9"/>
      <c r="Q6" s="9"/>
      <c r="R6" s="9"/>
      <c r="S6" s="9"/>
      <c r="T6" s="9"/>
      <c r="U6" s="9"/>
      <c r="V6" s="9"/>
      <c r="W6" s="9"/>
      <c r="X6" s="9"/>
    </row>
    <row r="11" spans="6:24" ht="30.5" x14ac:dyDescent="0.85">
      <c r="F11" s="10">
        <f>GETPIVOTDATA("movie_title",mcu_box_office!$B$30)</f>
        <v>27</v>
      </c>
    </row>
  </sheetData>
  <mergeCells count="1">
    <mergeCell ref="J2:X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472EE-B6BA-4AE4-9F79-CEBC03A6079E}">
  <sheetPr codeName="Sheet5"/>
  <dimension ref="A3:AT5"/>
  <sheetViews>
    <sheetView workbookViewId="0">
      <selection activeCell="F16" sqref="F16"/>
    </sheetView>
  </sheetViews>
  <sheetFormatPr defaultRowHeight="13.5" x14ac:dyDescent="0.25"/>
  <cols>
    <col min="1" max="1" width="16.08203125" bestFit="1" customWidth="1"/>
    <col min="2" max="2" width="7.4140625" bestFit="1" customWidth="1"/>
    <col min="3" max="3" width="4.33203125" bestFit="1" customWidth="1"/>
    <col min="4" max="4" width="7.4140625" bestFit="1" customWidth="1"/>
    <col min="5" max="5" width="4.33203125" bestFit="1" customWidth="1"/>
    <col min="6" max="6" width="7.4140625" bestFit="1" customWidth="1"/>
    <col min="7" max="8" width="4.33203125" bestFit="1" customWidth="1"/>
    <col min="9" max="9" width="7.4140625" bestFit="1" customWidth="1"/>
    <col min="10" max="10" width="4.33203125" bestFit="1" customWidth="1"/>
    <col min="11" max="11" width="7.4140625" bestFit="1" customWidth="1"/>
    <col min="12" max="13" width="4.33203125" bestFit="1" customWidth="1"/>
    <col min="14" max="14" width="7.4140625" bestFit="1" customWidth="1"/>
    <col min="15" max="15" width="4.33203125" bestFit="1" customWidth="1"/>
    <col min="16" max="16" width="7.4140625" bestFit="1" customWidth="1"/>
    <col min="17" max="17" width="4.33203125" bestFit="1" customWidth="1"/>
    <col min="18" max="18" width="7.4140625" bestFit="1" customWidth="1"/>
    <col min="19" max="19" width="4.33203125" bestFit="1" customWidth="1"/>
    <col min="20" max="20" width="7.4140625" bestFit="1" customWidth="1"/>
    <col min="21" max="21" width="4.33203125" bestFit="1" customWidth="1"/>
    <col min="22" max="22" width="7.4140625" bestFit="1" customWidth="1"/>
    <col min="23" max="23" width="4.33203125" bestFit="1" customWidth="1"/>
    <col min="24" max="24" width="7.4140625" bestFit="1" customWidth="1"/>
    <col min="25" max="27" width="4.33203125" bestFit="1" customWidth="1"/>
    <col min="28" max="28" width="7.4140625" bestFit="1" customWidth="1"/>
    <col min="29" max="29" width="4.33203125" bestFit="1" customWidth="1"/>
    <col min="30" max="30" width="7.4140625" bestFit="1" customWidth="1"/>
    <col min="31" max="31" width="4.33203125" bestFit="1" customWidth="1"/>
    <col min="32" max="32" width="7.4140625" bestFit="1" customWidth="1"/>
    <col min="33" max="36" width="4.33203125" bestFit="1" customWidth="1"/>
    <col min="37" max="37" width="7.4140625" bestFit="1" customWidth="1"/>
    <col min="38" max="39" width="4.33203125" bestFit="1" customWidth="1"/>
    <col min="40" max="40" width="7.4140625" bestFit="1" customWidth="1"/>
    <col min="41" max="41" width="4.33203125" bestFit="1" customWidth="1"/>
    <col min="42" max="42" width="7.4140625" bestFit="1" customWidth="1"/>
    <col min="43" max="44" width="4.33203125" bestFit="1" customWidth="1"/>
    <col min="45" max="45" width="7.4140625" bestFit="1" customWidth="1"/>
    <col min="46" max="46" width="11.08203125" bestFit="1" customWidth="1"/>
  </cols>
  <sheetData>
    <row r="3" spans="1:46" x14ac:dyDescent="0.25">
      <c r="A3" s="5" t="s">
        <v>73</v>
      </c>
    </row>
    <row r="4" spans="1:46" x14ac:dyDescent="0.25">
      <c r="A4">
        <v>45</v>
      </c>
      <c r="B4" t="s">
        <v>74</v>
      </c>
      <c r="C4">
        <v>70</v>
      </c>
      <c r="D4" t="s">
        <v>75</v>
      </c>
      <c r="E4">
        <v>71</v>
      </c>
      <c r="F4" t="s">
        <v>76</v>
      </c>
      <c r="G4">
        <v>75</v>
      </c>
      <c r="I4" t="s">
        <v>77</v>
      </c>
      <c r="J4">
        <v>76</v>
      </c>
      <c r="K4" t="s">
        <v>78</v>
      </c>
      <c r="L4">
        <v>78</v>
      </c>
      <c r="N4" t="s">
        <v>79</v>
      </c>
      <c r="O4">
        <v>79</v>
      </c>
      <c r="P4" t="s">
        <v>80</v>
      </c>
      <c r="Q4">
        <v>81</v>
      </c>
      <c r="R4" t="s">
        <v>81</v>
      </c>
      <c r="S4">
        <v>83</v>
      </c>
      <c r="T4" t="s">
        <v>82</v>
      </c>
      <c r="U4">
        <v>85</v>
      </c>
      <c r="V4" t="s">
        <v>83</v>
      </c>
      <c r="W4">
        <v>86</v>
      </c>
      <c r="X4" t="s">
        <v>84</v>
      </c>
      <c r="Y4">
        <v>87</v>
      </c>
      <c r="AB4" t="s">
        <v>85</v>
      </c>
      <c r="AC4">
        <v>89</v>
      </c>
      <c r="AD4" t="s">
        <v>86</v>
      </c>
      <c r="AE4">
        <v>90</v>
      </c>
      <c r="AF4" t="s">
        <v>87</v>
      </c>
      <c r="AG4">
        <v>91</v>
      </c>
      <c r="AK4" t="s">
        <v>88</v>
      </c>
      <c r="AL4">
        <v>92</v>
      </c>
      <c r="AN4" t="s">
        <v>89</v>
      </c>
      <c r="AO4">
        <v>95</v>
      </c>
      <c r="AP4" t="s">
        <v>90</v>
      </c>
      <c r="AQ4">
        <v>98</v>
      </c>
      <c r="AS4" t="s">
        <v>91</v>
      </c>
      <c r="AT4" t="s">
        <v>67</v>
      </c>
    </row>
    <row r="5" spans="1:46" x14ac:dyDescent="0.25">
      <c r="A5">
        <v>79</v>
      </c>
      <c r="C5">
        <v>67</v>
      </c>
      <c r="E5">
        <v>72</v>
      </c>
      <c r="G5">
        <v>66</v>
      </c>
      <c r="H5">
        <v>79</v>
      </c>
      <c r="J5">
        <v>77</v>
      </c>
      <c r="L5">
        <v>47</v>
      </c>
      <c r="M5">
        <v>79</v>
      </c>
      <c r="O5">
        <v>96</v>
      </c>
      <c r="Q5">
        <v>87</v>
      </c>
      <c r="S5">
        <v>76</v>
      </c>
      <c r="U5">
        <v>83</v>
      </c>
      <c r="W5">
        <v>89</v>
      </c>
      <c r="Y5">
        <v>85</v>
      </c>
      <c r="Z5">
        <v>92</v>
      </c>
      <c r="AA5">
        <v>93</v>
      </c>
      <c r="AC5">
        <v>90</v>
      </c>
      <c r="AE5">
        <v>94</v>
      </c>
      <c r="AG5">
        <v>79</v>
      </c>
      <c r="AH5">
        <v>85</v>
      </c>
      <c r="AI5">
        <v>91</v>
      </c>
      <c r="AJ5">
        <v>94</v>
      </c>
      <c r="AL5">
        <v>90</v>
      </c>
      <c r="AM5">
        <v>92</v>
      </c>
      <c r="AO5">
        <v>90</v>
      </c>
      <c r="AQ5">
        <v>91</v>
      </c>
      <c r="AR5">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F9C83-53F1-4C9A-9537-41E06E4DF121}">
  <sheetPr codeName="Sheet6"/>
  <dimension ref="A3:D8"/>
  <sheetViews>
    <sheetView workbookViewId="0">
      <selection activeCell="A3" sqref="A3"/>
    </sheetView>
  </sheetViews>
  <sheetFormatPr defaultRowHeight="13.5" x14ac:dyDescent="0.25"/>
  <cols>
    <col min="1" max="1" width="12.83203125" bestFit="1" customWidth="1"/>
    <col min="2" max="2" width="26.9140625" bestFit="1" customWidth="1"/>
    <col min="3" max="3" width="24.1640625" bestFit="1" customWidth="1"/>
    <col min="4" max="4" width="26" bestFit="1" customWidth="1"/>
  </cols>
  <sheetData>
    <row r="3" spans="1:4" x14ac:dyDescent="0.25">
      <c r="A3" s="5" t="s">
        <v>46</v>
      </c>
      <c r="B3" t="s">
        <v>45</v>
      </c>
      <c r="C3" t="s">
        <v>71</v>
      </c>
      <c r="D3" t="s">
        <v>72</v>
      </c>
    </row>
    <row r="4" spans="1:4" x14ac:dyDescent="0.25">
      <c r="A4" s="6">
        <v>1</v>
      </c>
      <c r="B4" s="7">
        <v>3806898400</v>
      </c>
      <c r="C4" s="7">
        <v>623875768</v>
      </c>
      <c r="D4" s="7">
        <v>1746887409</v>
      </c>
    </row>
    <row r="5" spans="1:4" x14ac:dyDescent="0.25">
      <c r="A5" s="6">
        <v>2</v>
      </c>
      <c r="B5" s="7">
        <v>5259454500</v>
      </c>
      <c r="C5" s="7">
        <v>697723665</v>
      </c>
      <c r="D5" s="7">
        <v>1848023513</v>
      </c>
    </row>
    <row r="6" spans="1:4" x14ac:dyDescent="0.25">
      <c r="A6" s="6">
        <v>3</v>
      </c>
      <c r="B6" s="7">
        <v>13494274840</v>
      </c>
      <c r="C6" s="7">
        <v>1789122030</v>
      </c>
      <c r="D6" s="7">
        <v>4951057511</v>
      </c>
    </row>
    <row r="7" spans="1:4" x14ac:dyDescent="0.25">
      <c r="A7" s="6">
        <v>4</v>
      </c>
      <c r="B7" s="7">
        <v>3105167911</v>
      </c>
      <c r="C7" s="7">
        <v>487190788</v>
      </c>
      <c r="D7" s="7">
        <v>1377040995</v>
      </c>
    </row>
    <row r="8" spans="1:4" x14ac:dyDescent="0.25">
      <c r="A8" s="6" t="s">
        <v>67</v>
      </c>
      <c r="B8" s="7">
        <v>25665795651</v>
      </c>
      <c r="C8" s="7">
        <v>3597912251</v>
      </c>
      <c r="D8" s="7">
        <v>9923009428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7CBC8-5FB4-4348-AF2F-22D0D0BEB5CE}">
  <sheetPr codeName="Sheet7"/>
  <dimension ref="A3:B8"/>
  <sheetViews>
    <sheetView workbookViewId="0">
      <selection activeCell="B6" sqref="B6"/>
    </sheetView>
  </sheetViews>
  <sheetFormatPr defaultRowHeight="13.5" x14ac:dyDescent="0.25"/>
  <cols>
    <col min="1" max="1" width="12.83203125" bestFit="1" customWidth="1"/>
    <col min="2" max="2" width="25.9140625" bestFit="1" customWidth="1"/>
  </cols>
  <sheetData>
    <row r="3" spans="1:2" x14ac:dyDescent="0.25">
      <c r="A3" s="5" t="s">
        <v>46</v>
      </c>
      <c r="B3" t="s">
        <v>96</v>
      </c>
    </row>
    <row r="4" spans="1:2" x14ac:dyDescent="0.25">
      <c r="A4" s="6">
        <v>1</v>
      </c>
      <c r="B4" s="3">
        <v>79</v>
      </c>
    </row>
    <row r="5" spans="1:2" x14ac:dyDescent="0.25">
      <c r="A5" s="6">
        <v>2</v>
      </c>
      <c r="B5" s="3">
        <v>84.166666666666671</v>
      </c>
    </row>
    <row r="6" spans="1:2" x14ac:dyDescent="0.25">
      <c r="A6" s="6">
        <v>3</v>
      </c>
      <c r="B6" s="3">
        <v>83.36363636363636</v>
      </c>
    </row>
    <row r="7" spans="1:2" x14ac:dyDescent="0.25">
      <c r="A7" s="6">
        <v>4</v>
      </c>
      <c r="B7" s="3">
        <v>91.25</v>
      </c>
    </row>
    <row r="8" spans="1:2" x14ac:dyDescent="0.25">
      <c r="A8" s="6" t="s">
        <v>67</v>
      </c>
      <c r="B8" s="3">
        <v>83.740740740740748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CDC87-1C77-40AA-8246-1FFB8307BAC7}">
  <sheetPr codeName="Sheet8"/>
  <dimension ref="A1:N28"/>
  <sheetViews>
    <sheetView topLeftCell="B6" workbookViewId="0">
      <selection activeCell="N19" sqref="N19"/>
    </sheetView>
  </sheetViews>
  <sheetFormatPr defaultRowHeight="13.5" x14ac:dyDescent="0.25"/>
  <cols>
    <col min="1" max="1" width="36.5" customWidth="1"/>
    <col min="2" max="2" width="12.58203125" customWidth="1"/>
    <col min="3" max="3" width="13.83203125" customWidth="1"/>
    <col min="4" max="4" width="15.58203125" customWidth="1"/>
    <col min="5" max="5" width="15.5" customWidth="1"/>
    <col min="6" max="6" width="16.1640625" customWidth="1"/>
    <col min="7" max="7" width="16.5" customWidth="1"/>
    <col min="8" max="8" width="19.4140625" customWidth="1"/>
    <col min="9" max="9" width="18.5" customWidth="1"/>
    <col min="10" max="10" width="20.58203125" customWidth="1"/>
    <col min="11" max="11" width="21.75" customWidth="1"/>
    <col min="12" max="12" width="6.75" customWidth="1"/>
    <col min="13" max="13" width="12.83203125" bestFit="1" customWidth="1"/>
    <col min="14" max="14" width="18.5" bestFit="1" customWidth="1"/>
  </cols>
  <sheetData>
    <row r="1" spans="1:14" x14ac:dyDescent="0.25">
      <c r="A1" t="s">
        <v>0</v>
      </c>
      <c r="B1" t="s">
        <v>1</v>
      </c>
      <c r="C1" t="s">
        <v>2</v>
      </c>
      <c r="D1" t="s">
        <v>44</v>
      </c>
      <c r="E1" t="s">
        <v>3</v>
      </c>
      <c r="F1" t="s">
        <v>4</v>
      </c>
      <c r="G1" t="s">
        <v>5</v>
      </c>
      <c r="H1" t="s">
        <v>6</v>
      </c>
      <c r="I1" t="s">
        <v>7</v>
      </c>
      <c r="J1" t="s">
        <v>8</v>
      </c>
      <c r="K1" t="s">
        <v>9</v>
      </c>
      <c r="L1" t="s">
        <v>69</v>
      </c>
    </row>
    <row r="2" spans="1:14" x14ac:dyDescent="0.25">
      <c r="A2" s="7" t="s">
        <v>10</v>
      </c>
      <c r="B2">
        <v>1</v>
      </c>
      <c r="C2">
        <v>39483</v>
      </c>
      <c r="D2" s="1">
        <v>39483</v>
      </c>
      <c r="E2">
        <v>94</v>
      </c>
      <c r="F2">
        <v>91</v>
      </c>
      <c r="G2">
        <v>126</v>
      </c>
      <c r="H2">
        <v>186000000</v>
      </c>
      <c r="I2">
        <v>102118668</v>
      </c>
      <c r="J2">
        <v>318604126</v>
      </c>
      <c r="K2">
        <v>585171547</v>
      </c>
      <c r="L2">
        <v>2008</v>
      </c>
    </row>
    <row r="3" spans="1:14" x14ac:dyDescent="0.25">
      <c r="A3" s="7" t="s">
        <v>11</v>
      </c>
      <c r="B3">
        <v>1</v>
      </c>
      <c r="C3" t="s">
        <v>12</v>
      </c>
      <c r="D3" s="1">
        <v>39612</v>
      </c>
      <c r="E3">
        <v>67</v>
      </c>
      <c r="F3">
        <v>70</v>
      </c>
      <c r="G3">
        <v>112</v>
      </c>
      <c r="H3">
        <v>137500000</v>
      </c>
      <c r="I3">
        <v>55414050</v>
      </c>
      <c r="J3">
        <v>134806913</v>
      </c>
      <c r="K3">
        <v>265573859</v>
      </c>
      <c r="L3">
        <v>2008</v>
      </c>
      <c r="M3" s="5" t="s">
        <v>46</v>
      </c>
      <c r="N3" t="s">
        <v>70</v>
      </c>
    </row>
    <row r="4" spans="1:14" x14ac:dyDescent="0.25">
      <c r="A4" s="7" t="s">
        <v>13</v>
      </c>
      <c r="B4">
        <v>1</v>
      </c>
      <c r="C4">
        <v>40364</v>
      </c>
      <c r="D4" s="1">
        <v>40364</v>
      </c>
      <c r="E4">
        <v>72</v>
      </c>
      <c r="F4">
        <v>71</v>
      </c>
      <c r="G4">
        <v>124</v>
      </c>
      <c r="H4">
        <v>170000000</v>
      </c>
      <c r="I4">
        <v>128122480</v>
      </c>
      <c r="J4">
        <v>312433331</v>
      </c>
      <c r="K4">
        <v>621156389</v>
      </c>
      <c r="L4">
        <v>2010</v>
      </c>
      <c r="M4" s="6">
        <v>2008</v>
      </c>
      <c r="N4" s="7">
        <v>2</v>
      </c>
    </row>
    <row r="5" spans="1:14" x14ac:dyDescent="0.25">
      <c r="A5" s="7" t="s">
        <v>14</v>
      </c>
      <c r="B5">
        <v>1</v>
      </c>
      <c r="C5">
        <v>40699</v>
      </c>
      <c r="D5" s="1">
        <v>40699</v>
      </c>
      <c r="E5">
        <v>77</v>
      </c>
      <c r="F5">
        <v>76</v>
      </c>
      <c r="G5">
        <v>113</v>
      </c>
      <c r="H5">
        <v>150000000</v>
      </c>
      <c r="I5">
        <v>65723338</v>
      </c>
      <c r="J5">
        <v>181030624</v>
      </c>
      <c r="K5">
        <v>449326618</v>
      </c>
      <c r="L5">
        <v>2011</v>
      </c>
      <c r="M5" s="6">
        <v>2010</v>
      </c>
      <c r="N5" s="7">
        <v>1</v>
      </c>
    </row>
    <row r="6" spans="1:14" x14ac:dyDescent="0.25">
      <c r="A6" s="7" t="s">
        <v>15</v>
      </c>
      <c r="B6">
        <v>1</v>
      </c>
      <c r="C6" t="s">
        <v>16</v>
      </c>
      <c r="D6" s="1">
        <v>40746</v>
      </c>
      <c r="E6">
        <v>79</v>
      </c>
      <c r="F6">
        <v>75</v>
      </c>
      <c r="G6">
        <v>124</v>
      </c>
      <c r="H6">
        <v>140000000</v>
      </c>
      <c r="I6">
        <v>65058524</v>
      </c>
      <c r="J6">
        <v>176654505</v>
      </c>
      <c r="K6">
        <v>370569776</v>
      </c>
      <c r="L6">
        <v>2011</v>
      </c>
      <c r="M6" s="6">
        <v>2011</v>
      </c>
      <c r="N6" s="7">
        <v>2</v>
      </c>
    </row>
    <row r="7" spans="1:14" x14ac:dyDescent="0.25">
      <c r="A7" s="7" t="s">
        <v>17</v>
      </c>
      <c r="B7">
        <v>1</v>
      </c>
      <c r="C7">
        <v>41004</v>
      </c>
      <c r="D7" s="1">
        <v>41004</v>
      </c>
      <c r="E7">
        <v>91</v>
      </c>
      <c r="F7">
        <v>91</v>
      </c>
      <c r="G7">
        <v>143</v>
      </c>
      <c r="H7">
        <v>225000000</v>
      </c>
      <c r="I7">
        <v>207438708</v>
      </c>
      <c r="J7">
        <v>623357910</v>
      </c>
      <c r="K7">
        <v>1515100211</v>
      </c>
      <c r="L7">
        <v>2012</v>
      </c>
      <c r="M7" s="6">
        <v>2012</v>
      </c>
      <c r="N7" s="7">
        <v>1</v>
      </c>
    </row>
    <row r="8" spans="1:14" x14ac:dyDescent="0.25">
      <c r="A8" s="7" t="s">
        <v>18</v>
      </c>
      <c r="B8">
        <v>2</v>
      </c>
      <c r="C8">
        <v>41338</v>
      </c>
      <c r="D8" s="1">
        <v>41338</v>
      </c>
      <c r="E8">
        <v>79</v>
      </c>
      <c r="F8">
        <v>78</v>
      </c>
      <c r="G8">
        <v>130</v>
      </c>
      <c r="H8">
        <v>200000000</v>
      </c>
      <c r="I8">
        <v>174144585</v>
      </c>
      <c r="J8">
        <v>408992272</v>
      </c>
      <c r="K8">
        <v>1215392272</v>
      </c>
      <c r="L8">
        <v>2013</v>
      </c>
      <c r="M8" s="6">
        <v>2013</v>
      </c>
      <c r="N8" s="7">
        <v>2</v>
      </c>
    </row>
    <row r="9" spans="1:14" x14ac:dyDescent="0.25">
      <c r="A9" s="7" t="s">
        <v>19</v>
      </c>
      <c r="B9">
        <v>2</v>
      </c>
      <c r="C9">
        <v>41497</v>
      </c>
      <c r="D9" s="1">
        <v>41497</v>
      </c>
      <c r="E9">
        <v>66</v>
      </c>
      <c r="F9">
        <v>75</v>
      </c>
      <c r="G9">
        <v>111</v>
      </c>
      <c r="H9">
        <v>150000000</v>
      </c>
      <c r="I9">
        <v>85737841</v>
      </c>
      <c r="J9">
        <v>206362140</v>
      </c>
      <c r="K9">
        <v>644602516</v>
      </c>
      <c r="L9">
        <v>2013</v>
      </c>
      <c r="M9" s="6">
        <v>2014</v>
      </c>
      <c r="N9" s="7">
        <v>2</v>
      </c>
    </row>
    <row r="10" spans="1:14" x14ac:dyDescent="0.25">
      <c r="A10" s="7" t="s">
        <v>20</v>
      </c>
      <c r="B10">
        <v>2</v>
      </c>
      <c r="C10">
        <v>41733</v>
      </c>
      <c r="D10" s="1">
        <v>41733</v>
      </c>
      <c r="E10">
        <v>90</v>
      </c>
      <c r="F10">
        <v>92</v>
      </c>
      <c r="G10">
        <v>135</v>
      </c>
      <c r="H10">
        <v>170000000</v>
      </c>
      <c r="I10">
        <v>95023721</v>
      </c>
      <c r="J10">
        <v>259746958</v>
      </c>
      <c r="K10">
        <v>714401889</v>
      </c>
      <c r="L10">
        <v>2014</v>
      </c>
      <c r="M10" s="6">
        <v>2015</v>
      </c>
      <c r="N10" s="7">
        <v>2</v>
      </c>
    </row>
    <row r="11" spans="1:14" x14ac:dyDescent="0.25">
      <c r="A11" s="7" t="s">
        <v>21</v>
      </c>
      <c r="B11">
        <v>2</v>
      </c>
      <c r="C11">
        <v>41647</v>
      </c>
      <c r="D11" s="1">
        <v>41647</v>
      </c>
      <c r="E11">
        <v>92</v>
      </c>
      <c r="F11">
        <v>92</v>
      </c>
      <c r="G11">
        <v>121</v>
      </c>
      <c r="H11">
        <v>170000000</v>
      </c>
      <c r="I11">
        <v>94320883</v>
      </c>
      <c r="J11">
        <v>333714112</v>
      </c>
      <c r="K11">
        <v>770882395</v>
      </c>
      <c r="L11">
        <v>2014</v>
      </c>
      <c r="M11" s="6">
        <v>2016</v>
      </c>
      <c r="N11" s="7">
        <v>2</v>
      </c>
    </row>
    <row r="12" spans="1:14" x14ac:dyDescent="0.25">
      <c r="A12" s="7" t="s">
        <v>22</v>
      </c>
      <c r="B12">
        <v>2</v>
      </c>
      <c r="C12">
        <v>42009</v>
      </c>
      <c r="D12" s="1">
        <v>42009</v>
      </c>
      <c r="E12">
        <v>76</v>
      </c>
      <c r="F12">
        <v>83</v>
      </c>
      <c r="G12">
        <v>141</v>
      </c>
      <c r="H12">
        <v>365000000</v>
      </c>
      <c r="I12">
        <v>191271109</v>
      </c>
      <c r="J12">
        <v>459005868</v>
      </c>
      <c r="K12">
        <v>1395316979</v>
      </c>
      <c r="L12">
        <v>2015</v>
      </c>
      <c r="M12" s="6">
        <v>2017</v>
      </c>
      <c r="N12" s="7">
        <v>3</v>
      </c>
    </row>
    <row r="13" spans="1:14" x14ac:dyDescent="0.25">
      <c r="A13" s="7" t="s">
        <v>23</v>
      </c>
      <c r="B13">
        <v>2</v>
      </c>
      <c r="C13" t="s">
        <v>24</v>
      </c>
      <c r="D13" s="1">
        <v>42202</v>
      </c>
      <c r="E13">
        <v>83</v>
      </c>
      <c r="F13">
        <v>85</v>
      </c>
      <c r="G13">
        <v>117</v>
      </c>
      <c r="H13">
        <v>130000000</v>
      </c>
      <c r="I13">
        <v>57225526</v>
      </c>
      <c r="J13">
        <v>180202163</v>
      </c>
      <c r="K13">
        <v>518858449</v>
      </c>
      <c r="L13">
        <v>2015</v>
      </c>
      <c r="M13" s="6">
        <v>2018</v>
      </c>
      <c r="N13" s="7">
        <v>3</v>
      </c>
    </row>
    <row r="14" spans="1:14" x14ac:dyDescent="0.25">
      <c r="A14" s="7" t="s">
        <v>25</v>
      </c>
      <c r="B14">
        <v>3</v>
      </c>
      <c r="C14">
        <v>42526</v>
      </c>
      <c r="D14" s="1">
        <v>42526</v>
      </c>
      <c r="E14">
        <v>90</v>
      </c>
      <c r="F14">
        <v>89</v>
      </c>
      <c r="G14">
        <v>146</v>
      </c>
      <c r="H14">
        <v>250000000</v>
      </c>
      <c r="I14">
        <v>179139142</v>
      </c>
      <c r="J14">
        <v>408084349</v>
      </c>
      <c r="K14">
        <v>1151918521</v>
      </c>
      <c r="L14">
        <v>2016</v>
      </c>
      <c r="M14" s="6">
        <v>2019</v>
      </c>
      <c r="N14" s="7">
        <v>3</v>
      </c>
    </row>
    <row r="15" spans="1:14" x14ac:dyDescent="0.25">
      <c r="A15" s="7" t="s">
        <v>26</v>
      </c>
      <c r="B15">
        <v>3</v>
      </c>
      <c r="C15">
        <v>42471</v>
      </c>
      <c r="D15" s="1">
        <v>42471</v>
      </c>
      <c r="E15">
        <v>89</v>
      </c>
      <c r="F15">
        <v>86</v>
      </c>
      <c r="G15">
        <v>115</v>
      </c>
      <c r="H15">
        <v>165000000</v>
      </c>
      <c r="I15">
        <v>85058311</v>
      </c>
      <c r="J15">
        <v>232641920</v>
      </c>
      <c r="K15">
        <v>676354481</v>
      </c>
      <c r="L15">
        <v>2016</v>
      </c>
      <c r="M15" s="6">
        <v>2021</v>
      </c>
      <c r="N15" s="7">
        <v>4</v>
      </c>
    </row>
    <row r="16" spans="1:14" x14ac:dyDescent="0.25">
      <c r="A16" s="7" t="s">
        <v>27</v>
      </c>
      <c r="B16">
        <v>3</v>
      </c>
      <c r="C16">
        <v>42860</v>
      </c>
      <c r="D16" s="1">
        <v>42860</v>
      </c>
      <c r="E16">
        <v>85</v>
      </c>
      <c r="F16">
        <v>87</v>
      </c>
      <c r="G16">
        <v>135</v>
      </c>
      <c r="H16">
        <v>200000000</v>
      </c>
      <c r="I16">
        <v>146510104</v>
      </c>
      <c r="J16">
        <v>389813101</v>
      </c>
      <c r="K16">
        <v>869113101</v>
      </c>
      <c r="L16">
        <v>2017</v>
      </c>
      <c r="M16" s="6" t="s">
        <v>67</v>
      </c>
      <c r="N16" s="7">
        <v>27</v>
      </c>
    </row>
    <row r="17" spans="1:14" x14ac:dyDescent="0.25">
      <c r="A17" s="7" t="s">
        <v>28</v>
      </c>
      <c r="B17">
        <v>3</v>
      </c>
      <c r="C17">
        <v>42923</v>
      </c>
      <c r="D17" s="1">
        <v>42923</v>
      </c>
      <c r="E17">
        <v>92</v>
      </c>
      <c r="F17">
        <v>87</v>
      </c>
      <c r="G17">
        <v>133</v>
      </c>
      <c r="H17">
        <v>175000000</v>
      </c>
      <c r="I17">
        <v>117027503</v>
      </c>
      <c r="J17">
        <v>334201140</v>
      </c>
      <c r="K17">
        <v>878346440</v>
      </c>
      <c r="L17">
        <v>2017</v>
      </c>
    </row>
    <row r="18" spans="1:14" x14ac:dyDescent="0.25">
      <c r="A18" s="7" t="s">
        <v>29</v>
      </c>
      <c r="B18">
        <v>3</v>
      </c>
      <c r="C18">
        <v>42805</v>
      </c>
      <c r="D18" s="1">
        <v>42805</v>
      </c>
      <c r="E18">
        <v>93</v>
      </c>
      <c r="F18">
        <v>87</v>
      </c>
      <c r="G18">
        <v>130</v>
      </c>
      <c r="H18">
        <v>180000000</v>
      </c>
      <c r="I18">
        <v>122744989</v>
      </c>
      <c r="J18">
        <v>315058289</v>
      </c>
      <c r="K18">
        <v>850482778</v>
      </c>
      <c r="L18">
        <v>2017</v>
      </c>
    </row>
    <row r="19" spans="1:14" x14ac:dyDescent="0.25">
      <c r="A19" s="7" t="s">
        <v>30</v>
      </c>
      <c r="B19">
        <v>3</v>
      </c>
      <c r="C19" t="s">
        <v>31</v>
      </c>
      <c r="D19" s="1">
        <v>43147</v>
      </c>
      <c r="E19">
        <v>96</v>
      </c>
      <c r="F19">
        <v>79</v>
      </c>
      <c r="G19">
        <v>134</v>
      </c>
      <c r="H19">
        <v>200000000</v>
      </c>
      <c r="I19">
        <v>202003951</v>
      </c>
      <c r="J19">
        <v>700059566</v>
      </c>
      <c r="K19">
        <v>1336494321</v>
      </c>
      <c r="L19">
        <v>2018</v>
      </c>
      <c r="N19">
        <f>GETPIVOTDATA("movie_title",$M$3)</f>
        <v>27</v>
      </c>
    </row>
    <row r="20" spans="1:14" x14ac:dyDescent="0.25">
      <c r="A20" s="7" t="s">
        <v>32</v>
      </c>
      <c r="B20">
        <v>3</v>
      </c>
      <c r="C20" t="s">
        <v>33</v>
      </c>
      <c r="D20" s="1">
        <v>43217</v>
      </c>
      <c r="E20">
        <v>85</v>
      </c>
      <c r="F20">
        <v>91</v>
      </c>
      <c r="G20">
        <v>149</v>
      </c>
      <c r="H20">
        <v>300000000</v>
      </c>
      <c r="I20">
        <v>257698183</v>
      </c>
      <c r="J20">
        <v>678815482</v>
      </c>
      <c r="K20">
        <v>2048359754</v>
      </c>
      <c r="L20">
        <v>2018</v>
      </c>
    </row>
    <row r="21" spans="1:14" x14ac:dyDescent="0.25">
      <c r="A21" s="7" t="s">
        <v>34</v>
      </c>
      <c r="B21">
        <v>3</v>
      </c>
      <c r="C21">
        <v>43258</v>
      </c>
      <c r="D21" s="1">
        <v>43258</v>
      </c>
      <c r="E21">
        <v>87</v>
      </c>
      <c r="F21">
        <v>81</v>
      </c>
      <c r="G21">
        <v>118</v>
      </c>
      <c r="H21">
        <v>130000000</v>
      </c>
      <c r="I21">
        <v>75812205</v>
      </c>
      <c r="J21">
        <v>216648740</v>
      </c>
      <c r="K21">
        <v>623144660</v>
      </c>
      <c r="L21">
        <v>2018</v>
      </c>
    </row>
    <row r="22" spans="1:14" x14ac:dyDescent="0.25">
      <c r="A22" s="7" t="s">
        <v>35</v>
      </c>
      <c r="B22">
        <v>3</v>
      </c>
      <c r="C22">
        <v>43680</v>
      </c>
      <c r="D22" s="1">
        <v>43680</v>
      </c>
      <c r="E22">
        <v>79</v>
      </c>
      <c r="F22">
        <v>45</v>
      </c>
      <c r="G22">
        <v>124</v>
      </c>
      <c r="H22">
        <v>175000000</v>
      </c>
      <c r="I22">
        <v>153433423</v>
      </c>
      <c r="J22">
        <v>426829839</v>
      </c>
      <c r="K22">
        <v>1129727388</v>
      </c>
      <c r="L22">
        <v>2019</v>
      </c>
    </row>
    <row r="23" spans="1:14" x14ac:dyDescent="0.25">
      <c r="A23" s="7" t="s">
        <v>36</v>
      </c>
      <c r="B23">
        <v>3</v>
      </c>
      <c r="C23" t="s">
        <v>37</v>
      </c>
      <c r="D23" s="1">
        <v>43581</v>
      </c>
      <c r="E23">
        <v>94</v>
      </c>
      <c r="F23">
        <v>90</v>
      </c>
      <c r="G23">
        <v>181</v>
      </c>
      <c r="H23">
        <v>400000000</v>
      </c>
      <c r="I23">
        <v>357115007</v>
      </c>
      <c r="J23">
        <v>858373000</v>
      </c>
      <c r="K23">
        <v>2797800564</v>
      </c>
      <c r="L23">
        <v>2019</v>
      </c>
    </row>
    <row r="24" spans="1:14" x14ac:dyDescent="0.25">
      <c r="A24" s="7" t="s">
        <v>38</v>
      </c>
      <c r="B24">
        <v>3</v>
      </c>
      <c r="C24">
        <v>43503</v>
      </c>
      <c r="D24" s="1">
        <v>43503</v>
      </c>
      <c r="E24">
        <v>90</v>
      </c>
      <c r="F24">
        <v>95</v>
      </c>
      <c r="G24">
        <v>129</v>
      </c>
      <c r="H24">
        <v>160000000</v>
      </c>
      <c r="I24">
        <v>92579212</v>
      </c>
      <c r="J24">
        <v>390532085</v>
      </c>
      <c r="K24">
        <v>1132532832</v>
      </c>
      <c r="L24">
        <v>2019</v>
      </c>
    </row>
    <row r="25" spans="1:14" x14ac:dyDescent="0.25">
      <c r="A25" s="7" t="s">
        <v>39</v>
      </c>
      <c r="B25">
        <v>4</v>
      </c>
      <c r="C25">
        <v>44446</v>
      </c>
      <c r="D25" s="1">
        <v>44446</v>
      </c>
      <c r="E25">
        <v>79</v>
      </c>
      <c r="F25">
        <v>91</v>
      </c>
      <c r="G25">
        <v>133</v>
      </c>
      <c r="H25">
        <v>200000000</v>
      </c>
      <c r="I25">
        <v>80366312</v>
      </c>
      <c r="J25">
        <v>183651655</v>
      </c>
      <c r="K25">
        <v>379751655</v>
      </c>
      <c r="L25">
        <v>2021</v>
      </c>
    </row>
    <row r="26" spans="1:14" x14ac:dyDescent="0.25">
      <c r="A26" s="7" t="s">
        <v>40</v>
      </c>
      <c r="B26">
        <v>4</v>
      </c>
      <c r="C26">
        <v>44264</v>
      </c>
      <c r="D26" s="1">
        <v>44264</v>
      </c>
      <c r="E26">
        <v>91</v>
      </c>
      <c r="F26">
        <v>98</v>
      </c>
      <c r="G26">
        <v>133</v>
      </c>
      <c r="H26">
        <v>150000000</v>
      </c>
      <c r="I26">
        <v>75388688</v>
      </c>
      <c r="J26">
        <v>224543292</v>
      </c>
      <c r="K26">
        <v>432243292</v>
      </c>
      <c r="L26">
        <v>2021</v>
      </c>
    </row>
    <row r="27" spans="1:14" x14ac:dyDescent="0.25">
      <c r="A27" s="7" t="s">
        <v>41</v>
      </c>
      <c r="B27">
        <v>4</v>
      </c>
      <c r="C27">
        <v>44327</v>
      </c>
      <c r="D27" s="1">
        <v>44327</v>
      </c>
      <c r="E27">
        <v>47</v>
      </c>
      <c r="F27">
        <v>78</v>
      </c>
      <c r="G27">
        <v>157</v>
      </c>
      <c r="H27">
        <v>200000000</v>
      </c>
      <c r="I27">
        <v>71297219</v>
      </c>
      <c r="J27">
        <v>164870264</v>
      </c>
      <c r="K27">
        <v>402064929</v>
      </c>
      <c r="L27">
        <v>2021</v>
      </c>
    </row>
    <row r="28" spans="1:14" x14ac:dyDescent="0.25">
      <c r="A28" s="7" t="s">
        <v>42</v>
      </c>
      <c r="B28">
        <v>4</v>
      </c>
      <c r="C28" t="s">
        <v>43</v>
      </c>
      <c r="D28" s="1">
        <v>44547</v>
      </c>
      <c r="E28">
        <v>93</v>
      </c>
      <c r="F28">
        <v>98</v>
      </c>
      <c r="G28">
        <v>148</v>
      </c>
      <c r="H28">
        <v>200000000</v>
      </c>
      <c r="I28">
        <v>260138569</v>
      </c>
      <c r="J28">
        <v>803975784</v>
      </c>
      <c r="K28">
        <v>1891108035</v>
      </c>
      <c r="L28">
        <v>2021</v>
      </c>
    </row>
  </sheetData>
  <conditionalFormatting sqref="E2:E28">
    <cfRule type="dataBar" priority="1">
      <dataBar>
        <cfvo type="min"/>
        <cfvo type="max"/>
        <color rgb="FF638EC6"/>
      </dataBar>
      <extLst>
        <ext xmlns:x14="http://schemas.microsoft.com/office/spreadsheetml/2009/9/main" uri="{B025F937-C7B1-47D3-B67F-A62EFF666E3E}">
          <x14:id>{4D801471-BF0D-49ED-B72D-1BBD72407EEE}</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D801471-BF0D-49ED-B72D-1BBD72407EEE}">
            <x14:dataBar minLength="0" maxLength="100" gradient="0">
              <x14:cfvo type="autoMin"/>
              <x14:cfvo type="autoMax"/>
              <x14:negativeFillColor rgb="FFFF0000"/>
              <x14:axisColor rgb="FF000000"/>
            </x14:dataBar>
          </x14:cfRule>
          <xm:sqref>E2:E28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F32F8-1F0D-451E-BB34-1A02AF74BC0B}">
  <sheetPr codeName="Sheet9"/>
  <dimension ref="A3:B8"/>
  <sheetViews>
    <sheetView topLeftCell="A2" workbookViewId="0">
      <selection activeCell="B24" sqref="B23:B24"/>
    </sheetView>
  </sheetViews>
  <sheetFormatPr defaultRowHeight="13.5" x14ac:dyDescent="0.25"/>
  <cols>
    <col min="1" max="1" width="12.33203125" customWidth="1"/>
    <col min="2" max="2" width="18.1640625" customWidth="1"/>
  </cols>
  <sheetData>
    <row r="3" spans="1:2" x14ac:dyDescent="0.25">
      <c r="A3" s="5" t="s">
        <v>46</v>
      </c>
      <c r="B3" t="s">
        <v>70</v>
      </c>
    </row>
    <row r="4" spans="1:2" x14ac:dyDescent="0.25">
      <c r="A4" s="6">
        <v>1</v>
      </c>
      <c r="B4" s="7">
        <v>6</v>
      </c>
    </row>
    <row r="5" spans="1:2" x14ac:dyDescent="0.25">
      <c r="A5" s="6">
        <v>2</v>
      </c>
      <c r="B5" s="7">
        <v>6</v>
      </c>
    </row>
    <row r="6" spans="1:2" x14ac:dyDescent="0.25">
      <c r="A6" s="6">
        <v>3</v>
      </c>
      <c r="B6" s="7">
        <v>11</v>
      </c>
    </row>
    <row r="7" spans="1:2" x14ac:dyDescent="0.25">
      <c r="A7" s="6">
        <v>4</v>
      </c>
      <c r="B7" s="7">
        <v>4</v>
      </c>
    </row>
    <row r="8" spans="1:2" x14ac:dyDescent="0.25">
      <c r="A8" s="6" t="s">
        <v>67</v>
      </c>
      <c r="B8" s="7">
        <v>27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4 E A A B Q S w M E F A A C A A g A d o a 1 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2 h r 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o a 1 W q 2 4 t t R J A Q A A i A I A A B M A H A B G b 3 J t d W x h c y 9 T Z W N 0 a W 9 u M S 5 t I K I Y A C i g F A A A A A A A A A A A A A A A A A A A A A A A A A A A A H W R P 2 v D M B D F 9 4 C / g 3 A X G 4 y h U L q E D M X t k K F d k l J K C E K W L r G I r T P S q U k I + e 6 V b Z r + c a p F 6 H 7 v 3 Y l 7 D i R p N G w x 3 L f T a B J N X C U s K P Z c v L I Z q 4 G i C Q t n g d 5 K C J W n g 4 Q 6 L 7 y 1 Y O g N 7 a 5 E 3 C X p a f U i G p j F w R a v z 6 s C D Q W + z g b 3 T V x U w m x D 2 + W x h T i 0 W Y q y h n x p h X E b t E 2 B t W 9 M B 1 0 y j M p O p 7 j B D w 2 c N N U Q Z 4 w C Z Q Q H O m c s M O l 5 W w n X k b m h + 7 u 8 c / f I Q g 0 B c C X o 4 h P m O G L s 4 Y t 2 r x 4 T N o K Q N 0 B g x 4 2 F V x q M B O 4 k 2 i u D h / 8 q b 0 W 3 z j F v L S r f r 5 q X X m 2 B x h J s w W i z 5 X u A H R g 1 F i h s w J G W v M Q D x 8 1 G y y s f 2 a O t 1 V 4 r + F d 1 T i / R z I 0 D S y G b d x D 2 O 5 s H p Y Z U k j / p Z S z u l R k D I S v 2 G H a X d 4 V k 9 X u 5 6 / T n x D S a a H N 9 5 P Q T U E s B A i 0 A F A A C A A g A d o a 1 W i L k O f y j A A A A 9 g A A A B I A A A A A A A A A A A A A A A A A A A A A A E N v b m Z p Z y 9 Q Y W N r Y W d l L n h t b F B L A Q I t A B Q A A g A I A H a G t V o P y u m r p A A A A O k A A A A T A A A A A A A A A A A A A A A A A O 8 A A A B b Q 2 9 u d G V u d F 9 U e X B l c 1 0 u e G 1 s U E s B A i 0 A F A A C A A g A d o a 1 W q 2 4 t t R J A Q A A i A I A A B M A A A A A A A A A A A A A A A A A 4 A E A A E Z v c m 1 1 b G F z L 1 N l Y 3 R p b 2 4 x L m 1 Q S w U G A A A A A A M A A w D C A A A A d 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Q 4 A A A A A A A C X 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1 D V T w v S X R l b V B h d G g + P C 9 J d G V t T G 9 j Y X R p b 2 4 + P F N 0 Y W J s Z U V u d H J p Z X M + P E V u d H J 5 I F R 5 c G U 9 I k l z U H J p d m F 0 Z S I g V m F s d W U 9 I m w w I i A v P j x F b n R y e S B U e X B l P S J R d W V y e U l E I i B W Y W x 1 Z T 0 i c 2 U x O T Y 5 N D R k L T I 4 M z I t N D Q z N i 0 5 O D M w L T N m N G Y 0 N T U x N 2 M x 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U N V X z E i I C 8 + P E V u d H J 5 I F R 5 c G U 9 I k Z p b G x l Z E N v b X B s Z X R l U m V z d W x 0 V G 9 X b 3 J r c 2 h l Z X Q i I F Z h b H V l P S J s M S I g L z 4 8 R W 5 0 c n k g V H l w Z T 0 i Q W R k Z W R U b 0 R h d G F N b 2 R l b C I g V m F s d W U 9 I m w w I i A v P j x F b n R y e S B U e X B l P S J G a W x s Q 2 9 1 b n Q i I F Z h b H V l P S J s M j c i I C 8 + P E V u d H J 5 I F R 5 c G U 9 I k Z p b G x F c n J v c k N v Z G U i I F Z h b H V l P S J z V W 5 r b m 9 3 b i I g L z 4 8 R W 5 0 c n k g V H l w Z T 0 i R m l s b E V y c m 9 y Q 2 9 1 b n Q i I F Z h b H V l P S J s M C I g L z 4 8 R W 5 0 c n k g V H l w Z T 0 i R m l s b E x h c 3 R V c G R h d G V k I i B W Y W x 1 Z T 0 i Z D I w M j U t M D U t M j F U M T M 6 N T E 6 N D U u M T E x M z Q 4 N V o i I C 8 + P E V u d H J 5 I F R 5 c G U 9 I k Z p b G x D b 2 x 1 b W 5 U e X B l c y I g V m F s d W U 9 I n N C Z 0 1 B Q 1 F N R E F 3 T U R B d 0 1 E I i A v P j x F b n R y e S B U e X B l P S J G a W x s Q 2 9 s d W 1 u T m F t Z X M i I F Z h b H V l P S J z W y Z x d W 9 0 O 2 1 v d m l l X 3 R p d G x l J n F 1 b 3 Q 7 L C Z x d W 9 0 O 2 1 j d V 9 w a G F z Z S Z x d W 9 0 O y w m c X V v d D t y Z W x l Y X N l X 2 R h d G U m c X V v d D s s J n F 1 b 3 Q 7 c m V s Z W F z Z V 9 k Y X R l I E E m c X V v d D s s J n F 1 b 3 Q 7 d G 9 t Y X R v X 2 1 l d G V y J n F 1 b 3 Q 7 L C Z x d W 9 0 O 2 F 1 Z G l l b m N l X 3 N j b 3 J l J n F 1 b 3 Q 7 L C Z x d W 9 0 O 2 1 v d m l l X 2 R 1 c m F 0 a W 9 u J n F 1 b 3 Q 7 L C Z x d W 9 0 O 3 B y b 2 R 1 Y 3 R p b 2 5 f Y n V k Z 2 V 0 J n F 1 b 3 Q 7 L C Z x d W 9 0 O 2 9 w Z W 5 p b m d f d 2 V l a 2 V u Z C Z x d W 9 0 O y w m c X V v d D t k b 2 1 l c 3 R p Y 1 9 i b 3 h f b 2 Z m a W N l J n F 1 b 3 Q 7 L C Z x d W 9 0 O 3 d v c m x k d 2 l k Z V 9 i b 3 h f b 2 Z m a W N l J n F 1 b 3 Q 7 L C Z x d W 9 0 O 1 l l Y X 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U N V L 0 N o Y W 5 n Z W Q g V H l w Z S 5 7 b W 9 2 a W V f d G l 0 b G U s M H 0 m c X V v d D s s J n F 1 b 3 Q 7 U 2 V j d G l v b j E v T U N V L 0 N o Y W 5 n Z W Q g V H l w Z S 5 7 b W N 1 X 3 B o Y X N l L D F 9 J n F 1 b 3 Q 7 L C Z x d W 9 0 O 1 N l Y 3 R p b 2 4 x L 0 1 D V S 9 D a G F u Z 2 V k I F R 5 c G U u e 3 J l b G V h c 2 V f Z G F 0 Z S w y f S Z x d W 9 0 O y w m c X V v d D t T Z W N 0 a W 9 u M S 9 N Q 1 U v Q 2 h h b m d l Z C B U e X B l L n t y Z W x l Y X N l X 2 R h d G U g Q S w z f S Z x d W 9 0 O y w m c X V v d D t T Z W N 0 a W 9 u M S 9 N Q 1 U v Q 2 h h b m d l Z C B U e X B l L n t 0 b 2 1 h d G 9 f b W V 0 Z X I s N H 0 m c X V v d D s s J n F 1 b 3 Q 7 U 2 V j d G l v b j E v T U N V L 0 N o Y W 5 n Z W Q g V H l w Z S 5 7 Y X V k a W V u Y 2 V f c 2 N v c m U s N X 0 m c X V v d D s s J n F 1 b 3 Q 7 U 2 V j d G l v b j E v T U N V L 0 N o Y W 5 n Z W Q g V H l w Z S 5 7 b W 9 2 a W V f Z H V y Y X R p b 2 4 s N n 0 m c X V v d D s s J n F 1 b 3 Q 7 U 2 V j d G l v b j E v T U N V L 0 N o Y W 5 n Z W Q g V H l w Z S 5 7 c H J v Z H V j d G l v b l 9 i d W R n Z X Q s N 3 0 m c X V v d D s s J n F 1 b 3 Q 7 U 2 V j d G l v b j E v T U N V L 0 N o Y W 5 n Z W Q g V H l w Z S 5 7 b 3 B l b m l u Z 1 9 3 Z W V r Z W 5 k L D h 9 J n F 1 b 3 Q 7 L C Z x d W 9 0 O 1 N l Y 3 R p b 2 4 x L 0 1 D V S 9 D a G F u Z 2 V k I F R 5 c G U u e 2 R v b W V z d G l j X 2 J v e F 9 v Z m Z p Y 2 U s O X 0 m c X V v d D s s J n F 1 b 3 Q 7 U 2 V j d G l v b j E v T U N V L 0 N o Y W 5 n Z W Q g V H l w Z S 5 7 d 2 9 y b G R 3 a W R l X 2 J v e F 9 v Z m Z p Y 2 U s M T B 9 J n F 1 b 3 Q 7 L C Z x d W 9 0 O 1 N l Y 3 R p b 2 4 x L 0 1 D V S 9 J b n N l c n R l Z C B Z Z W F y L n t Z Z W F y L D E x f S Z x d W 9 0 O 1 0 s J n F 1 b 3 Q 7 Q 2 9 s d W 1 u Q 2 9 1 b n Q m c X V v d D s 6 M T I s J n F 1 b 3 Q 7 S 2 V 5 Q 2 9 s d W 1 u T m F t Z X M m c X V v d D s 6 W 1 0 s J n F 1 b 3 Q 7 Q 2 9 s d W 1 u S W R l b n R p d G l l c y Z x d W 9 0 O z p b J n F 1 b 3 Q 7 U 2 V j d G l v b j E v T U N V L 0 N o Y W 5 n Z W Q g V H l w Z S 5 7 b W 9 2 a W V f d G l 0 b G U s M H 0 m c X V v d D s s J n F 1 b 3 Q 7 U 2 V j d G l v b j E v T U N V L 0 N o Y W 5 n Z W Q g V H l w Z S 5 7 b W N 1 X 3 B o Y X N l L D F 9 J n F 1 b 3 Q 7 L C Z x d W 9 0 O 1 N l Y 3 R p b 2 4 x L 0 1 D V S 9 D a G F u Z 2 V k I F R 5 c G U u e 3 J l b G V h c 2 V f Z G F 0 Z S w y f S Z x d W 9 0 O y w m c X V v d D t T Z W N 0 a W 9 u M S 9 N Q 1 U v Q 2 h h b m d l Z C B U e X B l L n t y Z W x l Y X N l X 2 R h d G U g Q S w z f S Z x d W 9 0 O y w m c X V v d D t T Z W N 0 a W 9 u M S 9 N Q 1 U v Q 2 h h b m d l Z C B U e X B l L n t 0 b 2 1 h d G 9 f b W V 0 Z X I s N H 0 m c X V v d D s s J n F 1 b 3 Q 7 U 2 V j d G l v b j E v T U N V L 0 N o Y W 5 n Z W Q g V H l w Z S 5 7 Y X V k a W V u Y 2 V f c 2 N v c m U s N X 0 m c X V v d D s s J n F 1 b 3 Q 7 U 2 V j d G l v b j E v T U N V L 0 N o Y W 5 n Z W Q g V H l w Z S 5 7 b W 9 2 a W V f Z H V y Y X R p b 2 4 s N n 0 m c X V v d D s s J n F 1 b 3 Q 7 U 2 V j d G l v b j E v T U N V L 0 N o Y W 5 n Z W Q g V H l w Z S 5 7 c H J v Z H V j d G l v b l 9 i d W R n Z X Q s N 3 0 m c X V v d D s s J n F 1 b 3 Q 7 U 2 V j d G l v b j E v T U N V L 0 N o Y W 5 n Z W Q g V H l w Z S 5 7 b 3 B l b m l u Z 1 9 3 Z W V r Z W 5 k L D h 9 J n F 1 b 3 Q 7 L C Z x d W 9 0 O 1 N l Y 3 R p b 2 4 x L 0 1 D V S 9 D a G F u Z 2 V k I F R 5 c G U u e 2 R v b W V z d G l j X 2 J v e F 9 v Z m Z p Y 2 U s O X 0 m c X V v d D s s J n F 1 b 3 Q 7 U 2 V j d G l v b j E v T U N V L 0 N o Y W 5 n Z W Q g V H l w Z S 5 7 d 2 9 y b G R 3 a W R l X 2 J v e F 9 v Z m Z p Y 2 U s M T B 9 J n F 1 b 3 Q 7 L C Z x d W 9 0 O 1 N l Y 3 R p b 2 4 x L 0 1 D V S 9 J b n N l c n R l Z C B Z Z W F y L n t Z Z W F y L D E x f S Z x d W 9 0 O 1 0 s J n F 1 b 3 Q 7 U m V s Y X R p b 2 5 z a G l w S W 5 m b y Z x d W 9 0 O z p b X X 0 i I C 8 + P C 9 T d G F i b G V F b n R y a W V z P j w v S X R l b T 4 8 S X R l b T 4 8 S X R l b U x v Y 2 F 0 a W 9 u P j x J d G V t V H l w Z T 5 G b 3 J t d W x h P C 9 J d G V t V H l w Z T 4 8 S X R l b V B h d G g + U 2 V j d G l v b j E v T U N V L 1 N v d X J j Z T w v S X R l b V B h d G g + P C 9 J d G V t T G 9 j Y X R p b 2 4 + P F N 0 Y W J s Z U V u d H J p Z X M g L z 4 8 L 0 l 0 Z W 0 + P E l 0 Z W 0 + P E l 0 Z W 1 M b 2 N h d G l v b j 4 8 S X R l b V R 5 c G U + R m 9 y b X V s Y T w v S X R l b V R 5 c G U + P E l 0 Z W 1 Q Y X R o P l N l Y 3 R p b 2 4 x L 0 1 D V S 9 D a G F u Z 2 V k J T I w V H l w Z T w v S X R l b V B h d G g + P C 9 J d G V t T G 9 j Y X R p b 2 4 + P F N 0 Y W J s Z U V u d H J p Z X M g L z 4 8 L 0 l 0 Z W 0 + P E l 0 Z W 0 + P E l 0 Z W 1 M b 2 N h d G l v b j 4 8 S X R l b V R 5 c G U + R m 9 y b X V s Y T w v S X R l b V R 5 c G U + P E l 0 Z W 1 Q Y X R o P l N l Y 3 R p b 2 4 x L 0 1 D V S 9 J b n N l c n R l Z C U y M F l l Y X I 8 L 0 l 0 Z W 1 Q Y X R o P j w v S X R l b U x v Y 2 F 0 a W 9 u P j x T d G F i b G V F b n R y a W V z I C 8 + P C 9 J d G V t P j w v S X R l b X M + P C 9 M b 2 N h b F B h Y 2 t h Z 2 V N Z X R h Z G F 0 Y U Z p b G U + F g A A A F B L B Q Y A A A A A A A A A A A A A A A A A A A A A A A A m A Q A A A Q A A A N C M n d 8 B F d E R j H o A w E / C l + s B A A A A C K K 6 W f x + q k W j U 3 u P X M r q y A A A A A A C A A A A A A A Q Z g A A A A E A A C A A A A A 6 f j 7 s O X N 7 W i x I B n h T P R O U 7 U I r d u + 3 Q f Y D q w 9 / G G m O x w A A A A A O g A A A A A I A A C A A A A A v c A w N i J 4 a c y g H s p L R d 8 M 0 U N O f s w s H / r 1 G N 7 4 u Q X z B i l A A A A D P 1 p N e s j g f F S D 8 b p 7 V 0 T I X j 1 D U 6 7 u 5 A D L J F g h H y E w P 8 X O L D x w p 6 M 5 6 D + + u 5 8 M S B F V 4 l P R 5 f A R h l W Y b G 8 F K B c Y S i P F j J 9 E b H T + E N e t D Q U 8 B + E A A A A D O 0 r 0 w X Q V J 6 n Q V x p J S d q c S P 5 a w g u m F p t K 1 8 f 3 M 7 W s C J r K 1 + Q d 4 v 1 i J 3 r x v N z T a d M P q v p K 3 x 4 + X d g b a 9 l W k M 0 c 1 < / D a t a M a s h u p > 
</file>

<file path=customXml/itemProps1.xml><?xml version="1.0" encoding="utf-8"?>
<ds:datastoreItem xmlns:ds="http://schemas.openxmlformats.org/officeDocument/2006/customXml" ds:itemID="{72D318C4-1F21-49FE-A395-74D96E051A4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Sheet3</vt:lpstr>
      <vt:lpstr>MCUU DASHBOARD</vt:lpstr>
      <vt:lpstr>Sheet4</vt:lpstr>
      <vt:lpstr>Sheet5</vt:lpstr>
      <vt:lpstr>Sheet7</vt:lpstr>
      <vt:lpstr>MCU</vt:lpstr>
      <vt:lpstr>Sheet8</vt:lpstr>
      <vt:lpstr>Sheet10</vt:lpstr>
      <vt:lpstr>Sheet9</vt:lpstr>
      <vt:lpstr>Sheet12</vt:lpstr>
      <vt:lpstr>Sheet11</vt:lpstr>
      <vt:lpstr>mcu_box_office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kamau</dc:creator>
  <cp:lastModifiedBy>cathy kamau</cp:lastModifiedBy>
  <dcterms:created xsi:type="dcterms:W3CDTF">2025-05-22T14:11:12Z</dcterms:created>
  <dcterms:modified xsi:type="dcterms:W3CDTF">2025-05-22T14:12:25Z</dcterms:modified>
</cp:coreProperties>
</file>