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ponde\Downloads\"/>
    </mc:Choice>
  </mc:AlternateContent>
  <bookViews>
    <workbookView xWindow="0" yWindow="0" windowWidth="25200" windowHeight="11850" activeTab="1"/>
  </bookViews>
  <sheets>
    <sheet name="Comet" sheetId="1" r:id="rId1"/>
    <sheet name="Lin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  <c r="J22" i="2"/>
  <c r="J21" i="2"/>
  <c r="I23" i="2"/>
  <c r="I22" i="2"/>
  <c r="I21" i="2"/>
  <c r="H23" i="2"/>
  <c r="H22" i="2"/>
  <c r="H21" i="2"/>
  <c r="G23" i="2"/>
  <c r="G22" i="2"/>
  <c r="G21" i="2"/>
  <c r="F23" i="2"/>
  <c r="F22" i="2"/>
  <c r="F21" i="2"/>
  <c r="E23" i="2"/>
  <c r="E22" i="2"/>
  <c r="E21" i="2"/>
  <c r="D23" i="2"/>
  <c r="D22" i="2"/>
  <c r="D21" i="2"/>
  <c r="C23" i="2"/>
  <c r="C22" i="2"/>
  <c r="C21" i="2"/>
  <c r="J15" i="2"/>
  <c r="J14" i="2"/>
  <c r="J13" i="2"/>
  <c r="I15" i="2"/>
  <c r="I14" i="2"/>
  <c r="I13" i="2"/>
  <c r="H15" i="2"/>
  <c r="H14" i="2"/>
  <c r="H13" i="2"/>
  <c r="G15" i="2"/>
  <c r="G14" i="2"/>
  <c r="G13" i="2"/>
  <c r="F15" i="2"/>
  <c r="F14" i="2"/>
  <c r="F13" i="2"/>
  <c r="E15" i="2"/>
  <c r="E14" i="2"/>
  <c r="E13" i="2"/>
  <c r="D15" i="2"/>
  <c r="D14" i="2"/>
  <c r="D13" i="2"/>
  <c r="C15" i="2"/>
  <c r="C14" i="2"/>
  <c r="C13" i="2"/>
  <c r="K29" i="1" l="1"/>
  <c r="K28" i="1"/>
  <c r="K27" i="1"/>
  <c r="K26" i="1"/>
  <c r="K25" i="1"/>
  <c r="J29" i="1"/>
  <c r="J28" i="1"/>
  <c r="J27" i="1"/>
  <c r="J26" i="1"/>
  <c r="J25" i="1"/>
  <c r="I29" i="1"/>
  <c r="I28" i="1"/>
  <c r="I27" i="1"/>
  <c r="I26" i="1"/>
  <c r="I25" i="1"/>
  <c r="H29" i="1"/>
  <c r="H28" i="1"/>
  <c r="H27" i="1"/>
  <c r="H26" i="1"/>
  <c r="H25" i="1"/>
  <c r="G29" i="1"/>
  <c r="G28" i="1"/>
  <c r="G27" i="1"/>
  <c r="G26" i="1"/>
  <c r="G25" i="1"/>
  <c r="F29" i="1"/>
  <c r="F28" i="1"/>
  <c r="F27" i="1"/>
  <c r="F26" i="1"/>
  <c r="F25" i="1"/>
  <c r="E29" i="1"/>
  <c r="E28" i="1"/>
  <c r="E27" i="1"/>
  <c r="E26" i="1"/>
  <c r="E25" i="1"/>
  <c r="D29" i="1"/>
  <c r="D28" i="1"/>
  <c r="D27" i="1"/>
  <c r="D26" i="1"/>
  <c r="D25" i="1"/>
  <c r="C29" i="1"/>
  <c r="C28" i="1"/>
  <c r="C27" i="1"/>
  <c r="C26" i="1"/>
  <c r="C25" i="1"/>
  <c r="K19" i="1"/>
  <c r="K18" i="1"/>
  <c r="K17" i="1"/>
  <c r="K16" i="1"/>
  <c r="K15" i="1"/>
  <c r="D15" i="1"/>
  <c r="I17" i="1"/>
  <c r="J19" i="1"/>
  <c r="J18" i="1"/>
  <c r="J17" i="1"/>
  <c r="J16" i="1"/>
  <c r="J15" i="1"/>
  <c r="I19" i="1"/>
  <c r="I18" i="1"/>
  <c r="I16" i="1"/>
  <c r="I15" i="1"/>
  <c r="H19" i="1"/>
  <c r="H18" i="1"/>
  <c r="H17" i="1"/>
  <c r="H16" i="1"/>
  <c r="H15" i="1"/>
  <c r="G19" i="1"/>
  <c r="G18" i="1"/>
  <c r="G17" i="1"/>
  <c r="G16" i="1"/>
  <c r="G15" i="1"/>
  <c r="F19" i="1"/>
  <c r="F18" i="1"/>
  <c r="F17" i="1"/>
  <c r="F16" i="1"/>
  <c r="F15" i="1"/>
  <c r="E16" i="1"/>
  <c r="E15" i="1"/>
  <c r="E19" i="1"/>
  <c r="E18" i="1"/>
  <c r="E17" i="1"/>
  <c r="D19" i="1"/>
  <c r="D18" i="1"/>
  <c r="D17" i="1"/>
  <c r="D16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<sst xmlns="http://schemas.openxmlformats.org/spreadsheetml/2006/main" count="18" uniqueCount="5">
  <si>
    <t>Speedup</t>
  </si>
  <si>
    <t>Efficiency</t>
  </si>
  <si>
    <t>Matrix size</t>
  </si>
  <si>
    <t>Number of threads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</si>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</sst>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10" xfId="0" applyFill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9" xfId="0" applyFill="1" applyBorder="1"/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/>
    <xf numFmtId="0" fontId="0" fillId="0" borderId="5" xfId="0" applyBorder="1"/>
    <xf numFmtId="0" fontId="1" fillId="0" borderId="0" xfId="0" applyFon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13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13" xfId="0" applyNumberFormat="1" applyBorder="1"/>
    <xf numFmtId="165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- OpenMP (Comet)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Comet!$C$14:$K$14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C4A-A2E4-90E51486B9CF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Comet!$C$15:$K$15</c:f>
              <c:numCache>
                <c:formatCode>General</c:formatCode>
                <c:ptCount val="9"/>
                <c:pt idx="0">
                  <c:v>1.5</c:v>
                </c:pt>
                <c:pt idx="1">
                  <c:v>2.1086956521739131</c:v>
                </c:pt>
                <c:pt idx="2">
                  <c:v>1.1384615384615386</c:v>
                </c:pt>
                <c:pt idx="3">
                  <c:v>1.0777777777777779</c:v>
                </c:pt>
                <c:pt idx="4">
                  <c:v>1.0384615384615385</c:v>
                </c:pt>
                <c:pt idx="5">
                  <c:v>0.98340248962655596</c:v>
                </c:pt>
                <c:pt idx="6">
                  <c:v>1.1666666666666667</c:v>
                </c:pt>
                <c:pt idx="7">
                  <c:v>1.021505376344086</c:v>
                </c:pt>
                <c:pt idx="8">
                  <c:v>1.0035031715103022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4C4A-A2E4-90E51486B9CF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Comet!$C$16:$K$16</c:f>
              <c:numCache>
                <c:formatCode>General</c:formatCode>
                <c:ptCount val="9"/>
                <c:pt idx="0">
                  <c:v>1.2500000000000002</c:v>
                </c:pt>
                <c:pt idx="1">
                  <c:v>1.7962962962962963</c:v>
                </c:pt>
                <c:pt idx="2">
                  <c:v>1.0136986301369864</c:v>
                </c:pt>
                <c:pt idx="3">
                  <c:v>1.1975308641975311</c:v>
                </c:pt>
                <c:pt idx="4">
                  <c:v>0.30508474576271188</c:v>
                </c:pt>
                <c:pt idx="5">
                  <c:v>1.0042372881355932</c:v>
                </c:pt>
                <c:pt idx="6">
                  <c:v>1.0816326530612246</c:v>
                </c:pt>
                <c:pt idx="7">
                  <c:v>1.1139028475711892</c:v>
                </c:pt>
                <c:pt idx="8">
                  <c:v>1.0011373976342128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4C4A-A2E4-90E51486B9CF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Comet!$C$17:$K$17</c:f>
              <c:numCache>
                <c:formatCode>General</c:formatCode>
                <c:ptCount val="9"/>
                <c:pt idx="0">
                  <c:v>1.4285714285714286</c:v>
                </c:pt>
                <c:pt idx="1">
                  <c:v>1.2933333333333334</c:v>
                </c:pt>
                <c:pt idx="2">
                  <c:v>1.1935483870967742</c:v>
                </c:pt>
                <c:pt idx="3">
                  <c:v>1.1022727272727273</c:v>
                </c:pt>
                <c:pt idx="4">
                  <c:v>0.90756302521008403</c:v>
                </c:pt>
                <c:pt idx="5">
                  <c:v>0.92217898832684819</c:v>
                </c:pt>
                <c:pt idx="6">
                  <c:v>1.1259484066767831</c:v>
                </c:pt>
                <c:pt idx="7">
                  <c:v>1.0760517799352751</c:v>
                </c:pt>
                <c:pt idx="8">
                  <c:v>1.0008269417626263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4C4A-A2E4-90E51486B9CF}"/>
            </c:ext>
          </c:extLst>
        </c:ser>
        <c:ser>
          <c:idx val="4"/>
          <c:order val="4"/>
          <c:tx>
            <c:v>12 threads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Comet!$C$18:$K$18</c:f>
              <c:numCache>
                <c:formatCode>General</c:formatCode>
                <c:ptCount val="9"/>
                <c:pt idx="0">
                  <c:v>0.6</c:v>
                </c:pt>
                <c:pt idx="1">
                  <c:v>1.9795918367346941</c:v>
                </c:pt>
                <c:pt idx="2">
                  <c:v>1.15625</c:v>
                </c:pt>
                <c:pt idx="3">
                  <c:v>1.0898876404494382</c:v>
                </c:pt>
                <c:pt idx="4">
                  <c:v>0.83076923076923082</c:v>
                </c:pt>
                <c:pt idx="5">
                  <c:v>1.021551724137931</c:v>
                </c:pt>
                <c:pt idx="6">
                  <c:v>1.0319888734353269</c:v>
                </c:pt>
                <c:pt idx="7">
                  <c:v>1.0614525139664805</c:v>
                </c:pt>
                <c:pt idx="8">
                  <c:v>0.99627510701350008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5-4C4A-A2E4-90E51486B9CF}"/>
            </c:ext>
          </c:extLst>
        </c:ser>
        <c:ser>
          <c:idx val="5"/>
          <c:order val="5"/>
          <c:tx>
            <c:v>16 threads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Comet!$C$19:$K$19</c:f>
              <c:numCache>
                <c:formatCode>General</c:formatCode>
                <c:ptCount val="9"/>
                <c:pt idx="0">
                  <c:v>1</c:v>
                </c:pt>
                <c:pt idx="1">
                  <c:v>2.0208333333333335</c:v>
                </c:pt>
                <c:pt idx="2">
                  <c:v>1.1384615384615386</c:v>
                </c:pt>
                <c:pt idx="3">
                  <c:v>1.0898876404494382</c:v>
                </c:pt>
                <c:pt idx="4">
                  <c:v>1.0588235294117647</c:v>
                </c:pt>
                <c:pt idx="5">
                  <c:v>1.0128205128205128</c:v>
                </c:pt>
                <c:pt idx="6">
                  <c:v>0.94402035623409664</c:v>
                </c:pt>
                <c:pt idx="7">
                  <c:v>1.0725806451612905</c:v>
                </c:pt>
                <c:pt idx="8">
                  <c:v>0.99276105323599373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5-4C4A-A2E4-90E51486B9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9439"/>
        <c:axId val="177509455"/>
      </c:barChart>
      <c:catAx>
        <c:axId val="17751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455"/>
        <c:crosses val="autoZero"/>
        <c:auto val="1"/>
        <c:lblAlgn val="ctr"/>
        <c:lblOffset val="100"/>
        <c:noMultiLvlLbl val="0"/>
      </c:catAx>
      <c:valAx>
        <c:axId val="177509455"/>
        <c:scaling>
          <c:orientation val="minMax"/>
          <c:max val="2.200000000000000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94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- OpenMP (Comet)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Comet!$C$24:$K$24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9B1-95EC-B2C907CE0C32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Comet!$C$25:$K$25</c:f>
              <c:numCache>
                <c:formatCode>General</c:formatCode>
                <c:ptCount val="9"/>
                <c:pt idx="0">
                  <c:v>0.75</c:v>
                </c:pt>
                <c:pt idx="1">
                  <c:v>1.0543478260869565</c:v>
                </c:pt>
                <c:pt idx="2">
                  <c:v>0.56923076923076932</c:v>
                </c:pt>
                <c:pt idx="3">
                  <c:v>0.53888888888888897</c:v>
                </c:pt>
                <c:pt idx="4">
                  <c:v>0.51923076923076927</c:v>
                </c:pt>
                <c:pt idx="5">
                  <c:v>0.49170124481327798</c:v>
                </c:pt>
                <c:pt idx="6">
                  <c:v>0.58333333333333337</c:v>
                </c:pt>
                <c:pt idx="7">
                  <c:v>0.510752688172043</c:v>
                </c:pt>
                <c:pt idx="8">
                  <c:v>0.50175158575515111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5-49B1-95EC-B2C907CE0C32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Comet!$C$26:$K$26</c:f>
              <c:numCache>
                <c:formatCode>General</c:formatCode>
                <c:ptCount val="9"/>
                <c:pt idx="0">
                  <c:v>0.31250000000000006</c:v>
                </c:pt>
                <c:pt idx="1">
                  <c:v>0.44907407407407407</c:v>
                </c:pt>
                <c:pt idx="2">
                  <c:v>0.25342465753424659</c:v>
                </c:pt>
                <c:pt idx="3">
                  <c:v>0.29938271604938277</c:v>
                </c:pt>
                <c:pt idx="4">
                  <c:v>7.6271186440677971E-2</c:v>
                </c:pt>
                <c:pt idx="5">
                  <c:v>0.2510593220338983</c:v>
                </c:pt>
                <c:pt idx="6">
                  <c:v>0.27040816326530615</c:v>
                </c:pt>
                <c:pt idx="7">
                  <c:v>0.2784757118927973</c:v>
                </c:pt>
                <c:pt idx="8">
                  <c:v>0.25028434940855321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5-49B1-95EC-B2C907CE0C32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Comet!$C$27:$K$27</c:f>
              <c:numCache>
                <c:formatCode>General</c:formatCode>
                <c:ptCount val="9"/>
                <c:pt idx="0">
                  <c:v>0.17857142857142858</c:v>
                </c:pt>
                <c:pt idx="1">
                  <c:v>0.16166666666666668</c:v>
                </c:pt>
                <c:pt idx="2">
                  <c:v>0.14919354838709678</c:v>
                </c:pt>
                <c:pt idx="3">
                  <c:v>0.13778409090909091</c:v>
                </c:pt>
                <c:pt idx="4">
                  <c:v>0.1134453781512605</c:v>
                </c:pt>
                <c:pt idx="5">
                  <c:v>0.11527237354085602</c:v>
                </c:pt>
                <c:pt idx="6">
                  <c:v>0.14074355083459789</c:v>
                </c:pt>
                <c:pt idx="7">
                  <c:v>0.13450647249190939</c:v>
                </c:pt>
                <c:pt idx="8">
                  <c:v>0.12510336772032829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5-49B1-95EC-B2C907CE0C32}"/>
            </c:ext>
          </c:extLst>
        </c:ser>
        <c:ser>
          <c:idx val="4"/>
          <c:order val="4"/>
          <c:tx>
            <c:v>12 threads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Comet!$C$28:$K$28</c:f>
              <c:numCache>
                <c:formatCode>General</c:formatCode>
                <c:ptCount val="9"/>
                <c:pt idx="0">
                  <c:v>0.05</c:v>
                </c:pt>
                <c:pt idx="1">
                  <c:v>0.16496598639455784</c:v>
                </c:pt>
                <c:pt idx="2">
                  <c:v>9.6354166666666657E-2</c:v>
                </c:pt>
                <c:pt idx="3">
                  <c:v>9.0823970037453183E-2</c:v>
                </c:pt>
                <c:pt idx="4">
                  <c:v>6.9230769230769235E-2</c:v>
                </c:pt>
                <c:pt idx="5">
                  <c:v>8.5129310344827583E-2</c:v>
                </c:pt>
                <c:pt idx="6">
                  <c:v>8.5999072786277234E-2</c:v>
                </c:pt>
                <c:pt idx="7">
                  <c:v>8.8454376163873374E-2</c:v>
                </c:pt>
                <c:pt idx="8">
                  <c:v>8.302292558445834E-2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5-49B1-95EC-B2C907CE0C32}"/>
            </c:ext>
          </c:extLst>
        </c:ser>
        <c:ser>
          <c:idx val="5"/>
          <c:order val="5"/>
          <c:tx>
            <c:v>16 threads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Comet!$C$29:$K$29</c:f>
              <c:numCache>
                <c:formatCode>General</c:formatCode>
                <c:ptCount val="9"/>
                <c:pt idx="0">
                  <c:v>6.25E-2</c:v>
                </c:pt>
                <c:pt idx="1">
                  <c:v>0.12630208333333334</c:v>
                </c:pt>
                <c:pt idx="2">
                  <c:v>7.1153846153846165E-2</c:v>
                </c:pt>
                <c:pt idx="3">
                  <c:v>6.8117977528089887E-2</c:v>
                </c:pt>
                <c:pt idx="4">
                  <c:v>6.6176470588235295E-2</c:v>
                </c:pt>
                <c:pt idx="5">
                  <c:v>6.3301282051282048E-2</c:v>
                </c:pt>
                <c:pt idx="6">
                  <c:v>5.900127226463104E-2</c:v>
                </c:pt>
                <c:pt idx="7">
                  <c:v>6.7036290322580655E-2</c:v>
                </c:pt>
                <c:pt idx="8">
                  <c:v>6.2047565827249608E-2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45-49B1-95EC-B2C907CE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726863"/>
        <c:axId val="227725199"/>
      </c:barChart>
      <c:catAx>
        <c:axId val="22772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25199"/>
        <c:crosses val="autoZero"/>
        <c:auto val="1"/>
        <c:lblAlgn val="ctr"/>
        <c:lblOffset val="100"/>
        <c:noMultiLvlLbl val="0"/>
      </c:catAx>
      <c:valAx>
        <c:axId val="227725199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268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- OpenMP (Linux)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Linux!$C$12:$J$12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5-494E-A7BA-7E77FDEA3879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Linux!$C$13:$J$13</c:f>
              <c:numCache>
                <c:formatCode>General</c:formatCode>
                <c:ptCount val="8"/>
                <c:pt idx="0">
                  <c:v>1.0538922155688624</c:v>
                </c:pt>
                <c:pt idx="1">
                  <c:v>1.0377358490566038</c:v>
                </c:pt>
                <c:pt idx="2">
                  <c:v>0.91505791505791501</c:v>
                </c:pt>
                <c:pt idx="3">
                  <c:v>0.92181069958847739</c:v>
                </c:pt>
                <c:pt idx="4">
                  <c:v>0.82933333333333337</c:v>
                </c:pt>
                <c:pt idx="5">
                  <c:v>1.0137693631669535</c:v>
                </c:pt>
                <c:pt idx="6">
                  <c:v>1.1127541589648799</c:v>
                </c:pt>
                <c:pt idx="7" formatCode="0.000000">
                  <c:v>1.1328916601714731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5-494E-A7BA-7E77FDEA3879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Linux!$C$14:$J$14</c:f>
              <c:numCache>
                <c:formatCode>0.000000</c:formatCode>
                <c:ptCount val="8"/>
                <c:pt idx="0">
                  <c:v>1.0731707317073171</c:v>
                </c:pt>
                <c:pt idx="1">
                  <c:v>1.6666666666666667</c:v>
                </c:pt>
                <c:pt idx="2">
                  <c:v>0.90804597701149414</c:v>
                </c:pt>
                <c:pt idx="3">
                  <c:v>0.84848484848484851</c:v>
                </c:pt>
                <c:pt idx="4">
                  <c:v>0.852054794520548</c:v>
                </c:pt>
                <c:pt idx="5">
                  <c:v>1.076782449725777</c:v>
                </c:pt>
                <c:pt idx="6">
                  <c:v>1.2863247863247864</c:v>
                </c:pt>
                <c:pt idx="7">
                  <c:v>1.2132721202003338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5-494E-A7BA-7E77FDEA3879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Linux!$C$15:$J$15</c:f>
              <c:numCache>
                <c:formatCode>General</c:formatCode>
                <c:ptCount val="8"/>
                <c:pt idx="0">
                  <c:v>1.1139240506329113</c:v>
                </c:pt>
                <c:pt idx="1">
                  <c:v>1.807511737089202</c:v>
                </c:pt>
                <c:pt idx="2">
                  <c:v>0.84946236559139776</c:v>
                </c:pt>
                <c:pt idx="3" formatCode="0.000000">
                  <c:v>0.79999999999999993</c:v>
                </c:pt>
                <c:pt idx="4">
                  <c:v>0.84054054054054061</c:v>
                </c:pt>
                <c:pt idx="5">
                  <c:v>1.1971544715447155</c:v>
                </c:pt>
                <c:pt idx="6">
                  <c:v>1.314410480349345</c:v>
                </c:pt>
                <c:pt idx="7">
                  <c:v>1.2302158273381294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5-494E-A7BA-7E77FDEA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02959"/>
        <c:axId val="227901711"/>
      </c:barChart>
      <c:catAx>
        <c:axId val="22790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01711"/>
        <c:crosses val="autoZero"/>
        <c:auto val="1"/>
        <c:lblAlgn val="ctr"/>
        <c:lblOffset val="100"/>
        <c:noMultiLvlLbl val="0"/>
      </c:catAx>
      <c:valAx>
        <c:axId val="227901711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029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- OpenMP (Linux)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Linux!$C$20:$J$20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C-473B-B303-C361C1EA24C8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Linux!$C$21:$J$21</c:f>
              <c:numCache>
                <c:formatCode>General</c:formatCode>
                <c:ptCount val="8"/>
                <c:pt idx="0">
                  <c:v>0.52694610778443118</c:v>
                </c:pt>
                <c:pt idx="1">
                  <c:v>0.51886792452830188</c:v>
                </c:pt>
                <c:pt idx="2">
                  <c:v>0.4575289575289575</c:v>
                </c:pt>
                <c:pt idx="3">
                  <c:v>0.46090534979423869</c:v>
                </c:pt>
                <c:pt idx="4">
                  <c:v>0.41466666666666668</c:v>
                </c:pt>
                <c:pt idx="5">
                  <c:v>0.50688468158347677</c:v>
                </c:pt>
                <c:pt idx="6">
                  <c:v>0.55637707948243997</c:v>
                </c:pt>
                <c:pt idx="7">
                  <c:v>0.56644583008573657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C-473B-B303-C361C1EA24C8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Linux!$C$22:$J$22</c:f>
              <c:numCache>
                <c:formatCode>0.000000</c:formatCode>
                <c:ptCount val="8"/>
                <c:pt idx="0">
                  <c:v>0.26829268292682928</c:v>
                </c:pt>
                <c:pt idx="1">
                  <c:v>0.41666666666666669</c:v>
                </c:pt>
                <c:pt idx="2">
                  <c:v>0.22701149425287354</c:v>
                </c:pt>
                <c:pt idx="3">
                  <c:v>0.21212121212121213</c:v>
                </c:pt>
                <c:pt idx="4">
                  <c:v>0.213013698630137</c:v>
                </c:pt>
                <c:pt idx="5">
                  <c:v>0.26919561243144424</c:v>
                </c:pt>
                <c:pt idx="6">
                  <c:v>0.3215811965811966</c:v>
                </c:pt>
                <c:pt idx="7">
                  <c:v>0.30331803005008345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C-473B-B303-C361C1EA24C8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Linux!$C$23:$J$23</c:f>
              <c:numCache>
                <c:formatCode>General</c:formatCode>
                <c:ptCount val="8"/>
                <c:pt idx="0">
                  <c:v>0.13924050632911392</c:v>
                </c:pt>
                <c:pt idx="1">
                  <c:v>0.22593896713615025</c:v>
                </c:pt>
                <c:pt idx="2">
                  <c:v>0.10618279569892472</c:v>
                </c:pt>
                <c:pt idx="3" formatCode="0.000000">
                  <c:v>9.9999999999999992E-2</c:v>
                </c:pt>
                <c:pt idx="4">
                  <c:v>0.10506756756756758</c:v>
                </c:pt>
                <c:pt idx="5">
                  <c:v>0.14964430894308944</c:v>
                </c:pt>
                <c:pt idx="6">
                  <c:v>0.16430131004366813</c:v>
                </c:pt>
                <c:pt idx="7">
                  <c:v>0.15377697841726617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C-473B-B303-C361C1EA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895807"/>
        <c:axId val="234894559"/>
      </c:barChart>
      <c:catAx>
        <c:axId val="23489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94559"/>
        <c:crosses val="autoZero"/>
        <c:auto val="1"/>
        <c:lblAlgn val="ctr"/>
        <c:lblOffset val="100"/>
        <c:noMultiLvlLbl val="0"/>
      </c:catAx>
      <c:valAx>
        <c:axId val="234894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958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1</xdr:row>
      <xdr:rowOff>38100</xdr:rowOff>
    </xdr:from>
    <xdr:to>
      <xdr:col>19</xdr:col>
      <xdr:colOff>119062</xdr:colOff>
      <xdr:row>15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214312</xdr:colOff>
      <xdr:row>16</xdr:row>
      <xdr:rowOff>161925</xdr:rowOff>
    </xdr:from>
    <xdr:to>
      <xdr:col>19</xdr:col>
      <xdr:colOff>80962</xdr:colOff>
      <xdr:row>31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1</xdr:row>
      <xdr:rowOff>0</xdr:rowOff>
    </xdr:from>
    <xdr:to>
      <xdr:col>18</xdr:col>
      <xdr:colOff>300037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595312</xdr:colOff>
      <xdr:row>15</xdr:row>
      <xdr:rowOff>190500</xdr:rowOff>
    </xdr:from>
    <xdr:to>
      <xdr:col>18</xdr:col>
      <xdr:colOff>290512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U17" sqref="U17"/>
    </sheetView>
  </sheetViews>
  <sheetFormatPr defaultRowHeight="15" x14ac:dyDescent="0.25"/>
  <cols>
    <col min="12" max="12" width="10.5703125" bestFit="1" customWidth="1"/>
    <col min="13" max="13" width="5.140625" bestFit="1" customWidth="1"/>
  </cols>
  <sheetData>
    <row r="1" spans="1:13" x14ac:dyDescent="0.25">
      <c r="A1" s="9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5"/>
      <c r="M1" s="5"/>
    </row>
    <row r="2" spans="1:13" ht="15" customHeight="1" x14ac:dyDescent="0.25">
      <c r="A2" s="12"/>
      <c r="B2" s="8"/>
      <c r="C2" s="6" t="s">
        <v>2</v>
      </c>
      <c r="D2" s="6"/>
      <c r="E2" s="6"/>
      <c r="F2" s="6"/>
      <c r="G2" s="6"/>
      <c r="H2" s="6"/>
      <c r="I2" s="6"/>
      <c r="J2" s="6"/>
      <c r="K2" s="20"/>
    </row>
    <row r="3" spans="1:13" x14ac:dyDescent="0.25">
      <c r="A3" s="13" t="s">
        <v>3</v>
      </c>
      <c r="B3" s="1"/>
      <c r="C3" s="3">
        <v>10</v>
      </c>
      <c r="D3" s="3">
        <v>20</v>
      </c>
      <c r="E3" s="3">
        <v>30</v>
      </c>
      <c r="F3" s="3">
        <v>40</v>
      </c>
      <c r="G3" s="3">
        <v>50</v>
      </c>
      <c r="H3" s="3">
        <v>100</v>
      </c>
      <c r="I3" s="3">
        <v>300</v>
      </c>
      <c r="J3" s="3">
        <v>500</v>
      </c>
      <c r="K3" s="21">
        <v>6474</v>
      </c>
    </row>
    <row r="4" spans="1:13" x14ac:dyDescent="0.25">
      <c r="A4" s="13"/>
      <c r="B4" s="2">
        <v>1</v>
      </c>
      <c r="C4" s="4">
        <v>3.0000000000000001E-3</v>
      </c>
      <c r="D4" s="4">
        <v>9.7000000000000003E-3</v>
      </c>
      <c r="E4" s="4">
        <v>7.4000000000000003E-3</v>
      </c>
      <c r="F4" s="4">
        <v>9.7000000000000003E-3</v>
      </c>
      <c r="G4" s="4">
        <v>1.0800000000000001E-2</v>
      </c>
      <c r="H4" s="4">
        <v>2.3699999999999999E-2</v>
      </c>
      <c r="I4" s="4">
        <v>7.4200000000000002E-2</v>
      </c>
      <c r="J4" s="4">
        <v>0.13300000000000001</v>
      </c>
      <c r="K4" s="14">
        <v>4.8411</v>
      </c>
    </row>
    <row r="5" spans="1:13" x14ac:dyDescent="0.25">
      <c r="A5" s="13"/>
      <c r="B5" s="2">
        <v>2</v>
      </c>
      <c r="C5" s="4">
        <v>2E-3</v>
      </c>
      <c r="D5" s="4">
        <v>4.5999999999999999E-3</v>
      </c>
      <c r="E5" s="4">
        <v>6.4999999999999997E-3</v>
      </c>
      <c r="F5" s="4">
        <v>8.9999999999999993E-3</v>
      </c>
      <c r="G5" s="4">
        <v>1.04E-2</v>
      </c>
      <c r="H5" s="4">
        <v>2.41E-2</v>
      </c>
      <c r="I5" s="4">
        <v>6.3600000000000004E-2</v>
      </c>
      <c r="J5" s="4">
        <v>0.13020000000000001</v>
      </c>
      <c r="K5" s="14">
        <v>4.8242000000000003</v>
      </c>
    </row>
    <row r="6" spans="1:13" x14ac:dyDescent="0.25">
      <c r="A6" s="13"/>
      <c r="B6" s="2">
        <v>4</v>
      </c>
      <c r="C6" s="4">
        <v>2.3999999999999998E-3</v>
      </c>
      <c r="D6" s="4">
        <v>5.4000000000000003E-3</v>
      </c>
      <c r="E6" s="4">
        <v>7.3000000000000001E-3</v>
      </c>
      <c r="F6" s="4">
        <v>8.0999999999999996E-3</v>
      </c>
      <c r="G6" s="4">
        <v>3.5400000000000001E-2</v>
      </c>
      <c r="H6" s="4">
        <v>2.3599999999999999E-2</v>
      </c>
      <c r="I6" s="4">
        <v>6.8599999999999994E-2</v>
      </c>
      <c r="J6" s="4">
        <v>0.11940000000000001</v>
      </c>
      <c r="K6" s="14">
        <v>4.8356000000000003</v>
      </c>
    </row>
    <row r="7" spans="1:13" x14ac:dyDescent="0.25">
      <c r="A7" s="13"/>
      <c r="B7" s="2">
        <v>8</v>
      </c>
      <c r="C7" s="4">
        <v>2.0999999999999999E-3</v>
      </c>
      <c r="D7" s="4">
        <v>7.4999999999999997E-3</v>
      </c>
      <c r="E7" s="4">
        <v>6.1999999999999998E-3</v>
      </c>
      <c r="F7" s="4">
        <v>8.8000000000000005E-3</v>
      </c>
      <c r="G7" s="4">
        <v>1.1900000000000001E-2</v>
      </c>
      <c r="H7" s="4">
        <v>2.5700000000000001E-2</v>
      </c>
      <c r="I7" s="4">
        <v>6.59E-2</v>
      </c>
      <c r="J7" s="4">
        <v>0.1236</v>
      </c>
      <c r="K7" s="14">
        <v>4.8371000000000004</v>
      </c>
    </row>
    <row r="8" spans="1:13" x14ac:dyDescent="0.25">
      <c r="A8" s="13"/>
      <c r="B8" s="2">
        <v>12</v>
      </c>
      <c r="C8" s="4">
        <v>5.0000000000000001E-3</v>
      </c>
      <c r="D8" s="4">
        <v>4.8999999999999998E-3</v>
      </c>
      <c r="E8" s="4">
        <v>6.4000000000000003E-3</v>
      </c>
      <c r="F8" s="4">
        <v>8.8999999999999999E-3</v>
      </c>
      <c r="G8" s="4">
        <v>1.2999999999999999E-2</v>
      </c>
      <c r="H8" s="4">
        <v>2.3199999999999998E-2</v>
      </c>
      <c r="I8" s="4">
        <v>7.1900000000000006E-2</v>
      </c>
      <c r="J8" s="4">
        <v>0.12529999999999999</v>
      </c>
      <c r="K8" s="14">
        <v>4.8592000000000004</v>
      </c>
    </row>
    <row r="9" spans="1:13" ht="15.75" thickBot="1" x14ac:dyDescent="0.3">
      <c r="A9" s="15"/>
      <c r="B9" s="16">
        <v>16</v>
      </c>
      <c r="C9" s="17">
        <v>3.0000000000000001E-3</v>
      </c>
      <c r="D9" s="17">
        <v>4.7999999999999996E-3</v>
      </c>
      <c r="E9" s="17">
        <v>6.4999999999999997E-3</v>
      </c>
      <c r="F9" s="17">
        <v>8.8999999999999999E-3</v>
      </c>
      <c r="G9" s="17">
        <v>1.0200000000000001E-2</v>
      </c>
      <c r="H9" s="17">
        <v>2.3400000000000001E-2</v>
      </c>
      <c r="I9" s="17">
        <v>7.8600000000000003E-2</v>
      </c>
      <c r="J9" s="17">
        <v>0.124</v>
      </c>
      <c r="K9" s="18">
        <v>4.8764000000000003</v>
      </c>
      <c r="L9" s="5"/>
      <c r="M9" s="5"/>
    </row>
    <row r="10" spans="1:13" ht="15.75" thickBot="1" x14ac:dyDescent="0.3">
      <c r="K10" s="5"/>
    </row>
    <row r="11" spans="1:13" x14ac:dyDescent="0.25">
      <c r="A11" s="9" t="s">
        <v>0</v>
      </c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3" x14ac:dyDescent="0.25">
      <c r="A12" s="12"/>
      <c r="B12" s="8"/>
      <c r="C12" s="22" t="s">
        <v>2</v>
      </c>
      <c r="D12" s="22"/>
      <c r="E12" s="22"/>
      <c r="F12" s="22"/>
      <c r="G12" s="22"/>
      <c r="H12" s="22"/>
      <c r="I12" s="22"/>
      <c r="J12" s="22"/>
      <c r="K12" s="23"/>
    </row>
    <row r="13" spans="1:13" ht="15" customHeight="1" x14ac:dyDescent="0.25">
      <c r="A13" s="12"/>
      <c r="B13" s="1"/>
      <c r="C13" s="3">
        <v>10</v>
      </c>
      <c r="D13" s="3">
        <v>20</v>
      </c>
      <c r="E13" s="3">
        <v>30</v>
      </c>
      <c r="F13" s="3">
        <v>40</v>
      </c>
      <c r="G13" s="3">
        <v>50</v>
      </c>
      <c r="H13" s="3">
        <v>100</v>
      </c>
      <c r="I13" s="3">
        <v>300</v>
      </c>
      <c r="J13" s="3">
        <v>500</v>
      </c>
      <c r="K13" s="21">
        <v>6474</v>
      </c>
    </row>
    <row r="14" spans="1:13" x14ac:dyDescent="0.25">
      <c r="A14" s="13" t="s">
        <v>3</v>
      </c>
      <c r="B14" s="2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14">
        <v>1</v>
      </c>
    </row>
    <row r="15" spans="1:13" x14ac:dyDescent="0.25">
      <c r="A15" s="13"/>
      <c r="B15" s="2">
        <v>2</v>
      </c>
      <c r="C15" s="4">
        <f>C4/C5</f>
        <v>1.5</v>
      </c>
      <c r="D15" s="4">
        <f>D4/D5</f>
        <v>2.1086956521739131</v>
      </c>
      <c r="E15" s="4">
        <f>E4/E5</f>
        <v>1.1384615384615386</v>
      </c>
      <c r="F15" s="4">
        <f>F4/F5</f>
        <v>1.0777777777777779</v>
      </c>
      <c r="G15" s="4">
        <f>G4/G5</f>
        <v>1.0384615384615385</v>
      </c>
      <c r="H15" s="4">
        <f>H4/H5</f>
        <v>0.98340248962655596</v>
      </c>
      <c r="I15" s="4">
        <f>I4/I5</f>
        <v>1.1666666666666667</v>
      </c>
      <c r="J15" s="4">
        <f>J4/J5</f>
        <v>1.021505376344086</v>
      </c>
      <c r="K15" s="19">
        <f>K4/K5</f>
        <v>1.0035031715103022</v>
      </c>
    </row>
    <row r="16" spans="1:13" x14ac:dyDescent="0.25">
      <c r="A16" s="13"/>
      <c r="B16" s="2">
        <v>4</v>
      </c>
      <c r="C16" s="4">
        <f>C4/C6</f>
        <v>1.2500000000000002</v>
      </c>
      <c r="D16" s="4">
        <f>D4/D6</f>
        <v>1.7962962962962963</v>
      </c>
      <c r="E16" s="4">
        <f>E4/E6</f>
        <v>1.0136986301369864</v>
      </c>
      <c r="F16" s="4">
        <f>F4/F6</f>
        <v>1.1975308641975311</v>
      </c>
      <c r="G16" s="4">
        <f>G4/G6</f>
        <v>0.30508474576271188</v>
      </c>
      <c r="H16" s="4">
        <f>H4/H6</f>
        <v>1.0042372881355932</v>
      </c>
      <c r="I16" s="4">
        <f>I4/I6</f>
        <v>1.0816326530612246</v>
      </c>
      <c r="J16" s="4">
        <f>J4/J6</f>
        <v>1.1139028475711892</v>
      </c>
      <c r="K16" s="19">
        <f>K4/K6</f>
        <v>1.0011373976342128</v>
      </c>
      <c r="L16" s="5"/>
      <c r="M16" s="5"/>
    </row>
    <row r="17" spans="1:11" x14ac:dyDescent="0.25">
      <c r="A17" s="13"/>
      <c r="B17" s="2">
        <v>8</v>
      </c>
      <c r="C17" s="4">
        <f>C4/C7</f>
        <v>1.4285714285714286</v>
      </c>
      <c r="D17" s="4">
        <f>D4/D7</f>
        <v>1.2933333333333334</v>
      </c>
      <c r="E17" s="4">
        <f>E4/E7</f>
        <v>1.1935483870967742</v>
      </c>
      <c r="F17" s="4">
        <f>F4/F7</f>
        <v>1.1022727272727273</v>
      </c>
      <c r="G17" s="4">
        <f>G4/G7</f>
        <v>0.90756302521008403</v>
      </c>
      <c r="H17" s="4">
        <f>H4/H7</f>
        <v>0.92217898832684819</v>
      </c>
      <c r="I17" s="4">
        <f>I4/I7</f>
        <v>1.1259484066767831</v>
      </c>
      <c r="J17" s="4">
        <f>J4/J7</f>
        <v>1.0760517799352751</v>
      </c>
      <c r="K17" s="19">
        <f>K4/K7</f>
        <v>1.0008269417626263</v>
      </c>
    </row>
    <row r="18" spans="1:11" x14ac:dyDescent="0.25">
      <c r="A18" s="13"/>
      <c r="B18" s="2">
        <v>12</v>
      </c>
      <c r="C18" s="4">
        <f>C4/C8</f>
        <v>0.6</v>
      </c>
      <c r="D18" s="4">
        <f>D4/D8</f>
        <v>1.9795918367346941</v>
      </c>
      <c r="E18" s="4">
        <f>E4/E8</f>
        <v>1.15625</v>
      </c>
      <c r="F18" s="4">
        <f>F4/F8</f>
        <v>1.0898876404494382</v>
      </c>
      <c r="G18" s="4">
        <f>G4/G8</f>
        <v>0.83076923076923082</v>
      </c>
      <c r="H18" s="4">
        <f>H4/H8</f>
        <v>1.021551724137931</v>
      </c>
      <c r="I18" s="4">
        <f>I4/I8</f>
        <v>1.0319888734353269</v>
      </c>
      <c r="J18" s="4">
        <f>J4/J8</f>
        <v>1.0614525139664805</v>
      </c>
      <c r="K18" s="19">
        <f>K4/K8</f>
        <v>0.99627510701350008</v>
      </c>
    </row>
    <row r="19" spans="1:11" ht="15.75" thickBot="1" x14ac:dyDescent="0.3">
      <c r="A19" s="15"/>
      <c r="B19" s="16">
        <v>16</v>
      </c>
      <c r="C19" s="17">
        <f>C4/C9</f>
        <v>1</v>
      </c>
      <c r="D19" s="17">
        <f>D4/D9</f>
        <v>2.0208333333333335</v>
      </c>
      <c r="E19" s="17">
        <f>E4/E9</f>
        <v>1.1384615384615386</v>
      </c>
      <c r="F19" s="17">
        <f>F4/F9</f>
        <v>1.0898876404494382</v>
      </c>
      <c r="G19" s="17">
        <f>G4/G9</f>
        <v>1.0588235294117647</v>
      </c>
      <c r="H19" s="17">
        <f>H4/H9</f>
        <v>1.0128205128205128</v>
      </c>
      <c r="I19" s="17">
        <f>I4/I9</f>
        <v>0.94402035623409664</v>
      </c>
      <c r="J19" s="17">
        <f>J4/J9</f>
        <v>1.0725806451612905</v>
      </c>
      <c r="K19" s="18">
        <f>K4/K9</f>
        <v>0.99276105323599373</v>
      </c>
    </row>
    <row r="20" spans="1:11" ht="15.75" thickBot="1" x14ac:dyDescent="0.3"/>
    <row r="21" spans="1:11" x14ac:dyDescent="0.25">
      <c r="A21" s="9" t="s">
        <v>1</v>
      </c>
      <c r="B21" s="10"/>
      <c r="C21" s="10"/>
      <c r="D21" s="10"/>
      <c r="E21" s="10"/>
      <c r="F21" s="10"/>
      <c r="G21" s="10"/>
      <c r="H21" s="10"/>
      <c r="I21" s="10"/>
      <c r="J21" s="10"/>
      <c r="K21" s="11"/>
    </row>
    <row r="22" spans="1:11" x14ac:dyDescent="0.25">
      <c r="A22" s="12"/>
      <c r="B22" s="4"/>
      <c r="C22" s="6" t="s">
        <v>2</v>
      </c>
      <c r="D22" s="6"/>
      <c r="E22" s="6"/>
      <c r="F22" s="6"/>
      <c r="G22" s="6"/>
      <c r="H22" s="6"/>
      <c r="I22" s="6"/>
      <c r="J22" s="6"/>
      <c r="K22" s="20"/>
    </row>
    <row r="23" spans="1:11" x14ac:dyDescent="0.25">
      <c r="A23" s="12"/>
      <c r="B23" s="1"/>
      <c r="C23" s="3">
        <v>10</v>
      </c>
      <c r="D23" s="3">
        <v>20</v>
      </c>
      <c r="E23" s="3">
        <v>30</v>
      </c>
      <c r="F23" s="3">
        <v>40</v>
      </c>
      <c r="G23" s="3">
        <v>50</v>
      </c>
      <c r="H23" s="3">
        <v>100</v>
      </c>
      <c r="I23" s="3">
        <v>300</v>
      </c>
      <c r="J23" s="3">
        <v>500</v>
      </c>
      <c r="K23" s="24">
        <v>6474</v>
      </c>
    </row>
    <row r="24" spans="1:11" x14ac:dyDescent="0.25">
      <c r="A24" s="13" t="s">
        <v>3</v>
      </c>
      <c r="B24" s="2">
        <v>1</v>
      </c>
      <c r="C24" s="4">
        <v>1</v>
      </c>
      <c r="D24" s="4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19">
        <v>1</v>
      </c>
    </row>
    <row r="25" spans="1:11" x14ac:dyDescent="0.25">
      <c r="A25" s="13"/>
      <c r="B25" s="2">
        <v>2</v>
      </c>
      <c r="C25" s="4">
        <f>C4/(C5*2)</f>
        <v>0.75</v>
      </c>
      <c r="D25" s="4">
        <f>D4/(D5*2)</f>
        <v>1.0543478260869565</v>
      </c>
      <c r="E25" s="4">
        <f>E4/(E5*2)</f>
        <v>0.56923076923076932</v>
      </c>
      <c r="F25" s="4">
        <f>F4/(F5*2)</f>
        <v>0.53888888888888897</v>
      </c>
      <c r="G25" s="4">
        <f>G4/(G5*2)</f>
        <v>0.51923076923076927</v>
      </c>
      <c r="H25" s="4">
        <f>H4/(H5*2)</f>
        <v>0.49170124481327798</v>
      </c>
      <c r="I25" s="4">
        <f>I4/(I5*2)</f>
        <v>0.58333333333333337</v>
      </c>
      <c r="J25" s="4">
        <f>J4/(J5*2)</f>
        <v>0.510752688172043</v>
      </c>
      <c r="K25" s="19">
        <f>K4/(K5*2)</f>
        <v>0.50175158575515111</v>
      </c>
    </row>
    <row r="26" spans="1:11" x14ac:dyDescent="0.25">
      <c r="A26" s="13"/>
      <c r="B26" s="2">
        <v>4</v>
      </c>
      <c r="C26" s="4">
        <f>C4/(C6*4)</f>
        <v>0.31250000000000006</v>
      </c>
      <c r="D26" s="4">
        <f>D4/(D6*4)</f>
        <v>0.44907407407407407</v>
      </c>
      <c r="E26" s="4">
        <f>E4/(E6*4)</f>
        <v>0.25342465753424659</v>
      </c>
      <c r="F26" s="4">
        <f>F4/(F6*4)</f>
        <v>0.29938271604938277</v>
      </c>
      <c r="G26" s="4">
        <f>G4/(G6*4)</f>
        <v>7.6271186440677971E-2</v>
      </c>
      <c r="H26" s="4">
        <f>H4/(H6*4)</f>
        <v>0.2510593220338983</v>
      </c>
      <c r="I26" s="4">
        <f>I4/(I6*4)</f>
        <v>0.27040816326530615</v>
      </c>
      <c r="J26" s="4">
        <f>J4/(J6*4)</f>
        <v>0.2784757118927973</v>
      </c>
      <c r="K26" s="19">
        <f>K4/(K6*4)</f>
        <v>0.25028434940855321</v>
      </c>
    </row>
    <row r="27" spans="1:11" x14ac:dyDescent="0.25">
      <c r="A27" s="13"/>
      <c r="B27" s="2">
        <v>8</v>
      </c>
      <c r="C27" s="4">
        <f>C4/(C7*8)</f>
        <v>0.17857142857142858</v>
      </c>
      <c r="D27" s="4">
        <f>D4/(D7*8)</f>
        <v>0.16166666666666668</v>
      </c>
      <c r="E27" s="4">
        <f>E4/(E7*8)</f>
        <v>0.14919354838709678</v>
      </c>
      <c r="F27" s="4">
        <f>F4/(F7*8)</f>
        <v>0.13778409090909091</v>
      </c>
      <c r="G27" s="4">
        <f>G4/(G7*8)</f>
        <v>0.1134453781512605</v>
      </c>
      <c r="H27" s="4">
        <f>H4/(H7*8)</f>
        <v>0.11527237354085602</v>
      </c>
      <c r="I27" s="4">
        <f>I4/(I7*8)</f>
        <v>0.14074355083459789</v>
      </c>
      <c r="J27" s="4">
        <f>J4/(J7*8)</f>
        <v>0.13450647249190939</v>
      </c>
      <c r="K27" s="19">
        <f>K4/(K7*8)</f>
        <v>0.12510336772032829</v>
      </c>
    </row>
    <row r="28" spans="1:11" x14ac:dyDescent="0.25">
      <c r="A28" s="13"/>
      <c r="B28" s="2">
        <v>12</v>
      </c>
      <c r="C28" s="4">
        <f>C4/(C8*12)</f>
        <v>0.05</v>
      </c>
      <c r="D28" s="4">
        <f>D4/(D8*12)</f>
        <v>0.16496598639455784</v>
      </c>
      <c r="E28" s="4">
        <f>E4/(E8*12)</f>
        <v>9.6354166666666657E-2</v>
      </c>
      <c r="F28" s="4">
        <f>F4/(F8*12)</f>
        <v>9.0823970037453183E-2</v>
      </c>
      <c r="G28" s="4">
        <f>G4/(G8*12)</f>
        <v>6.9230769230769235E-2</v>
      </c>
      <c r="H28" s="4">
        <f>H4/(H8*12)</f>
        <v>8.5129310344827583E-2</v>
      </c>
      <c r="I28" s="4">
        <f>I4/(I8*12)</f>
        <v>8.5999072786277234E-2</v>
      </c>
      <c r="J28" s="4">
        <f>J4/(J8*12)</f>
        <v>8.8454376163873374E-2</v>
      </c>
      <c r="K28" s="19">
        <f>K4/(K8*12)</f>
        <v>8.302292558445834E-2</v>
      </c>
    </row>
    <row r="29" spans="1:11" ht="15.75" thickBot="1" x14ac:dyDescent="0.3">
      <c r="A29" s="15"/>
      <c r="B29" s="16">
        <v>16</v>
      </c>
      <c r="C29" s="17">
        <f>C4/(C9*16)</f>
        <v>6.25E-2</v>
      </c>
      <c r="D29" s="17">
        <f>D4/(D9*16)</f>
        <v>0.12630208333333334</v>
      </c>
      <c r="E29" s="17">
        <f>E4/(E9*16)</f>
        <v>7.1153846153846165E-2</v>
      </c>
      <c r="F29" s="17">
        <f>F4/(F9*16)</f>
        <v>6.8117977528089887E-2</v>
      </c>
      <c r="G29" s="17">
        <f>G4/(G9*16)</f>
        <v>6.6176470588235295E-2</v>
      </c>
      <c r="H29" s="17">
        <f>H4/(H9*16)</f>
        <v>6.3301282051282048E-2</v>
      </c>
      <c r="I29" s="17">
        <f>I4/(I9*16)</f>
        <v>5.900127226463104E-2</v>
      </c>
      <c r="J29" s="17">
        <f>J4/(J9*16)</f>
        <v>6.7036290322580655E-2</v>
      </c>
      <c r="K29" s="18">
        <f>K4/(K9*16)</f>
        <v>6.2047565827249608E-2</v>
      </c>
    </row>
  </sheetData>
  <mergeCells count="9">
    <mergeCell ref="A14:A19"/>
    <mergeCell ref="A21:K21"/>
    <mergeCell ref="C12:K12"/>
    <mergeCell ref="C22:K22"/>
    <mergeCell ref="A24:A29"/>
    <mergeCell ref="C2:K2"/>
    <mergeCell ref="A3:A9"/>
    <mergeCell ref="A1:K1"/>
    <mergeCell ref="A11:K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K6" sqref="K6"/>
    </sheetView>
  </sheetViews>
  <sheetFormatPr defaultRowHeight="15" x14ac:dyDescent="0.25"/>
  <sheetData>
    <row r="1" spans="1:10" x14ac:dyDescent="0.25">
      <c r="A1" s="25"/>
      <c r="B1" s="10" t="s">
        <v>4</v>
      </c>
      <c r="C1" s="10"/>
      <c r="D1" s="10"/>
      <c r="E1" s="10"/>
      <c r="F1" s="10"/>
      <c r="G1" s="10"/>
      <c r="H1" s="10"/>
      <c r="I1" s="10"/>
      <c r="J1" s="11"/>
    </row>
    <row r="2" spans="1:10" x14ac:dyDescent="0.25">
      <c r="A2" s="12"/>
      <c r="B2" s="26"/>
      <c r="C2" s="6" t="s">
        <v>2</v>
      </c>
      <c r="D2" s="6"/>
      <c r="E2" s="6"/>
      <c r="F2" s="6"/>
      <c r="G2" s="6"/>
      <c r="H2" s="6"/>
      <c r="I2" s="6"/>
      <c r="J2" s="20"/>
    </row>
    <row r="3" spans="1:10" x14ac:dyDescent="0.25">
      <c r="A3" s="12"/>
      <c r="B3" s="4"/>
      <c r="C3" s="4">
        <v>10</v>
      </c>
      <c r="D3" s="4">
        <v>20</v>
      </c>
      <c r="E3" s="4">
        <v>30</v>
      </c>
      <c r="F3" s="4">
        <v>40</v>
      </c>
      <c r="G3" s="4">
        <v>50</v>
      </c>
      <c r="H3" s="4">
        <v>100</v>
      </c>
      <c r="I3" s="4">
        <v>300</v>
      </c>
      <c r="J3" s="19">
        <v>500</v>
      </c>
    </row>
    <row r="4" spans="1:10" x14ac:dyDescent="0.25">
      <c r="A4" s="13" t="s">
        <v>3</v>
      </c>
      <c r="B4" s="4">
        <v>1</v>
      </c>
      <c r="C4" s="1">
        <v>1.7600000000000001E-2</v>
      </c>
      <c r="D4" s="3">
        <v>3.85E-2</v>
      </c>
      <c r="E4" s="3">
        <v>2.3699999999999999E-2</v>
      </c>
      <c r="F4" s="3">
        <v>2.24E-2</v>
      </c>
      <c r="G4" s="3">
        <v>3.1099999999999999E-2</v>
      </c>
      <c r="H4" s="3">
        <v>5.8900000000000001E-2</v>
      </c>
      <c r="I4" s="3">
        <v>0.18060000000000001</v>
      </c>
      <c r="J4" s="24">
        <v>0.29070000000000001</v>
      </c>
    </row>
    <row r="5" spans="1:10" x14ac:dyDescent="0.25">
      <c r="A5" s="13"/>
      <c r="B5" s="4">
        <v>2</v>
      </c>
      <c r="C5" s="2">
        <v>1.67E-2</v>
      </c>
      <c r="D5" s="4">
        <v>3.7100000000000001E-2</v>
      </c>
      <c r="E5" s="4">
        <v>2.5899999999999999E-2</v>
      </c>
      <c r="F5" s="4">
        <v>2.4299999999999999E-2</v>
      </c>
      <c r="G5" s="4">
        <v>3.7499999999999999E-2</v>
      </c>
      <c r="H5" s="4">
        <v>5.8099999999999999E-2</v>
      </c>
      <c r="I5" s="4">
        <v>0.1623</v>
      </c>
      <c r="J5" s="19">
        <v>0.25659999999999999</v>
      </c>
    </row>
    <row r="6" spans="1:10" x14ac:dyDescent="0.25">
      <c r="A6" s="13"/>
      <c r="B6" s="4">
        <v>4</v>
      </c>
      <c r="C6" s="27">
        <v>1.6400000000000001E-2</v>
      </c>
      <c r="D6" s="4">
        <v>2.3099999999999999E-2</v>
      </c>
      <c r="E6" s="4">
        <v>2.6100000000000002E-2</v>
      </c>
      <c r="F6" s="4">
        <v>2.64E-2</v>
      </c>
      <c r="G6" s="4">
        <v>3.6499999999999998E-2</v>
      </c>
      <c r="H6" s="4">
        <v>5.4699999999999999E-2</v>
      </c>
      <c r="I6" s="28">
        <v>0.1404</v>
      </c>
      <c r="J6" s="19">
        <v>0.23960000000000001</v>
      </c>
    </row>
    <row r="7" spans="1:10" ht="15.75" thickBot="1" x14ac:dyDescent="0.3">
      <c r="A7" s="15"/>
      <c r="B7" s="17">
        <v>8</v>
      </c>
      <c r="C7" s="16">
        <v>1.5800000000000002E-2</v>
      </c>
      <c r="D7" s="17">
        <v>2.1299999999999999E-2</v>
      </c>
      <c r="E7" s="17">
        <v>2.7900000000000001E-2</v>
      </c>
      <c r="F7" s="29">
        <v>2.8000000000000001E-2</v>
      </c>
      <c r="G7" s="29">
        <v>3.6999999999999998E-2</v>
      </c>
      <c r="H7" s="17">
        <v>4.9200000000000001E-2</v>
      </c>
      <c r="I7" s="17">
        <v>0.13739999999999999</v>
      </c>
      <c r="J7" s="18">
        <v>0.23630000000000001</v>
      </c>
    </row>
    <row r="8" spans="1:10" ht="15.75" thickBot="1" x14ac:dyDescent="0.3"/>
    <row r="9" spans="1:10" x14ac:dyDescent="0.25">
      <c r="A9" s="9" t="s">
        <v>0</v>
      </c>
      <c r="B9" s="10"/>
      <c r="C9" s="10"/>
      <c r="D9" s="10"/>
      <c r="E9" s="10"/>
      <c r="F9" s="10"/>
      <c r="G9" s="10"/>
      <c r="H9" s="10"/>
      <c r="I9" s="10"/>
      <c r="J9" s="11"/>
    </row>
    <row r="10" spans="1:10" x14ac:dyDescent="0.25">
      <c r="A10" s="12"/>
      <c r="B10" s="4"/>
      <c r="C10" s="6" t="s">
        <v>2</v>
      </c>
      <c r="D10" s="6"/>
      <c r="E10" s="6"/>
      <c r="F10" s="6"/>
      <c r="G10" s="6"/>
      <c r="H10" s="6"/>
      <c r="I10" s="6"/>
      <c r="J10" s="20"/>
    </row>
    <row r="11" spans="1:10" ht="15" customHeight="1" x14ac:dyDescent="0.25">
      <c r="A11" s="12"/>
      <c r="B11" s="4"/>
      <c r="C11" s="4">
        <v>10</v>
      </c>
      <c r="D11" s="4">
        <v>20</v>
      </c>
      <c r="E11" s="4">
        <v>30</v>
      </c>
      <c r="F11" s="4">
        <v>40</v>
      </c>
      <c r="G11" s="4">
        <v>50</v>
      </c>
      <c r="H11" s="4">
        <v>100</v>
      </c>
      <c r="I11" s="4">
        <v>300</v>
      </c>
      <c r="J11" s="19">
        <v>500</v>
      </c>
    </row>
    <row r="12" spans="1:10" x14ac:dyDescent="0.25">
      <c r="A12" s="13" t="s">
        <v>3</v>
      </c>
      <c r="B12" s="4">
        <v>1</v>
      </c>
      <c r="C12" s="1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24">
        <v>1</v>
      </c>
    </row>
    <row r="13" spans="1:10" x14ac:dyDescent="0.25">
      <c r="A13" s="13"/>
      <c r="B13" s="4">
        <v>2</v>
      </c>
      <c r="C13" s="2">
        <f>C4/C5</f>
        <v>1.0538922155688624</v>
      </c>
      <c r="D13" s="4">
        <f>D4/D5</f>
        <v>1.0377358490566038</v>
      </c>
      <c r="E13" s="4">
        <f>E4/E5</f>
        <v>0.91505791505791501</v>
      </c>
      <c r="F13" s="4">
        <f>F4/F5</f>
        <v>0.92181069958847739</v>
      </c>
      <c r="G13" s="4">
        <f>G4/G5</f>
        <v>0.82933333333333337</v>
      </c>
      <c r="H13" s="4">
        <f>H4/H5</f>
        <v>1.0137693631669535</v>
      </c>
      <c r="I13" s="4">
        <f>I4/I5</f>
        <v>1.1127541589648799</v>
      </c>
      <c r="J13" s="33">
        <f>J4/J5</f>
        <v>1.1328916601714731</v>
      </c>
    </row>
    <row r="14" spans="1:10" x14ac:dyDescent="0.25">
      <c r="A14" s="13"/>
      <c r="B14" s="4">
        <v>4</v>
      </c>
      <c r="C14" s="31">
        <f>C4/C6</f>
        <v>1.0731707317073171</v>
      </c>
      <c r="D14" s="30">
        <f>D4/D6</f>
        <v>1.6666666666666667</v>
      </c>
      <c r="E14" s="30">
        <f>E4/E6</f>
        <v>0.90804597701149414</v>
      </c>
      <c r="F14" s="30">
        <f>F4/F6</f>
        <v>0.84848484848484851</v>
      </c>
      <c r="G14" s="30">
        <f>G4/G6</f>
        <v>0.852054794520548</v>
      </c>
      <c r="H14" s="30">
        <f>H4/H6</f>
        <v>1.076782449725777</v>
      </c>
      <c r="I14" s="30">
        <f>I4/I6</f>
        <v>1.2863247863247864</v>
      </c>
      <c r="J14" s="33">
        <f>J4/J6</f>
        <v>1.2132721202003338</v>
      </c>
    </row>
    <row r="15" spans="1:10" ht="15.75" thickBot="1" x14ac:dyDescent="0.3">
      <c r="A15" s="15"/>
      <c r="B15" s="17">
        <v>8</v>
      </c>
      <c r="C15" s="16">
        <f>C4/C7</f>
        <v>1.1139240506329113</v>
      </c>
      <c r="D15" s="17">
        <f>D4/D7</f>
        <v>1.807511737089202</v>
      </c>
      <c r="E15" s="17">
        <f>E4/E7</f>
        <v>0.84946236559139776</v>
      </c>
      <c r="F15" s="32">
        <f>F4/F7</f>
        <v>0.79999999999999993</v>
      </c>
      <c r="G15" s="17">
        <f>G4/G7</f>
        <v>0.84054054054054061</v>
      </c>
      <c r="H15" s="17">
        <f>H4/H7</f>
        <v>1.1971544715447155</v>
      </c>
      <c r="I15" s="17">
        <f>I4/I7</f>
        <v>1.314410480349345</v>
      </c>
      <c r="J15" s="18">
        <f>J4/J7</f>
        <v>1.2302158273381294</v>
      </c>
    </row>
    <row r="16" spans="1:10" ht="15.75" thickBot="1" x14ac:dyDescent="0.3"/>
    <row r="17" spans="1:10" x14ac:dyDescent="0.25">
      <c r="A17" s="9" t="s">
        <v>1</v>
      </c>
      <c r="B17" s="10"/>
      <c r="C17" s="10"/>
      <c r="D17" s="10"/>
      <c r="E17" s="10"/>
      <c r="F17" s="10"/>
      <c r="G17" s="10"/>
      <c r="H17" s="10"/>
      <c r="I17" s="10"/>
      <c r="J17" s="11"/>
    </row>
    <row r="18" spans="1:10" x14ac:dyDescent="0.25">
      <c r="A18" s="12"/>
      <c r="B18" s="4"/>
      <c r="C18" s="6" t="s">
        <v>2</v>
      </c>
      <c r="D18" s="6"/>
      <c r="E18" s="6"/>
      <c r="F18" s="6"/>
      <c r="G18" s="6"/>
      <c r="H18" s="6"/>
      <c r="I18" s="6"/>
      <c r="J18" s="20"/>
    </row>
    <row r="19" spans="1:10" x14ac:dyDescent="0.25">
      <c r="A19" s="12"/>
      <c r="B19" s="4"/>
      <c r="C19" s="4">
        <v>10</v>
      </c>
      <c r="D19" s="4">
        <v>20</v>
      </c>
      <c r="E19" s="4">
        <v>30</v>
      </c>
      <c r="F19" s="4">
        <v>40</v>
      </c>
      <c r="G19" s="4">
        <v>50</v>
      </c>
      <c r="H19" s="4">
        <v>100</v>
      </c>
      <c r="I19" s="4">
        <v>300</v>
      </c>
      <c r="J19" s="19">
        <v>500</v>
      </c>
    </row>
    <row r="20" spans="1:10" x14ac:dyDescent="0.25">
      <c r="A20" s="13" t="s">
        <v>3</v>
      </c>
      <c r="B20" s="4">
        <v>1</v>
      </c>
      <c r="C20" s="1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24">
        <v>1</v>
      </c>
    </row>
    <row r="21" spans="1:10" x14ac:dyDescent="0.25">
      <c r="A21" s="13"/>
      <c r="B21" s="4">
        <v>2</v>
      </c>
      <c r="C21" s="2">
        <f>C4/(C5*2)</f>
        <v>0.52694610778443118</v>
      </c>
      <c r="D21" s="4">
        <f>D4/(D5*2)</f>
        <v>0.51886792452830188</v>
      </c>
      <c r="E21" s="4">
        <f>E4/(E5*2)</f>
        <v>0.4575289575289575</v>
      </c>
      <c r="F21" s="4">
        <f>F4/(F5*2)</f>
        <v>0.46090534979423869</v>
      </c>
      <c r="G21" s="4">
        <f>G4/(G5*2)</f>
        <v>0.41466666666666668</v>
      </c>
      <c r="H21" s="4">
        <f>H4/(H5*2)</f>
        <v>0.50688468158347677</v>
      </c>
      <c r="I21" s="4">
        <f>I4/(I5*2)</f>
        <v>0.55637707948243997</v>
      </c>
      <c r="J21" s="19">
        <f>J4/(J5*2)</f>
        <v>0.56644583008573657</v>
      </c>
    </row>
    <row r="22" spans="1:10" x14ac:dyDescent="0.25">
      <c r="A22" s="13"/>
      <c r="B22" s="4">
        <v>4</v>
      </c>
      <c r="C22" s="31">
        <f>C4/(C6*4)</f>
        <v>0.26829268292682928</v>
      </c>
      <c r="D22" s="30">
        <f>D4/(D6*4)</f>
        <v>0.41666666666666669</v>
      </c>
      <c r="E22" s="30">
        <f>E4/(E6*4)</f>
        <v>0.22701149425287354</v>
      </c>
      <c r="F22" s="30">
        <f>F4/(F6*4)</f>
        <v>0.21212121212121213</v>
      </c>
      <c r="G22" s="30">
        <f>G4/(G6*4)</f>
        <v>0.213013698630137</v>
      </c>
      <c r="H22" s="30">
        <f>H4/(H6*4)</f>
        <v>0.26919561243144424</v>
      </c>
      <c r="I22" s="30">
        <f>I4/(I6*4)</f>
        <v>0.3215811965811966</v>
      </c>
      <c r="J22" s="33">
        <f>J4/(J6*4)</f>
        <v>0.30331803005008345</v>
      </c>
    </row>
    <row r="23" spans="1:10" ht="15.75" thickBot="1" x14ac:dyDescent="0.3">
      <c r="A23" s="15"/>
      <c r="B23" s="17">
        <v>8</v>
      </c>
      <c r="C23" s="16">
        <f>C4/(C7*8)</f>
        <v>0.13924050632911392</v>
      </c>
      <c r="D23" s="17">
        <f>D4/(D7*8)</f>
        <v>0.22593896713615025</v>
      </c>
      <c r="E23" s="17">
        <f>E4/(E7*8)</f>
        <v>0.10618279569892472</v>
      </c>
      <c r="F23" s="32">
        <f>F4/(F7*8)</f>
        <v>9.9999999999999992E-2</v>
      </c>
      <c r="G23" s="17">
        <f>G4/(G7*8)</f>
        <v>0.10506756756756758</v>
      </c>
      <c r="H23" s="17">
        <f>H4/(H7*8)</f>
        <v>0.14964430894308944</v>
      </c>
      <c r="I23" s="17">
        <f>I4/(I7*8)</f>
        <v>0.16430131004366813</v>
      </c>
      <c r="J23" s="18">
        <f>J4/(J7*8)</f>
        <v>0.15377697841726617</v>
      </c>
    </row>
  </sheetData>
  <mergeCells count="9">
    <mergeCell ref="A12:A15"/>
    <mergeCell ref="A17:J17"/>
    <mergeCell ref="C18:J18"/>
    <mergeCell ref="A20:A23"/>
    <mergeCell ref="B1:J1"/>
    <mergeCell ref="C2:J2"/>
    <mergeCell ref="A4:A7"/>
    <mergeCell ref="A9:J9"/>
    <mergeCell ref="C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Comet</vt:lpstr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Ponder, Cody</dc:creator>
  <cp:lastModifiedBy>Ponder, Cody</cp:lastModifiedBy>
  <dcterms:created xsi:type="dcterms:W3CDTF">2018-12-06T17:05:43Z</dcterms:created>
  <dcterms:modified xsi:type="dcterms:W3CDTF">2018-12-06T18:55:29Z</dcterms:modified>
</cp:coreProperties>
</file>