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edroja\DWRAT\LOWER_RUSSIAN_RIVER\module_2\output\"/>
    </mc:Choice>
  </mc:AlternateContent>
  <xr:revisionPtr revIDLastSave="0" documentId="8_{1AC93137-E480-4D17-9F5F-818A76C64CE9}" xr6:coauthVersionLast="47" xr6:coauthVersionMax="47" xr10:uidLastSave="{00000000-0000-0000-0000-000000000000}"/>
  <bookViews>
    <workbookView xWindow="-110" yWindow="-110" windowWidth="19420" windowHeight="10420"/>
  </bookViews>
  <sheets>
    <sheet name="basin_riparian_output_2022-08_2" sheetId="1" r:id="rId1"/>
  </sheets>
  <calcPr calcId="0"/>
</workbook>
</file>

<file path=xl/calcChain.xml><?xml version="1.0" encoding="utf-8"?>
<calcChain xmlns="http://schemas.openxmlformats.org/spreadsheetml/2006/main">
  <c r="E11" i="1" l="1"/>
  <c r="F11" i="1" s="1"/>
  <c r="F13" i="1" s="1"/>
  <c r="F16" i="1" s="1"/>
  <c r="C27" i="1"/>
  <c r="E3" i="1"/>
  <c r="E5" i="1" s="1"/>
  <c r="E7" i="1" s="1"/>
  <c r="E9" i="1" s="1"/>
  <c r="D25" i="1"/>
  <c r="C25" i="1"/>
  <c r="B25" i="1"/>
  <c r="E13" i="1" l="1"/>
  <c r="E16" i="1" s="1"/>
</calcChain>
</file>

<file path=xl/sharedStrings.xml><?xml version="1.0" encoding="utf-8"?>
<sst xmlns="http://schemas.openxmlformats.org/spreadsheetml/2006/main" count="29" uniqueCount="29">
  <si>
    <t>BASIN</t>
  </si>
  <si>
    <t>2022-08_ALLOCATIONS</t>
  </si>
  <si>
    <t>2022-08_DEMAND</t>
  </si>
  <si>
    <t>2022-08_FLOW</t>
  </si>
  <si>
    <t>2022-08_PROPORTIONS</t>
  </si>
  <si>
    <t>R_14</t>
  </si>
  <si>
    <t>R_14_M</t>
  </si>
  <si>
    <t>R_15</t>
  </si>
  <si>
    <t>R_15_M</t>
  </si>
  <si>
    <t>R_16</t>
  </si>
  <si>
    <t>R_16_M</t>
  </si>
  <si>
    <t>R_17</t>
  </si>
  <si>
    <t>R_17_M</t>
  </si>
  <si>
    <t>R_18</t>
  </si>
  <si>
    <t>R_18_M</t>
  </si>
  <si>
    <t>R_19</t>
  </si>
  <si>
    <t>R_19_M</t>
  </si>
  <si>
    <t>R_20</t>
  </si>
  <si>
    <t>R_21</t>
  </si>
  <si>
    <t>R_21_M</t>
  </si>
  <si>
    <t>R_22</t>
  </si>
  <si>
    <t>R_23</t>
  </si>
  <si>
    <t>R_24</t>
  </si>
  <si>
    <t>R_24_M</t>
  </si>
  <si>
    <t>R_25</t>
  </si>
  <si>
    <t>R_26</t>
  </si>
  <si>
    <t>R_27</t>
  </si>
  <si>
    <t>R_28</t>
  </si>
  <si>
    <t>2022-08_CUM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</si>
</sst>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9" sqref="A9:XFD9"/>
    </sheetView>
  </sheetViews>
  <sheetFormatPr defaultRowHeight="14.5" x14ac:dyDescent="0.35"/>
  <cols>
    <col min="1" max="1" width="7.6328125" bestFit="1" customWidth="1"/>
    <col min="2" max="2" width="20.1796875" bestFit="1" customWidth="1"/>
    <col min="3" max="3" width="16.26953125" bestFit="1" customWidth="1"/>
    <col min="4" max="4" width="13.453125" bestFit="1" customWidth="1"/>
    <col min="5" max="6" width="13.453125" customWidth="1"/>
    <col min="7" max="7" width="20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28</v>
      </c>
      <c r="G1" t="s">
        <v>4</v>
      </c>
    </row>
    <row r="2" spans="1:7" x14ac:dyDescent="0.35">
      <c r="A2" t="s">
        <v>5</v>
      </c>
      <c r="B2">
        <v>0</v>
      </c>
      <c r="C2">
        <v>0</v>
      </c>
      <c r="D2">
        <v>1.1651374168877</v>
      </c>
      <c r="E2">
        <v>1.1651374168877</v>
      </c>
      <c r="F2">
        <v>0</v>
      </c>
      <c r="G2">
        <v>0</v>
      </c>
    </row>
    <row r="3" spans="1:7" x14ac:dyDescent="0.35">
      <c r="A3" t="s">
        <v>6</v>
      </c>
      <c r="B3">
        <v>0</v>
      </c>
      <c r="C3">
        <v>0</v>
      </c>
      <c r="D3">
        <v>0</v>
      </c>
      <c r="E3">
        <f>E2+E17</f>
        <v>23.218181912334799</v>
      </c>
      <c r="F3">
        <v>0</v>
      </c>
      <c r="G3">
        <v>0</v>
      </c>
    </row>
    <row r="4" spans="1:7" x14ac:dyDescent="0.35">
      <c r="A4" t="s">
        <v>7</v>
      </c>
      <c r="B4">
        <v>0</v>
      </c>
      <c r="C4">
        <v>0</v>
      </c>
      <c r="D4">
        <v>0.31007689320398601</v>
      </c>
      <c r="E4">
        <v>0.31007689320398601</v>
      </c>
      <c r="F4">
        <v>0</v>
      </c>
      <c r="G4">
        <v>0</v>
      </c>
    </row>
    <row r="5" spans="1:7" x14ac:dyDescent="0.35">
      <c r="A5" t="s">
        <v>8</v>
      </c>
      <c r="B5">
        <v>0</v>
      </c>
      <c r="C5">
        <v>0</v>
      </c>
      <c r="D5">
        <v>0</v>
      </c>
      <c r="E5">
        <f>E4+E3</f>
        <v>23.528258805538787</v>
      </c>
      <c r="F5">
        <v>0</v>
      </c>
      <c r="G5">
        <v>0</v>
      </c>
    </row>
    <row r="6" spans="1:7" x14ac:dyDescent="0.35">
      <c r="A6" t="s">
        <v>9</v>
      </c>
      <c r="B6">
        <v>0</v>
      </c>
      <c r="C6">
        <v>0</v>
      </c>
      <c r="D6">
        <v>1.6161583524571299</v>
      </c>
      <c r="E6">
        <v>1.6161583524571299</v>
      </c>
      <c r="F6">
        <v>0</v>
      </c>
      <c r="G6">
        <v>0</v>
      </c>
    </row>
    <row r="7" spans="1:7" x14ac:dyDescent="0.35">
      <c r="A7" t="s">
        <v>10</v>
      </c>
      <c r="B7">
        <v>0</v>
      </c>
      <c r="C7">
        <v>0</v>
      </c>
      <c r="D7">
        <v>0</v>
      </c>
      <c r="E7">
        <f>E6+E5</f>
        <v>25.144417157995917</v>
      </c>
      <c r="F7">
        <v>0</v>
      </c>
      <c r="G7">
        <v>0</v>
      </c>
    </row>
    <row r="8" spans="1:7" x14ac:dyDescent="0.35">
      <c r="A8" t="s">
        <v>11</v>
      </c>
      <c r="B8">
        <v>0</v>
      </c>
      <c r="C8">
        <v>0</v>
      </c>
      <c r="D8">
        <v>0.78693756987375196</v>
      </c>
      <c r="E8">
        <v>0.78693756987375196</v>
      </c>
      <c r="F8">
        <v>0</v>
      </c>
      <c r="G8">
        <v>0</v>
      </c>
    </row>
    <row r="9" spans="1:7" x14ac:dyDescent="0.35">
      <c r="A9" t="s">
        <v>12</v>
      </c>
      <c r="B9">
        <v>25.931381915740801</v>
      </c>
      <c r="C9">
        <v>61.716405064</v>
      </c>
      <c r="D9">
        <v>0</v>
      </c>
      <c r="E9">
        <f>E8+E7</f>
        <v>25.931354727869671</v>
      </c>
      <c r="F9">
        <v>0</v>
      </c>
      <c r="G9">
        <v>0.42016999999999999</v>
      </c>
    </row>
    <row r="10" spans="1:7" x14ac:dyDescent="0.35">
      <c r="A10" t="s">
        <v>13</v>
      </c>
      <c r="B10">
        <v>0</v>
      </c>
      <c r="C10">
        <v>0</v>
      </c>
      <c r="D10">
        <v>1.9426787172704201</v>
      </c>
      <c r="E10">
        <v>1.9426787172704201</v>
      </c>
      <c r="G10">
        <v>0</v>
      </c>
    </row>
    <row r="11" spans="1:7" x14ac:dyDescent="0.35">
      <c r="A11" t="s">
        <v>14</v>
      </c>
      <c r="B11">
        <v>5.7946708449999997</v>
      </c>
      <c r="C11">
        <v>5.7946708449999997</v>
      </c>
      <c r="D11">
        <v>0</v>
      </c>
      <c r="E11">
        <f>E10+SUM(D18:D24) +E9 - B9</f>
        <v>36.786367869510741</v>
      </c>
      <c r="F11">
        <f>E11-B11</f>
        <v>30.991697024510742</v>
      </c>
      <c r="G11">
        <v>1</v>
      </c>
    </row>
    <row r="12" spans="1:7" x14ac:dyDescent="0.35">
      <c r="A12" t="s">
        <v>15</v>
      </c>
      <c r="B12">
        <v>0</v>
      </c>
      <c r="C12">
        <v>0</v>
      </c>
      <c r="D12">
        <v>0.70941834657275504</v>
      </c>
      <c r="E12">
        <v>0.70941834657275504</v>
      </c>
      <c r="G12">
        <v>0</v>
      </c>
    </row>
    <row r="13" spans="1:7" x14ac:dyDescent="0.35">
      <c r="A13" t="s">
        <v>16</v>
      </c>
      <c r="B13">
        <v>4.1392021999999997</v>
      </c>
      <c r="C13">
        <v>4.1392021999999997</v>
      </c>
      <c r="D13">
        <v>0</v>
      </c>
      <c r="E13">
        <f>E12+E11</f>
        <v>37.495786216083495</v>
      </c>
      <c r="F13">
        <f>E12+F11-B13</f>
        <v>27.561913171083496</v>
      </c>
      <c r="G13">
        <v>1</v>
      </c>
    </row>
    <row r="14" spans="1:7" x14ac:dyDescent="0.35">
      <c r="A14" t="s">
        <v>17</v>
      </c>
      <c r="B14">
        <v>0</v>
      </c>
      <c r="C14">
        <v>0</v>
      </c>
      <c r="D14">
        <v>5.2783543865860301</v>
      </c>
      <c r="E14">
        <v>5.2783543865860301</v>
      </c>
      <c r="G14">
        <v>0</v>
      </c>
    </row>
    <row r="15" spans="1:7" x14ac:dyDescent="0.35">
      <c r="A15" t="s">
        <v>18</v>
      </c>
      <c r="B15">
        <v>0</v>
      </c>
      <c r="C15">
        <v>0</v>
      </c>
      <c r="D15">
        <v>3.21117509855946</v>
      </c>
      <c r="E15">
        <v>3.21117509855946</v>
      </c>
      <c r="G15">
        <v>0</v>
      </c>
    </row>
    <row r="16" spans="1:7" x14ac:dyDescent="0.35">
      <c r="A16" t="s">
        <v>19</v>
      </c>
      <c r="B16">
        <v>6.1786929999999999E-3</v>
      </c>
      <c r="C16">
        <v>6.1786929999999999E-3</v>
      </c>
      <c r="D16">
        <v>0</v>
      </c>
      <c r="E16">
        <f>E15+E14+E13</f>
        <v>45.985315701228984</v>
      </c>
      <c r="F16">
        <f>E15+E14+F13-B16</f>
        <v>36.045263963228983</v>
      </c>
      <c r="G16">
        <v>1</v>
      </c>
    </row>
    <row r="17" spans="1:7" x14ac:dyDescent="0.35">
      <c r="A17" t="s">
        <v>20</v>
      </c>
      <c r="B17">
        <v>0</v>
      </c>
      <c r="C17">
        <v>0</v>
      </c>
      <c r="D17">
        <v>22.0530444954471</v>
      </c>
      <c r="E17">
        <v>22.0530444954471</v>
      </c>
      <c r="F17">
        <v>0</v>
      </c>
      <c r="G17">
        <v>0</v>
      </c>
    </row>
    <row r="18" spans="1:7" x14ac:dyDescent="0.35">
      <c r="A18" t="s">
        <v>21</v>
      </c>
      <c r="B18">
        <v>0</v>
      </c>
      <c r="C18">
        <v>0</v>
      </c>
      <c r="D18">
        <v>1.7594514621953401</v>
      </c>
      <c r="E18">
        <v>1.7594514621953401</v>
      </c>
      <c r="G18">
        <v>0</v>
      </c>
    </row>
    <row r="19" spans="1:7" x14ac:dyDescent="0.35">
      <c r="A19" t="s">
        <v>22</v>
      </c>
      <c r="B19">
        <v>0</v>
      </c>
      <c r="C19">
        <v>0</v>
      </c>
      <c r="D19">
        <v>1.7594514621953401</v>
      </c>
      <c r="E19">
        <v>1.7594514621953401</v>
      </c>
      <c r="G19">
        <v>0</v>
      </c>
    </row>
    <row r="20" spans="1:7" x14ac:dyDescent="0.35">
      <c r="A20" t="s">
        <v>23</v>
      </c>
      <c r="B20">
        <v>0</v>
      </c>
      <c r="C20">
        <v>0</v>
      </c>
      <c r="D20">
        <v>0</v>
      </c>
      <c r="G20">
        <v>0</v>
      </c>
    </row>
    <row r="21" spans="1:7" x14ac:dyDescent="0.35">
      <c r="A21" t="s">
        <v>24</v>
      </c>
      <c r="B21">
        <v>0</v>
      </c>
      <c r="C21">
        <v>0</v>
      </c>
      <c r="D21">
        <v>0</v>
      </c>
      <c r="G21">
        <v>0</v>
      </c>
    </row>
    <row r="22" spans="1:7" x14ac:dyDescent="0.35">
      <c r="A22" t="s">
        <v>25</v>
      </c>
      <c r="B22">
        <v>0</v>
      </c>
      <c r="C22">
        <v>0</v>
      </c>
      <c r="D22">
        <v>0</v>
      </c>
      <c r="G22">
        <v>0</v>
      </c>
    </row>
    <row r="23" spans="1:7" x14ac:dyDescent="0.35">
      <c r="A23" t="s">
        <v>26</v>
      </c>
      <c r="B23">
        <v>0</v>
      </c>
      <c r="C23">
        <v>0</v>
      </c>
      <c r="D23">
        <v>26.932057428664301</v>
      </c>
      <c r="E23">
        <v>26.932057428664301</v>
      </c>
      <c r="G23">
        <v>0</v>
      </c>
    </row>
    <row r="24" spans="1:7" x14ac:dyDescent="0.35">
      <c r="A24" t="s">
        <v>27</v>
      </c>
      <c r="B24">
        <v>0</v>
      </c>
      <c r="C24">
        <v>0</v>
      </c>
      <c r="D24">
        <v>4.3927559870564696</v>
      </c>
      <c r="E24">
        <v>4.3927559870564696</v>
      </c>
      <c r="G24">
        <v>0</v>
      </c>
    </row>
    <row r="25" spans="1:7" x14ac:dyDescent="0.35">
      <c r="B25">
        <f>SUM(B2:B24)</f>
        <v>35.871433653740802</v>
      </c>
      <c r="C25">
        <f>SUM(C2:C24)</f>
        <v>71.656456801999994</v>
      </c>
      <c r="D25">
        <f>SUM(D2:D24)</f>
        <v>71.916697616969785</v>
      </c>
    </row>
    <row r="27" spans="1:7" x14ac:dyDescent="0.35">
      <c r="C27">
        <f>C25-B25</f>
        <v>35.785023148259192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basin_riparian_output_2022-08_2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Pedroja, Daron@Waterboards</cp:lastModifiedBy>
  <dcterms:created xsi:type="dcterms:W3CDTF">2022-08-02T22:42:33Z</dcterms:created>
  <dcterms:modified xsi:type="dcterms:W3CDTF">2022-08-02T22:42:33Z</dcterms:modified>
</cp:coreProperties>
</file>