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ashar\Documents\Github\DWRAT_DataScraping\Demand\ModuleAndScriptComparisons\Priority_Date\"/>
    </mc:Choice>
  </mc:AlternateContent>
  <xr:revisionPtr revIDLastSave="0" documentId="13_ncr:1_{02B689F1-4C49-4E6D-B9FF-DB93500BA01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scription" sheetId="3" r:id="rId1"/>
    <sheet name="PriorityDate" sheetId="1" r:id="rId2"/>
    <sheet name="DataDictionary" sheetId="2" r:id="rId3"/>
  </sheets>
  <definedNames>
    <definedName name="_xlnm._FilterDatabase" localSheetId="1" hidden="1">PriorityDate!$A$1:$P$10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93" i="1" l="1"/>
  <c r="U193" i="1"/>
  <c r="T193" i="1"/>
  <c r="S193" i="1"/>
  <c r="O193" i="1"/>
  <c r="N193" i="1"/>
  <c r="M193" i="1"/>
  <c r="P193" i="1" s="1"/>
  <c r="Q193" i="1" s="1"/>
  <c r="L193" i="1"/>
  <c r="K193" i="1"/>
  <c r="J193" i="1"/>
  <c r="I193" i="1"/>
  <c r="R193" i="1" s="1"/>
  <c r="H193" i="1"/>
  <c r="T192" i="1"/>
  <c r="I192" i="1"/>
  <c r="H192" i="1"/>
  <c r="U191" i="1"/>
  <c r="T191" i="1"/>
  <c r="L191" i="1" s="1"/>
  <c r="I191" i="1"/>
  <c r="H191" i="1"/>
  <c r="T190" i="1"/>
  <c r="N190" i="1" s="1"/>
  <c r="R190" i="1"/>
  <c r="V190" i="1" s="1"/>
  <c r="O190" i="1"/>
  <c r="L190" i="1"/>
  <c r="I190" i="1"/>
  <c r="Q190" i="1" s="1"/>
  <c r="H190" i="1"/>
  <c r="J190" i="1" s="1"/>
  <c r="U189" i="1"/>
  <c r="T189" i="1"/>
  <c r="S189" i="1"/>
  <c r="K189" i="1" s="1"/>
  <c r="O189" i="1"/>
  <c r="N189" i="1"/>
  <c r="M189" i="1"/>
  <c r="P189" i="1" s="1"/>
  <c r="L189" i="1"/>
  <c r="J189" i="1"/>
  <c r="I189" i="1"/>
  <c r="H189" i="1"/>
  <c r="T188" i="1"/>
  <c r="O188" i="1" s="1"/>
  <c r="R188" i="1"/>
  <c r="V188" i="1" s="1"/>
  <c r="N188" i="1"/>
  <c r="I188" i="1"/>
  <c r="H188" i="1"/>
  <c r="T187" i="1"/>
  <c r="I187" i="1"/>
  <c r="H187" i="1"/>
  <c r="T186" i="1"/>
  <c r="O186" i="1" s="1"/>
  <c r="N186" i="1"/>
  <c r="L186" i="1"/>
  <c r="I186" i="1"/>
  <c r="H186" i="1"/>
  <c r="J186" i="1" s="1"/>
  <c r="V185" i="1"/>
  <c r="U185" i="1"/>
  <c r="T185" i="1"/>
  <c r="S185" i="1"/>
  <c r="O185" i="1"/>
  <c r="N185" i="1"/>
  <c r="M185" i="1"/>
  <c r="P185" i="1" s="1"/>
  <c r="L185" i="1"/>
  <c r="K185" i="1"/>
  <c r="J185" i="1"/>
  <c r="I185" i="1"/>
  <c r="R185" i="1" s="1"/>
  <c r="H185" i="1"/>
  <c r="T184" i="1"/>
  <c r="J184" i="1"/>
  <c r="I184" i="1"/>
  <c r="H184" i="1"/>
  <c r="T183" i="1"/>
  <c r="M183" i="1" s="1"/>
  <c r="I183" i="1"/>
  <c r="H183" i="1"/>
  <c r="T182" i="1"/>
  <c r="O182" i="1"/>
  <c r="N182" i="1"/>
  <c r="I182" i="1"/>
  <c r="H182" i="1"/>
  <c r="U181" i="1"/>
  <c r="T181" i="1"/>
  <c r="S181" i="1"/>
  <c r="O181" i="1"/>
  <c r="N181" i="1"/>
  <c r="M181" i="1"/>
  <c r="L181" i="1"/>
  <c r="K181" i="1"/>
  <c r="J181" i="1"/>
  <c r="I181" i="1"/>
  <c r="R181" i="1" s="1"/>
  <c r="V181" i="1" s="1"/>
  <c r="H181" i="1"/>
  <c r="U180" i="1"/>
  <c r="T180" i="1"/>
  <c r="O180" i="1" s="1"/>
  <c r="R180" i="1"/>
  <c r="V180" i="1" s="1"/>
  <c r="N180" i="1"/>
  <c r="M180" i="1"/>
  <c r="P180" i="1" s="1"/>
  <c r="L180" i="1"/>
  <c r="J180" i="1"/>
  <c r="Q180" i="1" s="1"/>
  <c r="I180" i="1"/>
  <c r="H180" i="1"/>
  <c r="S180" i="1" s="1"/>
  <c r="K180" i="1" s="1"/>
  <c r="U179" i="1"/>
  <c r="T179" i="1"/>
  <c r="N179" i="1" s="1"/>
  <c r="O179" i="1"/>
  <c r="P179" i="1" s="1"/>
  <c r="M179" i="1"/>
  <c r="L179" i="1"/>
  <c r="I179" i="1"/>
  <c r="H179" i="1"/>
  <c r="T178" i="1"/>
  <c r="S178" i="1"/>
  <c r="K178" i="1" s="1"/>
  <c r="O178" i="1"/>
  <c r="J178" i="1"/>
  <c r="I178" i="1"/>
  <c r="H178" i="1"/>
  <c r="R178" i="1" s="1"/>
  <c r="V178" i="1" s="1"/>
  <c r="U177" i="1"/>
  <c r="T177" i="1"/>
  <c r="S177" i="1"/>
  <c r="K177" i="1" s="1"/>
  <c r="O177" i="1"/>
  <c r="N177" i="1"/>
  <c r="M177" i="1"/>
  <c r="L177" i="1"/>
  <c r="J177" i="1"/>
  <c r="I177" i="1"/>
  <c r="R177" i="1" s="1"/>
  <c r="V177" i="1" s="1"/>
  <c r="H177" i="1"/>
  <c r="V176" i="1"/>
  <c r="T176" i="1"/>
  <c r="R176" i="1"/>
  <c r="I176" i="1"/>
  <c r="H176" i="1"/>
  <c r="T175" i="1"/>
  <c r="N175" i="1" s="1"/>
  <c r="M175" i="1"/>
  <c r="L175" i="1"/>
  <c r="I175" i="1"/>
  <c r="H175" i="1"/>
  <c r="T174" i="1"/>
  <c r="I174" i="1"/>
  <c r="H174" i="1"/>
  <c r="V173" i="1"/>
  <c r="U173" i="1"/>
  <c r="T173" i="1"/>
  <c r="S173" i="1"/>
  <c r="O173" i="1"/>
  <c r="N173" i="1"/>
  <c r="M173" i="1"/>
  <c r="L173" i="1"/>
  <c r="K173" i="1"/>
  <c r="J173" i="1"/>
  <c r="I173" i="1"/>
  <c r="R173" i="1" s="1"/>
  <c r="H173" i="1"/>
  <c r="T172" i="1"/>
  <c r="M172" i="1"/>
  <c r="J172" i="1"/>
  <c r="I172" i="1"/>
  <c r="H172" i="1"/>
  <c r="U171" i="1"/>
  <c r="T171" i="1"/>
  <c r="N171" i="1" s="1"/>
  <c r="O171" i="1"/>
  <c r="M171" i="1"/>
  <c r="P171" i="1" s="1"/>
  <c r="I171" i="1"/>
  <c r="H171" i="1"/>
  <c r="T170" i="1"/>
  <c r="S170" i="1"/>
  <c r="R170" i="1"/>
  <c r="V170" i="1" s="1"/>
  <c r="O170" i="1"/>
  <c r="N170" i="1"/>
  <c r="L170" i="1"/>
  <c r="K170" i="1"/>
  <c r="I170" i="1"/>
  <c r="Q170" i="1" s="1"/>
  <c r="H170" i="1"/>
  <c r="J170" i="1" s="1"/>
  <c r="U169" i="1"/>
  <c r="T169" i="1"/>
  <c r="S169" i="1"/>
  <c r="K169" i="1" s="1"/>
  <c r="R169" i="1"/>
  <c r="V169" i="1" s="1"/>
  <c r="O169" i="1"/>
  <c r="N169" i="1"/>
  <c r="M169" i="1"/>
  <c r="L169" i="1"/>
  <c r="J169" i="1"/>
  <c r="I169" i="1"/>
  <c r="H169" i="1"/>
  <c r="U168" i="1"/>
  <c r="T168" i="1"/>
  <c r="O168" i="1" s="1"/>
  <c r="N168" i="1"/>
  <c r="P168" i="1" s="1"/>
  <c r="M168" i="1"/>
  <c r="L168" i="1"/>
  <c r="J168" i="1"/>
  <c r="Q168" i="1" s="1"/>
  <c r="I168" i="1"/>
  <c r="H168" i="1"/>
  <c r="S168" i="1" s="1"/>
  <c r="K168" i="1" s="1"/>
  <c r="T167" i="1"/>
  <c r="N167" i="1" s="1"/>
  <c r="S167" i="1"/>
  <c r="K167" i="1" s="1"/>
  <c r="O167" i="1"/>
  <c r="I167" i="1"/>
  <c r="H167" i="1"/>
  <c r="T166" i="1"/>
  <c r="S166" i="1"/>
  <c r="K166" i="1" s="1"/>
  <c r="J166" i="1"/>
  <c r="I166" i="1"/>
  <c r="H166" i="1"/>
  <c r="R166" i="1" s="1"/>
  <c r="V166" i="1" s="1"/>
  <c r="U165" i="1"/>
  <c r="T165" i="1"/>
  <c r="S165" i="1"/>
  <c r="K165" i="1" s="1"/>
  <c r="O165" i="1"/>
  <c r="N165" i="1"/>
  <c r="M165" i="1"/>
  <c r="L165" i="1"/>
  <c r="J165" i="1"/>
  <c r="I165" i="1"/>
  <c r="R165" i="1" s="1"/>
  <c r="V165" i="1" s="1"/>
  <c r="H165" i="1"/>
  <c r="T164" i="1"/>
  <c r="O164" i="1" s="1"/>
  <c r="M164" i="1"/>
  <c r="L164" i="1"/>
  <c r="I164" i="1"/>
  <c r="H164" i="1"/>
  <c r="T163" i="1"/>
  <c r="I163" i="1"/>
  <c r="H163" i="1"/>
  <c r="T162" i="1"/>
  <c r="N162" i="1" s="1"/>
  <c r="K162" i="1"/>
  <c r="J162" i="1"/>
  <c r="I162" i="1"/>
  <c r="H162" i="1"/>
  <c r="S162" i="1" s="1"/>
  <c r="U161" i="1"/>
  <c r="T161" i="1"/>
  <c r="S161" i="1"/>
  <c r="O161" i="1"/>
  <c r="N161" i="1"/>
  <c r="M161" i="1"/>
  <c r="L161" i="1"/>
  <c r="K161" i="1"/>
  <c r="J161" i="1"/>
  <c r="I161" i="1"/>
  <c r="R161" i="1" s="1"/>
  <c r="V161" i="1" s="1"/>
  <c r="H161" i="1"/>
  <c r="U160" i="1"/>
  <c r="T160" i="1"/>
  <c r="O160" i="1" s="1"/>
  <c r="N160" i="1"/>
  <c r="M160" i="1"/>
  <c r="I160" i="1"/>
  <c r="H160" i="1"/>
  <c r="S160" i="1" s="1"/>
  <c r="K160" i="1" s="1"/>
  <c r="U159" i="1"/>
  <c r="T159" i="1"/>
  <c r="N159" i="1" s="1"/>
  <c r="O159" i="1"/>
  <c r="M159" i="1"/>
  <c r="P159" i="1" s="1"/>
  <c r="L159" i="1"/>
  <c r="I159" i="1"/>
  <c r="H159" i="1"/>
  <c r="T158" i="1"/>
  <c r="S158" i="1"/>
  <c r="O158" i="1"/>
  <c r="N158" i="1"/>
  <c r="L158" i="1"/>
  <c r="K158" i="1"/>
  <c r="I158" i="1"/>
  <c r="H158" i="1"/>
  <c r="J158" i="1" s="1"/>
  <c r="U157" i="1"/>
  <c r="T157" i="1"/>
  <c r="S157" i="1"/>
  <c r="K157" i="1" s="1"/>
  <c r="R157" i="1"/>
  <c r="V157" i="1" s="1"/>
  <c r="O157" i="1"/>
  <c r="N157" i="1"/>
  <c r="M157" i="1"/>
  <c r="P157" i="1" s="1"/>
  <c r="L157" i="1"/>
  <c r="J157" i="1"/>
  <c r="I157" i="1"/>
  <c r="H157" i="1"/>
  <c r="T156" i="1"/>
  <c r="O156" i="1" s="1"/>
  <c r="N156" i="1"/>
  <c r="I156" i="1"/>
  <c r="H156" i="1"/>
  <c r="R156" i="1" s="1"/>
  <c r="V156" i="1" s="1"/>
  <c r="T155" i="1"/>
  <c r="L155" i="1"/>
  <c r="I155" i="1"/>
  <c r="H155" i="1"/>
  <c r="T154" i="1"/>
  <c r="O154" i="1" s="1"/>
  <c r="N154" i="1"/>
  <c r="L154" i="1"/>
  <c r="I154" i="1"/>
  <c r="H154" i="1"/>
  <c r="J154" i="1" s="1"/>
  <c r="U153" i="1"/>
  <c r="T153" i="1"/>
  <c r="S153" i="1"/>
  <c r="Q153" i="1"/>
  <c r="O153" i="1"/>
  <c r="N153" i="1"/>
  <c r="M153" i="1"/>
  <c r="P153" i="1" s="1"/>
  <c r="L153" i="1"/>
  <c r="K153" i="1"/>
  <c r="J153" i="1"/>
  <c r="I153" i="1"/>
  <c r="R153" i="1" s="1"/>
  <c r="V153" i="1" s="1"/>
  <c r="H153" i="1"/>
  <c r="T152" i="1"/>
  <c r="J152" i="1"/>
  <c r="I152" i="1"/>
  <c r="Q152" i="1" s="1"/>
  <c r="H152" i="1"/>
  <c r="S152" i="1" s="1"/>
  <c r="K152" i="1" s="1"/>
  <c r="T151" i="1"/>
  <c r="O151" i="1" s="1"/>
  <c r="I151" i="1"/>
  <c r="H151" i="1"/>
  <c r="T150" i="1"/>
  <c r="S150" i="1"/>
  <c r="K150" i="1" s="1"/>
  <c r="R150" i="1"/>
  <c r="V150" i="1" s="1"/>
  <c r="O150" i="1"/>
  <c r="N150" i="1"/>
  <c r="I150" i="1"/>
  <c r="H150" i="1"/>
  <c r="J150" i="1" s="1"/>
  <c r="U149" i="1"/>
  <c r="T149" i="1"/>
  <c r="S149" i="1"/>
  <c r="O149" i="1"/>
  <c r="N149" i="1"/>
  <c r="M149" i="1"/>
  <c r="L149" i="1"/>
  <c r="K149" i="1"/>
  <c r="J149" i="1"/>
  <c r="I149" i="1"/>
  <c r="R149" i="1" s="1"/>
  <c r="V149" i="1" s="1"/>
  <c r="H149" i="1"/>
  <c r="V148" i="1"/>
  <c r="U148" i="1"/>
  <c r="T148" i="1"/>
  <c r="O148" i="1" s="1"/>
  <c r="R148" i="1"/>
  <c r="N148" i="1"/>
  <c r="M148" i="1"/>
  <c r="P148" i="1" s="1"/>
  <c r="L148" i="1"/>
  <c r="J148" i="1"/>
  <c r="I148" i="1"/>
  <c r="H148" i="1"/>
  <c r="S148" i="1" s="1"/>
  <c r="K148" i="1" s="1"/>
  <c r="U147" i="1"/>
  <c r="T147" i="1"/>
  <c r="N147" i="1" s="1"/>
  <c r="O147" i="1"/>
  <c r="P147" i="1" s="1"/>
  <c r="M147" i="1"/>
  <c r="L147" i="1"/>
  <c r="I147" i="1"/>
  <c r="H147" i="1"/>
  <c r="T146" i="1"/>
  <c r="S146" i="1"/>
  <c r="K146" i="1" s="1"/>
  <c r="O146" i="1"/>
  <c r="J146" i="1"/>
  <c r="I146" i="1"/>
  <c r="H146" i="1"/>
  <c r="R146" i="1" s="1"/>
  <c r="V146" i="1" s="1"/>
  <c r="U145" i="1"/>
  <c r="T145" i="1"/>
  <c r="S145" i="1"/>
  <c r="K145" i="1" s="1"/>
  <c r="O145" i="1"/>
  <c r="N145" i="1"/>
  <c r="M145" i="1"/>
  <c r="L145" i="1"/>
  <c r="J145" i="1"/>
  <c r="I145" i="1"/>
  <c r="R145" i="1" s="1"/>
  <c r="V145" i="1" s="1"/>
  <c r="H145" i="1"/>
  <c r="T144" i="1"/>
  <c r="M144" i="1" s="1"/>
  <c r="I144" i="1"/>
  <c r="H144" i="1"/>
  <c r="T143" i="1"/>
  <c r="N143" i="1" s="1"/>
  <c r="M143" i="1"/>
  <c r="L143" i="1"/>
  <c r="I143" i="1"/>
  <c r="H143" i="1"/>
  <c r="V142" i="1"/>
  <c r="T142" i="1"/>
  <c r="R142" i="1"/>
  <c r="I142" i="1"/>
  <c r="H142" i="1"/>
  <c r="V141" i="1"/>
  <c r="U141" i="1"/>
  <c r="T141" i="1"/>
  <c r="S141" i="1"/>
  <c r="O141" i="1"/>
  <c r="N141" i="1"/>
  <c r="M141" i="1"/>
  <c r="P141" i="1" s="1"/>
  <c r="L141" i="1"/>
  <c r="K141" i="1"/>
  <c r="J141" i="1"/>
  <c r="I141" i="1"/>
  <c r="R141" i="1" s="1"/>
  <c r="H141" i="1"/>
  <c r="U140" i="1"/>
  <c r="T140" i="1"/>
  <c r="N140" i="1"/>
  <c r="M140" i="1"/>
  <c r="J140" i="1"/>
  <c r="I140" i="1"/>
  <c r="H140" i="1"/>
  <c r="U139" i="1"/>
  <c r="T139" i="1"/>
  <c r="N139" i="1" s="1"/>
  <c r="S139" i="1"/>
  <c r="K139" i="1" s="1"/>
  <c r="O139" i="1"/>
  <c r="M139" i="1"/>
  <c r="I139" i="1"/>
  <c r="H139" i="1"/>
  <c r="T138" i="1"/>
  <c r="R138" i="1"/>
  <c r="V138" i="1" s="1"/>
  <c r="O138" i="1"/>
  <c r="N138" i="1"/>
  <c r="L138" i="1"/>
  <c r="I138" i="1"/>
  <c r="H138" i="1"/>
  <c r="J138" i="1" s="1"/>
  <c r="U137" i="1"/>
  <c r="T137" i="1"/>
  <c r="S137" i="1"/>
  <c r="K137" i="1" s="1"/>
  <c r="O137" i="1"/>
  <c r="N137" i="1"/>
  <c r="M137" i="1"/>
  <c r="L137" i="1"/>
  <c r="J137" i="1"/>
  <c r="I137" i="1"/>
  <c r="H137" i="1"/>
  <c r="U136" i="1"/>
  <c r="T136" i="1"/>
  <c r="O136" i="1" s="1"/>
  <c r="N136" i="1"/>
  <c r="P136" i="1" s="1"/>
  <c r="M136" i="1"/>
  <c r="L136" i="1"/>
  <c r="J136" i="1"/>
  <c r="I136" i="1"/>
  <c r="H136" i="1"/>
  <c r="S136" i="1" s="1"/>
  <c r="K136" i="1" s="1"/>
  <c r="T135" i="1"/>
  <c r="O135" i="1"/>
  <c r="I135" i="1"/>
  <c r="H135" i="1"/>
  <c r="T134" i="1"/>
  <c r="N134" i="1" s="1"/>
  <c r="S134" i="1"/>
  <c r="K134" i="1" s="1"/>
  <c r="J134" i="1"/>
  <c r="I134" i="1"/>
  <c r="H134" i="1"/>
  <c r="R134" i="1" s="1"/>
  <c r="V134" i="1" s="1"/>
  <c r="U133" i="1"/>
  <c r="T133" i="1"/>
  <c r="S133" i="1"/>
  <c r="O133" i="1"/>
  <c r="N133" i="1"/>
  <c r="M133" i="1"/>
  <c r="L133" i="1"/>
  <c r="K133" i="1"/>
  <c r="J133" i="1"/>
  <c r="I133" i="1"/>
  <c r="R133" i="1" s="1"/>
  <c r="V133" i="1" s="1"/>
  <c r="H133" i="1"/>
  <c r="T132" i="1"/>
  <c r="U132" i="1" s="1"/>
  <c r="N132" i="1"/>
  <c r="M132" i="1"/>
  <c r="I132" i="1"/>
  <c r="H132" i="1"/>
  <c r="T131" i="1"/>
  <c r="S131" i="1"/>
  <c r="O131" i="1"/>
  <c r="N131" i="1"/>
  <c r="L131" i="1"/>
  <c r="K131" i="1"/>
  <c r="I131" i="1"/>
  <c r="Q131" i="1" s="1"/>
  <c r="H131" i="1"/>
  <c r="R131" i="1" s="1"/>
  <c r="V131" i="1" s="1"/>
  <c r="U130" i="1"/>
  <c r="T130" i="1"/>
  <c r="S130" i="1"/>
  <c r="K130" i="1" s="1"/>
  <c r="R130" i="1"/>
  <c r="V130" i="1" s="1"/>
  <c r="O130" i="1"/>
  <c r="N130" i="1"/>
  <c r="M130" i="1"/>
  <c r="L130" i="1"/>
  <c r="J130" i="1"/>
  <c r="I130" i="1"/>
  <c r="H130" i="1"/>
  <c r="U129" i="1"/>
  <c r="T129" i="1"/>
  <c r="M129" i="1"/>
  <c r="L129" i="1"/>
  <c r="J129" i="1"/>
  <c r="I129" i="1"/>
  <c r="R129" i="1" s="1"/>
  <c r="V129" i="1" s="1"/>
  <c r="H129" i="1"/>
  <c r="S129" i="1" s="1"/>
  <c r="K129" i="1" s="1"/>
  <c r="T128" i="1"/>
  <c r="L128" i="1"/>
  <c r="I128" i="1"/>
  <c r="H128" i="1"/>
  <c r="U127" i="1"/>
  <c r="T127" i="1"/>
  <c r="N127" i="1" s="1"/>
  <c r="S127" i="1"/>
  <c r="K127" i="1" s="1"/>
  <c r="O127" i="1"/>
  <c r="P127" i="1" s="1"/>
  <c r="M127" i="1"/>
  <c r="L127" i="1"/>
  <c r="I127" i="1"/>
  <c r="H127" i="1"/>
  <c r="J127" i="1" s="1"/>
  <c r="V126" i="1"/>
  <c r="T126" i="1"/>
  <c r="J126" i="1"/>
  <c r="I126" i="1"/>
  <c r="R126" i="1" s="1"/>
  <c r="H126" i="1"/>
  <c r="U125" i="1"/>
  <c r="T125" i="1"/>
  <c r="Q125" i="1"/>
  <c r="O125" i="1"/>
  <c r="N125" i="1"/>
  <c r="M125" i="1"/>
  <c r="P125" i="1" s="1"/>
  <c r="L125" i="1"/>
  <c r="I125" i="1"/>
  <c r="H125" i="1"/>
  <c r="T124" i="1"/>
  <c r="O124" i="1" s="1"/>
  <c r="R124" i="1"/>
  <c r="V124" i="1" s="1"/>
  <c r="I124" i="1"/>
  <c r="H124" i="1"/>
  <c r="T123" i="1"/>
  <c r="O123" i="1" s="1"/>
  <c r="S123" i="1"/>
  <c r="K123" i="1"/>
  <c r="I123" i="1"/>
  <c r="H123" i="1"/>
  <c r="U122" i="1"/>
  <c r="T122" i="1"/>
  <c r="P122" i="1"/>
  <c r="O122" i="1"/>
  <c r="N122" i="1"/>
  <c r="M122" i="1"/>
  <c r="L122" i="1"/>
  <c r="I122" i="1"/>
  <c r="H122" i="1"/>
  <c r="U121" i="1"/>
  <c r="T121" i="1"/>
  <c r="N121" i="1" s="1"/>
  <c r="J121" i="1"/>
  <c r="I121" i="1"/>
  <c r="R121" i="1" s="1"/>
  <c r="V121" i="1" s="1"/>
  <c r="H121" i="1"/>
  <c r="S121" i="1" s="1"/>
  <c r="K121" i="1" s="1"/>
  <c r="T120" i="1"/>
  <c r="N120" i="1"/>
  <c r="L120" i="1"/>
  <c r="I120" i="1"/>
  <c r="H120" i="1"/>
  <c r="S120" i="1" s="1"/>
  <c r="K120" i="1" s="1"/>
  <c r="U119" i="1"/>
  <c r="T119" i="1"/>
  <c r="N119" i="1" s="1"/>
  <c r="O119" i="1"/>
  <c r="M119" i="1"/>
  <c r="P119" i="1" s="1"/>
  <c r="L119" i="1"/>
  <c r="I119" i="1"/>
  <c r="H119" i="1"/>
  <c r="R119" i="1" s="1"/>
  <c r="V119" i="1" s="1"/>
  <c r="T118" i="1"/>
  <c r="O118" i="1" s="1"/>
  <c r="S118" i="1"/>
  <c r="L118" i="1"/>
  <c r="K118" i="1"/>
  <c r="J118" i="1"/>
  <c r="I118" i="1"/>
  <c r="H118" i="1"/>
  <c r="U117" i="1"/>
  <c r="T117" i="1"/>
  <c r="P117" i="1"/>
  <c r="O117" i="1"/>
  <c r="N117" i="1"/>
  <c r="M117" i="1"/>
  <c r="L117" i="1"/>
  <c r="I117" i="1"/>
  <c r="H117" i="1"/>
  <c r="S117" i="1" s="1"/>
  <c r="K117" i="1" s="1"/>
  <c r="T116" i="1"/>
  <c r="M116" i="1" s="1"/>
  <c r="P116" i="1" s="1"/>
  <c r="O116" i="1"/>
  <c r="N116" i="1"/>
  <c r="I116" i="1"/>
  <c r="H116" i="1"/>
  <c r="U115" i="1"/>
  <c r="T115" i="1"/>
  <c r="O115" i="1"/>
  <c r="N115" i="1"/>
  <c r="P115" i="1" s="1"/>
  <c r="M115" i="1"/>
  <c r="L115" i="1"/>
  <c r="I115" i="1"/>
  <c r="H115" i="1"/>
  <c r="T114" i="1"/>
  <c r="U114" i="1" s="1"/>
  <c r="O114" i="1"/>
  <c r="M114" i="1"/>
  <c r="L114" i="1"/>
  <c r="I114" i="1"/>
  <c r="H114" i="1"/>
  <c r="S114" i="1" s="1"/>
  <c r="K114" i="1" s="1"/>
  <c r="T113" i="1"/>
  <c r="O113" i="1" s="1"/>
  <c r="N113" i="1"/>
  <c r="M113" i="1"/>
  <c r="L113" i="1"/>
  <c r="I113" i="1"/>
  <c r="H113" i="1"/>
  <c r="R113" i="1" s="1"/>
  <c r="V113" i="1" s="1"/>
  <c r="U112" i="1"/>
  <c r="T112" i="1"/>
  <c r="S112" i="1"/>
  <c r="K112" i="1" s="1"/>
  <c r="R112" i="1"/>
  <c r="V112" i="1" s="1"/>
  <c r="M112" i="1"/>
  <c r="L112" i="1"/>
  <c r="J112" i="1"/>
  <c r="I112" i="1"/>
  <c r="H112" i="1"/>
  <c r="T111" i="1"/>
  <c r="R111" i="1"/>
  <c r="V111" i="1" s="1"/>
  <c r="J111" i="1"/>
  <c r="I111" i="1"/>
  <c r="H111" i="1"/>
  <c r="U110" i="1"/>
  <c r="T110" i="1"/>
  <c r="O110" i="1" s="1"/>
  <c r="S110" i="1"/>
  <c r="K110" i="1" s="1"/>
  <c r="M110" i="1"/>
  <c r="L110" i="1"/>
  <c r="J110" i="1"/>
  <c r="I110" i="1"/>
  <c r="H110" i="1"/>
  <c r="R110" i="1" s="1"/>
  <c r="V110" i="1" s="1"/>
  <c r="T109" i="1"/>
  <c r="N109" i="1" s="1"/>
  <c r="R109" i="1"/>
  <c r="V109" i="1" s="1"/>
  <c r="O109" i="1"/>
  <c r="L109" i="1"/>
  <c r="J109" i="1"/>
  <c r="I109" i="1"/>
  <c r="H109" i="1"/>
  <c r="S109" i="1" s="1"/>
  <c r="K109" i="1" s="1"/>
  <c r="U108" i="1"/>
  <c r="T108" i="1"/>
  <c r="O108" i="1"/>
  <c r="P108" i="1" s="1"/>
  <c r="N108" i="1"/>
  <c r="M108" i="1"/>
  <c r="L108" i="1"/>
  <c r="I108" i="1"/>
  <c r="H108" i="1"/>
  <c r="U107" i="1"/>
  <c r="T107" i="1"/>
  <c r="O107" i="1"/>
  <c r="N107" i="1"/>
  <c r="P107" i="1" s="1"/>
  <c r="M107" i="1"/>
  <c r="L107" i="1"/>
  <c r="I107" i="1"/>
  <c r="H107" i="1"/>
  <c r="T106" i="1"/>
  <c r="U106" i="1" s="1"/>
  <c r="O106" i="1"/>
  <c r="M106" i="1"/>
  <c r="L106" i="1"/>
  <c r="I106" i="1"/>
  <c r="Q106" i="1" s="1"/>
  <c r="H106" i="1"/>
  <c r="S106" i="1" s="1"/>
  <c r="K106" i="1" s="1"/>
  <c r="T105" i="1"/>
  <c r="O105" i="1" s="1"/>
  <c r="P105" i="1"/>
  <c r="N105" i="1"/>
  <c r="M105" i="1"/>
  <c r="L105" i="1"/>
  <c r="I105" i="1"/>
  <c r="Q105" i="1" s="1"/>
  <c r="H105" i="1"/>
  <c r="S105" i="1" s="1"/>
  <c r="K105" i="1" s="1"/>
  <c r="T104" i="1"/>
  <c r="O104" i="1" s="1"/>
  <c r="S104" i="1"/>
  <c r="K104" i="1" s="1"/>
  <c r="R104" i="1"/>
  <c r="V104" i="1" s="1"/>
  <c r="J104" i="1"/>
  <c r="I104" i="1"/>
  <c r="Q104" i="1" s="1"/>
  <c r="H104" i="1"/>
  <c r="T103" i="1"/>
  <c r="L103" i="1" s="1"/>
  <c r="J103" i="1"/>
  <c r="I103" i="1"/>
  <c r="H103" i="1"/>
  <c r="U102" i="1"/>
  <c r="T102" i="1"/>
  <c r="O102" i="1" s="1"/>
  <c r="R102" i="1"/>
  <c r="V102" i="1" s="1"/>
  <c r="M102" i="1"/>
  <c r="L102" i="1"/>
  <c r="I102" i="1"/>
  <c r="H102" i="1"/>
  <c r="T101" i="1"/>
  <c r="I101" i="1"/>
  <c r="Q101" i="1" s="1"/>
  <c r="H101" i="1"/>
  <c r="S101" i="1" s="1"/>
  <c r="K101" i="1" s="1"/>
  <c r="V100" i="1"/>
  <c r="U100" i="1"/>
  <c r="T100" i="1"/>
  <c r="O100" i="1"/>
  <c r="N100" i="1"/>
  <c r="M100" i="1"/>
  <c r="L100" i="1"/>
  <c r="I100" i="1"/>
  <c r="H100" i="1"/>
  <c r="V99" i="1"/>
  <c r="U99" i="1"/>
  <c r="T99" i="1"/>
  <c r="P99" i="1"/>
  <c r="O99" i="1"/>
  <c r="N99" i="1"/>
  <c r="M99" i="1"/>
  <c r="L99" i="1"/>
  <c r="J99" i="1"/>
  <c r="I99" i="1"/>
  <c r="H99" i="1"/>
  <c r="S99" i="1" s="1"/>
  <c r="K99" i="1" s="1"/>
  <c r="V98" i="1"/>
  <c r="T98" i="1"/>
  <c r="S98" i="1" s="1"/>
  <c r="K98" i="1" s="1"/>
  <c r="L98" i="1"/>
  <c r="M98" i="1" s="1"/>
  <c r="I98" i="1"/>
  <c r="H98" i="1"/>
  <c r="V97" i="1"/>
  <c r="U97" i="1"/>
  <c r="T97" i="1"/>
  <c r="S97" i="1"/>
  <c r="K97" i="1" s="1"/>
  <c r="N97" i="1"/>
  <c r="M97" i="1"/>
  <c r="L97" i="1"/>
  <c r="I97" i="1"/>
  <c r="H97" i="1"/>
  <c r="V96" i="1"/>
  <c r="T96" i="1"/>
  <c r="S96" i="1" s="1"/>
  <c r="K96" i="1" s="1"/>
  <c r="R96" i="1"/>
  <c r="J96" i="1"/>
  <c r="I96" i="1"/>
  <c r="H96" i="1"/>
  <c r="V95" i="1"/>
  <c r="T95" i="1"/>
  <c r="L95" i="1"/>
  <c r="N95" i="1" s="1"/>
  <c r="I95" i="1"/>
  <c r="H95" i="1"/>
  <c r="J95" i="1" s="1"/>
  <c r="V94" i="1"/>
  <c r="U94" i="1"/>
  <c r="T94" i="1"/>
  <c r="N94" i="1" s="1"/>
  <c r="P94" i="1" s="1"/>
  <c r="S94" i="1"/>
  <c r="K94" i="1" s="1"/>
  <c r="R94" i="1"/>
  <c r="O94" i="1"/>
  <c r="M94" i="1"/>
  <c r="L94" i="1"/>
  <c r="J94" i="1"/>
  <c r="I94" i="1"/>
  <c r="H94" i="1"/>
  <c r="V93" i="1"/>
  <c r="T93" i="1"/>
  <c r="J93" i="1"/>
  <c r="I93" i="1"/>
  <c r="H93" i="1"/>
  <c r="V92" i="1"/>
  <c r="U92" i="1"/>
  <c r="T92" i="1"/>
  <c r="S92" i="1"/>
  <c r="O92" i="1"/>
  <c r="N92" i="1"/>
  <c r="M92" i="1"/>
  <c r="L92" i="1"/>
  <c r="K92" i="1"/>
  <c r="I92" i="1"/>
  <c r="H92" i="1"/>
  <c r="R92" i="1" s="1"/>
  <c r="V91" i="1"/>
  <c r="U91" i="1"/>
  <c r="T91" i="1"/>
  <c r="O91" i="1" s="1"/>
  <c r="L91" i="1"/>
  <c r="I91" i="1"/>
  <c r="H91" i="1"/>
  <c r="R91" i="1" s="1"/>
  <c r="V90" i="1"/>
  <c r="T90" i="1"/>
  <c r="I90" i="1"/>
  <c r="H90" i="1"/>
  <c r="V89" i="1"/>
  <c r="T89" i="1"/>
  <c r="L89" i="1" s="1"/>
  <c r="N89" i="1" s="1"/>
  <c r="K89" i="1"/>
  <c r="I89" i="1"/>
  <c r="H89" i="1"/>
  <c r="S89" i="1" s="1"/>
  <c r="V88" i="1"/>
  <c r="U88" i="1"/>
  <c r="T88" i="1"/>
  <c r="S88" i="1"/>
  <c r="K88" i="1" s="1"/>
  <c r="L88" i="1"/>
  <c r="J88" i="1"/>
  <c r="I88" i="1"/>
  <c r="R88" i="1" s="1"/>
  <c r="H88" i="1"/>
  <c r="V87" i="1"/>
  <c r="U87" i="1"/>
  <c r="T87" i="1"/>
  <c r="L87" i="1"/>
  <c r="M87" i="1" s="1"/>
  <c r="J87" i="1"/>
  <c r="I87" i="1"/>
  <c r="H87" i="1"/>
  <c r="R87" i="1" s="1"/>
  <c r="V86" i="1"/>
  <c r="T86" i="1"/>
  <c r="I86" i="1"/>
  <c r="H86" i="1"/>
  <c r="V85" i="1"/>
  <c r="T85" i="1"/>
  <c r="J85" i="1"/>
  <c r="I85" i="1"/>
  <c r="H85" i="1"/>
  <c r="R85" i="1" s="1"/>
  <c r="V84" i="1"/>
  <c r="U84" i="1"/>
  <c r="T84" i="1"/>
  <c r="S84" i="1"/>
  <c r="O84" i="1"/>
  <c r="N84" i="1"/>
  <c r="M84" i="1"/>
  <c r="P84" i="1" s="1"/>
  <c r="L84" i="1"/>
  <c r="K84" i="1"/>
  <c r="J84" i="1"/>
  <c r="I84" i="1"/>
  <c r="R84" i="1" s="1"/>
  <c r="H84" i="1"/>
  <c r="V83" i="1"/>
  <c r="U83" i="1"/>
  <c r="T83" i="1"/>
  <c r="N83" i="1" s="1"/>
  <c r="R83" i="1"/>
  <c r="O83" i="1"/>
  <c r="L83" i="1"/>
  <c r="M83" i="1" s="1"/>
  <c r="P83" i="1" s="1"/>
  <c r="I83" i="1"/>
  <c r="H83" i="1"/>
  <c r="S83" i="1" s="1"/>
  <c r="K83" i="1" s="1"/>
  <c r="V82" i="1"/>
  <c r="U82" i="1"/>
  <c r="T82" i="1"/>
  <c r="N82" i="1"/>
  <c r="M82" i="1"/>
  <c r="L82" i="1"/>
  <c r="O82" i="1" s="1"/>
  <c r="I82" i="1"/>
  <c r="H82" i="1"/>
  <c r="V81" i="1"/>
  <c r="U81" i="1"/>
  <c r="T81" i="1"/>
  <c r="S81" i="1"/>
  <c r="K81" i="1" s="1"/>
  <c r="R81" i="1"/>
  <c r="L81" i="1"/>
  <c r="J81" i="1"/>
  <c r="I81" i="1"/>
  <c r="H81" i="1"/>
  <c r="V80" i="1"/>
  <c r="U80" i="1"/>
  <c r="T80" i="1"/>
  <c r="N80" i="1" s="1"/>
  <c r="S80" i="1"/>
  <c r="K80" i="1" s="1"/>
  <c r="O80" i="1"/>
  <c r="L80" i="1"/>
  <c r="M80" i="1" s="1"/>
  <c r="P80" i="1" s="1"/>
  <c r="J80" i="1"/>
  <c r="I80" i="1"/>
  <c r="R80" i="1" s="1"/>
  <c r="H80" i="1"/>
  <c r="V79" i="1"/>
  <c r="T79" i="1"/>
  <c r="I79" i="1"/>
  <c r="H79" i="1"/>
  <c r="V78" i="1"/>
  <c r="U78" i="1"/>
  <c r="T78" i="1"/>
  <c r="M78" i="1" s="1"/>
  <c r="P78" i="1" s="1"/>
  <c r="N78" i="1"/>
  <c r="L78" i="1"/>
  <c r="O78" i="1" s="1"/>
  <c r="J78" i="1"/>
  <c r="I78" i="1"/>
  <c r="R78" i="1" s="1"/>
  <c r="H78" i="1"/>
  <c r="S78" i="1" s="1"/>
  <c r="K78" i="1" s="1"/>
  <c r="V77" i="1"/>
  <c r="T77" i="1"/>
  <c r="I77" i="1"/>
  <c r="H77" i="1"/>
  <c r="R77" i="1" s="1"/>
  <c r="V76" i="1"/>
  <c r="T76" i="1"/>
  <c r="S76" i="1"/>
  <c r="K76" i="1" s="1"/>
  <c r="R76" i="1"/>
  <c r="J76" i="1"/>
  <c r="I76" i="1"/>
  <c r="H76" i="1"/>
  <c r="V75" i="1"/>
  <c r="T75" i="1"/>
  <c r="S75" i="1" s="1"/>
  <c r="K75" i="1" s="1"/>
  <c r="L75" i="1"/>
  <c r="J75" i="1"/>
  <c r="I75" i="1"/>
  <c r="R75" i="1" s="1"/>
  <c r="H75" i="1"/>
  <c r="V74" i="1"/>
  <c r="U74" i="1"/>
  <c r="T74" i="1"/>
  <c r="O74" i="1" s="1"/>
  <c r="S74" i="1"/>
  <c r="K74" i="1" s="1"/>
  <c r="P74" i="1"/>
  <c r="N74" i="1"/>
  <c r="M74" i="1"/>
  <c r="L74" i="1"/>
  <c r="J74" i="1"/>
  <c r="Q74" i="1" s="1"/>
  <c r="I74" i="1"/>
  <c r="H74" i="1"/>
  <c r="R74" i="1" s="1"/>
  <c r="V73" i="1"/>
  <c r="T73" i="1"/>
  <c r="N73" i="1" s="1"/>
  <c r="O73" i="1"/>
  <c r="L73" i="1"/>
  <c r="J73" i="1"/>
  <c r="I73" i="1"/>
  <c r="H73" i="1"/>
  <c r="S73" i="1" s="1"/>
  <c r="K73" i="1" s="1"/>
  <c r="V72" i="1"/>
  <c r="T72" i="1"/>
  <c r="U72" i="1" s="1"/>
  <c r="O72" i="1"/>
  <c r="N72" i="1"/>
  <c r="L72" i="1"/>
  <c r="I72" i="1"/>
  <c r="H72" i="1"/>
  <c r="V71" i="1"/>
  <c r="U71" i="1"/>
  <c r="T71" i="1"/>
  <c r="O71" i="1"/>
  <c r="P71" i="1" s="1"/>
  <c r="N71" i="1"/>
  <c r="M71" i="1"/>
  <c r="L71" i="1"/>
  <c r="J71" i="1"/>
  <c r="I71" i="1"/>
  <c r="H71" i="1"/>
  <c r="S71" i="1" s="1"/>
  <c r="K71" i="1" s="1"/>
  <c r="V70" i="1"/>
  <c r="U70" i="1"/>
  <c r="T70" i="1"/>
  <c r="J70" i="1"/>
  <c r="I70" i="1"/>
  <c r="H70" i="1"/>
  <c r="S70" i="1" s="1"/>
  <c r="K70" i="1" s="1"/>
  <c r="V69" i="1"/>
  <c r="T69" i="1"/>
  <c r="S69" i="1"/>
  <c r="K69" i="1" s="1"/>
  <c r="N69" i="1"/>
  <c r="M69" i="1"/>
  <c r="L69" i="1"/>
  <c r="I69" i="1"/>
  <c r="H69" i="1"/>
  <c r="V68" i="1"/>
  <c r="T68" i="1"/>
  <c r="S68" i="1"/>
  <c r="K68" i="1" s="1"/>
  <c r="R68" i="1"/>
  <c r="J68" i="1"/>
  <c r="I68" i="1"/>
  <c r="H68" i="1"/>
  <c r="V67" i="1"/>
  <c r="T67" i="1"/>
  <c r="S67" i="1" s="1"/>
  <c r="R67" i="1"/>
  <c r="L67" i="1"/>
  <c r="K67" i="1"/>
  <c r="J67" i="1"/>
  <c r="I67" i="1"/>
  <c r="H67" i="1"/>
  <c r="V66" i="1"/>
  <c r="U66" i="1"/>
  <c r="T66" i="1"/>
  <c r="O66" i="1" s="1"/>
  <c r="S66" i="1"/>
  <c r="K66" i="1" s="1"/>
  <c r="R66" i="1"/>
  <c r="N66" i="1"/>
  <c r="M66" i="1"/>
  <c r="P66" i="1" s="1"/>
  <c r="L66" i="1"/>
  <c r="J66" i="1"/>
  <c r="I66" i="1"/>
  <c r="Q66" i="1" s="1"/>
  <c r="H66" i="1"/>
  <c r="V65" i="1"/>
  <c r="T65" i="1"/>
  <c r="R65" i="1"/>
  <c r="L65" i="1"/>
  <c r="O65" i="1" s="1"/>
  <c r="J65" i="1"/>
  <c r="I65" i="1"/>
  <c r="H65" i="1"/>
  <c r="S65" i="1" s="1"/>
  <c r="K65" i="1" s="1"/>
  <c r="V64" i="1"/>
  <c r="T64" i="1"/>
  <c r="U64" i="1" s="1"/>
  <c r="O64" i="1"/>
  <c r="N64" i="1"/>
  <c r="L64" i="1"/>
  <c r="I64" i="1"/>
  <c r="H64" i="1"/>
  <c r="V63" i="1"/>
  <c r="U63" i="1"/>
  <c r="T63" i="1"/>
  <c r="O63" i="1"/>
  <c r="N63" i="1"/>
  <c r="M63" i="1"/>
  <c r="L63" i="1"/>
  <c r="I63" i="1"/>
  <c r="H63" i="1"/>
  <c r="S63" i="1" s="1"/>
  <c r="K63" i="1" s="1"/>
  <c r="V62" i="1"/>
  <c r="T62" i="1"/>
  <c r="R62" i="1"/>
  <c r="L62" i="1"/>
  <c r="J62" i="1"/>
  <c r="I62" i="1"/>
  <c r="H62" i="1"/>
  <c r="S62" i="1" s="1"/>
  <c r="K62" i="1" s="1"/>
  <c r="V61" i="1"/>
  <c r="U61" i="1"/>
  <c r="T61" i="1"/>
  <c r="N61" i="1"/>
  <c r="M61" i="1"/>
  <c r="L61" i="1"/>
  <c r="I61" i="1"/>
  <c r="H61" i="1"/>
  <c r="V60" i="1"/>
  <c r="T60" i="1"/>
  <c r="S60" i="1"/>
  <c r="K60" i="1" s="1"/>
  <c r="L60" i="1"/>
  <c r="J60" i="1"/>
  <c r="I60" i="1"/>
  <c r="H60" i="1"/>
  <c r="R60" i="1" s="1"/>
  <c r="V59" i="1"/>
  <c r="T59" i="1"/>
  <c r="S59" i="1"/>
  <c r="K59" i="1" s="1"/>
  <c r="R59" i="1"/>
  <c r="O59" i="1"/>
  <c r="N59" i="1"/>
  <c r="L59" i="1"/>
  <c r="J59" i="1"/>
  <c r="I59" i="1"/>
  <c r="H59" i="1"/>
  <c r="V58" i="1"/>
  <c r="U58" i="1"/>
  <c r="T58" i="1"/>
  <c r="O58" i="1" s="1"/>
  <c r="S58" i="1"/>
  <c r="N58" i="1"/>
  <c r="M58" i="1"/>
  <c r="L58" i="1"/>
  <c r="K58" i="1"/>
  <c r="J58" i="1"/>
  <c r="I58" i="1"/>
  <c r="R58" i="1" s="1"/>
  <c r="H58" i="1"/>
  <c r="V57" i="1"/>
  <c r="U57" i="1"/>
  <c r="T57" i="1"/>
  <c r="R57" i="1"/>
  <c r="L57" i="1"/>
  <c r="O57" i="1" s="1"/>
  <c r="J57" i="1"/>
  <c r="I57" i="1"/>
  <c r="H57" i="1"/>
  <c r="S57" i="1" s="1"/>
  <c r="K57" i="1" s="1"/>
  <c r="V56" i="1"/>
  <c r="T56" i="1"/>
  <c r="N56" i="1" s="1"/>
  <c r="O56" i="1"/>
  <c r="L56" i="1"/>
  <c r="I56" i="1"/>
  <c r="H56" i="1"/>
  <c r="V55" i="1"/>
  <c r="U55" i="1"/>
  <c r="T55" i="1"/>
  <c r="P55" i="1"/>
  <c r="O55" i="1"/>
  <c r="N55" i="1"/>
  <c r="M55" i="1"/>
  <c r="L55" i="1"/>
  <c r="I55" i="1"/>
  <c r="H55" i="1"/>
  <c r="V54" i="1"/>
  <c r="U54" i="1"/>
  <c r="T54" i="1"/>
  <c r="O54" i="1" s="1"/>
  <c r="R54" i="1"/>
  <c r="N54" i="1"/>
  <c r="M54" i="1"/>
  <c r="P54" i="1" s="1"/>
  <c r="Q54" i="1" s="1"/>
  <c r="L54" i="1"/>
  <c r="J54" i="1"/>
  <c r="I54" i="1"/>
  <c r="H54" i="1"/>
  <c r="S54" i="1" s="1"/>
  <c r="K54" i="1" s="1"/>
  <c r="V53" i="1"/>
  <c r="T53" i="1"/>
  <c r="S53" i="1"/>
  <c r="K53" i="1" s="1"/>
  <c r="L53" i="1"/>
  <c r="I53" i="1"/>
  <c r="H53" i="1"/>
  <c r="V52" i="1"/>
  <c r="U52" i="1"/>
  <c r="T52" i="1"/>
  <c r="R52" i="1"/>
  <c r="O52" i="1"/>
  <c r="M52" i="1"/>
  <c r="L52" i="1"/>
  <c r="I52" i="1"/>
  <c r="H52" i="1"/>
  <c r="V51" i="1"/>
  <c r="T51" i="1"/>
  <c r="S51" i="1" s="1"/>
  <c r="K51" i="1" s="1"/>
  <c r="J51" i="1"/>
  <c r="I51" i="1"/>
  <c r="H51" i="1"/>
  <c r="V50" i="1"/>
  <c r="U50" i="1"/>
  <c r="T50" i="1"/>
  <c r="O50" i="1" s="1"/>
  <c r="P50" i="1"/>
  <c r="N50" i="1"/>
  <c r="M50" i="1"/>
  <c r="L50" i="1"/>
  <c r="J50" i="1"/>
  <c r="I50" i="1"/>
  <c r="H50" i="1"/>
  <c r="R50" i="1" s="1"/>
  <c r="V49" i="1"/>
  <c r="U49" i="1"/>
  <c r="T49" i="1"/>
  <c r="O49" i="1" s="1"/>
  <c r="L49" i="1"/>
  <c r="M49" i="1" s="1"/>
  <c r="J49" i="1"/>
  <c r="I49" i="1"/>
  <c r="H49" i="1"/>
  <c r="V48" i="1"/>
  <c r="T48" i="1"/>
  <c r="I48" i="1"/>
  <c r="H48" i="1"/>
  <c r="V47" i="1"/>
  <c r="U47" i="1"/>
  <c r="T47" i="1"/>
  <c r="O47" i="1"/>
  <c r="N47" i="1"/>
  <c r="M47" i="1"/>
  <c r="L47" i="1"/>
  <c r="I47" i="1"/>
  <c r="H47" i="1"/>
  <c r="S47" i="1" s="1"/>
  <c r="K47" i="1" s="1"/>
  <c r="V46" i="1"/>
  <c r="T46" i="1"/>
  <c r="R46" i="1"/>
  <c r="J46" i="1"/>
  <c r="I46" i="1"/>
  <c r="H46" i="1"/>
  <c r="V45" i="1"/>
  <c r="U45" i="1"/>
  <c r="T45" i="1"/>
  <c r="N45" i="1"/>
  <c r="M45" i="1"/>
  <c r="L45" i="1"/>
  <c r="I45" i="1"/>
  <c r="H45" i="1"/>
  <c r="V44" i="1"/>
  <c r="T44" i="1"/>
  <c r="I44" i="1"/>
  <c r="H44" i="1"/>
  <c r="R44" i="1" s="1"/>
  <c r="V43" i="1"/>
  <c r="T43" i="1"/>
  <c r="S43" i="1"/>
  <c r="K43" i="1" s="1"/>
  <c r="R43" i="1"/>
  <c r="L43" i="1"/>
  <c r="O43" i="1" s="1"/>
  <c r="J43" i="1"/>
  <c r="I43" i="1"/>
  <c r="H43" i="1"/>
  <c r="V42" i="1"/>
  <c r="U42" i="1"/>
  <c r="T42" i="1"/>
  <c r="S42" i="1"/>
  <c r="N42" i="1"/>
  <c r="P42" i="1" s="1"/>
  <c r="M42" i="1"/>
  <c r="L42" i="1"/>
  <c r="O42" i="1" s="1"/>
  <c r="K42" i="1"/>
  <c r="J42" i="1"/>
  <c r="I42" i="1"/>
  <c r="R42" i="1" s="1"/>
  <c r="H42" i="1"/>
  <c r="V41" i="1"/>
  <c r="U41" i="1"/>
  <c r="T41" i="1"/>
  <c r="L41" i="1"/>
  <c r="O41" i="1" s="1"/>
  <c r="I41" i="1"/>
  <c r="H41" i="1"/>
  <c r="S41" i="1" s="1"/>
  <c r="K41" i="1" s="1"/>
  <c r="V40" i="1"/>
  <c r="U40" i="1"/>
  <c r="T40" i="1"/>
  <c r="S40" i="1" s="1"/>
  <c r="K40" i="1" s="1"/>
  <c r="O40" i="1"/>
  <c r="N40" i="1"/>
  <c r="M40" i="1"/>
  <c r="L40" i="1"/>
  <c r="J40" i="1"/>
  <c r="I40" i="1"/>
  <c r="R40" i="1" s="1"/>
  <c r="H40" i="1"/>
  <c r="V39" i="1"/>
  <c r="U39" i="1"/>
  <c r="T39" i="1"/>
  <c r="N39" i="1"/>
  <c r="M39" i="1"/>
  <c r="L39" i="1"/>
  <c r="I39" i="1"/>
  <c r="H39" i="1"/>
  <c r="V38" i="1"/>
  <c r="T38" i="1"/>
  <c r="S38" i="1"/>
  <c r="O38" i="1"/>
  <c r="L38" i="1"/>
  <c r="M38" i="1" s="1"/>
  <c r="K38" i="1"/>
  <c r="I38" i="1"/>
  <c r="H38" i="1"/>
  <c r="R38" i="1" s="1"/>
  <c r="V37" i="1"/>
  <c r="T37" i="1"/>
  <c r="N37" i="1" s="1"/>
  <c r="S37" i="1"/>
  <c r="R37" i="1"/>
  <c r="L37" i="1"/>
  <c r="K37" i="1"/>
  <c r="J37" i="1"/>
  <c r="I37" i="1"/>
  <c r="H37" i="1"/>
  <c r="V36" i="1"/>
  <c r="U36" i="1"/>
  <c r="T36" i="1"/>
  <c r="S36" i="1"/>
  <c r="K36" i="1" s="1"/>
  <c r="O36" i="1"/>
  <c r="N36" i="1"/>
  <c r="M36" i="1"/>
  <c r="P36" i="1" s="1"/>
  <c r="L36" i="1"/>
  <c r="J36" i="1"/>
  <c r="I36" i="1"/>
  <c r="R36" i="1" s="1"/>
  <c r="H36" i="1"/>
  <c r="V35" i="1"/>
  <c r="T35" i="1"/>
  <c r="I35" i="1"/>
  <c r="H35" i="1"/>
  <c r="S35" i="1" s="1"/>
  <c r="K35" i="1" s="1"/>
  <c r="V34" i="1"/>
  <c r="T34" i="1"/>
  <c r="S34" i="1"/>
  <c r="K34" i="1" s="1"/>
  <c r="L34" i="1"/>
  <c r="I34" i="1"/>
  <c r="H34" i="1"/>
  <c r="V33" i="1"/>
  <c r="U33" i="1"/>
  <c r="T33" i="1"/>
  <c r="P33" i="1"/>
  <c r="O33" i="1"/>
  <c r="N33" i="1"/>
  <c r="M33" i="1"/>
  <c r="L33" i="1"/>
  <c r="I33" i="1"/>
  <c r="H33" i="1"/>
  <c r="S33" i="1" s="1"/>
  <c r="K33" i="1" s="1"/>
  <c r="V32" i="1"/>
  <c r="U32" i="1"/>
  <c r="T32" i="1"/>
  <c r="S32" i="1" s="1"/>
  <c r="K32" i="1" s="1"/>
  <c r="O32" i="1"/>
  <c r="N32" i="1"/>
  <c r="M32" i="1"/>
  <c r="P32" i="1" s="1"/>
  <c r="L32" i="1"/>
  <c r="J32" i="1"/>
  <c r="I32" i="1"/>
  <c r="R32" i="1" s="1"/>
  <c r="H32" i="1"/>
  <c r="V31" i="1"/>
  <c r="T31" i="1"/>
  <c r="N31" i="1" s="1"/>
  <c r="M31" i="1"/>
  <c r="L31" i="1"/>
  <c r="I31" i="1"/>
  <c r="H31" i="1"/>
  <c r="V30" i="1"/>
  <c r="U30" i="1"/>
  <c r="T30" i="1"/>
  <c r="S30" i="1"/>
  <c r="K30" i="1"/>
  <c r="I30" i="1"/>
  <c r="H30" i="1"/>
  <c r="V29" i="1"/>
  <c r="T29" i="1"/>
  <c r="R29" i="1"/>
  <c r="J29" i="1"/>
  <c r="I29" i="1"/>
  <c r="H29" i="1"/>
  <c r="V28" i="1"/>
  <c r="U28" i="1"/>
  <c r="T28" i="1"/>
  <c r="S28" i="1"/>
  <c r="K28" i="1" s="1"/>
  <c r="O28" i="1"/>
  <c r="N28" i="1"/>
  <c r="M28" i="1"/>
  <c r="L28" i="1"/>
  <c r="J28" i="1"/>
  <c r="I28" i="1"/>
  <c r="H28" i="1"/>
  <c r="R28" i="1" s="1"/>
  <c r="V27" i="1"/>
  <c r="U27" i="1"/>
  <c r="T27" i="1"/>
  <c r="L27" i="1"/>
  <c r="O27" i="1" s="1"/>
  <c r="J27" i="1"/>
  <c r="I27" i="1"/>
  <c r="H27" i="1"/>
  <c r="S27" i="1" s="1"/>
  <c r="K27" i="1" s="1"/>
  <c r="V26" i="1"/>
  <c r="T26" i="1"/>
  <c r="I26" i="1"/>
  <c r="H26" i="1"/>
  <c r="V25" i="1"/>
  <c r="U25" i="1"/>
  <c r="T25" i="1"/>
  <c r="O25" i="1"/>
  <c r="P25" i="1" s="1"/>
  <c r="N25" i="1"/>
  <c r="M25" i="1"/>
  <c r="L25" i="1"/>
  <c r="I25" i="1"/>
  <c r="H25" i="1"/>
  <c r="S25" i="1" s="1"/>
  <c r="K25" i="1" s="1"/>
  <c r="V24" i="1"/>
  <c r="T24" i="1"/>
  <c r="S24" i="1" s="1"/>
  <c r="K24" i="1" s="1"/>
  <c r="R24" i="1"/>
  <c r="L24" i="1"/>
  <c r="M24" i="1" s="1"/>
  <c r="J24" i="1"/>
  <c r="I24" i="1"/>
  <c r="H24" i="1"/>
  <c r="V23" i="1"/>
  <c r="T23" i="1"/>
  <c r="L23" i="1"/>
  <c r="M23" i="1" s="1"/>
  <c r="I23" i="1"/>
  <c r="H23" i="1"/>
  <c r="V22" i="1"/>
  <c r="T22" i="1"/>
  <c r="L22" i="1"/>
  <c r="M22" i="1" s="1"/>
  <c r="I22" i="1"/>
  <c r="H22" i="1"/>
  <c r="R22" i="1" s="1"/>
  <c r="V21" i="1"/>
  <c r="T21" i="1"/>
  <c r="S21" i="1"/>
  <c r="K21" i="1" s="1"/>
  <c r="R21" i="1"/>
  <c r="L21" i="1"/>
  <c r="N21" i="1" s="1"/>
  <c r="J21" i="1"/>
  <c r="I21" i="1"/>
  <c r="H21" i="1"/>
  <c r="V20" i="1"/>
  <c r="U20" i="1"/>
  <c r="T20" i="1"/>
  <c r="S20" i="1"/>
  <c r="K20" i="1" s="1"/>
  <c r="O20" i="1"/>
  <c r="N20" i="1"/>
  <c r="M20" i="1"/>
  <c r="P20" i="1" s="1"/>
  <c r="L20" i="1"/>
  <c r="I20" i="1"/>
  <c r="H20" i="1"/>
  <c r="R20" i="1" s="1"/>
  <c r="V19" i="1"/>
  <c r="T19" i="1"/>
  <c r="L19" i="1"/>
  <c r="I19" i="1"/>
  <c r="H19" i="1"/>
  <c r="S19" i="1" s="1"/>
  <c r="K19" i="1" s="1"/>
  <c r="V18" i="1"/>
  <c r="T18" i="1"/>
  <c r="L18" i="1"/>
  <c r="O18" i="1" s="1"/>
  <c r="I18" i="1"/>
  <c r="H18" i="1"/>
  <c r="V17" i="1"/>
  <c r="U17" i="1"/>
  <c r="T17" i="1"/>
  <c r="P17" i="1"/>
  <c r="O17" i="1"/>
  <c r="N17" i="1"/>
  <c r="M17" i="1"/>
  <c r="L17" i="1"/>
  <c r="I17" i="1"/>
  <c r="H17" i="1"/>
  <c r="S17" i="1" s="1"/>
  <c r="K17" i="1" s="1"/>
  <c r="V16" i="1"/>
  <c r="T16" i="1"/>
  <c r="S16" i="1"/>
  <c r="K16" i="1" s="1"/>
  <c r="J16" i="1"/>
  <c r="I16" i="1"/>
  <c r="R16" i="1" s="1"/>
  <c r="H16" i="1"/>
  <c r="V15" i="1"/>
  <c r="U15" i="1"/>
  <c r="T15" i="1"/>
  <c r="L15" i="1"/>
  <c r="M15" i="1" s="1"/>
  <c r="I15" i="1"/>
  <c r="H15" i="1"/>
  <c r="S15" i="1" s="1"/>
  <c r="K15" i="1" s="1"/>
  <c r="V14" i="1"/>
  <c r="T14" i="1"/>
  <c r="S14" i="1"/>
  <c r="K14" i="1" s="1"/>
  <c r="J14" i="1"/>
  <c r="I14" i="1"/>
  <c r="H14" i="1"/>
  <c r="R14" i="1" s="1"/>
  <c r="V13" i="1"/>
  <c r="U13" i="1"/>
  <c r="T13" i="1"/>
  <c r="O13" i="1" s="1"/>
  <c r="S13" i="1"/>
  <c r="K13" i="1" s="1"/>
  <c r="N13" i="1"/>
  <c r="M13" i="1"/>
  <c r="L13" i="1"/>
  <c r="J13" i="1"/>
  <c r="I13" i="1"/>
  <c r="R13" i="1" s="1"/>
  <c r="H13" i="1"/>
  <c r="V12" i="1"/>
  <c r="T12" i="1"/>
  <c r="I12" i="1"/>
  <c r="H12" i="1"/>
  <c r="S12" i="1" s="1"/>
  <c r="K12" i="1" s="1"/>
  <c r="V11" i="1"/>
  <c r="T11" i="1"/>
  <c r="I11" i="1"/>
  <c r="H11" i="1"/>
  <c r="S11" i="1" s="1"/>
  <c r="K11" i="1" s="1"/>
  <c r="V10" i="1"/>
  <c r="T10" i="1"/>
  <c r="U10" i="1" s="1"/>
  <c r="R10" i="1"/>
  <c r="O10" i="1"/>
  <c r="N10" i="1"/>
  <c r="L10" i="1"/>
  <c r="J10" i="1"/>
  <c r="I10" i="1"/>
  <c r="H10" i="1"/>
  <c r="S10" i="1" s="1"/>
  <c r="K10" i="1" s="1"/>
  <c r="V9" i="1"/>
  <c r="U9" i="1"/>
  <c r="T9" i="1"/>
  <c r="O9" i="1"/>
  <c r="N9" i="1"/>
  <c r="M9" i="1"/>
  <c r="P9" i="1" s="1"/>
  <c r="L9" i="1"/>
  <c r="J9" i="1"/>
  <c r="I9" i="1"/>
  <c r="R9" i="1" s="1"/>
  <c r="H9" i="1"/>
  <c r="S9" i="1" s="1"/>
  <c r="K9" i="1" s="1"/>
  <c r="V8" i="1"/>
  <c r="T8" i="1"/>
  <c r="L8" i="1" s="1"/>
  <c r="I8" i="1"/>
  <c r="H8" i="1"/>
  <c r="S8" i="1" s="1"/>
  <c r="K8" i="1" s="1"/>
  <c r="V7" i="1"/>
  <c r="T7" i="1"/>
  <c r="L7" i="1" s="1"/>
  <c r="S7" i="1"/>
  <c r="K7" i="1" s="1"/>
  <c r="I7" i="1"/>
  <c r="H7" i="1"/>
  <c r="R7" i="1" s="1"/>
  <c r="V6" i="1"/>
  <c r="T6" i="1"/>
  <c r="S6" i="1"/>
  <c r="K6" i="1" s="1"/>
  <c r="R6" i="1"/>
  <c r="J6" i="1"/>
  <c r="I6" i="1"/>
  <c r="H6" i="1"/>
  <c r="V5" i="1"/>
  <c r="U5" i="1"/>
  <c r="T5" i="1"/>
  <c r="O5" i="1" s="1"/>
  <c r="S5" i="1"/>
  <c r="K5" i="1" s="1"/>
  <c r="N5" i="1"/>
  <c r="M5" i="1"/>
  <c r="P5" i="1" s="1"/>
  <c r="L5" i="1"/>
  <c r="J5" i="1"/>
  <c r="I5" i="1"/>
  <c r="H5" i="1"/>
  <c r="V4" i="1"/>
  <c r="T4" i="1"/>
  <c r="I4" i="1"/>
  <c r="H4" i="1"/>
  <c r="S4" i="1" s="1"/>
  <c r="K4" i="1" s="1"/>
  <c r="V3" i="1"/>
  <c r="T3" i="1"/>
  <c r="I3" i="1"/>
  <c r="H3" i="1"/>
  <c r="S3" i="1" s="1"/>
  <c r="K3" i="1" s="1"/>
  <c r="H2" i="1"/>
  <c r="I2" i="1"/>
  <c r="P24" i="1" l="1"/>
  <c r="Q24" i="1" s="1"/>
  <c r="Q28" i="1"/>
  <c r="Q5" i="1"/>
  <c r="P13" i="1"/>
  <c r="O6" i="1"/>
  <c r="N29" i="1"/>
  <c r="U8" i="1"/>
  <c r="R17" i="1"/>
  <c r="O46" i="1"/>
  <c r="U46" i="1"/>
  <c r="R4" i="1"/>
  <c r="U7" i="1"/>
  <c r="J12" i="1"/>
  <c r="R12" i="1"/>
  <c r="L14" i="1"/>
  <c r="M14" i="1" s="1"/>
  <c r="J17" i="1"/>
  <c r="N18" i="1"/>
  <c r="N19" i="1"/>
  <c r="O21" i="1"/>
  <c r="J22" i="1"/>
  <c r="N22" i="1"/>
  <c r="P22" i="1" s="1"/>
  <c r="N23" i="1"/>
  <c r="P23" i="1" s="1"/>
  <c r="M27" i="1"/>
  <c r="R34" i="1"/>
  <c r="J34" i="1"/>
  <c r="N34" i="1"/>
  <c r="U34" i="1"/>
  <c r="M34" i="1"/>
  <c r="L51" i="1"/>
  <c r="M51" i="1" s="1"/>
  <c r="P58" i="1"/>
  <c r="O77" i="1"/>
  <c r="N77" i="1"/>
  <c r="M77" i="1"/>
  <c r="L77" i="1"/>
  <c r="U77" i="1"/>
  <c r="S77" i="1"/>
  <c r="K77" i="1" s="1"/>
  <c r="U85" i="1"/>
  <c r="L85" i="1"/>
  <c r="N85" i="1" s="1"/>
  <c r="S85" i="1"/>
  <c r="K85" i="1" s="1"/>
  <c r="N44" i="1"/>
  <c r="U44" i="1"/>
  <c r="Q55" i="1"/>
  <c r="J4" i="1"/>
  <c r="L6" i="1"/>
  <c r="N6" i="1" s="1"/>
  <c r="M7" i="1"/>
  <c r="N8" i="1"/>
  <c r="U14" i="1"/>
  <c r="N15" i="1"/>
  <c r="J3" i="1"/>
  <c r="R3" i="1"/>
  <c r="U6" i="1"/>
  <c r="N7" i="1"/>
  <c r="O8" i="1"/>
  <c r="J11" i="1"/>
  <c r="R11" i="1"/>
  <c r="J19" i="1"/>
  <c r="Q19" i="1" s="1"/>
  <c r="U19" i="1"/>
  <c r="U22" i="1"/>
  <c r="U24" i="1"/>
  <c r="R26" i="1"/>
  <c r="J26" i="1"/>
  <c r="S26" i="1"/>
  <c r="K26" i="1" s="1"/>
  <c r="R30" i="1"/>
  <c r="J30" i="1"/>
  <c r="R35" i="1"/>
  <c r="R41" i="1"/>
  <c r="S50" i="1"/>
  <c r="K50" i="1" s="1"/>
  <c r="Q50" i="1" s="1"/>
  <c r="O53" i="1"/>
  <c r="N53" i="1"/>
  <c r="M53" i="1"/>
  <c r="P53" i="1" s="1"/>
  <c r="Q53" i="1" s="1"/>
  <c r="U53" i="1"/>
  <c r="P63" i="1"/>
  <c r="R5" i="1"/>
  <c r="M8" i="1"/>
  <c r="L4" i="1"/>
  <c r="M4" i="1" s="1"/>
  <c r="Q9" i="1"/>
  <c r="L12" i="1"/>
  <c r="O12" i="1" s="1"/>
  <c r="O111" i="1"/>
  <c r="N111" i="1"/>
  <c r="U111" i="1"/>
  <c r="M111" i="1"/>
  <c r="P111" i="1" s="1"/>
  <c r="L111" i="1"/>
  <c r="S111" i="1"/>
  <c r="K111" i="1" s="1"/>
  <c r="S22" i="1"/>
  <c r="K22" i="1" s="1"/>
  <c r="U26" i="1"/>
  <c r="L29" i="1"/>
  <c r="M29" i="1" s="1"/>
  <c r="P29" i="1" s="1"/>
  <c r="R15" i="1"/>
  <c r="R23" i="1"/>
  <c r="J23" i="1"/>
  <c r="S23" i="1"/>
  <c r="K23" i="1" s="1"/>
  <c r="O31" i="1"/>
  <c r="P31" i="1" s="1"/>
  <c r="R33" i="1"/>
  <c r="U35" i="1"/>
  <c r="O37" i="1"/>
  <c r="U37" i="1"/>
  <c r="M37" i="1"/>
  <c r="N68" i="1"/>
  <c r="O68" i="1"/>
  <c r="M68" i="1"/>
  <c r="L68" i="1"/>
  <c r="U68" i="1"/>
  <c r="R19" i="1"/>
  <c r="U29" i="1"/>
  <c r="S39" i="1"/>
  <c r="K39" i="1" s="1"/>
  <c r="R39" i="1"/>
  <c r="J39" i="1"/>
  <c r="O7" i="1"/>
  <c r="S46" i="1"/>
  <c r="K46" i="1" s="1"/>
  <c r="U51" i="1"/>
  <c r="N51" i="1"/>
  <c r="U4" i="1"/>
  <c r="L11" i="1"/>
  <c r="O11" i="1" s="1"/>
  <c r="M12" i="1"/>
  <c r="U12" i="1"/>
  <c r="M3" i="1"/>
  <c r="J8" i="1"/>
  <c r="R8" i="1"/>
  <c r="M11" i="1"/>
  <c r="U11" i="1"/>
  <c r="N12" i="1"/>
  <c r="J15" i="1"/>
  <c r="L16" i="1"/>
  <c r="U16" i="1"/>
  <c r="R18" i="1"/>
  <c r="J18" i="1"/>
  <c r="Q18" i="1" s="1"/>
  <c r="S18" i="1"/>
  <c r="K18" i="1" s="1"/>
  <c r="O19" i="1"/>
  <c r="U21" i="1"/>
  <c r="M21" i="1"/>
  <c r="O22" i="1"/>
  <c r="O23" i="1"/>
  <c r="N24" i="1"/>
  <c r="Q25" i="1"/>
  <c r="R25" i="1"/>
  <c r="L26" i="1"/>
  <c r="O26" i="1" s="1"/>
  <c r="R27" i="1"/>
  <c r="O29" i="1"/>
  <c r="L30" i="1"/>
  <c r="O30" i="1" s="1"/>
  <c r="S31" i="1"/>
  <c r="K31" i="1" s="1"/>
  <c r="R31" i="1"/>
  <c r="J31" i="1"/>
  <c r="U31" i="1"/>
  <c r="J33" i="1"/>
  <c r="Q33" i="1" s="1"/>
  <c r="O34" i="1"/>
  <c r="J35" i="1"/>
  <c r="N38" i="1"/>
  <c r="P38" i="1" s="1"/>
  <c r="Q38" i="1" s="1"/>
  <c r="P40" i="1"/>
  <c r="Q40" i="1" s="1"/>
  <c r="N43" i="1"/>
  <c r="J44" i="1"/>
  <c r="P47" i="1"/>
  <c r="J52" i="1"/>
  <c r="S52" i="1"/>
  <c r="K52" i="1" s="1"/>
  <c r="N60" i="1"/>
  <c r="O60" i="1"/>
  <c r="M60" i="1"/>
  <c r="P60" i="1" s="1"/>
  <c r="Q60" i="1" s="1"/>
  <c r="U60" i="1"/>
  <c r="O62" i="1"/>
  <c r="N62" i="1"/>
  <c r="M62" i="1"/>
  <c r="P62" i="1" s="1"/>
  <c r="Q62" i="1" s="1"/>
  <c r="U62" i="1"/>
  <c r="Q13" i="1"/>
  <c r="Q17" i="1"/>
  <c r="L3" i="1"/>
  <c r="O3" i="1" s="1"/>
  <c r="M19" i="1"/>
  <c r="P19" i="1" s="1"/>
  <c r="U3" i="1"/>
  <c r="J7" i="1"/>
  <c r="M10" i="1"/>
  <c r="P10" i="1" s="1"/>
  <c r="Q10" i="1" s="1"/>
  <c r="O15" i="1"/>
  <c r="P15" i="1" s="1"/>
  <c r="U18" i="1"/>
  <c r="M18" i="1"/>
  <c r="P18" i="1" s="1"/>
  <c r="J20" i="1"/>
  <c r="Q20" i="1" s="1"/>
  <c r="U23" i="1"/>
  <c r="O24" i="1"/>
  <c r="J25" i="1"/>
  <c r="N26" i="1"/>
  <c r="N27" i="1"/>
  <c r="P28" i="1"/>
  <c r="Q32" i="1"/>
  <c r="L35" i="1"/>
  <c r="M35" i="1" s="1"/>
  <c r="Q36" i="1"/>
  <c r="U38" i="1"/>
  <c r="O39" i="1"/>
  <c r="P39" i="1" s="1"/>
  <c r="J41" i="1"/>
  <c r="Q41" i="1" s="1"/>
  <c r="L44" i="1"/>
  <c r="O44" i="1" s="1"/>
  <c r="L46" i="1"/>
  <c r="N46" i="1" s="1"/>
  <c r="R53" i="1"/>
  <c r="J53" i="1"/>
  <c r="Q71" i="1"/>
  <c r="S29" i="1"/>
  <c r="K29" i="1" s="1"/>
  <c r="Q29" i="1" s="1"/>
  <c r="S44" i="1"/>
  <c r="K44" i="1" s="1"/>
  <c r="U48" i="1"/>
  <c r="M48" i="1"/>
  <c r="O48" i="1"/>
  <c r="N48" i="1"/>
  <c r="L48" i="1"/>
  <c r="R51" i="1"/>
  <c r="S55" i="1"/>
  <c r="K55" i="1" s="1"/>
  <c r="J55" i="1"/>
  <c r="R55" i="1"/>
  <c r="R70" i="1"/>
  <c r="N41" i="1"/>
  <c r="R48" i="1"/>
  <c r="J48" i="1"/>
  <c r="S48" i="1"/>
  <c r="K48" i="1" s="1"/>
  <c r="N57" i="1"/>
  <c r="R64" i="1"/>
  <c r="J64" i="1"/>
  <c r="Q64" i="1" s="1"/>
  <c r="S64" i="1"/>
  <c r="K64" i="1" s="1"/>
  <c r="N67" i="1"/>
  <c r="L70" i="1"/>
  <c r="M70" i="1" s="1"/>
  <c r="R71" i="1"/>
  <c r="U76" i="1"/>
  <c r="O81" i="1"/>
  <c r="N81" i="1"/>
  <c r="M81" i="1"/>
  <c r="S87" i="1"/>
  <c r="K87" i="1" s="1"/>
  <c r="P92" i="1"/>
  <c r="Q94" i="1"/>
  <c r="R99" i="1"/>
  <c r="P100" i="1"/>
  <c r="R101" i="1"/>
  <c r="V101" i="1" s="1"/>
  <c r="R45" i="1"/>
  <c r="J45" i="1"/>
  <c r="S45" i="1"/>
  <c r="K45" i="1" s="1"/>
  <c r="R61" i="1"/>
  <c r="J61" i="1"/>
  <c r="S61" i="1"/>
  <c r="K61" i="1" s="1"/>
  <c r="R69" i="1"/>
  <c r="J69" i="1"/>
  <c r="O69" i="1"/>
  <c r="P69" i="1" s="1"/>
  <c r="Q69" i="1" s="1"/>
  <c r="O88" i="1"/>
  <c r="O89" i="1"/>
  <c r="M89" i="1"/>
  <c r="P89" i="1" s="1"/>
  <c r="M90" i="1"/>
  <c r="J102" i="1"/>
  <c r="S102" i="1"/>
  <c r="K102" i="1" s="1"/>
  <c r="M41" i="1"/>
  <c r="P41" i="1" s="1"/>
  <c r="Q42" i="1"/>
  <c r="U43" i="1"/>
  <c r="M43" i="1"/>
  <c r="O45" i="1"/>
  <c r="P45" i="1" s="1"/>
  <c r="R47" i="1"/>
  <c r="S49" i="1"/>
  <c r="K49" i="1" s="1"/>
  <c r="Q49" i="1" s="1"/>
  <c r="R49" i="1"/>
  <c r="N52" i="1"/>
  <c r="P52" i="1" s="1"/>
  <c r="M57" i="1"/>
  <c r="P57" i="1" s="1"/>
  <c r="Q57" i="1" s="1"/>
  <c r="Q58" i="1"/>
  <c r="U59" i="1"/>
  <c r="M59" i="1"/>
  <c r="P59" i="1" s="1"/>
  <c r="Q59" i="1" s="1"/>
  <c r="O61" i="1"/>
  <c r="P61" i="1" s="1"/>
  <c r="Q63" i="1"/>
  <c r="R63" i="1"/>
  <c r="N65" i="1"/>
  <c r="U65" i="1"/>
  <c r="M65" i="1"/>
  <c r="U69" i="1"/>
  <c r="L76" i="1"/>
  <c r="M76" i="1" s="1"/>
  <c r="P76" i="1" s="1"/>
  <c r="Q76" i="1" s="1"/>
  <c r="Q80" i="1"/>
  <c r="S86" i="1"/>
  <c r="K86" i="1" s="1"/>
  <c r="J86" i="1"/>
  <c r="R86" i="1"/>
  <c r="U89" i="1"/>
  <c r="R103" i="1"/>
  <c r="V103" i="1" s="1"/>
  <c r="J38" i="1"/>
  <c r="J47" i="1"/>
  <c r="Q47" i="1" s="1"/>
  <c r="N49" i="1"/>
  <c r="P49" i="1" s="1"/>
  <c r="R56" i="1"/>
  <c r="J56" i="1"/>
  <c r="Q56" i="1" s="1"/>
  <c r="S56" i="1"/>
  <c r="K56" i="1" s="1"/>
  <c r="J63" i="1"/>
  <c r="O67" i="1"/>
  <c r="U67" i="1"/>
  <c r="M67" i="1"/>
  <c r="P67" i="1" s="1"/>
  <c r="Q67" i="1" s="1"/>
  <c r="S72" i="1"/>
  <c r="K72" i="1" s="1"/>
  <c r="R72" i="1"/>
  <c r="J72" i="1"/>
  <c r="Q72" i="1" s="1"/>
  <c r="R73" i="1"/>
  <c r="S91" i="1"/>
  <c r="K91" i="1" s="1"/>
  <c r="J91" i="1"/>
  <c r="Q145" i="1"/>
  <c r="U56" i="1"/>
  <c r="M56" i="1"/>
  <c r="P56" i="1" s="1"/>
  <c r="O75" i="1"/>
  <c r="N75" i="1"/>
  <c r="U75" i="1"/>
  <c r="M75" i="1"/>
  <c r="Q84" i="1"/>
  <c r="R90" i="1"/>
  <c r="J90" i="1"/>
  <c r="S90" i="1"/>
  <c r="K90" i="1" s="1"/>
  <c r="N98" i="1"/>
  <c r="S108" i="1"/>
  <c r="K108" i="1" s="1"/>
  <c r="R108" i="1"/>
  <c r="V108" i="1" s="1"/>
  <c r="J108" i="1"/>
  <c r="S79" i="1"/>
  <c r="K79" i="1" s="1"/>
  <c r="J79" i="1"/>
  <c r="R79" i="1"/>
  <c r="P82" i="1"/>
  <c r="O103" i="1"/>
  <c r="U103" i="1"/>
  <c r="M103" i="1"/>
  <c r="P103" i="1" s="1"/>
  <c r="S103" i="1"/>
  <c r="K103" i="1" s="1"/>
  <c r="Q103" i="1" s="1"/>
  <c r="N103" i="1"/>
  <c r="N104" i="1"/>
  <c r="M104" i="1"/>
  <c r="P104" i="1" s="1"/>
  <c r="L104" i="1"/>
  <c r="U104" i="1"/>
  <c r="Q109" i="1"/>
  <c r="Q110" i="1"/>
  <c r="O76" i="1"/>
  <c r="N76" i="1"/>
  <c r="N96" i="1"/>
  <c r="O96" i="1"/>
  <c r="L96" i="1"/>
  <c r="M96" i="1" s="1"/>
  <c r="P96" i="1" s="1"/>
  <c r="Q96" i="1" s="1"/>
  <c r="U96" i="1"/>
  <c r="S116" i="1"/>
  <c r="K116" i="1" s="1"/>
  <c r="R116" i="1"/>
  <c r="V116" i="1" s="1"/>
  <c r="J116" i="1"/>
  <c r="Q99" i="1"/>
  <c r="N101" i="1"/>
  <c r="U101" i="1"/>
  <c r="M101" i="1"/>
  <c r="P113" i="1"/>
  <c r="R128" i="1"/>
  <c r="V128" i="1" s="1"/>
  <c r="J128" i="1"/>
  <c r="S128" i="1"/>
  <c r="K128" i="1" s="1"/>
  <c r="Q128" i="1" s="1"/>
  <c r="U142" i="1"/>
  <c r="M142" i="1"/>
  <c r="O142" i="1"/>
  <c r="N142" i="1"/>
  <c r="L142" i="1"/>
  <c r="J83" i="1"/>
  <c r="Q83" i="1" s="1"/>
  <c r="O87" i="1"/>
  <c r="M88" i="1"/>
  <c r="M91" i="1"/>
  <c r="S93" i="1"/>
  <c r="K93" i="1" s="1"/>
  <c r="R93" i="1"/>
  <c r="R95" i="1"/>
  <c r="R97" i="1"/>
  <c r="J97" i="1"/>
  <c r="O97" i="1"/>
  <c r="P97" i="1" s="1"/>
  <c r="O98" i="1"/>
  <c r="P98" i="1" s="1"/>
  <c r="J101" i="1"/>
  <c r="N106" i="1"/>
  <c r="P106" i="1" s="1"/>
  <c r="O112" i="1"/>
  <c r="N112" i="1"/>
  <c r="P112" i="1" s="1"/>
  <c r="Q112" i="1" s="1"/>
  <c r="S113" i="1"/>
  <c r="K113" i="1" s="1"/>
  <c r="N114" i="1"/>
  <c r="P114" i="1" s="1"/>
  <c r="J117" i="1"/>
  <c r="Q117" i="1" s="1"/>
  <c r="R117" i="1"/>
  <c r="V117" i="1" s="1"/>
  <c r="R137" i="1"/>
  <c r="V137" i="1" s="1"/>
  <c r="U166" i="1"/>
  <c r="M166" i="1"/>
  <c r="P166" i="1" s="1"/>
  <c r="O166" i="1"/>
  <c r="N166" i="1"/>
  <c r="L166" i="1"/>
  <c r="P175" i="1"/>
  <c r="Q78" i="1"/>
  <c r="R82" i="1"/>
  <c r="J82" i="1"/>
  <c r="Q82" i="1" s="1"/>
  <c r="N88" i="1"/>
  <c r="N91" i="1"/>
  <c r="U93" i="1"/>
  <c r="M93" i="1"/>
  <c r="S95" i="1"/>
  <c r="K95" i="1" s="1"/>
  <c r="R100" i="1"/>
  <c r="J100" i="1"/>
  <c r="L101" i="1"/>
  <c r="R105" i="1"/>
  <c r="V105" i="1" s="1"/>
  <c r="J105" i="1"/>
  <c r="S122" i="1"/>
  <c r="K122" i="1" s="1"/>
  <c r="J122" i="1"/>
  <c r="R122" i="1"/>
  <c r="V122" i="1" s="1"/>
  <c r="S124" i="1"/>
  <c r="K124" i="1" s="1"/>
  <c r="J124" i="1"/>
  <c r="Q124" i="1" s="1"/>
  <c r="Q136" i="1"/>
  <c r="R159" i="1"/>
  <c r="V159" i="1" s="1"/>
  <c r="J159" i="1"/>
  <c r="Q159" i="1" s="1"/>
  <c r="S159" i="1"/>
  <c r="K159" i="1" s="1"/>
  <c r="M73" i="1"/>
  <c r="P73" i="1" s="1"/>
  <c r="Q73" i="1" s="1"/>
  <c r="U73" i="1"/>
  <c r="O79" i="1"/>
  <c r="S82" i="1"/>
  <c r="K82" i="1" s="1"/>
  <c r="Q89" i="1"/>
  <c r="R89" i="1"/>
  <c r="L90" i="1"/>
  <c r="U90" i="1"/>
  <c r="O95" i="1"/>
  <c r="U95" i="1"/>
  <c r="M95" i="1"/>
  <c r="S100" i="1"/>
  <c r="K100" i="1" s="1"/>
  <c r="O101" i="1"/>
  <c r="U105" i="1"/>
  <c r="U113" i="1"/>
  <c r="N163" i="1"/>
  <c r="O163" i="1"/>
  <c r="M163" i="1"/>
  <c r="P163" i="1" s="1"/>
  <c r="L163" i="1"/>
  <c r="U163" i="1"/>
  <c r="S174" i="1"/>
  <c r="K174" i="1" s="1"/>
  <c r="R174" i="1"/>
  <c r="V174" i="1" s="1"/>
  <c r="J174" i="1"/>
  <c r="M64" i="1"/>
  <c r="P64" i="1" s="1"/>
  <c r="M72" i="1"/>
  <c r="P72" i="1" s="1"/>
  <c r="J77" i="1"/>
  <c r="L79" i="1"/>
  <c r="U79" i="1"/>
  <c r="L86" i="1"/>
  <c r="N86" i="1" s="1"/>
  <c r="U86" i="1"/>
  <c r="N87" i="1"/>
  <c r="J89" i="1"/>
  <c r="J92" i="1"/>
  <c r="Q92" i="1" s="1"/>
  <c r="L93" i="1"/>
  <c r="R98" i="1"/>
  <c r="U98" i="1"/>
  <c r="U126" i="1"/>
  <c r="M126" i="1"/>
  <c r="S126" i="1"/>
  <c r="K126" i="1" s="1"/>
  <c r="O126" i="1"/>
  <c r="N126" i="1"/>
  <c r="L126" i="1"/>
  <c r="R135" i="1"/>
  <c r="V135" i="1" s="1"/>
  <c r="J135" i="1"/>
  <c r="S135" i="1"/>
  <c r="K135" i="1" s="1"/>
  <c r="Q148" i="1"/>
  <c r="P173" i="1"/>
  <c r="Q173" i="1" s="1"/>
  <c r="J182" i="1"/>
  <c r="S182" i="1"/>
  <c r="K182" i="1" s="1"/>
  <c r="R182" i="1"/>
  <c r="V182" i="1" s="1"/>
  <c r="P183" i="1"/>
  <c r="Q189" i="1"/>
  <c r="R189" i="1"/>
  <c r="V189" i="1" s="1"/>
  <c r="J119" i="1"/>
  <c r="S119" i="1"/>
  <c r="K119" i="1" s="1"/>
  <c r="Q119" i="1" s="1"/>
  <c r="P172" i="1"/>
  <c r="N187" i="1"/>
  <c r="O187" i="1"/>
  <c r="M187" i="1"/>
  <c r="U187" i="1"/>
  <c r="L187" i="1"/>
  <c r="S187" i="1"/>
  <c r="K187" i="1" s="1"/>
  <c r="S107" i="1"/>
  <c r="K107" i="1" s="1"/>
  <c r="R107" i="1"/>
  <c r="V107" i="1" s="1"/>
  <c r="J107" i="1"/>
  <c r="Q107" i="1" s="1"/>
  <c r="S115" i="1"/>
  <c r="K115" i="1" s="1"/>
  <c r="R115" i="1"/>
  <c r="V115" i="1" s="1"/>
  <c r="J115" i="1"/>
  <c r="Q115" i="1" s="1"/>
  <c r="R118" i="1"/>
  <c r="V118" i="1" s="1"/>
  <c r="Q118" i="1"/>
  <c r="N124" i="1"/>
  <c r="M124" i="1"/>
  <c r="P124" i="1" s="1"/>
  <c r="L124" i="1"/>
  <c r="U124" i="1"/>
  <c r="S144" i="1"/>
  <c r="K144" i="1" s="1"/>
  <c r="J144" i="1"/>
  <c r="R144" i="1"/>
  <c r="V144" i="1" s="1"/>
  <c r="R155" i="1"/>
  <c r="V155" i="1" s="1"/>
  <c r="J155" i="1"/>
  <c r="S155" i="1"/>
  <c r="K155" i="1" s="1"/>
  <c r="O172" i="1"/>
  <c r="N172" i="1"/>
  <c r="L172" i="1"/>
  <c r="U172" i="1"/>
  <c r="O176" i="1"/>
  <c r="N176" i="1"/>
  <c r="M176" i="1"/>
  <c r="U176" i="1"/>
  <c r="L176" i="1"/>
  <c r="N118" i="1"/>
  <c r="L121" i="1"/>
  <c r="Q122" i="1"/>
  <c r="L123" i="1"/>
  <c r="R127" i="1"/>
  <c r="V127" i="1" s="1"/>
  <c r="P129" i="1"/>
  <c r="S138" i="1"/>
  <c r="K138" i="1" s="1"/>
  <c r="O140" i="1"/>
  <c r="P140" i="1" s="1"/>
  <c r="Q140" i="1" s="1"/>
  <c r="L140" i="1"/>
  <c r="S142" i="1"/>
  <c r="K142" i="1" s="1"/>
  <c r="U146" i="1"/>
  <c r="M146" i="1"/>
  <c r="P146" i="1" s="1"/>
  <c r="N146" i="1"/>
  <c r="L146" i="1"/>
  <c r="Q155" i="1"/>
  <c r="R167" i="1"/>
  <c r="V167" i="1" s="1"/>
  <c r="J167" i="1"/>
  <c r="Q167" i="1" s="1"/>
  <c r="O184" i="1"/>
  <c r="N184" i="1"/>
  <c r="M184" i="1"/>
  <c r="L184" i="1"/>
  <c r="U184" i="1"/>
  <c r="S188" i="1"/>
  <c r="K188" i="1" s="1"/>
  <c r="J188" i="1"/>
  <c r="Q188" i="1" s="1"/>
  <c r="R191" i="1"/>
  <c r="V191" i="1" s="1"/>
  <c r="J191" i="1"/>
  <c r="S191" i="1"/>
  <c r="K191" i="1" s="1"/>
  <c r="O192" i="1"/>
  <c r="N192" i="1"/>
  <c r="M192" i="1"/>
  <c r="L192" i="1"/>
  <c r="U192" i="1"/>
  <c r="M121" i="1"/>
  <c r="N123" i="1"/>
  <c r="R125" i="1"/>
  <c r="V125" i="1" s="1"/>
  <c r="J125" i="1"/>
  <c r="Q127" i="1"/>
  <c r="Q129" i="1"/>
  <c r="U131" i="1"/>
  <c r="M131" i="1"/>
  <c r="P131" i="1" s="1"/>
  <c r="L144" i="1"/>
  <c r="Q150" i="1"/>
  <c r="U162" i="1"/>
  <c r="M162" i="1"/>
  <c r="O162" i="1"/>
  <c r="L162" i="1"/>
  <c r="N183" i="1"/>
  <c r="O183" i="1"/>
  <c r="L183" i="1"/>
  <c r="J98" i="1"/>
  <c r="Q98" i="1" s="1"/>
  <c r="N102" i="1"/>
  <c r="P102" i="1" s="1"/>
  <c r="J106" i="1"/>
  <c r="R106" i="1"/>
  <c r="V106" i="1" s="1"/>
  <c r="M109" i="1"/>
  <c r="P109" i="1" s="1"/>
  <c r="U109" i="1"/>
  <c r="N110" i="1"/>
  <c r="P110" i="1" s="1"/>
  <c r="J114" i="1"/>
  <c r="Q114" i="1" s="1"/>
  <c r="R114" i="1"/>
  <c r="V114" i="1" s="1"/>
  <c r="L116" i="1"/>
  <c r="U116" i="1"/>
  <c r="O121" i="1"/>
  <c r="S125" i="1"/>
  <c r="K125" i="1" s="1"/>
  <c r="P130" i="1"/>
  <c r="Q130" i="1" s="1"/>
  <c r="L134" i="1"/>
  <c r="Q141" i="1"/>
  <c r="J142" i="1"/>
  <c r="P145" i="1"/>
  <c r="M151" i="1"/>
  <c r="P160" i="1"/>
  <c r="S176" i="1"/>
  <c r="K176" i="1" s="1"/>
  <c r="J176" i="1"/>
  <c r="U183" i="1"/>
  <c r="J113" i="1"/>
  <c r="Q113" i="1" s="1"/>
  <c r="R120" i="1"/>
  <c r="V120" i="1" s="1"/>
  <c r="J120" i="1"/>
  <c r="O120" i="1"/>
  <c r="U120" i="1"/>
  <c r="M120" i="1"/>
  <c r="P120" i="1" s="1"/>
  <c r="Q120" i="1" s="1"/>
  <c r="O128" i="1"/>
  <c r="N128" i="1"/>
  <c r="U128" i="1"/>
  <c r="M128" i="1"/>
  <c r="P128" i="1" s="1"/>
  <c r="O129" i="1"/>
  <c r="N129" i="1"/>
  <c r="S132" i="1"/>
  <c r="K132" i="1" s="1"/>
  <c r="J132" i="1"/>
  <c r="Q132" i="1" s="1"/>
  <c r="R132" i="1"/>
  <c r="V132" i="1" s="1"/>
  <c r="N135" i="1"/>
  <c r="M135" i="1"/>
  <c r="P135" i="1" s="1"/>
  <c r="Q135" i="1" s="1"/>
  <c r="L135" i="1"/>
  <c r="U135" i="1"/>
  <c r="R139" i="1"/>
  <c r="V139" i="1" s="1"/>
  <c r="J139" i="1"/>
  <c r="Q146" i="1"/>
  <c r="O152" i="1"/>
  <c r="N152" i="1"/>
  <c r="M152" i="1"/>
  <c r="P152" i="1" s="1"/>
  <c r="L152" i="1"/>
  <c r="U152" i="1"/>
  <c r="N155" i="1"/>
  <c r="O155" i="1"/>
  <c r="M155" i="1"/>
  <c r="P155" i="1" s="1"/>
  <c r="U155" i="1"/>
  <c r="Q157" i="1"/>
  <c r="Q166" i="1"/>
  <c r="U174" i="1"/>
  <c r="M174" i="1"/>
  <c r="O174" i="1"/>
  <c r="N174" i="1"/>
  <c r="L174" i="1"/>
  <c r="Q185" i="1"/>
  <c r="R187" i="1"/>
  <c r="V187" i="1" s="1"/>
  <c r="J187" i="1"/>
  <c r="N191" i="1"/>
  <c r="O191" i="1"/>
  <c r="M191" i="1"/>
  <c r="O144" i="1"/>
  <c r="N144" i="1"/>
  <c r="P144" i="1" s="1"/>
  <c r="U144" i="1"/>
  <c r="N151" i="1"/>
  <c r="L151" i="1"/>
  <c r="S156" i="1"/>
  <c r="K156" i="1" s="1"/>
  <c r="J156" i="1"/>
  <c r="Q172" i="1"/>
  <c r="P177" i="1"/>
  <c r="Q177" i="1" s="1"/>
  <c r="U118" i="1"/>
  <c r="M118" i="1"/>
  <c r="P118" i="1" s="1"/>
  <c r="R123" i="1"/>
  <c r="V123" i="1" s="1"/>
  <c r="U123" i="1"/>
  <c r="M123" i="1"/>
  <c r="P123" i="1" s="1"/>
  <c r="U134" i="1"/>
  <c r="M134" i="1"/>
  <c r="O134" i="1"/>
  <c r="P139" i="1"/>
  <c r="U151" i="1"/>
  <c r="O132" i="1"/>
  <c r="P132" i="1" s="1"/>
  <c r="U138" i="1"/>
  <c r="M138" i="1"/>
  <c r="P138" i="1" s="1"/>
  <c r="Q138" i="1" s="1"/>
  <c r="O143" i="1"/>
  <c r="P143" i="1" s="1"/>
  <c r="P149" i="1"/>
  <c r="Q149" i="1" s="1"/>
  <c r="R152" i="1"/>
  <c r="V152" i="1" s="1"/>
  <c r="R163" i="1"/>
  <c r="V163" i="1" s="1"/>
  <c r="J163" i="1"/>
  <c r="S163" i="1"/>
  <c r="K163" i="1" s="1"/>
  <c r="N164" i="1"/>
  <c r="P164" i="1" s="1"/>
  <c r="U170" i="1"/>
  <c r="M170" i="1"/>
  <c r="P170" i="1" s="1"/>
  <c r="O175" i="1"/>
  <c r="P181" i="1"/>
  <c r="S184" i="1"/>
  <c r="K184" i="1" s="1"/>
  <c r="R184" i="1"/>
  <c r="V184" i="1" s="1"/>
  <c r="S192" i="1"/>
  <c r="K192" i="1" s="1"/>
  <c r="R192" i="1"/>
  <c r="V192" i="1" s="1"/>
  <c r="J192" i="1"/>
  <c r="R154" i="1"/>
  <c r="V154" i="1" s="1"/>
  <c r="R160" i="1"/>
  <c r="V160" i="1" s="1"/>
  <c r="R171" i="1"/>
  <c r="V171" i="1" s="1"/>
  <c r="J171" i="1"/>
  <c r="S171" i="1"/>
  <c r="K171" i="1" s="1"/>
  <c r="U178" i="1"/>
  <c r="M178" i="1"/>
  <c r="Q182" i="1"/>
  <c r="R186" i="1"/>
  <c r="V186" i="1" s="1"/>
  <c r="R143" i="1"/>
  <c r="V143" i="1" s="1"/>
  <c r="J143" i="1"/>
  <c r="S143" i="1"/>
  <c r="K143" i="1" s="1"/>
  <c r="U150" i="1"/>
  <c r="M150" i="1"/>
  <c r="P150" i="1" s="1"/>
  <c r="S154" i="1"/>
  <c r="K154" i="1" s="1"/>
  <c r="Q154" i="1" s="1"/>
  <c r="U156" i="1"/>
  <c r="R158" i="1"/>
  <c r="V158" i="1" s="1"/>
  <c r="P161" i="1"/>
  <c r="Q161" i="1" s="1"/>
  <c r="S164" i="1"/>
  <c r="K164" i="1" s="1"/>
  <c r="R164" i="1"/>
  <c r="V164" i="1" s="1"/>
  <c r="U167" i="1"/>
  <c r="R175" i="1"/>
  <c r="V175" i="1" s="1"/>
  <c r="J175" i="1"/>
  <c r="Q175" i="1" s="1"/>
  <c r="S175" i="1"/>
  <c r="K175" i="1" s="1"/>
  <c r="Q181" i="1"/>
  <c r="U182" i="1"/>
  <c r="M182" i="1"/>
  <c r="P182" i="1" s="1"/>
  <c r="S186" i="1"/>
  <c r="K186" i="1" s="1"/>
  <c r="Q186" i="1" s="1"/>
  <c r="U188" i="1"/>
  <c r="S190" i="1"/>
  <c r="K190" i="1" s="1"/>
  <c r="P133" i="1"/>
  <c r="Q133" i="1" s="1"/>
  <c r="R136" i="1"/>
  <c r="V136" i="1" s="1"/>
  <c r="R147" i="1"/>
  <c r="V147" i="1" s="1"/>
  <c r="J147" i="1"/>
  <c r="Q147" i="1" s="1"/>
  <c r="S147" i="1"/>
  <c r="K147" i="1" s="1"/>
  <c r="U154" i="1"/>
  <c r="M154" i="1"/>
  <c r="P154" i="1" s="1"/>
  <c r="L156" i="1"/>
  <c r="J160" i="1"/>
  <c r="Q160" i="1" s="1"/>
  <c r="R162" i="1"/>
  <c r="V162" i="1" s="1"/>
  <c r="P165" i="1"/>
  <c r="Q165" i="1" s="1"/>
  <c r="L167" i="1"/>
  <c r="R168" i="1"/>
  <c r="V168" i="1" s="1"/>
  <c r="L178" i="1"/>
  <c r="R179" i="1"/>
  <c r="V179" i="1" s="1"/>
  <c r="J179" i="1"/>
  <c r="S179" i="1"/>
  <c r="K179" i="1" s="1"/>
  <c r="U186" i="1"/>
  <c r="M186" i="1"/>
  <c r="P186" i="1" s="1"/>
  <c r="L188" i="1"/>
  <c r="U190" i="1"/>
  <c r="M190" i="1"/>
  <c r="P190" i="1" s="1"/>
  <c r="J123" i="1"/>
  <c r="Q123" i="1" s="1"/>
  <c r="J131" i="1"/>
  <c r="L132" i="1"/>
  <c r="P137" i="1"/>
  <c r="Q137" i="1" s="1"/>
  <c r="L139" i="1"/>
  <c r="S140" i="1"/>
  <c r="K140" i="1" s="1"/>
  <c r="R140" i="1"/>
  <c r="V140" i="1" s="1"/>
  <c r="U143" i="1"/>
  <c r="L150" i="1"/>
  <c r="R151" i="1"/>
  <c r="V151" i="1" s="1"/>
  <c r="J151" i="1"/>
  <c r="S151" i="1"/>
  <c r="K151" i="1" s="1"/>
  <c r="M156" i="1"/>
  <c r="P156" i="1" s="1"/>
  <c r="Q156" i="1" s="1"/>
  <c r="U158" i="1"/>
  <c r="M158" i="1"/>
  <c r="P158" i="1" s="1"/>
  <c r="Q158" i="1" s="1"/>
  <c r="L160" i="1"/>
  <c r="J164" i="1"/>
  <c r="U164" i="1"/>
  <c r="M167" i="1"/>
  <c r="P167" i="1" s="1"/>
  <c r="P169" i="1"/>
  <c r="Q169" i="1" s="1"/>
  <c r="L171" i="1"/>
  <c r="S172" i="1"/>
  <c r="K172" i="1" s="1"/>
  <c r="R172" i="1"/>
  <c r="V172" i="1" s="1"/>
  <c r="U175" i="1"/>
  <c r="N178" i="1"/>
  <c r="L182" i="1"/>
  <c r="R183" i="1"/>
  <c r="V183" i="1" s="1"/>
  <c r="J183" i="1"/>
  <c r="Q183" i="1" s="1"/>
  <c r="S183" i="1"/>
  <c r="K183" i="1" s="1"/>
  <c r="M188" i="1"/>
  <c r="P188" i="1" s="1"/>
  <c r="B21" i="2"/>
  <c r="B22" i="2" s="1"/>
  <c r="B13" i="2"/>
  <c r="B10" i="2"/>
  <c r="B9" i="2"/>
  <c r="Q52" i="1" l="1"/>
  <c r="Q144" i="1"/>
  <c r="Q44" i="1"/>
  <c r="Q97" i="1"/>
  <c r="Q22" i="1"/>
  <c r="Q176" i="1"/>
  <c r="Q39" i="1"/>
  <c r="Q31" i="1"/>
  <c r="P178" i="1"/>
  <c r="Q178" i="1" s="1"/>
  <c r="P134" i="1"/>
  <c r="Q134" i="1" s="1"/>
  <c r="P162" i="1"/>
  <c r="Q162" i="1" s="1"/>
  <c r="P184" i="1"/>
  <c r="Q184" i="1" s="1"/>
  <c r="P65" i="1"/>
  <c r="Q65" i="1" s="1"/>
  <c r="P43" i="1"/>
  <c r="Q43" i="1" s="1"/>
  <c r="O51" i="1"/>
  <c r="P51" i="1" s="1"/>
  <c r="Q51" i="1" s="1"/>
  <c r="N14" i="1"/>
  <c r="P14" i="1" s="1"/>
  <c r="Q14" i="1" s="1"/>
  <c r="M44" i="1"/>
  <c r="P44" i="1" s="1"/>
  <c r="O85" i="1"/>
  <c r="N3" i="1"/>
  <c r="M79" i="1"/>
  <c r="P79" i="1" s="1"/>
  <c r="Q79" i="1" s="1"/>
  <c r="N79" i="1"/>
  <c r="P95" i="1"/>
  <c r="P75" i="1"/>
  <c r="Q75" i="1" s="1"/>
  <c r="N4" i="1"/>
  <c r="P4" i="1" s="1"/>
  <c r="Q4" i="1" s="1"/>
  <c r="M26" i="1"/>
  <c r="P26" i="1" s="1"/>
  <c r="Q26" i="1" s="1"/>
  <c r="P8" i="1"/>
  <c r="Q8" i="1" s="1"/>
  <c r="M85" i="1"/>
  <c r="P85" i="1" s="1"/>
  <c r="Q85" i="1" s="1"/>
  <c r="P34" i="1"/>
  <c r="Q61" i="1"/>
  <c r="N16" i="1"/>
  <c r="O16" i="1"/>
  <c r="P3" i="1"/>
  <c r="Q3" i="1" s="1"/>
  <c r="O4" i="1"/>
  <c r="O86" i="1"/>
  <c r="M86" i="1"/>
  <c r="O93" i="1"/>
  <c r="N93" i="1"/>
  <c r="Q171" i="1"/>
  <c r="Q163" i="1"/>
  <c r="P191" i="1"/>
  <c r="Q191" i="1" s="1"/>
  <c r="Q139" i="1"/>
  <c r="P121" i="1"/>
  <c r="Q121" i="1" s="1"/>
  <c r="P187" i="1"/>
  <c r="Q187" i="1" s="1"/>
  <c r="Q100" i="1"/>
  <c r="P21" i="1"/>
  <c r="Q21" i="1" s="1"/>
  <c r="Q15" i="1"/>
  <c r="O14" i="1"/>
  <c r="N35" i="1"/>
  <c r="O70" i="1"/>
  <c r="P7" i="1"/>
  <c r="Q7" i="1" s="1"/>
  <c r="M16" i="1"/>
  <c r="P16" i="1" s="1"/>
  <c r="Q16" i="1" s="1"/>
  <c r="P93" i="1"/>
  <c r="Q143" i="1"/>
  <c r="P151" i="1"/>
  <c r="Q151" i="1" s="1"/>
  <c r="P176" i="1"/>
  <c r="Q93" i="1"/>
  <c r="Q116" i="1"/>
  <c r="P48" i="1"/>
  <c r="Q48" i="1" s="1"/>
  <c r="M30" i="1"/>
  <c r="P12" i="1"/>
  <c r="Q12" i="1" s="1"/>
  <c r="P37" i="1"/>
  <c r="Q37" i="1" s="1"/>
  <c r="Q23" i="1"/>
  <c r="O35" i="1"/>
  <c r="P35" i="1" s="1"/>
  <c r="Q35" i="1" s="1"/>
  <c r="Q34" i="1"/>
  <c r="M46" i="1"/>
  <c r="P46" i="1" s="1"/>
  <c r="Q46" i="1" s="1"/>
  <c r="N11" i="1"/>
  <c r="P11" i="1" s="1"/>
  <c r="Q11" i="1" s="1"/>
  <c r="Q164" i="1"/>
  <c r="Q179" i="1"/>
  <c r="P174" i="1"/>
  <c r="Q174" i="1" s="1"/>
  <c r="P126" i="1"/>
  <c r="Q126" i="1" s="1"/>
  <c r="P87" i="1"/>
  <c r="N90" i="1"/>
  <c r="P90" i="1" s="1"/>
  <c r="Q90" i="1" s="1"/>
  <c r="O90" i="1"/>
  <c r="P91" i="1"/>
  <c r="Q91" i="1" s="1"/>
  <c r="P142" i="1"/>
  <c r="Q142" i="1" s="1"/>
  <c r="Q108" i="1"/>
  <c r="Q102" i="1"/>
  <c r="N70" i="1"/>
  <c r="P70" i="1" s="1"/>
  <c r="Q70" i="1" s="1"/>
  <c r="Q87" i="1"/>
  <c r="Q111" i="1"/>
  <c r="M6" i="1"/>
  <c r="P6" i="1" s="1"/>
  <c r="Q6" i="1" s="1"/>
  <c r="P192" i="1"/>
  <c r="Q192" i="1" s="1"/>
  <c r="Q95" i="1"/>
  <c r="P88" i="1"/>
  <c r="Q88" i="1" s="1"/>
  <c r="P101" i="1"/>
  <c r="Q45" i="1"/>
  <c r="P81" i="1"/>
  <c r="Q81" i="1" s="1"/>
  <c r="P68" i="1"/>
  <c r="Q68" i="1" s="1"/>
  <c r="N30" i="1"/>
  <c r="P77" i="1"/>
  <c r="Q77" i="1" s="1"/>
  <c r="P27" i="1"/>
  <c r="Q27" i="1" s="1"/>
  <c r="B20" i="2"/>
  <c r="B12" i="2" s="1"/>
  <c r="B19" i="2"/>
  <c r="B11" i="2"/>
  <c r="B16" i="2"/>
  <c r="B15" i="2"/>
  <c r="B14" i="2"/>
  <c r="B17" i="2" s="1"/>
  <c r="B18" i="2" s="1"/>
  <c r="V2" i="1"/>
  <c r="R2" i="1"/>
  <c r="T2" i="1"/>
  <c r="U2" i="1" s="1"/>
  <c r="P30" i="1" l="1"/>
  <c r="Q30" i="1" s="1"/>
  <c r="P86" i="1"/>
  <c r="Q86" i="1" s="1"/>
  <c r="J2" i="1"/>
  <c r="S2" i="1"/>
  <c r="K2" i="1" s="1"/>
  <c r="L2" i="1"/>
  <c r="N2" i="1" s="1"/>
  <c r="M2" i="1" l="1"/>
  <c r="O2" i="1"/>
  <c r="P2" i="1" l="1"/>
  <c r="Q2" i="1" s="1"/>
</calcChain>
</file>

<file path=xl/sharedStrings.xml><?xml version="1.0" encoding="utf-8"?>
<sst xmlns="http://schemas.openxmlformats.org/spreadsheetml/2006/main" count="665" uniqueCount="268">
  <si>
    <t>File Name</t>
  </si>
  <si>
    <t>Location</t>
  </si>
  <si>
    <t>Description</t>
  </si>
  <si>
    <t>Source Files</t>
  </si>
  <si>
    <t>Table Structure</t>
  </si>
  <si>
    <t>Action</t>
  </si>
  <si>
    <t>Spreadsheet file name</t>
  </si>
  <si>
    <t xml:space="preserve">Final location </t>
  </si>
  <si>
    <t>Briefly describe the intent of the process / flag.</t>
  </si>
  <si>
    <t>Which flat files was the data derived from?</t>
  </si>
  <si>
    <t>How are the records organized? (by Application, by Report, by month, etc)</t>
  </si>
  <si>
    <t>What action items result from this process / flag?</t>
  </si>
  <si>
    <t>Priority_Date</t>
  </si>
  <si>
    <t>Sharepoint</t>
  </si>
  <si>
    <t>Assign a single priority date for post-1914 appropriative water rights using current eWRIMS data; assign date code '100000' to riparian water rights; assign a date code of January 1 and the year the diversion commenced (i.e. YYYY0101) for pre-1914 water rights; assign date code '11111111' for any water right in which the priority date is unknown</t>
  </si>
  <si>
    <t>ewrims_flat_file.csv</t>
  </si>
  <si>
    <t>Application Number and Water Right Type</t>
  </si>
  <si>
    <t>No Action</t>
  </si>
  <si>
    <t>LEGEND of COLOR CODING</t>
  </si>
  <si>
    <t>Color</t>
  </si>
  <si>
    <t>Meaning</t>
  </si>
  <si>
    <t>Paste new data here</t>
  </si>
  <si>
    <t>Manually Entered Values</t>
  </si>
  <si>
    <t>Formulas - DO NOT MODIFY</t>
  </si>
  <si>
    <t>Results of calcualtions</t>
  </si>
  <si>
    <t>APPLICATION_NUMBER</t>
  </si>
  <si>
    <t>WATER_RIGHT_TYPE</t>
  </si>
  <si>
    <t>PRIORITY_DATE</t>
  </si>
  <si>
    <t>APPLICATION_RECD_DATE</t>
  </si>
  <si>
    <t>APPLICATION_ACCEPTANCE_DATE</t>
  </si>
  <si>
    <t>SUB_TYPE</t>
  </si>
  <si>
    <t>YEAR_DIVERSION_COMMENCED</t>
  </si>
  <si>
    <t>PRE_1914</t>
  </si>
  <si>
    <t>PRE14_DIV_COMMENCED</t>
  </si>
  <si>
    <t>PRE14_DATE</t>
  </si>
  <si>
    <t>RIPARIAN_DATE</t>
  </si>
  <si>
    <t>APPROPRIATIVE_DATE</t>
  </si>
  <si>
    <t>APP_YEAR</t>
  </si>
  <si>
    <t>APP_MON</t>
  </si>
  <si>
    <t>APP_DAY</t>
  </si>
  <si>
    <t>APPROPRIATIVE_DATE_STRING</t>
  </si>
  <si>
    <t>ASSIGNED_PRIORITY_DATE</t>
  </si>
  <si>
    <t>RIPARIAN</t>
  </si>
  <si>
    <t>APPROPRIATIVE</t>
  </si>
  <si>
    <t>APPROPRIATIVE_DATE_SOURCE</t>
  </si>
  <si>
    <t>STATEMENT_PRIORITY_SOURCE</t>
  </si>
  <si>
    <t>A001029</t>
  </si>
  <si>
    <t>Appropriative</t>
  </si>
  <si>
    <t>NA</t>
  </si>
  <si>
    <t>A003601</t>
  </si>
  <si>
    <t>A011846</t>
  </si>
  <si>
    <t>A012510</t>
  </si>
  <si>
    <t>A013182B</t>
  </si>
  <si>
    <t>A013261</t>
  </si>
  <si>
    <t>A013269</t>
  </si>
  <si>
    <t>A013270</t>
  </si>
  <si>
    <t>A013539</t>
  </si>
  <si>
    <t>A013639</t>
  </si>
  <si>
    <t>A014055</t>
  </si>
  <si>
    <t>A014056</t>
  </si>
  <si>
    <t>A014333</t>
  </si>
  <si>
    <t>A014379</t>
  </si>
  <si>
    <t>A014393</t>
  </si>
  <si>
    <t>A014624</t>
  </si>
  <si>
    <t>A014942</t>
  </si>
  <si>
    <t>A015075</t>
  </si>
  <si>
    <t>A015721</t>
  </si>
  <si>
    <t>A016077</t>
  </si>
  <si>
    <t>A016457</t>
  </si>
  <si>
    <t>A016557</t>
  </si>
  <si>
    <t>A016671</t>
  </si>
  <si>
    <t>A018093A</t>
  </si>
  <si>
    <t>A018138</t>
  </si>
  <si>
    <t>A019135</t>
  </si>
  <si>
    <t>A019140</t>
  </si>
  <si>
    <t>A019806</t>
  </si>
  <si>
    <t>A020127</t>
  </si>
  <si>
    <t>A020333</t>
  </si>
  <si>
    <t>A020979</t>
  </si>
  <si>
    <t>A021156</t>
  </si>
  <si>
    <t>A021429C</t>
  </si>
  <si>
    <t>A021927</t>
  </si>
  <si>
    <t>A021966</t>
  </si>
  <si>
    <t>A022652</t>
  </si>
  <si>
    <t>A022807</t>
  </si>
  <si>
    <t>A022929</t>
  </si>
  <si>
    <t>A023282</t>
  </si>
  <si>
    <t>A023534A</t>
  </si>
  <si>
    <t>A023534B</t>
  </si>
  <si>
    <t>A023536</t>
  </si>
  <si>
    <t>A023792</t>
  </si>
  <si>
    <t>A023802</t>
  </si>
  <si>
    <t>A024051</t>
  </si>
  <si>
    <t>A024126</t>
  </si>
  <si>
    <t>A024209B</t>
  </si>
  <si>
    <t>A024266B</t>
  </si>
  <si>
    <t>A024271B</t>
  </si>
  <si>
    <t>A024378</t>
  </si>
  <si>
    <t>A024391</t>
  </si>
  <si>
    <t>A024405</t>
  </si>
  <si>
    <t>A024425</t>
  </si>
  <si>
    <t>A024593B</t>
  </si>
  <si>
    <t>A024827</t>
  </si>
  <si>
    <t>A024898</t>
  </si>
  <si>
    <t>A024921</t>
  </si>
  <si>
    <t>A024958B</t>
  </si>
  <si>
    <t>A025012</t>
  </si>
  <si>
    <t>A025032</t>
  </si>
  <si>
    <t>A025201</t>
  </si>
  <si>
    <t>A025623</t>
  </si>
  <si>
    <t>A025749A</t>
  </si>
  <si>
    <t>A025887B</t>
  </si>
  <si>
    <t>A026938</t>
  </si>
  <si>
    <t>A027036</t>
  </si>
  <si>
    <t>A027046</t>
  </si>
  <si>
    <t>A027149</t>
  </si>
  <si>
    <t>A027424</t>
  </si>
  <si>
    <t>A028365</t>
  </si>
  <si>
    <t>A028855</t>
  </si>
  <si>
    <t>A028886</t>
  </si>
  <si>
    <t>A029327</t>
  </si>
  <si>
    <t>A029479</t>
  </si>
  <si>
    <t>A029480</t>
  </si>
  <si>
    <t>A029858</t>
  </si>
  <si>
    <t>A030412</t>
  </si>
  <si>
    <t>A030797</t>
  </si>
  <si>
    <t>A030882</t>
  </si>
  <si>
    <t>A031304</t>
  </si>
  <si>
    <t>Stockpond</t>
  </si>
  <si>
    <t>C005162</t>
  </si>
  <si>
    <t>C005163</t>
  </si>
  <si>
    <t>Registration Domestic</t>
  </si>
  <si>
    <t>D032229</t>
  </si>
  <si>
    <t>D032725</t>
  </si>
  <si>
    <t>D032768</t>
  </si>
  <si>
    <t>H500244</t>
  </si>
  <si>
    <t>Registration Cannabis</t>
  </si>
  <si>
    <t>Registration Livestock</t>
  </si>
  <si>
    <t>L031424</t>
  </si>
  <si>
    <t>L032128</t>
  </si>
  <si>
    <t>L032271</t>
  </si>
  <si>
    <t>Statement of Div and Use</t>
  </si>
  <si>
    <t>PRE1914,</t>
  </si>
  <si>
    <t>S000115</t>
  </si>
  <si>
    <t>S000549</t>
  </si>
  <si>
    <t>S008184</t>
  </si>
  <si>
    <t>S009054</t>
  </si>
  <si>
    <t>S009294</t>
  </si>
  <si>
    <t>S009299</t>
  </si>
  <si>
    <t>S010433</t>
  </si>
  <si>
    <t>S012430</t>
  </si>
  <si>
    <t>S012432</t>
  </si>
  <si>
    <t>S012594</t>
  </si>
  <si>
    <t>OTHER,</t>
  </si>
  <si>
    <t>S012749</t>
  </si>
  <si>
    <t>S012751</t>
  </si>
  <si>
    <t>S013724</t>
  </si>
  <si>
    <t>S013760</t>
  </si>
  <si>
    <t>S013977</t>
  </si>
  <si>
    <t>S014059</t>
  </si>
  <si>
    <t>S014074</t>
  </si>
  <si>
    <t>S014078</t>
  </si>
  <si>
    <t>S014085</t>
  </si>
  <si>
    <t>S014749</t>
  </si>
  <si>
    <t>S014863</t>
  </si>
  <si>
    <t>S014978</t>
  </si>
  <si>
    <t>S015196</t>
  </si>
  <si>
    <t>S015461</t>
  </si>
  <si>
    <t>S015522</t>
  </si>
  <si>
    <t>S015753</t>
  </si>
  <si>
    <t>S015758</t>
  </si>
  <si>
    <t>S015825</t>
  </si>
  <si>
    <t>S015850</t>
  </si>
  <si>
    <t>S015871</t>
  </si>
  <si>
    <t>S015924</t>
  </si>
  <si>
    <t>S015948</t>
  </si>
  <si>
    <t>S016054</t>
  </si>
  <si>
    <t>S016056</t>
  </si>
  <si>
    <t>S016062</t>
  </si>
  <si>
    <t>S016165</t>
  </si>
  <si>
    <t>S016328</t>
  </si>
  <si>
    <t>S016684</t>
  </si>
  <si>
    <t>S016732</t>
  </si>
  <si>
    <t>S016775</t>
  </si>
  <si>
    <t>S016778</t>
  </si>
  <si>
    <t>S016783</t>
  </si>
  <si>
    <t>S016819</t>
  </si>
  <si>
    <t>S016885</t>
  </si>
  <si>
    <t>S016901</t>
  </si>
  <si>
    <t>S017020</t>
  </si>
  <si>
    <t>S017301</t>
  </si>
  <si>
    <t>S018136</t>
  </si>
  <si>
    <t>S018153</t>
  </si>
  <si>
    <t>S018214</t>
  </si>
  <si>
    <t>S019193</t>
  </si>
  <si>
    <t>S019643</t>
  </si>
  <si>
    <t>S019763</t>
  </si>
  <si>
    <t>S020596</t>
  </si>
  <si>
    <t>S021353</t>
  </si>
  <si>
    <t>S022000</t>
  </si>
  <si>
    <t>S022156</t>
  </si>
  <si>
    <t>S022313</t>
  </si>
  <si>
    <t>S022725</t>
  </si>
  <si>
    <t>S022799</t>
  </si>
  <si>
    <t>S022832</t>
  </si>
  <si>
    <t>S022853</t>
  </si>
  <si>
    <t>S022869</t>
  </si>
  <si>
    <t>S022877</t>
  </si>
  <si>
    <t>S023707</t>
  </si>
  <si>
    <t>S023862</t>
  </si>
  <si>
    <t>S023896</t>
  </si>
  <si>
    <t>S023960</t>
  </si>
  <si>
    <t>S025029</t>
  </si>
  <si>
    <t>S025344</t>
  </si>
  <si>
    <t>S025479</t>
  </si>
  <si>
    <t>S025484</t>
  </si>
  <si>
    <t>S025769</t>
  </si>
  <si>
    <t>S025816</t>
  </si>
  <si>
    <t>S025891</t>
  </si>
  <si>
    <t>S026644</t>
  </si>
  <si>
    <t>S026687</t>
  </si>
  <si>
    <t>S027081</t>
  </si>
  <si>
    <t>S027090</t>
  </si>
  <si>
    <t>S027519</t>
  </si>
  <si>
    <t>S027799</t>
  </si>
  <si>
    <t>S027969</t>
  </si>
  <si>
    <t>S028035</t>
  </si>
  <si>
    <t>S028307</t>
  </si>
  <si>
    <t>Field Name</t>
  </si>
  <si>
    <t>Example Data</t>
  </si>
  <si>
    <t>Definition</t>
  </si>
  <si>
    <t>From ewrims_flat_file.csv</t>
  </si>
  <si>
    <t>Locates the string "PRE_1914" in SUB_TYPE Field</t>
  </si>
  <si>
    <t>Date generated using YEAR_DIVERSION_COMMENCED field for Pre-1914 water rights</t>
  </si>
  <si>
    <t>Assigns water right as 'Riparian' if WATER_RIGHT_TYPE is neither Pre-1914 nor Post-1914 Appropriative</t>
  </si>
  <si>
    <t>Assigns water right as 'Appropriative' if WATER_RIGHT_TYPE is neither Federal Claim or Statement of Water Diversion and Use</t>
  </si>
  <si>
    <t>Year of priority date for Appropriative water rights</t>
  </si>
  <si>
    <t>Month of priority date for Appropriative water rights</t>
  </si>
  <si>
    <t>Day of priority date for Appropriative water rights</t>
  </si>
  <si>
    <t>Assigned priority date for Appropriative water rights only</t>
  </si>
  <si>
    <t>Assigns a priority date or date code for each water right type</t>
  </si>
  <si>
    <t xml:space="preserve">Assigned water right sub-type is "Pre-1914" </t>
  </si>
  <si>
    <t>Assigned water right sub-type is "Riparian"</t>
  </si>
  <si>
    <t xml:space="preserve">Assigned water right sub-type is "Appropriative" </t>
  </si>
  <si>
    <t>eWRIMS field used to assign the priority date for Appropriative water rights</t>
  </si>
  <si>
    <t>eWRIMS field used to assign the priority date for Riparian or Pre-1914 water rights</t>
  </si>
  <si>
    <t>A013862</t>
  </si>
  <si>
    <t>A013973</t>
  </si>
  <si>
    <t>A014762</t>
  </si>
  <si>
    <t>A019013</t>
  </si>
  <si>
    <t>A024783</t>
  </si>
  <si>
    <t>A026993</t>
  </si>
  <si>
    <t>A027177</t>
  </si>
  <si>
    <t>A027440</t>
  </si>
  <si>
    <t>A028635</t>
  </si>
  <si>
    <t>C001166</t>
  </si>
  <si>
    <t>H501640</t>
  </si>
  <si>
    <t>S014946</t>
  </si>
  <si>
    <t>S014977</t>
  </si>
  <si>
    <t>S015335</t>
  </si>
  <si>
    <t>S015910</t>
  </si>
  <si>
    <t>S016021</t>
  </si>
  <si>
    <t>S016836</t>
  </si>
  <si>
    <t>S018141</t>
  </si>
  <si>
    <t>S021473</t>
  </si>
  <si>
    <t>S025263</t>
  </si>
  <si>
    <t>RIPARIAN,</t>
  </si>
  <si>
    <t>RIPARIAN,PRE1914,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</si>
</sst>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0" fillId="3" borderId="1" xfId="0" applyNumberFormat="1" applyFill="1" applyBorder="1"/>
    <xf numFmtId="0" fontId="0" fillId="0" borderId="1" xfId="0" applyBorder="1"/>
    <xf numFmtId="0" fontId="1" fillId="0" borderId="2" xfId="0" applyFont="1" applyBorder="1"/>
    <xf numFmtId="0" fontId="0" fillId="0" borderId="5" xfId="0" applyBorder="1"/>
    <xf numFmtId="0" fontId="3" fillId="0" borderId="0" xfId="0" applyFont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4" borderId="5" xfId="0" applyFill="1" applyBorder="1"/>
    <xf numFmtId="0" fontId="1" fillId="0" borderId="0" xfId="0" applyFont="1"/>
    <xf numFmtId="0" fontId="1" fillId="0" borderId="5" xfId="0" applyFont="1" applyBorder="1"/>
    <xf numFmtId="0" fontId="0" fillId="5" borderId="5" xfId="0" applyFill="1" applyBorder="1"/>
    <xf numFmtId="0" fontId="0" fillId="2" borderId="5" xfId="0" applyFill="1" applyBorder="1"/>
    <xf numFmtId="0" fontId="0" fillId="3" borderId="5" xfId="0" applyFill="1" applyBorder="1"/>
    <xf numFmtId="0" fontId="4" fillId="0" borderId="5" xfId="0" applyFont="1" applyBorder="1"/>
    <xf numFmtId="0" fontId="4" fillId="0" borderId="5" xfId="0" applyFont="1" applyBorder="1" applyAlignment="1">
      <alignment horizontal="left" vertical="center"/>
    </xf>
    <xf numFmtId="0" fontId="0" fillId="0" borderId="5" xfId="0" applyBorder="1" applyAlignment="1">
      <alignment wrapText="1"/>
    </xf>
    <xf numFmtId="0" fontId="0" fillId="4" borderId="0" xfId="0" applyFill="1"/>
    <xf numFmtId="14" fontId="0" fillId="4" borderId="0" xfId="0" applyNumberFormat="1" applyFill="1"/>
    <xf numFmtId="0" fontId="0" fillId="0" borderId="6" xfId="0" applyBorder="1"/>
    <xf numFmtId="14" fontId="0" fillId="3" borderId="0" xfId="0" applyNumberFormat="1" applyFill="1"/>
    <xf numFmtId="14" fontId="0" fillId="3" borderId="6" xfId="0" applyNumberFormat="1" applyFill="1" applyBorder="1"/>
    <xf numFmtId="0" fontId="0" fillId="0" borderId="7" xfId="0" applyBorder="1"/>
    <xf numFmtId="14" fontId="0" fillId="2" borderId="7" xfId="0" applyNumberFormat="1" applyFill="1" applyBorder="1"/>
    <xf numFmtId="14" fontId="0" fillId="0" borderId="6" xfId="0" applyNumberFormat="1" applyBorder="1"/>
    <xf numFmtId="0" fontId="0" fillId="0" borderId="0" xfId="0" applyAlignment="1">
      <alignment wrapText="1"/>
    </xf>
    <xf numFmtId="0" fontId="5" fillId="0" borderId="5" xfId="0" applyFont="1" applyBorder="1" applyAlignment="1">
      <alignment wrapText="1"/>
    </xf>
    <xf numFmtId="0" fontId="2" fillId="0" borderId="3" xfId="0" applyFont="1" applyBorder="1" applyAlignment="1">
      <alignment vertical="top" wrapText="1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B8B7-05A6-4F67-B3E9-EBF010ED8FDD}">
  <dimension ref="A1:F12"/>
  <sheetViews>
    <sheetView workbookViewId="0">
      <selection activeCell="C11" sqref="C11"/>
    </sheetView>
  </sheetViews>
  <sheetFormatPr defaultRowHeight="14.4" x14ac:dyDescent="0.3"/>
  <cols>
    <col min="1" max="1" width="24.88671875" bestFit="1" customWidth="1"/>
    <col min="2" max="2" width="25.6640625" bestFit="1" customWidth="1"/>
    <col min="3" max="3" width="67.109375" customWidth="1"/>
    <col min="4" max="4" width="22" bestFit="1" customWidth="1"/>
    <col min="5" max="5" width="39.109375" bestFit="1" customWidth="1"/>
    <col min="6" max="6" width="23.109375" bestFit="1" customWidth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ht="30" customHeight="1" x14ac:dyDescent="0.3">
      <c r="A2" s="29" t="s">
        <v>6</v>
      </c>
      <c r="B2" s="29" t="s">
        <v>7</v>
      </c>
      <c r="C2" s="29" t="s">
        <v>8</v>
      </c>
      <c r="D2" s="29" t="s">
        <v>9</v>
      </c>
      <c r="E2" s="29" t="s">
        <v>10</v>
      </c>
      <c r="F2" s="29" t="s">
        <v>11</v>
      </c>
    </row>
    <row r="3" spans="1:6" ht="72" x14ac:dyDescent="0.3">
      <c r="A3" s="8" t="s">
        <v>12</v>
      </c>
      <c r="B3" s="8" t="s">
        <v>13</v>
      </c>
      <c r="C3" s="9" t="s">
        <v>14</v>
      </c>
      <c r="D3" s="9" t="s">
        <v>15</v>
      </c>
      <c r="E3" s="8" t="s">
        <v>16</v>
      </c>
      <c r="F3" s="8" t="s">
        <v>17</v>
      </c>
    </row>
    <row r="7" spans="1:6" x14ac:dyDescent="0.3">
      <c r="A7" s="11" t="s">
        <v>18</v>
      </c>
      <c r="B7" s="11"/>
      <c r="C7" s="7"/>
    </row>
    <row r="8" spans="1:6" x14ac:dyDescent="0.3">
      <c r="A8" s="12" t="s">
        <v>19</v>
      </c>
      <c r="B8" s="12" t="s">
        <v>20</v>
      </c>
    </row>
    <row r="9" spans="1:6" x14ac:dyDescent="0.3">
      <c r="A9" s="10"/>
      <c r="B9" s="6" t="s">
        <v>21</v>
      </c>
    </row>
    <row r="10" spans="1:6" x14ac:dyDescent="0.3">
      <c r="A10" s="13"/>
      <c r="B10" s="6" t="s">
        <v>22</v>
      </c>
    </row>
    <row r="11" spans="1:6" x14ac:dyDescent="0.3">
      <c r="A11" s="14"/>
      <c r="B11" s="6" t="s">
        <v>23</v>
      </c>
    </row>
    <row r="12" spans="1:6" x14ac:dyDescent="0.3">
      <c r="A12" s="15"/>
      <c r="B12" s="6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12"/>
  <sheetViews>
    <sheetView tabSelected="1" workbookViewId="0"/>
  </sheetViews>
  <sheetFormatPr defaultRowHeight="14.4" x14ac:dyDescent="0.3"/>
  <cols>
    <col min="1" max="1" width="22" bestFit="1" customWidth="1"/>
    <col min="2" max="2" width="23.6640625" bestFit="1" customWidth="1"/>
    <col min="3" max="3" width="14.6640625" style="1" bestFit="1" customWidth="1"/>
    <col min="4" max="4" width="24.44140625" style="1" bestFit="1" customWidth="1"/>
    <col min="5" max="5" width="31.6640625" style="1" bestFit="1" customWidth="1"/>
    <col min="6" max="6" width="34.88671875" bestFit="1" customWidth="1"/>
    <col min="7" max="7" width="29.6640625" bestFit="1" customWidth="1"/>
    <col min="8" max="8" width="8.6640625" style="24"/>
    <col min="10" max="10" width="11.88671875" bestFit="1" customWidth="1"/>
    <col min="11" max="11" width="15.33203125" bestFit="1" customWidth="1"/>
    <col min="12" max="12" width="21" bestFit="1" customWidth="1"/>
    <col min="13" max="13" width="9.6640625" bestFit="1" customWidth="1"/>
    <col min="16" max="16" width="28.6640625" bestFit="1" customWidth="1"/>
    <col min="17" max="17" width="24.88671875" style="4" bestFit="1" customWidth="1"/>
    <col min="18" max="18" width="24.88671875" customWidth="1"/>
    <col min="20" max="20" width="15.33203125" style="21" bestFit="1" customWidth="1"/>
    <col min="21" max="21" width="32.6640625" customWidth="1"/>
    <col min="22" max="22" width="27.5546875" style="21" bestFit="1" customWidth="1"/>
  </cols>
  <sheetData>
    <row r="1" spans="1:22" x14ac:dyDescent="0.3">
      <c r="A1" s="19" t="s">
        <v>25</v>
      </c>
      <c r="B1" s="19" t="s">
        <v>26</v>
      </c>
      <c r="C1" s="20" t="s">
        <v>27</v>
      </c>
      <c r="D1" s="20" t="s">
        <v>28</v>
      </c>
      <c r="E1" s="20" t="s">
        <v>29</v>
      </c>
      <c r="F1" s="19" t="s">
        <v>30</v>
      </c>
      <c r="G1" s="19" t="s">
        <v>31</v>
      </c>
      <c r="H1" s="25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3" t="s">
        <v>41</v>
      </c>
      <c r="R1" s="22" t="s">
        <v>32</v>
      </c>
      <c r="S1" s="22" t="s">
        <v>42</v>
      </c>
      <c r="T1" s="23" t="s">
        <v>43</v>
      </c>
      <c r="U1" s="22" t="s">
        <v>44</v>
      </c>
      <c r="V1" s="23" t="s">
        <v>45</v>
      </c>
    </row>
    <row r="2" spans="1:22" x14ac:dyDescent="0.3">
      <c r="A2" t="s">
        <v>49</v>
      </c>
      <c r="B2" t="s">
        <v>47</v>
      </c>
      <c r="C2"/>
      <c r="D2"/>
      <c r="E2" s="1">
        <v>8633</v>
      </c>
      <c r="G2" t="s">
        <v>48</v>
      </c>
      <c r="H2" s="24" t="str">
        <f t="shared" ref="H2" si="0">IF(ISNUMBER(SEARCH("14",F2)),"PRE_1914","")</f>
        <v/>
      </c>
      <c r="I2" t="str">
        <f t="shared" ref="I2" si="1">IF(ISNUMBER(G2),IF(AND(G2&lt;1915,B2="Statement of Div and Use"),G2,""),"")</f>
        <v/>
      </c>
      <c r="J2" t="str">
        <f t="shared" ref="J2" si="2">IF(AND(ISBLANK(G2),H2="PRE_1914"),"11111111",IF(H2="PRE_1914",IF(ISNUMBER(G2),G2&amp;"0101"),""))</f>
        <v/>
      </c>
      <c r="K2" t="str">
        <f t="shared" ref="K2" si="3">IF(S2="RIPARIAN",10000000,"")</f>
        <v/>
      </c>
      <c r="L2" s="1">
        <f t="shared" ref="L2" si="4">IF(T2="APPROPRIATIVE",IF(ISBLANK(C2),IF(ISBLANK(D2),IF(ISBLANK(E2),99999999,E2),D2),C2),"")</f>
        <v>8633</v>
      </c>
      <c r="M2">
        <f t="shared" ref="M2" si="5">IF(T2="APPROPRIATIVE",YEAR(L2),"")</f>
        <v>1923</v>
      </c>
      <c r="N2" t="str">
        <f t="shared" ref="N2" si="6">IF(T2="APPROPRIATIVE",IF(LEN(MONTH(L2))=1,0&amp;MONTH(L2),MONTH(L2)),"")</f>
        <v>08</v>
      </c>
      <c r="O2">
        <f t="shared" ref="O2" si="7">IF(T2="APPROPRIATIVE",IF(LEN(DAY(L2))=1,0&amp;DAY(L2),DAY(L2)),"")</f>
        <v>20</v>
      </c>
      <c r="P2" t="str">
        <f>_xlfn.CONCAT(M2,N2,O2)</f>
        <v>19230820</v>
      </c>
      <c r="Q2" s="4" t="str">
        <f t="shared" ref="Q2" si="8">IF(ISNUMBER(I2),I2&amp;"0101",_xlfn.CONCAT(J2,K2,P2))</f>
        <v>19230820</v>
      </c>
      <c r="R2" t="str">
        <f t="shared" ref="R2" si="9">IF(OR(H2="pre_1914",LEN(I2)=4),"PRE_1914","")</f>
        <v/>
      </c>
      <c r="S2" t="str">
        <f t="shared" ref="S2" si="10">IF(H2="",IF(T2="","RIPARIAN",""),"")</f>
        <v/>
      </c>
      <c r="T2" s="21" t="str">
        <f t="shared" ref="T2" si="11">IF(B2&lt;&gt;"Federal Claims",IF(B2&lt;&gt;"Statement of Div and Use","APPROPRIATIVE",""),"")</f>
        <v>APPROPRIATIVE</v>
      </c>
      <c r="U2" s="1" t="str">
        <f t="shared" ref="U2" si="12">IF(T2="APPROPRIATIVE",IF(ISBLANK(C2),IF(ISBLANK(D2),IF(ISBLANK(E2),"NO_PRIORITY_DATE_INFORMATION","APPLICATION_ACCEPTANCE_DATE"),"APPLICATION_RECD_DATE"),"PRIORITY_DATE"),"")</f>
        <v>APPLICATION_ACCEPTANCE_DATE</v>
      </c>
      <c r="V2" s="26" t="str">
        <f t="shared" ref="V2" si="13">IF(B2="Statement of Div and Use",IF(R2="PRE_1914","YEAR_DIVERSION_COMMENCED","SUB_TYPE"),"")</f>
        <v/>
      </c>
    </row>
    <row r="3" spans="1:22" x14ac:dyDescent="0.3">
      <c r="A3" t="s">
        <v>50</v>
      </c>
      <c r="B3" t="s">
        <v>47</v>
      </c>
      <c r="C3"/>
      <c r="D3"/>
      <c r="E3" s="1">
        <v>17285</v>
      </c>
      <c r="G3" t="s">
        <v>48</v>
      </c>
      <c r="H3" s="24" t="str">
        <f t="shared" ref="H3:H66" si="14">IF(ISNUMBER(SEARCH("14",F3)),"PRE_1914","")</f>
        <v/>
      </c>
      <c r="I3" t="str">
        <f t="shared" ref="I3:I66" si="15">IF(ISNUMBER(G3),IF(AND(G3&lt;1915,B3="Statement of Div and Use"),G3,""),"")</f>
        <v/>
      </c>
      <c r="J3" t="str">
        <f t="shared" ref="J3:J66" si="16">IF(AND(ISBLANK(G3),H3="PRE_1914"),"11111111",IF(H3="PRE_1914",IF(ISNUMBER(G3),G3&amp;"0101"),""))</f>
        <v/>
      </c>
      <c r="K3" t="str">
        <f t="shared" ref="K3:K66" si="17">IF(S3="RIPARIAN",10000000,"")</f>
        <v/>
      </c>
      <c r="L3" s="1">
        <f t="shared" ref="L3:L66" si="18">IF(T3="APPROPRIATIVE",IF(ISBLANK(C3),IF(ISBLANK(D3),IF(ISBLANK(E3),99999999,E3),D3),C3),"")</f>
        <v>17285</v>
      </c>
      <c r="M3">
        <f t="shared" ref="M3:M66" si="19">IF(T3="APPROPRIATIVE",YEAR(L3),"")</f>
        <v>1947</v>
      </c>
      <c r="N3" t="str">
        <f t="shared" ref="N3:N66" si="20">IF(T3="APPROPRIATIVE",IF(LEN(MONTH(L3))=1,0&amp;MONTH(L3),MONTH(L3)),"")</f>
        <v>04</v>
      </c>
      <c r="O3">
        <f t="shared" ref="O3:O66" si="21">IF(T3="APPROPRIATIVE",IF(LEN(DAY(L3))=1,0&amp;DAY(L3),DAY(L3)),"")</f>
        <v>28</v>
      </c>
      <c r="P3" t="str">
        <f t="shared" ref="P3:P66" si="22">_xlfn.CONCAT(M3,N3,O3)</f>
        <v>19470428</v>
      </c>
      <c r="Q3" s="4" t="str">
        <f t="shared" ref="Q3:Q66" si="23">IF(ISNUMBER(I3),I3&amp;"0101",_xlfn.CONCAT(J3,K3,P3))</f>
        <v>19470428</v>
      </c>
      <c r="R3" t="str">
        <f t="shared" ref="R3:R66" si="24">IF(OR(H3="pre_1914",LEN(I3)=4),"PRE_1914","")</f>
        <v/>
      </c>
      <c r="S3" t="str">
        <f t="shared" ref="S3:S66" si="25">IF(H3="",IF(T3="","RIPARIAN",""),"")</f>
        <v/>
      </c>
      <c r="T3" s="21" t="str">
        <f t="shared" ref="T3:T66" si="26">IF(B3&lt;&gt;"Federal Claims",IF(B3&lt;&gt;"Statement of Div and Use","APPROPRIATIVE",""),"")</f>
        <v>APPROPRIATIVE</v>
      </c>
      <c r="U3" s="1" t="str">
        <f t="shared" ref="U3:U66" si="27">IF(T3="APPROPRIATIVE",IF(ISBLANK(C3),IF(ISBLANK(D3),IF(ISBLANK(E3),"NO_PRIORITY_DATE_INFORMATION","APPLICATION_ACCEPTANCE_DATE"),"APPLICATION_RECD_DATE"),"PRIORITY_DATE"),"")</f>
        <v>APPLICATION_ACCEPTANCE_DATE</v>
      </c>
      <c r="V3" s="26" t="str">
        <f t="shared" ref="V3:V66" si="28">IF(B3="Statement of Div and Use",IF(R3="PRE_1914","YEAR_DIVERSION_COMMENCED","SUB_TYPE"),"")</f>
        <v/>
      </c>
    </row>
    <row r="4" spans="1:22" x14ac:dyDescent="0.3">
      <c r="A4" t="s">
        <v>51</v>
      </c>
      <c r="B4" t="s">
        <v>47</v>
      </c>
      <c r="C4"/>
      <c r="D4"/>
      <c r="E4" s="1">
        <v>17667</v>
      </c>
      <c r="G4" t="s">
        <v>48</v>
      </c>
      <c r="H4" s="24" t="str">
        <f t="shared" si="14"/>
        <v/>
      </c>
      <c r="I4" t="str">
        <f t="shared" si="15"/>
        <v/>
      </c>
      <c r="J4" t="str">
        <f t="shared" si="16"/>
        <v/>
      </c>
      <c r="K4" t="str">
        <f t="shared" si="17"/>
        <v/>
      </c>
      <c r="L4" s="1">
        <f t="shared" si="18"/>
        <v>17667</v>
      </c>
      <c r="M4">
        <f t="shared" si="19"/>
        <v>1948</v>
      </c>
      <c r="N4" t="str">
        <f t="shared" si="20"/>
        <v>05</v>
      </c>
      <c r="O4">
        <f t="shared" si="21"/>
        <v>14</v>
      </c>
      <c r="P4" t="str">
        <f t="shared" si="22"/>
        <v>19480514</v>
      </c>
      <c r="Q4" s="4" t="str">
        <f t="shared" si="23"/>
        <v>19480514</v>
      </c>
      <c r="R4" t="str">
        <f t="shared" si="24"/>
        <v/>
      </c>
      <c r="S4" t="str">
        <f t="shared" si="25"/>
        <v/>
      </c>
      <c r="T4" s="21" t="str">
        <f t="shared" si="26"/>
        <v>APPROPRIATIVE</v>
      </c>
      <c r="U4" s="1" t="str">
        <f t="shared" si="27"/>
        <v>APPLICATION_ACCEPTANCE_DATE</v>
      </c>
      <c r="V4" s="26" t="str">
        <f t="shared" si="28"/>
        <v/>
      </c>
    </row>
    <row r="5" spans="1:22" x14ac:dyDescent="0.3">
      <c r="A5" t="s">
        <v>52</v>
      </c>
      <c r="B5" t="s">
        <v>47</v>
      </c>
      <c r="C5"/>
      <c r="D5"/>
      <c r="E5" s="1">
        <v>18078</v>
      </c>
      <c r="G5" t="s">
        <v>48</v>
      </c>
      <c r="H5" s="24" t="str">
        <f t="shared" si="14"/>
        <v/>
      </c>
      <c r="I5" t="str">
        <f t="shared" si="15"/>
        <v/>
      </c>
      <c r="J5" t="str">
        <f t="shared" si="16"/>
        <v/>
      </c>
      <c r="K5" t="str">
        <f t="shared" si="17"/>
        <v/>
      </c>
      <c r="L5" s="1">
        <f t="shared" si="18"/>
        <v>18078</v>
      </c>
      <c r="M5">
        <f t="shared" si="19"/>
        <v>1949</v>
      </c>
      <c r="N5" t="str">
        <f t="shared" si="20"/>
        <v>06</v>
      </c>
      <c r="O5">
        <f t="shared" si="21"/>
        <v>29</v>
      </c>
      <c r="P5" t="str">
        <f t="shared" si="22"/>
        <v>19490629</v>
      </c>
      <c r="Q5" s="4" t="str">
        <f t="shared" si="23"/>
        <v>19490629</v>
      </c>
      <c r="R5" t="str">
        <f t="shared" si="24"/>
        <v/>
      </c>
      <c r="S5" t="str">
        <f t="shared" si="25"/>
        <v/>
      </c>
      <c r="T5" s="21" t="str">
        <f t="shared" si="26"/>
        <v>APPROPRIATIVE</v>
      </c>
      <c r="U5" s="1" t="str">
        <f t="shared" si="27"/>
        <v>APPLICATION_ACCEPTANCE_DATE</v>
      </c>
      <c r="V5" s="26" t="str">
        <f t="shared" si="28"/>
        <v/>
      </c>
    </row>
    <row r="6" spans="1:22" x14ac:dyDescent="0.3">
      <c r="A6" t="s">
        <v>53</v>
      </c>
      <c r="B6" t="s">
        <v>47</v>
      </c>
      <c r="C6"/>
      <c r="D6"/>
      <c r="E6" s="1">
        <v>18105</v>
      </c>
      <c r="G6" t="s">
        <v>48</v>
      </c>
      <c r="H6" s="24" t="str">
        <f t="shared" si="14"/>
        <v/>
      </c>
      <c r="I6" t="str">
        <f t="shared" si="15"/>
        <v/>
      </c>
      <c r="J6" t="str">
        <f t="shared" si="16"/>
        <v/>
      </c>
      <c r="K6" t="str">
        <f t="shared" si="17"/>
        <v/>
      </c>
      <c r="L6" s="1">
        <f t="shared" si="18"/>
        <v>18105</v>
      </c>
      <c r="M6">
        <f t="shared" si="19"/>
        <v>1949</v>
      </c>
      <c r="N6" t="str">
        <f t="shared" si="20"/>
        <v>07</v>
      </c>
      <c r="O6">
        <f t="shared" si="21"/>
        <v>26</v>
      </c>
      <c r="P6" t="str">
        <f t="shared" si="22"/>
        <v>19490726</v>
      </c>
      <c r="Q6" s="4" t="str">
        <f t="shared" si="23"/>
        <v>19490726</v>
      </c>
      <c r="R6" t="str">
        <f t="shared" si="24"/>
        <v/>
      </c>
      <c r="S6" t="str">
        <f t="shared" si="25"/>
        <v/>
      </c>
      <c r="T6" s="21" t="str">
        <f t="shared" si="26"/>
        <v>APPROPRIATIVE</v>
      </c>
      <c r="U6" s="1" t="str">
        <f t="shared" si="27"/>
        <v>APPLICATION_ACCEPTANCE_DATE</v>
      </c>
      <c r="V6" s="26" t="str">
        <f t="shared" si="28"/>
        <v/>
      </c>
    </row>
    <row r="7" spans="1:22" x14ac:dyDescent="0.3">
      <c r="A7" t="s">
        <v>54</v>
      </c>
      <c r="B7" t="s">
        <v>47</v>
      </c>
      <c r="C7"/>
      <c r="D7"/>
      <c r="E7" s="1">
        <v>18107</v>
      </c>
      <c r="G7" t="s">
        <v>48</v>
      </c>
      <c r="H7" s="24" t="str">
        <f t="shared" si="14"/>
        <v/>
      </c>
      <c r="I7" t="str">
        <f t="shared" si="15"/>
        <v/>
      </c>
      <c r="J7" t="str">
        <f t="shared" si="16"/>
        <v/>
      </c>
      <c r="K7" t="str">
        <f t="shared" si="17"/>
        <v/>
      </c>
      <c r="L7" s="1">
        <f t="shared" si="18"/>
        <v>18107</v>
      </c>
      <c r="M7">
        <f t="shared" si="19"/>
        <v>1949</v>
      </c>
      <c r="N7" t="str">
        <f t="shared" si="20"/>
        <v>07</v>
      </c>
      <c r="O7">
        <f t="shared" si="21"/>
        <v>28</v>
      </c>
      <c r="P7" t="str">
        <f t="shared" si="22"/>
        <v>19490728</v>
      </c>
      <c r="Q7" s="4" t="str">
        <f t="shared" si="23"/>
        <v>19490728</v>
      </c>
      <c r="R7" t="str">
        <f t="shared" si="24"/>
        <v/>
      </c>
      <c r="S7" t="str">
        <f t="shared" si="25"/>
        <v/>
      </c>
      <c r="T7" s="21" t="str">
        <f t="shared" si="26"/>
        <v>APPROPRIATIVE</v>
      </c>
      <c r="U7" s="1" t="str">
        <f t="shared" si="27"/>
        <v>APPLICATION_ACCEPTANCE_DATE</v>
      </c>
      <c r="V7" s="26" t="str">
        <f t="shared" si="28"/>
        <v/>
      </c>
    </row>
    <row r="8" spans="1:22" x14ac:dyDescent="0.3">
      <c r="A8" t="s">
        <v>55</v>
      </c>
      <c r="B8" t="s">
        <v>47</v>
      </c>
      <c r="C8"/>
      <c r="D8"/>
      <c r="E8" s="1">
        <v>18108</v>
      </c>
      <c r="G8" t="s">
        <v>48</v>
      </c>
      <c r="H8" s="24" t="str">
        <f t="shared" si="14"/>
        <v/>
      </c>
      <c r="I8" t="str">
        <f t="shared" si="15"/>
        <v/>
      </c>
      <c r="J8" t="str">
        <f t="shared" si="16"/>
        <v/>
      </c>
      <c r="K8" t="str">
        <f t="shared" si="17"/>
        <v/>
      </c>
      <c r="L8" s="1">
        <f t="shared" si="18"/>
        <v>18108</v>
      </c>
      <c r="M8">
        <f t="shared" si="19"/>
        <v>1949</v>
      </c>
      <c r="N8" t="str">
        <f t="shared" si="20"/>
        <v>07</v>
      </c>
      <c r="O8">
        <f t="shared" si="21"/>
        <v>29</v>
      </c>
      <c r="P8" t="str">
        <f t="shared" si="22"/>
        <v>19490729</v>
      </c>
      <c r="Q8" s="4" t="str">
        <f t="shared" si="23"/>
        <v>19490729</v>
      </c>
      <c r="R8" t="str">
        <f t="shared" si="24"/>
        <v/>
      </c>
      <c r="S8" t="str">
        <f t="shared" si="25"/>
        <v/>
      </c>
      <c r="T8" s="21" t="str">
        <f t="shared" si="26"/>
        <v>APPROPRIATIVE</v>
      </c>
      <c r="U8" s="1" t="str">
        <f t="shared" si="27"/>
        <v>APPLICATION_ACCEPTANCE_DATE</v>
      </c>
      <c r="V8" s="26" t="str">
        <f t="shared" si="28"/>
        <v/>
      </c>
    </row>
    <row r="9" spans="1:22" x14ac:dyDescent="0.3">
      <c r="A9" t="s">
        <v>56</v>
      </c>
      <c r="B9" t="s">
        <v>47</v>
      </c>
      <c r="C9"/>
      <c r="D9"/>
      <c r="E9" s="1">
        <v>18275</v>
      </c>
      <c r="G9" t="s">
        <v>48</v>
      </c>
      <c r="H9" s="24" t="str">
        <f t="shared" si="14"/>
        <v/>
      </c>
      <c r="I9" t="str">
        <f t="shared" si="15"/>
        <v/>
      </c>
      <c r="J9" t="str">
        <f t="shared" si="16"/>
        <v/>
      </c>
      <c r="K9" t="str">
        <f t="shared" si="17"/>
        <v/>
      </c>
      <c r="L9" s="1">
        <f t="shared" si="18"/>
        <v>18275</v>
      </c>
      <c r="M9">
        <f t="shared" si="19"/>
        <v>1950</v>
      </c>
      <c r="N9" t="str">
        <f t="shared" si="20"/>
        <v>01</v>
      </c>
      <c r="O9">
        <f t="shared" si="21"/>
        <v>12</v>
      </c>
      <c r="P9" t="str">
        <f t="shared" si="22"/>
        <v>19500112</v>
      </c>
      <c r="Q9" s="4" t="str">
        <f t="shared" si="23"/>
        <v>19500112</v>
      </c>
      <c r="R9" t="str">
        <f t="shared" si="24"/>
        <v/>
      </c>
      <c r="S9" t="str">
        <f t="shared" si="25"/>
        <v/>
      </c>
      <c r="T9" s="21" t="str">
        <f t="shared" si="26"/>
        <v>APPROPRIATIVE</v>
      </c>
      <c r="U9" s="1" t="str">
        <f t="shared" si="27"/>
        <v>APPLICATION_ACCEPTANCE_DATE</v>
      </c>
      <c r="V9" s="26" t="str">
        <f t="shared" si="28"/>
        <v/>
      </c>
    </row>
    <row r="10" spans="1:22" x14ac:dyDescent="0.3">
      <c r="A10" t="s">
        <v>57</v>
      </c>
      <c r="B10" t="s">
        <v>47</v>
      </c>
      <c r="C10"/>
      <c r="D10"/>
      <c r="E10" s="1">
        <v>18342</v>
      </c>
      <c r="G10" t="s">
        <v>48</v>
      </c>
      <c r="H10" s="24" t="str">
        <f t="shared" si="14"/>
        <v/>
      </c>
      <c r="I10" t="str">
        <f t="shared" si="15"/>
        <v/>
      </c>
      <c r="J10" t="str">
        <f t="shared" si="16"/>
        <v/>
      </c>
      <c r="K10" t="str">
        <f t="shared" si="17"/>
        <v/>
      </c>
      <c r="L10" s="1">
        <f t="shared" si="18"/>
        <v>18342</v>
      </c>
      <c r="M10">
        <f t="shared" si="19"/>
        <v>1950</v>
      </c>
      <c r="N10" t="str">
        <f t="shared" si="20"/>
        <v>03</v>
      </c>
      <c r="O10">
        <f t="shared" si="21"/>
        <v>20</v>
      </c>
      <c r="P10" t="str">
        <f t="shared" si="22"/>
        <v>19500320</v>
      </c>
      <c r="Q10" s="4" t="str">
        <f t="shared" si="23"/>
        <v>19500320</v>
      </c>
      <c r="R10" t="str">
        <f t="shared" si="24"/>
        <v/>
      </c>
      <c r="S10" t="str">
        <f t="shared" si="25"/>
        <v/>
      </c>
      <c r="T10" s="21" t="str">
        <f t="shared" si="26"/>
        <v>APPROPRIATIVE</v>
      </c>
      <c r="U10" s="1" t="str">
        <f t="shared" si="27"/>
        <v>APPLICATION_ACCEPTANCE_DATE</v>
      </c>
      <c r="V10" s="26" t="str">
        <f t="shared" si="28"/>
        <v/>
      </c>
    </row>
    <row r="11" spans="1:22" x14ac:dyDescent="0.3">
      <c r="A11" t="s">
        <v>246</v>
      </c>
      <c r="B11" t="s">
        <v>47</v>
      </c>
      <c r="C11"/>
      <c r="D11"/>
      <c r="E11" s="1">
        <v>18469</v>
      </c>
      <c r="G11" t="s">
        <v>48</v>
      </c>
      <c r="H11" s="24" t="str">
        <f t="shared" si="14"/>
        <v/>
      </c>
      <c r="I11" t="str">
        <f t="shared" si="15"/>
        <v/>
      </c>
      <c r="J11" t="str">
        <f t="shared" si="16"/>
        <v/>
      </c>
      <c r="K11" t="str">
        <f t="shared" si="17"/>
        <v/>
      </c>
      <c r="L11" s="1">
        <f t="shared" si="18"/>
        <v>18469</v>
      </c>
      <c r="M11">
        <f t="shared" si="19"/>
        <v>1950</v>
      </c>
      <c r="N11" t="str">
        <f t="shared" si="20"/>
        <v>07</v>
      </c>
      <c r="O11">
        <f t="shared" si="21"/>
        <v>25</v>
      </c>
      <c r="P11" t="str">
        <f t="shared" si="22"/>
        <v>19500725</v>
      </c>
      <c r="Q11" s="4" t="str">
        <f t="shared" si="23"/>
        <v>19500725</v>
      </c>
      <c r="R11" t="str">
        <f t="shared" si="24"/>
        <v/>
      </c>
      <c r="S11" t="str">
        <f t="shared" si="25"/>
        <v/>
      </c>
      <c r="T11" s="21" t="str">
        <f t="shared" si="26"/>
        <v>APPROPRIATIVE</v>
      </c>
      <c r="U11" s="1" t="str">
        <f t="shared" si="27"/>
        <v>APPLICATION_ACCEPTANCE_DATE</v>
      </c>
      <c r="V11" s="26" t="str">
        <f t="shared" si="28"/>
        <v/>
      </c>
    </row>
    <row r="12" spans="1:22" x14ac:dyDescent="0.3">
      <c r="A12" t="s">
        <v>247</v>
      </c>
      <c r="B12" t="s">
        <v>47</v>
      </c>
      <c r="C12"/>
      <c r="D12"/>
      <c r="E12" s="1">
        <v>18538</v>
      </c>
      <c r="G12" t="s">
        <v>48</v>
      </c>
      <c r="H12" s="24" t="str">
        <f t="shared" si="14"/>
        <v/>
      </c>
      <c r="I12" t="str">
        <f t="shared" si="15"/>
        <v/>
      </c>
      <c r="J12" t="str">
        <f t="shared" si="16"/>
        <v/>
      </c>
      <c r="K12" t="str">
        <f t="shared" si="17"/>
        <v/>
      </c>
      <c r="L12" s="1">
        <f t="shared" si="18"/>
        <v>18538</v>
      </c>
      <c r="M12">
        <f t="shared" si="19"/>
        <v>1950</v>
      </c>
      <c r="N12">
        <f t="shared" si="20"/>
        <v>10</v>
      </c>
      <c r="O12" t="str">
        <f t="shared" si="21"/>
        <v>02</v>
      </c>
      <c r="P12" t="str">
        <f t="shared" si="22"/>
        <v>19501002</v>
      </c>
      <c r="Q12" s="4" t="str">
        <f t="shared" si="23"/>
        <v>19501002</v>
      </c>
      <c r="R12" t="str">
        <f t="shared" si="24"/>
        <v/>
      </c>
      <c r="S12" t="str">
        <f t="shared" si="25"/>
        <v/>
      </c>
      <c r="T12" s="21" t="str">
        <f t="shared" si="26"/>
        <v>APPROPRIATIVE</v>
      </c>
      <c r="U12" s="1" t="str">
        <f t="shared" si="27"/>
        <v>APPLICATION_ACCEPTANCE_DATE</v>
      </c>
      <c r="V12" s="26" t="str">
        <f t="shared" si="28"/>
        <v/>
      </c>
    </row>
    <row r="13" spans="1:22" x14ac:dyDescent="0.3">
      <c r="A13" t="s">
        <v>58</v>
      </c>
      <c r="B13" t="s">
        <v>47</v>
      </c>
      <c r="C13"/>
      <c r="D13"/>
      <c r="E13" s="1">
        <v>18581</v>
      </c>
      <c r="G13" t="s">
        <v>48</v>
      </c>
      <c r="H13" s="24" t="str">
        <f t="shared" si="14"/>
        <v/>
      </c>
      <c r="I13" t="str">
        <f t="shared" si="15"/>
        <v/>
      </c>
      <c r="J13" t="str">
        <f t="shared" si="16"/>
        <v/>
      </c>
      <c r="K13" t="str">
        <f t="shared" si="17"/>
        <v/>
      </c>
      <c r="L13" s="1">
        <f t="shared" si="18"/>
        <v>18581</v>
      </c>
      <c r="M13">
        <f t="shared" si="19"/>
        <v>1950</v>
      </c>
      <c r="N13">
        <f t="shared" si="20"/>
        <v>11</v>
      </c>
      <c r="O13">
        <f t="shared" si="21"/>
        <v>14</v>
      </c>
      <c r="P13" t="str">
        <f t="shared" si="22"/>
        <v>19501114</v>
      </c>
      <c r="Q13" s="4" t="str">
        <f t="shared" si="23"/>
        <v>19501114</v>
      </c>
      <c r="R13" t="str">
        <f t="shared" si="24"/>
        <v/>
      </c>
      <c r="S13" t="str">
        <f t="shared" si="25"/>
        <v/>
      </c>
      <c r="T13" s="21" t="str">
        <f t="shared" si="26"/>
        <v>APPROPRIATIVE</v>
      </c>
      <c r="U13" s="1" t="str">
        <f t="shared" si="27"/>
        <v>APPLICATION_ACCEPTANCE_DATE</v>
      </c>
      <c r="V13" s="26" t="str">
        <f t="shared" si="28"/>
        <v/>
      </c>
    </row>
    <row r="14" spans="1:22" x14ac:dyDescent="0.3">
      <c r="A14" t="s">
        <v>59</v>
      </c>
      <c r="B14" t="s">
        <v>47</v>
      </c>
      <c r="C14"/>
      <c r="D14"/>
      <c r="E14" s="1">
        <v>18581</v>
      </c>
      <c r="G14" t="s">
        <v>48</v>
      </c>
      <c r="H14" s="24" t="str">
        <f t="shared" si="14"/>
        <v/>
      </c>
      <c r="I14" t="str">
        <f t="shared" si="15"/>
        <v/>
      </c>
      <c r="J14" t="str">
        <f t="shared" si="16"/>
        <v/>
      </c>
      <c r="K14" t="str">
        <f t="shared" si="17"/>
        <v/>
      </c>
      <c r="L14" s="1">
        <f t="shared" si="18"/>
        <v>18581</v>
      </c>
      <c r="M14">
        <f t="shared" si="19"/>
        <v>1950</v>
      </c>
      <c r="N14">
        <f t="shared" si="20"/>
        <v>11</v>
      </c>
      <c r="O14">
        <f t="shared" si="21"/>
        <v>14</v>
      </c>
      <c r="P14" t="str">
        <f t="shared" si="22"/>
        <v>19501114</v>
      </c>
      <c r="Q14" s="4" t="str">
        <f t="shared" si="23"/>
        <v>19501114</v>
      </c>
      <c r="R14" t="str">
        <f t="shared" si="24"/>
        <v/>
      </c>
      <c r="S14" t="str">
        <f t="shared" si="25"/>
        <v/>
      </c>
      <c r="T14" s="21" t="str">
        <f t="shared" si="26"/>
        <v>APPROPRIATIVE</v>
      </c>
      <c r="U14" s="1" t="str">
        <f t="shared" si="27"/>
        <v>APPLICATION_ACCEPTANCE_DATE</v>
      </c>
      <c r="V14" s="26" t="str">
        <f t="shared" si="28"/>
        <v/>
      </c>
    </row>
    <row r="15" spans="1:22" x14ac:dyDescent="0.3">
      <c r="A15" t="s">
        <v>60</v>
      </c>
      <c r="B15" t="s">
        <v>47</v>
      </c>
      <c r="C15"/>
      <c r="D15"/>
      <c r="E15" s="1">
        <v>18784</v>
      </c>
      <c r="G15" t="s">
        <v>48</v>
      </c>
      <c r="H15" s="24" t="str">
        <f t="shared" si="14"/>
        <v/>
      </c>
      <c r="I15" t="str">
        <f t="shared" si="15"/>
        <v/>
      </c>
      <c r="J15" t="str">
        <f t="shared" si="16"/>
        <v/>
      </c>
      <c r="K15" t="str">
        <f t="shared" si="17"/>
        <v/>
      </c>
      <c r="L15" s="1">
        <f t="shared" si="18"/>
        <v>18784</v>
      </c>
      <c r="M15">
        <f t="shared" si="19"/>
        <v>1951</v>
      </c>
      <c r="N15" t="str">
        <f t="shared" si="20"/>
        <v>06</v>
      </c>
      <c r="O15" t="str">
        <f t="shared" si="21"/>
        <v>05</v>
      </c>
      <c r="P15" t="str">
        <f t="shared" si="22"/>
        <v>19510605</v>
      </c>
      <c r="Q15" s="4" t="str">
        <f t="shared" si="23"/>
        <v>19510605</v>
      </c>
      <c r="R15" t="str">
        <f t="shared" si="24"/>
        <v/>
      </c>
      <c r="S15" t="str">
        <f t="shared" si="25"/>
        <v/>
      </c>
      <c r="T15" s="21" t="str">
        <f t="shared" si="26"/>
        <v>APPROPRIATIVE</v>
      </c>
      <c r="U15" s="1" t="str">
        <f t="shared" si="27"/>
        <v>APPLICATION_ACCEPTANCE_DATE</v>
      </c>
      <c r="V15" s="26" t="str">
        <f t="shared" si="28"/>
        <v/>
      </c>
    </row>
    <row r="16" spans="1:22" x14ac:dyDescent="0.3">
      <c r="A16" t="s">
        <v>61</v>
      </c>
      <c r="B16" t="s">
        <v>47</v>
      </c>
      <c r="C16"/>
      <c r="D16"/>
      <c r="E16" s="1">
        <v>18808</v>
      </c>
      <c r="G16" t="s">
        <v>48</v>
      </c>
      <c r="H16" s="24" t="str">
        <f t="shared" si="14"/>
        <v/>
      </c>
      <c r="I16" t="str">
        <f t="shared" si="15"/>
        <v/>
      </c>
      <c r="J16" t="str">
        <f t="shared" si="16"/>
        <v/>
      </c>
      <c r="K16" t="str">
        <f t="shared" si="17"/>
        <v/>
      </c>
      <c r="L16" s="1">
        <f t="shared" si="18"/>
        <v>18808</v>
      </c>
      <c r="M16">
        <f t="shared" si="19"/>
        <v>1951</v>
      </c>
      <c r="N16" t="str">
        <f t="shared" si="20"/>
        <v>06</v>
      </c>
      <c r="O16">
        <f t="shared" si="21"/>
        <v>29</v>
      </c>
      <c r="P16" t="str">
        <f t="shared" si="22"/>
        <v>19510629</v>
      </c>
      <c r="Q16" s="4" t="str">
        <f t="shared" si="23"/>
        <v>19510629</v>
      </c>
      <c r="R16" t="str">
        <f t="shared" si="24"/>
        <v/>
      </c>
      <c r="S16" t="str">
        <f t="shared" si="25"/>
        <v/>
      </c>
      <c r="T16" s="21" t="str">
        <f t="shared" si="26"/>
        <v>APPROPRIATIVE</v>
      </c>
      <c r="U16" s="1" t="str">
        <f t="shared" si="27"/>
        <v>APPLICATION_ACCEPTANCE_DATE</v>
      </c>
      <c r="V16" s="26" t="str">
        <f t="shared" si="28"/>
        <v/>
      </c>
    </row>
    <row r="17" spans="1:22" x14ac:dyDescent="0.3">
      <c r="A17" t="s">
        <v>62</v>
      </c>
      <c r="B17" t="s">
        <v>47</v>
      </c>
      <c r="C17"/>
      <c r="D17"/>
      <c r="E17" s="1">
        <v>18825</v>
      </c>
      <c r="G17" t="s">
        <v>48</v>
      </c>
      <c r="H17" s="24" t="str">
        <f t="shared" si="14"/>
        <v/>
      </c>
      <c r="I17" t="str">
        <f t="shared" si="15"/>
        <v/>
      </c>
      <c r="J17" t="str">
        <f t="shared" si="16"/>
        <v/>
      </c>
      <c r="K17" t="str">
        <f t="shared" si="17"/>
        <v/>
      </c>
      <c r="L17" s="1">
        <f t="shared" si="18"/>
        <v>18825</v>
      </c>
      <c r="M17">
        <f t="shared" si="19"/>
        <v>1951</v>
      </c>
      <c r="N17" t="str">
        <f t="shared" si="20"/>
        <v>07</v>
      </c>
      <c r="O17">
        <f t="shared" si="21"/>
        <v>16</v>
      </c>
      <c r="P17" t="str">
        <f t="shared" si="22"/>
        <v>19510716</v>
      </c>
      <c r="Q17" s="4" t="str">
        <f t="shared" si="23"/>
        <v>19510716</v>
      </c>
      <c r="R17" t="str">
        <f t="shared" si="24"/>
        <v/>
      </c>
      <c r="S17" t="str">
        <f t="shared" si="25"/>
        <v/>
      </c>
      <c r="T17" s="21" t="str">
        <f t="shared" si="26"/>
        <v>APPROPRIATIVE</v>
      </c>
      <c r="U17" s="1" t="str">
        <f t="shared" si="27"/>
        <v>APPLICATION_ACCEPTANCE_DATE</v>
      </c>
      <c r="V17" s="26" t="str">
        <f t="shared" si="28"/>
        <v/>
      </c>
    </row>
    <row r="18" spans="1:22" x14ac:dyDescent="0.3">
      <c r="A18" t="s">
        <v>63</v>
      </c>
      <c r="B18" t="s">
        <v>47</v>
      </c>
      <c r="C18"/>
      <c r="D18"/>
      <c r="E18" s="1">
        <v>19014</v>
      </c>
      <c r="G18" t="s">
        <v>48</v>
      </c>
      <c r="H18" s="24" t="str">
        <f t="shared" si="14"/>
        <v/>
      </c>
      <c r="I18" t="str">
        <f t="shared" si="15"/>
        <v/>
      </c>
      <c r="J18" t="str">
        <f t="shared" si="16"/>
        <v/>
      </c>
      <c r="K18" t="str">
        <f t="shared" si="17"/>
        <v/>
      </c>
      <c r="L18" s="1">
        <f t="shared" si="18"/>
        <v>19014</v>
      </c>
      <c r="M18">
        <f t="shared" si="19"/>
        <v>1952</v>
      </c>
      <c r="N18" t="str">
        <f t="shared" si="20"/>
        <v>01</v>
      </c>
      <c r="O18">
        <f t="shared" si="21"/>
        <v>21</v>
      </c>
      <c r="P18" t="str">
        <f t="shared" si="22"/>
        <v>19520121</v>
      </c>
      <c r="Q18" s="4" t="str">
        <f t="shared" si="23"/>
        <v>19520121</v>
      </c>
      <c r="R18" t="str">
        <f t="shared" si="24"/>
        <v/>
      </c>
      <c r="S18" t="str">
        <f t="shared" si="25"/>
        <v/>
      </c>
      <c r="T18" s="21" t="str">
        <f t="shared" si="26"/>
        <v>APPROPRIATIVE</v>
      </c>
      <c r="U18" s="1" t="str">
        <f t="shared" si="27"/>
        <v>APPLICATION_ACCEPTANCE_DATE</v>
      </c>
      <c r="V18" s="26" t="str">
        <f t="shared" si="28"/>
        <v/>
      </c>
    </row>
    <row r="19" spans="1:22" x14ac:dyDescent="0.3">
      <c r="A19" t="s">
        <v>248</v>
      </c>
      <c r="B19" t="s">
        <v>47</v>
      </c>
      <c r="C19"/>
      <c r="D19"/>
      <c r="E19" s="1">
        <v>19102</v>
      </c>
      <c r="G19" t="s">
        <v>48</v>
      </c>
      <c r="H19" s="24" t="str">
        <f t="shared" si="14"/>
        <v/>
      </c>
      <c r="I19" t="str">
        <f t="shared" si="15"/>
        <v/>
      </c>
      <c r="J19" t="str">
        <f t="shared" si="16"/>
        <v/>
      </c>
      <c r="K19" t="str">
        <f t="shared" si="17"/>
        <v/>
      </c>
      <c r="L19" s="1">
        <f t="shared" si="18"/>
        <v>19102</v>
      </c>
      <c r="M19">
        <f t="shared" si="19"/>
        <v>1952</v>
      </c>
      <c r="N19" t="str">
        <f t="shared" si="20"/>
        <v>04</v>
      </c>
      <c r="O19">
        <f t="shared" si="21"/>
        <v>18</v>
      </c>
      <c r="P19" t="str">
        <f t="shared" si="22"/>
        <v>19520418</v>
      </c>
      <c r="Q19" s="4" t="str">
        <f t="shared" si="23"/>
        <v>19520418</v>
      </c>
      <c r="R19" t="str">
        <f t="shared" si="24"/>
        <v/>
      </c>
      <c r="S19" t="str">
        <f t="shared" si="25"/>
        <v/>
      </c>
      <c r="T19" s="21" t="str">
        <f t="shared" si="26"/>
        <v>APPROPRIATIVE</v>
      </c>
      <c r="U19" s="1" t="str">
        <f t="shared" si="27"/>
        <v>APPLICATION_ACCEPTANCE_DATE</v>
      </c>
      <c r="V19" s="26" t="str">
        <f t="shared" si="28"/>
        <v/>
      </c>
    </row>
    <row r="20" spans="1:22" x14ac:dyDescent="0.3">
      <c r="A20" t="s">
        <v>64</v>
      </c>
      <c r="B20" t="s">
        <v>47</v>
      </c>
      <c r="C20"/>
      <c r="D20"/>
      <c r="E20" s="1">
        <v>19205</v>
      </c>
      <c r="G20" t="s">
        <v>48</v>
      </c>
      <c r="H20" s="24" t="str">
        <f t="shared" si="14"/>
        <v/>
      </c>
      <c r="I20" t="str">
        <f t="shared" si="15"/>
        <v/>
      </c>
      <c r="J20" t="str">
        <f t="shared" si="16"/>
        <v/>
      </c>
      <c r="K20" t="str">
        <f t="shared" si="17"/>
        <v/>
      </c>
      <c r="L20" s="1">
        <f t="shared" si="18"/>
        <v>19205</v>
      </c>
      <c r="M20">
        <f t="shared" si="19"/>
        <v>1952</v>
      </c>
      <c r="N20" t="str">
        <f t="shared" si="20"/>
        <v>07</v>
      </c>
      <c r="O20">
        <f t="shared" si="21"/>
        <v>30</v>
      </c>
      <c r="P20" t="str">
        <f t="shared" si="22"/>
        <v>19520730</v>
      </c>
      <c r="Q20" s="4" t="str">
        <f t="shared" si="23"/>
        <v>19520730</v>
      </c>
      <c r="R20" t="str">
        <f t="shared" si="24"/>
        <v/>
      </c>
      <c r="S20" t="str">
        <f t="shared" si="25"/>
        <v/>
      </c>
      <c r="T20" s="21" t="str">
        <f t="shared" si="26"/>
        <v>APPROPRIATIVE</v>
      </c>
      <c r="U20" s="1" t="str">
        <f t="shared" si="27"/>
        <v>APPLICATION_ACCEPTANCE_DATE</v>
      </c>
      <c r="V20" s="26" t="str">
        <f t="shared" si="28"/>
        <v/>
      </c>
    </row>
    <row r="21" spans="1:22" x14ac:dyDescent="0.3">
      <c r="A21" t="s">
        <v>65</v>
      </c>
      <c r="B21" t="s">
        <v>47</v>
      </c>
      <c r="C21"/>
      <c r="D21"/>
      <c r="E21" s="1">
        <v>19304</v>
      </c>
      <c r="G21" t="s">
        <v>48</v>
      </c>
      <c r="H21" s="24" t="str">
        <f t="shared" si="14"/>
        <v/>
      </c>
      <c r="I21" t="str">
        <f t="shared" si="15"/>
        <v/>
      </c>
      <c r="J21" t="str">
        <f t="shared" si="16"/>
        <v/>
      </c>
      <c r="K21" t="str">
        <f t="shared" si="17"/>
        <v/>
      </c>
      <c r="L21" s="1">
        <f t="shared" si="18"/>
        <v>19304</v>
      </c>
      <c r="M21">
        <f t="shared" si="19"/>
        <v>1952</v>
      </c>
      <c r="N21">
        <f t="shared" si="20"/>
        <v>11</v>
      </c>
      <c r="O21" t="str">
        <f t="shared" si="21"/>
        <v>06</v>
      </c>
      <c r="P21" t="str">
        <f t="shared" si="22"/>
        <v>19521106</v>
      </c>
      <c r="Q21" s="4" t="str">
        <f t="shared" si="23"/>
        <v>19521106</v>
      </c>
      <c r="R21" t="str">
        <f t="shared" si="24"/>
        <v/>
      </c>
      <c r="S21" t="str">
        <f t="shared" si="25"/>
        <v/>
      </c>
      <c r="T21" s="21" t="str">
        <f t="shared" si="26"/>
        <v>APPROPRIATIVE</v>
      </c>
      <c r="U21" s="1" t="str">
        <f t="shared" si="27"/>
        <v>APPLICATION_ACCEPTANCE_DATE</v>
      </c>
      <c r="V21" s="26" t="str">
        <f t="shared" si="28"/>
        <v/>
      </c>
    </row>
    <row r="22" spans="1:22" x14ac:dyDescent="0.3">
      <c r="A22" t="s">
        <v>66</v>
      </c>
      <c r="B22" t="s">
        <v>47</v>
      </c>
      <c r="C22"/>
      <c r="D22" s="1">
        <v>19765</v>
      </c>
      <c r="E22" s="1">
        <v>19766</v>
      </c>
      <c r="G22" t="s">
        <v>48</v>
      </c>
      <c r="H22" s="24" t="str">
        <f t="shared" si="14"/>
        <v/>
      </c>
      <c r="I22" t="str">
        <f t="shared" si="15"/>
        <v/>
      </c>
      <c r="J22" t="str">
        <f t="shared" si="16"/>
        <v/>
      </c>
      <c r="K22" t="str">
        <f t="shared" si="17"/>
        <v/>
      </c>
      <c r="L22" s="1">
        <f t="shared" si="18"/>
        <v>19765</v>
      </c>
      <c r="M22">
        <f t="shared" si="19"/>
        <v>1954</v>
      </c>
      <c r="N22" t="str">
        <f t="shared" si="20"/>
        <v>02</v>
      </c>
      <c r="O22">
        <f t="shared" si="21"/>
        <v>10</v>
      </c>
      <c r="P22" t="str">
        <f t="shared" si="22"/>
        <v>19540210</v>
      </c>
      <c r="Q22" s="4" t="str">
        <f t="shared" si="23"/>
        <v>19540210</v>
      </c>
      <c r="R22" t="str">
        <f t="shared" si="24"/>
        <v/>
      </c>
      <c r="S22" t="str">
        <f t="shared" si="25"/>
        <v/>
      </c>
      <c r="T22" s="21" t="str">
        <f t="shared" si="26"/>
        <v>APPROPRIATIVE</v>
      </c>
      <c r="U22" s="1" t="str">
        <f t="shared" si="27"/>
        <v>APPLICATION_RECD_DATE</v>
      </c>
      <c r="V22" s="26" t="str">
        <f t="shared" si="28"/>
        <v/>
      </c>
    </row>
    <row r="23" spans="1:22" x14ac:dyDescent="0.3">
      <c r="A23" t="s">
        <v>67</v>
      </c>
      <c r="B23" t="s">
        <v>47</v>
      </c>
      <c r="C23"/>
      <c r="D23"/>
      <c r="E23" s="1">
        <v>20001</v>
      </c>
      <c r="G23" t="s">
        <v>48</v>
      </c>
      <c r="H23" s="24" t="str">
        <f t="shared" si="14"/>
        <v/>
      </c>
      <c r="I23" t="str">
        <f t="shared" si="15"/>
        <v/>
      </c>
      <c r="J23" t="str">
        <f t="shared" si="16"/>
        <v/>
      </c>
      <c r="K23" t="str">
        <f t="shared" si="17"/>
        <v/>
      </c>
      <c r="L23" s="1">
        <f t="shared" si="18"/>
        <v>20001</v>
      </c>
      <c r="M23">
        <f t="shared" si="19"/>
        <v>1954</v>
      </c>
      <c r="N23">
        <f t="shared" si="20"/>
        <v>10</v>
      </c>
      <c r="O23" t="str">
        <f t="shared" si="21"/>
        <v>04</v>
      </c>
      <c r="P23" t="str">
        <f t="shared" si="22"/>
        <v>19541004</v>
      </c>
      <c r="Q23" s="4" t="str">
        <f t="shared" si="23"/>
        <v>19541004</v>
      </c>
      <c r="R23" t="str">
        <f t="shared" si="24"/>
        <v/>
      </c>
      <c r="S23" t="str">
        <f t="shared" si="25"/>
        <v/>
      </c>
      <c r="T23" s="21" t="str">
        <f t="shared" si="26"/>
        <v>APPROPRIATIVE</v>
      </c>
      <c r="U23" s="1" t="str">
        <f t="shared" si="27"/>
        <v>APPLICATION_ACCEPTANCE_DATE</v>
      </c>
      <c r="V23" s="26" t="str">
        <f t="shared" si="28"/>
        <v/>
      </c>
    </row>
    <row r="24" spans="1:22" x14ac:dyDescent="0.3">
      <c r="A24" t="s">
        <v>68</v>
      </c>
      <c r="B24" t="s">
        <v>47</v>
      </c>
      <c r="C24"/>
      <c r="D24" s="1">
        <v>20281</v>
      </c>
      <c r="E24" s="1">
        <v>20281</v>
      </c>
      <c r="G24" t="s">
        <v>48</v>
      </c>
      <c r="H24" s="24" t="str">
        <f t="shared" si="14"/>
        <v/>
      </c>
      <c r="I24" t="str">
        <f t="shared" si="15"/>
        <v/>
      </c>
      <c r="J24" t="str">
        <f t="shared" si="16"/>
        <v/>
      </c>
      <c r="K24" t="str">
        <f t="shared" si="17"/>
        <v/>
      </c>
      <c r="L24" s="1">
        <f t="shared" si="18"/>
        <v>20281</v>
      </c>
      <c r="M24">
        <f t="shared" si="19"/>
        <v>1955</v>
      </c>
      <c r="N24" t="str">
        <f t="shared" si="20"/>
        <v>07</v>
      </c>
      <c r="O24">
        <f t="shared" si="21"/>
        <v>11</v>
      </c>
      <c r="P24" t="str">
        <f t="shared" si="22"/>
        <v>19550711</v>
      </c>
      <c r="Q24" s="4" t="str">
        <f t="shared" si="23"/>
        <v>19550711</v>
      </c>
      <c r="R24" t="str">
        <f t="shared" si="24"/>
        <v/>
      </c>
      <c r="S24" t="str">
        <f t="shared" si="25"/>
        <v/>
      </c>
      <c r="T24" s="21" t="str">
        <f t="shared" si="26"/>
        <v>APPROPRIATIVE</v>
      </c>
      <c r="U24" s="1" t="str">
        <f t="shared" si="27"/>
        <v>APPLICATION_RECD_DATE</v>
      </c>
      <c r="V24" s="26" t="str">
        <f t="shared" si="28"/>
        <v/>
      </c>
    </row>
    <row r="25" spans="1:22" x14ac:dyDescent="0.3">
      <c r="A25" t="s">
        <v>69</v>
      </c>
      <c r="B25" t="s">
        <v>47</v>
      </c>
      <c r="C25"/>
      <c r="D25"/>
      <c r="E25" s="1">
        <v>20330</v>
      </c>
      <c r="G25" t="s">
        <v>48</v>
      </c>
      <c r="H25" s="24" t="str">
        <f t="shared" si="14"/>
        <v/>
      </c>
      <c r="I25" t="str">
        <f t="shared" si="15"/>
        <v/>
      </c>
      <c r="J25" t="str">
        <f t="shared" si="16"/>
        <v/>
      </c>
      <c r="K25" t="str">
        <f t="shared" si="17"/>
        <v/>
      </c>
      <c r="L25" s="1">
        <f t="shared" si="18"/>
        <v>20330</v>
      </c>
      <c r="M25">
        <f t="shared" si="19"/>
        <v>1955</v>
      </c>
      <c r="N25" t="str">
        <f t="shared" si="20"/>
        <v>08</v>
      </c>
      <c r="O25">
        <f t="shared" si="21"/>
        <v>29</v>
      </c>
      <c r="P25" t="str">
        <f t="shared" si="22"/>
        <v>19550829</v>
      </c>
      <c r="Q25" s="4" t="str">
        <f t="shared" si="23"/>
        <v>19550829</v>
      </c>
      <c r="R25" t="str">
        <f t="shared" si="24"/>
        <v/>
      </c>
      <c r="S25" t="str">
        <f t="shared" si="25"/>
        <v/>
      </c>
      <c r="T25" s="21" t="str">
        <f t="shared" si="26"/>
        <v>APPROPRIATIVE</v>
      </c>
      <c r="U25" s="1" t="str">
        <f t="shared" si="27"/>
        <v>APPLICATION_ACCEPTANCE_DATE</v>
      </c>
      <c r="V25" s="26" t="str">
        <f t="shared" si="28"/>
        <v/>
      </c>
    </row>
    <row r="26" spans="1:22" x14ac:dyDescent="0.3">
      <c r="A26" t="s">
        <v>70</v>
      </c>
      <c r="B26" t="s">
        <v>47</v>
      </c>
      <c r="C26"/>
      <c r="D26" s="1">
        <v>20379</v>
      </c>
      <c r="E26" s="1">
        <v>20380</v>
      </c>
      <c r="G26" t="s">
        <v>48</v>
      </c>
      <c r="H26" s="24" t="str">
        <f t="shared" si="14"/>
        <v/>
      </c>
      <c r="I26" t="str">
        <f t="shared" si="15"/>
        <v/>
      </c>
      <c r="J26" t="str">
        <f t="shared" si="16"/>
        <v/>
      </c>
      <c r="K26" t="str">
        <f t="shared" si="17"/>
        <v/>
      </c>
      <c r="L26" s="1">
        <f t="shared" si="18"/>
        <v>20379</v>
      </c>
      <c r="M26">
        <f t="shared" si="19"/>
        <v>1955</v>
      </c>
      <c r="N26">
        <f t="shared" si="20"/>
        <v>10</v>
      </c>
      <c r="O26">
        <f t="shared" si="21"/>
        <v>17</v>
      </c>
      <c r="P26" t="str">
        <f t="shared" si="22"/>
        <v>19551017</v>
      </c>
      <c r="Q26" s="4" t="str">
        <f t="shared" si="23"/>
        <v>19551017</v>
      </c>
      <c r="R26" t="str">
        <f t="shared" si="24"/>
        <v/>
      </c>
      <c r="S26" t="str">
        <f t="shared" si="25"/>
        <v/>
      </c>
      <c r="T26" s="21" t="str">
        <f t="shared" si="26"/>
        <v>APPROPRIATIVE</v>
      </c>
      <c r="U26" s="1" t="str">
        <f t="shared" si="27"/>
        <v>APPLICATION_RECD_DATE</v>
      </c>
      <c r="V26" s="26" t="str">
        <f t="shared" si="28"/>
        <v/>
      </c>
    </row>
    <row r="27" spans="1:22" x14ac:dyDescent="0.3">
      <c r="A27" t="s">
        <v>71</v>
      </c>
      <c r="B27" t="s">
        <v>47</v>
      </c>
      <c r="C27"/>
      <c r="D27" s="1">
        <v>21286</v>
      </c>
      <c r="E27" s="1">
        <v>21286</v>
      </c>
      <c r="G27" t="s">
        <v>48</v>
      </c>
      <c r="H27" s="24" t="str">
        <f t="shared" si="14"/>
        <v/>
      </c>
      <c r="I27" t="str">
        <f t="shared" si="15"/>
        <v/>
      </c>
      <c r="J27" t="str">
        <f t="shared" si="16"/>
        <v/>
      </c>
      <c r="K27" t="str">
        <f t="shared" si="17"/>
        <v/>
      </c>
      <c r="L27" s="1">
        <f t="shared" si="18"/>
        <v>21286</v>
      </c>
      <c r="M27">
        <f t="shared" si="19"/>
        <v>1958</v>
      </c>
      <c r="N27" t="str">
        <f t="shared" si="20"/>
        <v>04</v>
      </c>
      <c r="O27">
        <f t="shared" si="21"/>
        <v>11</v>
      </c>
      <c r="P27" t="str">
        <f t="shared" si="22"/>
        <v>19580411</v>
      </c>
      <c r="Q27" s="4" t="str">
        <f t="shared" si="23"/>
        <v>19580411</v>
      </c>
      <c r="R27" t="str">
        <f t="shared" si="24"/>
        <v/>
      </c>
      <c r="S27" t="str">
        <f t="shared" si="25"/>
        <v/>
      </c>
      <c r="T27" s="21" t="str">
        <f t="shared" si="26"/>
        <v>APPROPRIATIVE</v>
      </c>
      <c r="U27" s="1" t="str">
        <f t="shared" si="27"/>
        <v>APPLICATION_RECD_DATE</v>
      </c>
      <c r="V27" s="26" t="str">
        <f t="shared" si="28"/>
        <v/>
      </c>
    </row>
    <row r="28" spans="1:22" x14ac:dyDescent="0.3">
      <c r="A28" t="s">
        <v>72</v>
      </c>
      <c r="B28" t="s">
        <v>47</v>
      </c>
      <c r="C28"/>
      <c r="D28"/>
      <c r="E28" s="1">
        <v>21321</v>
      </c>
      <c r="G28" t="s">
        <v>48</v>
      </c>
      <c r="H28" s="24" t="str">
        <f t="shared" si="14"/>
        <v/>
      </c>
      <c r="I28" t="str">
        <f t="shared" si="15"/>
        <v/>
      </c>
      <c r="J28" t="str">
        <f t="shared" si="16"/>
        <v/>
      </c>
      <c r="K28" t="str">
        <f t="shared" si="17"/>
        <v/>
      </c>
      <c r="L28" s="1">
        <f t="shared" si="18"/>
        <v>21321</v>
      </c>
      <c r="M28">
        <f t="shared" si="19"/>
        <v>1958</v>
      </c>
      <c r="N28" t="str">
        <f t="shared" si="20"/>
        <v>05</v>
      </c>
      <c r="O28">
        <f t="shared" si="21"/>
        <v>16</v>
      </c>
      <c r="P28" t="str">
        <f t="shared" si="22"/>
        <v>19580516</v>
      </c>
      <c r="Q28" s="4" t="str">
        <f t="shared" si="23"/>
        <v>19580516</v>
      </c>
      <c r="R28" t="str">
        <f t="shared" si="24"/>
        <v/>
      </c>
      <c r="S28" t="str">
        <f t="shared" si="25"/>
        <v/>
      </c>
      <c r="T28" s="21" t="str">
        <f t="shared" si="26"/>
        <v>APPROPRIATIVE</v>
      </c>
      <c r="U28" s="1" t="str">
        <f t="shared" si="27"/>
        <v>APPLICATION_ACCEPTANCE_DATE</v>
      </c>
      <c r="V28" s="26" t="str">
        <f t="shared" si="28"/>
        <v/>
      </c>
    </row>
    <row r="29" spans="1:22" x14ac:dyDescent="0.3">
      <c r="A29" t="s">
        <v>249</v>
      </c>
      <c r="B29" t="s">
        <v>47</v>
      </c>
      <c r="C29"/>
      <c r="D29"/>
      <c r="E29" s="1">
        <v>21825</v>
      </c>
      <c r="G29" t="s">
        <v>48</v>
      </c>
      <c r="H29" s="24" t="str">
        <f t="shared" si="14"/>
        <v/>
      </c>
      <c r="I29" t="str">
        <f t="shared" si="15"/>
        <v/>
      </c>
      <c r="J29" t="str">
        <f t="shared" si="16"/>
        <v/>
      </c>
      <c r="K29" t="str">
        <f t="shared" si="17"/>
        <v/>
      </c>
      <c r="L29" s="1">
        <f t="shared" si="18"/>
        <v>21825</v>
      </c>
      <c r="M29">
        <f t="shared" si="19"/>
        <v>1959</v>
      </c>
      <c r="N29">
        <f t="shared" si="20"/>
        <v>10</v>
      </c>
      <c r="O29" t="str">
        <f t="shared" si="21"/>
        <v>02</v>
      </c>
      <c r="P29" t="str">
        <f t="shared" si="22"/>
        <v>19591002</v>
      </c>
      <c r="Q29" s="4" t="str">
        <f t="shared" si="23"/>
        <v>19591002</v>
      </c>
      <c r="R29" t="str">
        <f t="shared" si="24"/>
        <v/>
      </c>
      <c r="S29" t="str">
        <f t="shared" si="25"/>
        <v/>
      </c>
      <c r="T29" s="21" t="str">
        <f t="shared" si="26"/>
        <v>APPROPRIATIVE</v>
      </c>
      <c r="U29" s="1" t="str">
        <f t="shared" si="27"/>
        <v>APPLICATION_ACCEPTANCE_DATE</v>
      </c>
      <c r="V29" s="26" t="str">
        <f t="shared" si="28"/>
        <v/>
      </c>
    </row>
    <row r="30" spans="1:22" x14ac:dyDescent="0.3">
      <c r="A30" t="s">
        <v>73</v>
      </c>
      <c r="B30" t="s">
        <v>47</v>
      </c>
      <c r="C30"/>
      <c r="D30"/>
      <c r="E30" s="1">
        <v>21898</v>
      </c>
      <c r="G30" t="s">
        <v>48</v>
      </c>
      <c r="H30" s="24" t="str">
        <f t="shared" si="14"/>
        <v/>
      </c>
      <c r="I30" t="str">
        <f t="shared" si="15"/>
        <v/>
      </c>
      <c r="J30" t="str">
        <f t="shared" si="16"/>
        <v/>
      </c>
      <c r="K30" t="str">
        <f t="shared" si="17"/>
        <v/>
      </c>
      <c r="L30" s="1">
        <f t="shared" si="18"/>
        <v>21898</v>
      </c>
      <c r="M30">
        <f t="shared" si="19"/>
        <v>1959</v>
      </c>
      <c r="N30">
        <f t="shared" si="20"/>
        <v>12</v>
      </c>
      <c r="O30">
        <f t="shared" si="21"/>
        <v>14</v>
      </c>
      <c r="P30" t="str">
        <f t="shared" si="22"/>
        <v>19591214</v>
      </c>
      <c r="Q30" s="4" t="str">
        <f t="shared" si="23"/>
        <v>19591214</v>
      </c>
      <c r="R30" t="str">
        <f t="shared" si="24"/>
        <v/>
      </c>
      <c r="S30" t="str">
        <f t="shared" si="25"/>
        <v/>
      </c>
      <c r="T30" s="21" t="str">
        <f t="shared" si="26"/>
        <v>APPROPRIATIVE</v>
      </c>
      <c r="U30" s="1" t="str">
        <f t="shared" si="27"/>
        <v>APPLICATION_ACCEPTANCE_DATE</v>
      </c>
      <c r="V30" s="26" t="str">
        <f t="shared" si="28"/>
        <v/>
      </c>
    </row>
    <row r="31" spans="1:22" x14ac:dyDescent="0.3">
      <c r="A31" t="s">
        <v>74</v>
      </c>
      <c r="B31" t="s">
        <v>47</v>
      </c>
      <c r="C31"/>
      <c r="D31"/>
      <c r="E31" s="1">
        <v>21902</v>
      </c>
      <c r="G31" t="s">
        <v>48</v>
      </c>
      <c r="H31" s="24" t="str">
        <f t="shared" si="14"/>
        <v/>
      </c>
      <c r="I31" t="str">
        <f t="shared" si="15"/>
        <v/>
      </c>
      <c r="J31" t="str">
        <f t="shared" si="16"/>
        <v/>
      </c>
      <c r="K31" t="str">
        <f t="shared" si="17"/>
        <v/>
      </c>
      <c r="L31" s="1">
        <f t="shared" si="18"/>
        <v>21902</v>
      </c>
      <c r="M31">
        <f t="shared" si="19"/>
        <v>1959</v>
      </c>
      <c r="N31">
        <f t="shared" si="20"/>
        <v>12</v>
      </c>
      <c r="O31">
        <f t="shared" si="21"/>
        <v>18</v>
      </c>
      <c r="P31" t="str">
        <f t="shared" si="22"/>
        <v>19591218</v>
      </c>
      <c r="Q31" s="4" t="str">
        <f t="shared" si="23"/>
        <v>19591218</v>
      </c>
      <c r="R31" t="str">
        <f t="shared" si="24"/>
        <v/>
      </c>
      <c r="S31" t="str">
        <f t="shared" si="25"/>
        <v/>
      </c>
      <c r="T31" s="21" t="str">
        <f t="shared" si="26"/>
        <v>APPROPRIATIVE</v>
      </c>
      <c r="U31" s="1" t="str">
        <f t="shared" si="27"/>
        <v>APPLICATION_ACCEPTANCE_DATE</v>
      </c>
      <c r="V31" s="26" t="str">
        <f t="shared" si="28"/>
        <v/>
      </c>
    </row>
    <row r="32" spans="1:22" x14ac:dyDescent="0.3">
      <c r="A32" t="s">
        <v>75</v>
      </c>
      <c r="B32" t="s">
        <v>47</v>
      </c>
      <c r="C32"/>
      <c r="D32"/>
      <c r="E32" s="1">
        <v>22196</v>
      </c>
      <c r="G32" t="s">
        <v>48</v>
      </c>
      <c r="H32" s="24" t="str">
        <f t="shared" si="14"/>
        <v/>
      </c>
      <c r="I32" t="str">
        <f t="shared" si="15"/>
        <v/>
      </c>
      <c r="J32" t="str">
        <f t="shared" si="16"/>
        <v/>
      </c>
      <c r="K32" t="str">
        <f t="shared" si="17"/>
        <v/>
      </c>
      <c r="L32" s="1">
        <f t="shared" si="18"/>
        <v>22196</v>
      </c>
      <c r="M32">
        <f t="shared" si="19"/>
        <v>1960</v>
      </c>
      <c r="N32">
        <f t="shared" si="20"/>
        <v>10</v>
      </c>
      <c r="O32" t="str">
        <f t="shared" si="21"/>
        <v>07</v>
      </c>
      <c r="P32" t="str">
        <f t="shared" si="22"/>
        <v>19601007</v>
      </c>
      <c r="Q32" s="4" t="str">
        <f t="shared" si="23"/>
        <v>19601007</v>
      </c>
      <c r="R32" t="str">
        <f t="shared" si="24"/>
        <v/>
      </c>
      <c r="S32" t="str">
        <f t="shared" si="25"/>
        <v/>
      </c>
      <c r="T32" s="21" t="str">
        <f t="shared" si="26"/>
        <v>APPROPRIATIVE</v>
      </c>
      <c r="U32" s="1" t="str">
        <f t="shared" si="27"/>
        <v>APPLICATION_ACCEPTANCE_DATE</v>
      </c>
      <c r="V32" s="26" t="str">
        <f t="shared" si="28"/>
        <v/>
      </c>
    </row>
    <row r="33" spans="1:22" x14ac:dyDescent="0.3">
      <c r="A33" t="s">
        <v>76</v>
      </c>
      <c r="B33" t="s">
        <v>47</v>
      </c>
      <c r="C33"/>
      <c r="D33"/>
      <c r="E33" s="1">
        <v>22413</v>
      </c>
      <c r="G33" t="s">
        <v>48</v>
      </c>
      <c r="H33" s="24" t="str">
        <f t="shared" si="14"/>
        <v/>
      </c>
      <c r="I33" t="str">
        <f t="shared" si="15"/>
        <v/>
      </c>
      <c r="J33" t="str">
        <f t="shared" si="16"/>
        <v/>
      </c>
      <c r="K33" t="str">
        <f t="shared" si="17"/>
        <v/>
      </c>
      <c r="L33" s="1">
        <f t="shared" si="18"/>
        <v>22413</v>
      </c>
      <c r="M33">
        <f t="shared" si="19"/>
        <v>1961</v>
      </c>
      <c r="N33" t="str">
        <f t="shared" si="20"/>
        <v>05</v>
      </c>
      <c r="O33">
        <f t="shared" si="21"/>
        <v>12</v>
      </c>
      <c r="P33" t="str">
        <f t="shared" si="22"/>
        <v>19610512</v>
      </c>
      <c r="Q33" s="4" t="str">
        <f t="shared" si="23"/>
        <v>19610512</v>
      </c>
      <c r="R33" t="str">
        <f t="shared" si="24"/>
        <v/>
      </c>
      <c r="S33" t="str">
        <f t="shared" si="25"/>
        <v/>
      </c>
      <c r="T33" s="21" t="str">
        <f t="shared" si="26"/>
        <v>APPROPRIATIVE</v>
      </c>
      <c r="U33" s="1" t="str">
        <f t="shared" si="27"/>
        <v>APPLICATION_ACCEPTANCE_DATE</v>
      </c>
      <c r="V33" s="26" t="str">
        <f t="shared" si="28"/>
        <v/>
      </c>
    </row>
    <row r="34" spans="1:22" x14ac:dyDescent="0.3">
      <c r="A34" t="s">
        <v>77</v>
      </c>
      <c r="B34" t="s">
        <v>47</v>
      </c>
      <c r="C34"/>
      <c r="D34"/>
      <c r="E34" s="1">
        <v>22493</v>
      </c>
      <c r="G34" t="s">
        <v>48</v>
      </c>
      <c r="H34" s="24" t="str">
        <f t="shared" si="14"/>
        <v/>
      </c>
      <c r="I34" t="str">
        <f t="shared" si="15"/>
        <v/>
      </c>
      <c r="J34" t="str">
        <f t="shared" si="16"/>
        <v/>
      </c>
      <c r="K34" t="str">
        <f t="shared" si="17"/>
        <v/>
      </c>
      <c r="L34" s="1">
        <f t="shared" si="18"/>
        <v>22493</v>
      </c>
      <c r="M34">
        <f t="shared" si="19"/>
        <v>1961</v>
      </c>
      <c r="N34" t="str">
        <f t="shared" si="20"/>
        <v>07</v>
      </c>
      <c r="O34">
        <f t="shared" si="21"/>
        <v>31</v>
      </c>
      <c r="P34" t="str">
        <f t="shared" si="22"/>
        <v>19610731</v>
      </c>
      <c r="Q34" s="4" t="str">
        <f t="shared" si="23"/>
        <v>19610731</v>
      </c>
      <c r="R34" t="str">
        <f t="shared" si="24"/>
        <v/>
      </c>
      <c r="S34" t="str">
        <f t="shared" si="25"/>
        <v/>
      </c>
      <c r="T34" s="21" t="str">
        <f t="shared" si="26"/>
        <v>APPROPRIATIVE</v>
      </c>
      <c r="U34" s="1" t="str">
        <f t="shared" si="27"/>
        <v>APPLICATION_ACCEPTANCE_DATE</v>
      </c>
      <c r="V34" s="26" t="str">
        <f t="shared" si="28"/>
        <v/>
      </c>
    </row>
    <row r="35" spans="1:22" x14ac:dyDescent="0.3">
      <c r="A35" t="s">
        <v>78</v>
      </c>
      <c r="B35" t="s">
        <v>47</v>
      </c>
      <c r="C35"/>
      <c r="D35"/>
      <c r="E35" s="1">
        <v>22934</v>
      </c>
      <c r="G35" t="s">
        <v>48</v>
      </c>
      <c r="H35" s="24" t="str">
        <f t="shared" si="14"/>
        <v/>
      </c>
      <c r="I35" t="str">
        <f t="shared" si="15"/>
        <v/>
      </c>
      <c r="J35" t="str">
        <f t="shared" si="16"/>
        <v/>
      </c>
      <c r="K35" t="str">
        <f t="shared" si="17"/>
        <v/>
      </c>
      <c r="L35" s="1">
        <f t="shared" si="18"/>
        <v>22934</v>
      </c>
      <c r="M35">
        <f t="shared" si="19"/>
        <v>1962</v>
      </c>
      <c r="N35">
        <f t="shared" si="20"/>
        <v>10</v>
      </c>
      <c r="O35">
        <f t="shared" si="21"/>
        <v>15</v>
      </c>
      <c r="P35" t="str">
        <f t="shared" si="22"/>
        <v>19621015</v>
      </c>
      <c r="Q35" s="4" t="str">
        <f t="shared" si="23"/>
        <v>19621015</v>
      </c>
      <c r="R35" t="str">
        <f t="shared" si="24"/>
        <v/>
      </c>
      <c r="S35" t="str">
        <f t="shared" si="25"/>
        <v/>
      </c>
      <c r="T35" s="21" t="str">
        <f t="shared" si="26"/>
        <v>APPROPRIATIVE</v>
      </c>
      <c r="U35" s="1" t="str">
        <f t="shared" si="27"/>
        <v>APPLICATION_ACCEPTANCE_DATE</v>
      </c>
      <c r="V35" s="26" t="str">
        <f t="shared" si="28"/>
        <v/>
      </c>
    </row>
    <row r="36" spans="1:22" x14ac:dyDescent="0.3">
      <c r="A36" t="s">
        <v>79</v>
      </c>
      <c r="B36" t="s">
        <v>47</v>
      </c>
      <c r="C36"/>
      <c r="D36"/>
      <c r="E36" s="1">
        <v>23053</v>
      </c>
      <c r="G36" t="s">
        <v>48</v>
      </c>
      <c r="H36" s="24" t="str">
        <f t="shared" si="14"/>
        <v/>
      </c>
      <c r="I36" t="str">
        <f t="shared" si="15"/>
        <v/>
      </c>
      <c r="J36" t="str">
        <f t="shared" si="16"/>
        <v/>
      </c>
      <c r="K36" t="str">
        <f t="shared" si="17"/>
        <v/>
      </c>
      <c r="L36" s="1">
        <f t="shared" si="18"/>
        <v>23053</v>
      </c>
      <c r="M36">
        <f t="shared" si="19"/>
        <v>1963</v>
      </c>
      <c r="N36" t="str">
        <f t="shared" si="20"/>
        <v>02</v>
      </c>
      <c r="O36">
        <f t="shared" si="21"/>
        <v>11</v>
      </c>
      <c r="P36" t="str">
        <f t="shared" si="22"/>
        <v>19630211</v>
      </c>
      <c r="Q36" s="4" t="str">
        <f t="shared" si="23"/>
        <v>19630211</v>
      </c>
      <c r="R36" t="str">
        <f t="shared" si="24"/>
        <v/>
      </c>
      <c r="S36" t="str">
        <f t="shared" si="25"/>
        <v/>
      </c>
      <c r="T36" s="21" t="str">
        <f t="shared" si="26"/>
        <v>APPROPRIATIVE</v>
      </c>
      <c r="U36" s="1" t="str">
        <f t="shared" si="27"/>
        <v>APPLICATION_ACCEPTANCE_DATE</v>
      </c>
      <c r="V36" s="26" t="str">
        <f t="shared" si="28"/>
        <v/>
      </c>
    </row>
    <row r="37" spans="1:22" x14ac:dyDescent="0.3">
      <c r="A37" t="s">
        <v>80</v>
      </c>
      <c r="B37" t="s">
        <v>47</v>
      </c>
      <c r="C37"/>
      <c r="D37"/>
      <c r="E37" s="1">
        <v>23238</v>
      </c>
      <c r="G37" t="s">
        <v>48</v>
      </c>
      <c r="H37" s="24" t="str">
        <f t="shared" si="14"/>
        <v/>
      </c>
      <c r="I37" t="str">
        <f t="shared" si="15"/>
        <v/>
      </c>
      <c r="J37" t="str">
        <f t="shared" si="16"/>
        <v/>
      </c>
      <c r="K37" t="str">
        <f t="shared" si="17"/>
        <v/>
      </c>
      <c r="L37" s="1">
        <f t="shared" si="18"/>
        <v>23238</v>
      </c>
      <c r="M37">
        <f t="shared" si="19"/>
        <v>1963</v>
      </c>
      <c r="N37" t="str">
        <f t="shared" si="20"/>
        <v>08</v>
      </c>
      <c r="O37">
        <f t="shared" si="21"/>
        <v>15</v>
      </c>
      <c r="P37" t="str">
        <f t="shared" si="22"/>
        <v>19630815</v>
      </c>
      <c r="Q37" s="4" t="str">
        <f t="shared" si="23"/>
        <v>19630815</v>
      </c>
      <c r="R37" t="str">
        <f t="shared" si="24"/>
        <v/>
      </c>
      <c r="S37" t="str">
        <f t="shared" si="25"/>
        <v/>
      </c>
      <c r="T37" s="21" t="str">
        <f t="shared" si="26"/>
        <v>APPROPRIATIVE</v>
      </c>
      <c r="U37" s="1" t="str">
        <f t="shared" si="27"/>
        <v>APPLICATION_ACCEPTANCE_DATE</v>
      </c>
      <c r="V37" s="26" t="str">
        <f t="shared" si="28"/>
        <v/>
      </c>
    </row>
    <row r="38" spans="1:22" x14ac:dyDescent="0.3">
      <c r="A38" t="s">
        <v>81</v>
      </c>
      <c r="B38" t="s">
        <v>47</v>
      </c>
      <c r="C38"/>
      <c r="D38"/>
      <c r="E38" s="1">
        <v>23658</v>
      </c>
      <c r="G38" t="s">
        <v>48</v>
      </c>
      <c r="H38" s="24" t="str">
        <f t="shared" si="14"/>
        <v/>
      </c>
      <c r="I38" t="str">
        <f t="shared" si="15"/>
        <v/>
      </c>
      <c r="J38" t="str">
        <f t="shared" si="16"/>
        <v/>
      </c>
      <c r="K38" t="str">
        <f t="shared" si="17"/>
        <v/>
      </c>
      <c r="L38" s="1">
        <f t="shared" si="18"/>
        <v>23658</v>
      </c>
      <c r="M38">
        <f t="shared" si="19"/>
        <v>1964</v>
      </c>
      <c r="N38">
        <f t="shared" si="20"/>
        <v>10</v>
      </c>
      <c r="O38" t="str">
        <f t="shared" si="21"/>
        <v>08</v>
      </c>
      <c r="P38" t="str">
        <f t="shared" si="22"/>
        <v>19641008</v>
      </c>
      <c r="Q38" s="4" t="str">
        <f t="shared" si="23"/>
        <v>19641008</v>
      </c>
      <c r="R38" t="str">
        <f t="shared" si="24"/>
        <v/>
      </c>
      <c r="S38" t="str">
        <f t="shared" si="25"/>
        <v/>
      </c>
      <c r="T38" s="21" t="str">
        <f t="shared" si="26"/>
        <v>APPROPRIATIVE</v>
      </c>
      <c r="U38" s="1" t="str">
        <f t="shared" si="27"/>
        <v>APPLICATION_ACCEPTANCE_DATE</v>
      </c>
      <c r="V38" s="26" t="str">
        <f t="shared" si="28"/>
        <v/>
      </c>
    </row>
    <row r="39" spans="1:22" x14ac:dyDescent="0.3">
      <c r="A39" t="s">
        <v>82</v>
      </c>
      <c r="B39" t="s">
        <v>47</v>
      </c>
      <c r="C39"/>
      <c r="D39"/>
      <c r="E39" s="1">
        <v>23700</v>
      </c>
      <c r="G39" t="s">
        <v>48</v>
      </c>
      <c r="H39" s="24" t="str">
        <f t="shared" si="14"/>
        <v/>
      </c>
      <c r="I39" t="str">
        <f t="shared" si="15"/>
        <v/>
      </c>
      <c r="J39" t="str">
        <f t="shared" si="16"/>
        <v/>
      </c>
      <c r="K39" t="str">
        <f t="shared" si="17"/>
        <v/>
      </c>
      <c r="L39" s="1">
        <f t="shared" si="18"/>
        <v>23700</v>
      </c>
      <c r="M39">
        <f t="shared" si="19"/>
        <v>1964</v>
      </c>
      <c r="N39">
        <f t="shared" si="20"/>
        <v>11</v>
      </c>
      <c r="O39">
        <f t="shared" si="21"/>
        <v>19</v>
      </c>
      <c r="P39" t="str">
        <f t="shared" si="22"/>
        <v>19641119</v>
      </c>
      <c r="Q39" s="4" t="str">
        <f t="shared" si="23"/>
        <v>19641119</v>
      </c>
      <c r="R39" t="str">
        <f t="shared" si="24"/>
        <v/>
      </c>
      <c r="S39" t="str">
        <f t="shared" si="25"/>
        <v/>
      </c>
      <c r="T39" s="21" t="str">
        <f t="shared" si="26"/>
        <v>APPROPRIATIVE</v>
      </c>
      <c r="U39" s="1" t="str">
        <f t="shared" si="27"/>
        <v>APPLICATION_ACCEPTANCE_DATE</v>
      </c>
      <c r="V39" s="26" t="str">
        <f t="shared" si="28"/>
        <v/>
      </c>
    </row>
    <row r="40" spans="1:22" x14ac:dyDescent="0.3">
      <c r="A40" t="s">
        <v>83</v>
      </c>
      <c r="B40" t="s">
        <v>47</v>
      </c>
      <c r="C40"/>
      <c r="D40"/>
      <c r="E40" s="1">
        <v>24443</v>
      </c>
      <c r="G40" t="s">
        <v>48</v>
      </c>
      <c r="H40" s="24" t="str">
        <f t="shared" si="14"/>
        <v/>
      </c>
      <c r="I40" t="str">
        <f t="shared" si="15"/>
        <v/>
      </c>
      <c r="J40" t="str">
        <f t="shared" si="16"/>
        <v/>
      </c>
      <c r="K40" t="str">
        <f t="shared" si="17"/>
        <v/>
      </c>
      <c r="L40" s="1">
        <f t="shared" si="18"/>
        <v>24443</v>
      </c>
      <c r="M40">
        <f t="shared" si="19"/>
        <v>1966</v>
      </c>
      <c r="N40">
        <f t="shared" si="20"/>
        <v>12</v>
      </c>
      <c r="O40" t="str">
        <f t="shared" si="21"/>
        <v>02</v>
      </c>
      <c r="P40" t="str">
        <f t="shared" si="22"/>
        <v>19661202</v>
      </c>
      <c r="Q40" s="4" t="str">
        <f t="shared" si="23"/>
        <v>19661202</v>
      </c>
      <c r="R40" t="str">
        <f t="shared" si="24"/>
        <v/>
      </c>
      <c r="S40" t="str">
        <f t="shared" si="25"/>
        <v/>
      </c>
      <c r="T40" s="21" t="str">
        <f t="shared" si="26"/>
        <v>APPROPRIATIVE</v>
      </c>
      <c r="U40" s="1" t="str">
        <f t="shared" si="27"/>
        <v>APPLICATION_ACCEPTANCE_DATE</v>
      </c>
      <c r="V40" s="26" t="str">
        <f t="shared" si="28"/>
        <v/>
      </c>
    </row>
    <row r="41" spans="1:22" x14ac:dyDescent="0.3">
      <c r="A41" t="s">
        <v>84</v>
      </c>
      <c r="B41" t="s">
        <v>47</v>
      </c>
      <c r="C41"/>
      <c r="D41"/>
      <c r="E41" s="1">
        <v>24629</v>
      </c>
      <c r="G41" t="s">
        <v>48</v>
      </c>
      <c r="H41" s="24" t="str">
        <f t="shared" si="14"/>
        <v/>
      </c>
      <c r="I41" t="str">
        <f t="shared" si="15"/>
        <v/>
      </c>
      <c r="J41" t="str">
        <f t="shared" si="16"/>
        <v/>
      </c>
      <c r="K41" t="str">
        <f t="shared" si="17"/>
        <v/>
      </c>
      <c r="L41" s="1">
        <f t="shared" si="18"/>
        <v>24629</v>
      </c>
      <c r="M41">
        <f t="shared" si="19"/>
        <v>1967</v>
      </c>
      <c r="N41" t="str">
        <f t="shared" si="20"/>
        <v>06</v>
      </c>
      <c r="O41" t="str">
        <f t="shared" si="21"/>
        <v>06</v>
      </c>
      <c r="P41" t="str">
        <f t="shared" si="22"/>
        <v>19670606</v>
      </c>
      <c r="Q41" s="4" t="str">
        <f t="shared" si="23"/>
        <v>19670606</v>
      </c>
      <c r="R41" t="str">
        <f t="shared" si="24"/>
        <v/>
      </c>
      <c r="S41" t="str">
        <f t="shared" si="25"/>
        <v/>
      </c>
      <c r="T41" s="21" t="str">
        <f t="shared" si="26"/>
        <v>APPROPRIATIVE</v>
      </c>
      <c r="U41" s="1" t="str">
        <f t="shared" si="27"/>
        <v>APPLICATION_ACCEPTANCE_DATE</v>
      </c>
      <c r="V41" s="26" t="str">
        <f t="shared" si="28"/>
        <v/>
      </c>
    </row>
    <row r="42" spans="1:22" x14ac:dyDescent="0.3">
      <c r="A42" t="s">
        <v>85</v>
      </c>
      <c r="B42" t="s">
        <v>47</v>
      </c>
      <c r="C42"/>
      <c r="D42"/>
      <c r="E42" s="1">
        <v>24758</v>
      </c>
      <c r="G42" t="s">
        <v>48</v>
      </c>
      <c r="H42" s="24" t="str">
        <f t="shared" si="14"/>
        <v/>
      </c>
      <c r="I42" t="str">
        <f t="shared" si="15"/>
        <v/>
      </c>
      <c r="J42" t="str">
        <f t="shared" si="16"/>
        <v/>
      </c>
      <c r="K42" t="str">
        <f t="shared" si="17"/>
        <v/>
      </c>
      <c r="L42" s="1">
        <f t="shared" si="18"/>
        <v>24758</v>
      </c>
      <c r="M42">
        <f t="shared" si="19"/>
        <v>1967</v>
      </c>
      <c r="N42">
        <f t="shared" si="20"/>
        <v>10</v>
      </c>
      <c r="O42">
        <f t="shared" si="21"/>
        <v>13</v>
      </c>
      <c r="P42" t="str">
        <f t="shared" si="22"/>
        <v>19671013</v>
      </c>
      <c r="Q42" s="4" t="str">
        <f t="shared" si="23"/>
        <v>19671013</v>
      </c>
      <c r="R42" t="str">
        <f t="shared" si="24"/>
        <v/>
      </c>
      <c r="S42" t="str">
        <f t="shared" si="25"/>
        <v/>
      </c>
      <c r="T42" s="21" t="str">
        <f t="shared" si="26"/>
        <v>APPROPRIATIVE</v>
      </c>
      <c r="U42" s="1" t="str">
        <f t="shared" si="27"/>
        <v>APPLICATION_ACCEPTANCE_DATE</v>
      </c>
      <c r="V42" s="26" t="str">
        <f t="shared" si="28"/>
        <v/>
      </c>
    </row>
    <row r="43" spans="1:22" x14ac:dyDescent="0.3">
      <c r="A43" t="s">
        <v>86</v>
      </c>
      <c r="B43" t="s">
        <v>47</v>
      </c>
      <c r="C43"/>
      <c r="D43"/>
      <c r="E43" s="1">
        <v>25343</v>
      </c>
      <c r="G43" t="s">
        <v>48</v>
      </c>
      <c r="H43" s="24" t="str">
        <f t="shared" si="14"/>
        <v/>
      </c>
      <c r="I43" t="str">
        <f t="shared" si="15"/>
        <v/>
      </c>
      <c r="J43" t="str">
        <f t="shared" si="16"/>
        <v/>
      </c>
      <c r="K43" t="str">
        <f t="shared" si="17"/>
        <v/>
      </c>
      <c r="L43" s="1">
        <f t="shared" si="18"/>
        <v>25343</v>
      </c>
      <c r="M43">
        <f t="shared" si="19"/>
        <v>1969</v>
      </c>
      <c r="N43" t="str">
        <f t="shared" si="20"/>
        <v>05</v>
      </c>
      <c r="O43">
        <f t="shared" si="21"/>
        <v>20</v>
      </c>
      <c r="P43" t="str">
        <f t="shared" si="22"/>
        <v>19690520</v>
      </c>
      <c r="Q43" s="4" t="str">
        <f t="shared" si="23"/>
        <v>19690520</v>
      </c>
      <c r="R43" t="str">
        <f t="shared" si="24"/>
        <v/>
      </c>
      <c r="S43" t="str">
        <f t="shared" si="25"/>
        <v/>
      </c>
      <c r="T43" s="21" t="str">
        <f t="shared" si="26"/>
        <v>APPROPRIATIVE</v>
      </c>
      <c r="U43" s="1" t="str">
        <f t="shared" si="27"/>
        <v>APPLICATION_ACCEPTANCE_DATE</v>
      </c>
      <c r="V43" s="26" t="str">
        <f t="shared" si="28"/>
        <v/>
      </c>
    </row>
    <row r="44" spans="1:22" x14ac:dyDescent="0.3">
      <c r="A44" t="s">
        <v>87</v>
      </c>
      <c r="B44" t="s">
        <v>47</v>
      </c>
      <c r="C44"/>
      <c r="D44"/>
      <c r="E44" s="1">
        <v>25737</v>
      </c>
      <c r="G44" t="s">
        <v>48</v>
      </c>
      <c r="H44" s="24" t="str">
        <f t="shared" si="14"/>
        <v/>
      </c>
      <c r="I44" t="str">
        <f t="shared" si="15"/>
        <v/>
      </c>
      <c r="J44" t="str">
        <f t="shared" si="16"/>
        <v/>
      </c>
      <c r="K44" t="str">
        <f t="shared" si="17"/>
        <v/>
      </c>
      <c r="L44" s="1">
        <f t="shared" si="18"/>
        <v>25737</v>
      </c>
      <c r="M44">
        <f t="shared" si="19"/>
        <v>1970</v>
      </c>
      <c r="N44" t="str">
        <f t="shared" si="20"/>
        <v>06</v>
      </c>
      <c r="O44">
        <f t="shared" si="21"/>
        <v>18</v>
      </c>
      <c r="P44" t="str">
        <f t="shared" si="22"/>
        <v>19700618</v>
      </c>
      <c r="Q44" s="4" t="str">
        <f t="shared" si="23"/>
        <v>19700618</v>
      </c>
      <c r="R44" t="str">
        <f t="shared" si="24"/>
        <v/>
      </c>
      <c r="S44" t="str">
        <f t="shared" si="25"/>
        <v/>
      </c>
      <c r="T44" s="21" t="str">
        <f t="shared" si="26"/>
        <v>APPROPRIATIVE</v>
      </c>
      <c r="U44" s="1" t="str">
        <f t="shared" si="27"/>
        <v>APPLICATION_ACCEPTANCE_DATE</v>
      </c>
      <c r="V44" s="26" t="str">
        <f t="shared" si="28"/>
        <v/>
      </c>
    </row>
    <row r="45" spans="1:22" x14ac:dyDescent="0.3">
      <c r="A45" t="s">
        <v>88</v>
      </c>
      <c r="B45" t="s">
        <v>47</v>
      </c>
      <c r="C45"/>
      <c r="D45"/>
      <c r="E45" s="1">
        <v>25737</v>
      </c>
      <c r="G45" t="s">
        <v>48</v>
      </c>
      <c r="H45" s="24" t="str">
        <f t="shared" si="14"/>
        <v/>
      </c>
      <c r="I45" t="str">
        <f t="shared" si="15"/>
        <v/>
      </c>
      <c r="J45" t="str">
        <f t="shared" si="16"/>
        <v/>
      </c>
      <c r="K45" t="str">
        <f t="shared" si="17"/>
        <v/>
      </c>
      <c r="L45" s="1">
        <f t="shared" si="18"/>
        <v>25737</v>
      </c>
      <c r="M45">
        <f t="shared" si="19"/>
        <v>1970</v>
      </c>
      <c r="N45" t="str">
        <f t="shared" si="20"/>
        <v>06</v>
      </c>
      <c r="O45">
        <f t="shared" si="21"/>
        <v>18</v>
      </c>
      <c r="P45" t="str">
        <f t="shared" si="22"/>
        <v>19700618</v>
      </c>
      <c r="Q45" s="4" t="str">
        <f t="shared" si="23"/>
        <v>19700618</v>
      </c>
      <c r="R45" t="str">
        <f t="shared" si="24"/>
        <v/>
      </c>
      <c r="S45" t="str">
        <f t="shared" si="25"/>
        <v/>
      </c>
      <c r="T45" s="21" t="str">
        <f t="shared" si="26"/>
        <v>APPROPRIATIVE</v>
      </c>
      <c r="U45" s="1" t="str">
        <f t="shared" si="27"/>
        <v>APPLICATION_ACCEPTANCE_DATE</v>
      </c>
      <c r="V45" s="26" t="str">
        <f t="shared" si="28"/>
        <v/>
      </c>
    </row>
    <row r="46" spans="1:22" x14ac:dyDescent="0.3">
      <c r="A46" t="s">
        <v>89</v>
      </c>
      <c r="B46" t="s">
        <v>47</v>
      </c>
      <c r="C46"/>
      <c r="D46"/>
      <c r="E46" s="1">
        <v>25743</v>
      </c>
      <c r="G46" t="s">
        <v>48</v>
      </c>
      <c r="H46" s="24" t="str">
        <f t="shared" si="14"/>
        <v/>
      </c>
      <c r="I46" t="str">
        <f t="shared" si="15"/>
        <v/>
      </c>
      <c r="J46" t="str">
        <f t="shared" si="16"/>
        <v/>
      </c>
      <c r="K46" t="str">
        <f t="shared" si="17"/>
        <v/>
      </c>
      <c r="L46" s="1">
        <f t="shared" si="18"/>
        <v>25743</v>
      </c>
      <c r="M46">
        <f t="shared" si="19"/>
        <v>1970</v>
      </c>
      <c r="N46" t="str">
        <f t="shared" si="20"/>
        <v>06</v>
      </c>
      <c r="O46">
        <f t="shared" si="21"/>
        <v>24</v>
      </c>
      <c r="P46" t="str">
        <f t="shared" si="22"/>
        <v>19700624</v>
      </c>
      <c r="Q46" s="4" t="str">
        <f t="shared" si="23"/>
        <v>19700624</v>
      </c>
      <c r="R46" t="str">
        <f t="shared" si="24"/>
        <v/>
      </c>
      <c r="S46" t="str">
        <f t="shared" si="25"/>
        <v/>
      </c>
      <c r="T46" s="21" t="str">
        <f t="shared" si="26"/>
        <v>APPROPRIATIVE</v>
      </c>
      <c r="U46" s="1" t="str">
        <f t="shared" si="27"/>
        <v>APPLICATION_ACCEPTANCE_DATE</v>
      </c>
      <c r="V46" s="26" t="str">
        <f t="shared" si="28"/>
        <v/>
      </c>
    </row>
    <row r="47" spans="1:22" x14ac:dyDescent="0.3">
      <c r="A47" t="s">
        <v>90</v>
      </c>
      <c r="B47" t="s">
        <v>47</v>
      </c>
      <c r="C47"/>
      <c r="D47"/>
      <c r="E47" s="1">
        <v>26081</v>
      </c>
      <c r="G47" t="s">
        <v>48</v>
      </c>
      <c r="H47" s="24" t="str">
        <f t="shared" si="14"/>
        <v/>
      </c>
      <c r="I47" t="str">
        <f t="shared" si="15"/>
        <v/>
      </c>
      <c r="J47" t="str">
        <f t="shared" si="16"/>
        <v/>
      </c>
      <c r="K47" t="str">
        <f t="shared" si="17"/>
        <v/>
      </c>
      <c r="L47" s="1">
        <f t="shared" si="18"/>
        <v>26081</v>
      </c>
      <c r="M47">
        <f t="shared" si="19"/>
        <v>1971</v>
      </c>
      <c r="N47" t="str">
        <f t="shared" si="20"/>
        <v>05</v>
      </c>
      <c r="O47">
        <f t="shared" si="21"/>
        <v>28</v>
      </c>
      <c r="P47" t="str">
        <f t="shared" si="22"/>
        <v>19710528</v>
      </c>
      <c r="Q47" s="4" t="str">
        <f t="shared" si="23"/>
        <v>19710528</v>
      </c>
      <c r="R47" t="str">
        <f t="shared" si="24"/>
        <v/>
      </c>
      <c r="S47" t="str">
        <f t="shared" si="25"/>
        <v/>
      </c>
      <c r="T47" s="21" t="str">
        <f t="shared" si="26"/>
        <v>APPROPRIATIVE</v>
      </c>
      <c r="U47" s="1" t="str">
        <f t="shared" si="27"/>
        <v>APPLICATION_ACCEPTANCE_DATE</v>
      </c>
      <c r="V47" s="26" t="str">
        <f t="shared" si="28"/>
        <v/>
      </c>
    </row>
    <row r="48" spans="1:22" x14ac:dyDescent="0.3">
      <c r="A48" t="s">
        <v>91</v>
      </c>
      <c r="B48" t="s">
        <v>47</v>
      </c>
      <c r="C48"/>
      <c r="D48"/>
      <c r="E48" s="1">
        <v>26092</v>
      </c>
      <c r="G48" t="s">
        <v>48</v>
      </c>
      <c r="H48" s="24" t="str">
        <f t="shared" si="14"/>
        <v/>
      </c>
      <c r="I48" t="str">
        <f t="shared" si="15"/>
        <v/>
      </c>
      <c r="J48" t="str">
        <f t="shared" si="16"/>
        <v/>
      </c>
      <c r="K48" t="str">
        <f t="shared" si="17"/>
        <v/>
      </c>
      <c r="L48" s="1">
        <f t="shared" si="18"/>
        <v>26092</v>
      </c>
      <c r="M48">
        <f t="shared" si="19"/>
        <v>1971</v>
      </c>
      <c r="N48" t="str">
        <f t="shared" si="20"/>
        <v>06</v>
      </c>
      <c r="O48" t="str">
        <f t="shared" si="21"/>
        <v>08</v>
      </c>
      <c r="P48" t="str">
        <f t="shared" si="22"/>
        <v>19710608</v>
      </c>
      <c r="Q48" s="4" t="str">
        <f t="shared" si="23"/>
        <v>19710608</v>
      </c>
      <c r="R48" t="str">
        <f t="shared" si="24"/>
        <v/>
      </c>
      <c r="S48" t="str">
        <f t="shared" si="25"/>
        <v/>
      </c>
      <c r="T48" s="21" t="str">
        <f t="shared" si="26"/>
        <v>APPROPRIATIVE</v>
      </c>
      <c r="U48" s="1" t="str">
        <f t="shared" si="27"/>
        <v>APPLICATION_ACCEPTANCE_DATE</v>
      </c>
      <c r="V48" s="26" t="str">
        <f t="shared" si="28"/>
        <v/>
      </c>
    </row>
    <row r="49" spans="1:22" x14ac:dyDescent="0.3">
      <c r="A49" t="s">
        <v>92</v>
      </c>
      <c r="B49" t="s">
        <v>47</v>
      </c>
      <c r="C49"/>
      <c r="D49"/>
      <c r="E49" s="1">
        <v>26413</v>
      </c>
      <c r="G49" t="s">
        <v>48</v>
      </c>
      <c r="H49" s="24" t="str">
        <f t="shared" si="14"/>
        <v/>
      </c>
      <c r="I49" t="str">
        <f t="shared" si="15"/>
        <v/>
      </c>
      <c r="J49" t="str">
        <f t="shared" si="16"/>
        <v/>
      </c>
      <c r="K49" t="str">
        <f t="shared" si="17"/>
        <v/>
      </c>
      <c r="L49" s="1">
        <f t="shared" si="18"/>
        <v>26413</v>
      </c>
      <c r="M49">
        <f t="shared" si="19"/>
        <v>1972</v>
      </c>
      <c r="N49" t="str">
        <f t="shared" si="20"/>
        <v>04</v>
      </c>
      <c r="O49">
        <f t="shared" si="21"/>
        <v>24</v>
      </c>
      <c r="P49" t="str">
        <f t="shared" si="22"/>
        <v>19720424</v>
      </c>
      <c r="Q49" s="4" t="str">
        <f t="shared" si="23"/>
        <v>19720424</v>
      </c>
      <c r="R49" t="str">
        <f t="shared" si="24"/>
        <v/>
      </c>
      <c r="S49" t="str">
        <f t="shared" si="25"/>
        <v/>
      </c>
      <c r="T49" s="21" t="str">
        <f t="shared" si="26"/>
        <v>APPROPRIATIVE</v>
      </c>
      <c r="U49" s="1" t="str">
        <f t="shared" si="27"/>
        <v>APPLICATION_ACCEPTANCE_DATE</v>
      </c>
      <c r="V49" s="26" t="str">
        <f t="shared" si="28"/>
        <v/>
      </c>
    </row>
    <row r="50" spans="1:22" x14ac:dyDescent="0.3">
      <c r="A50" t="s">
        <v>93</v>
      </c>
      <c r="B50" t="s">
        <v>47</v>
      </c>
      <c r="C50"/>
      <c r="D50"/>
      <c r="E50" s="1">
        <v>26504</v>
      </c>
      <c r="G50" t="s">
        <v>48</v>
      </c>
      <c r="H50" s="24" t="str">
        <f t="shared" si="14"/>
        <v/>
      </c>
      <c r="I50" t="str">
        <f t="shared" si="15"/>
        <v/>
      </c>
      <c r="J50" t="str">
        <f t="shared" si="16"/>
        <v/>
      </c>
      <c r="K50" t="str">
        <f t="shared" si="17"/>
        <v/>
      </c>
      <c r="L50" s="1">
        <f t="shared" si="18"/>
        <v>26504</v>
      </c>
      <c r="M50">
        <f t="shared" si="19"/>
        <v>1972</v>
      </c>
      <c r="N50" t="str">
        <f t="shared" si="20"/>
        <v>07</v>
      </c>
      <c r="O50">
        <f t="shared" si="21"/>
        <v>24</v>
      </c>
      <c r="P50" t="str">
        <f t="shared" si="22"/>
        <v>19720724</v>
      </c>
      <c r="Q50" s="4" t="str">
        <f t="shared" si="23"/>
        <v>19720724</v>
      </c>
      <c r="R50" t="str">
        <f t="shared" si="24"/>
        <v/>
      </c>
      <c r="S50" t="str">
        <f t="shared" si="25"/>
        <v/>
      </c>
      <c r="T50" s="21" t="str">
        <f t="shared" si="26"/>
        <v>APPROPRIATIVE</v>
      </c>
      <c r="U50" s="1" t="str">
        <f t="shared" si="27"/>
        <v>APPLICATION_ACCEPTANCE_DATE</v>
      </c>
      <c r="V50" s="26" t="str">
        <f t="shared" si="28"/>
        <v/>
      </c>
    </row>
    <row r="51" spans="1:22" x14ac:dyDescent="0.3">
      <c r="A51" t="s">
        <v>94</v>
      </c>
      <c r="B51" t="s">
        <v>47</v>
      </c>
      <c r="C51"/>
      <c r="D51"/>
      <c r="E51" s="1">
        <v>26589</v>
      </c>
      <c r="G51" t="s">
        <v>48</v>
      </c>
      <c r="H51" s="24" t="str">
        <f t="shared" si="14"/>
        <v/>
      </c>
      <c r="I51" t="str">
        <f t="shared" si="15"/>
        <v/>
      </c>
      <c r="J51" t="str">
        <f t="shared" si="16"/>
        <v/>
      </c>
      <c r="K51" t="str">
        <f t="shared" si="17"/>
        <v/>
      </c>
      <c r="L51" s="1">
        <f t="shared" si="18"/>
        <v>26589</v>
      </c>
      <c r="M51">
        <f t="shared" si="19"/>
        <v>1972</v>
      </c>
      <c r="N51">
        <f t="shared" si="20"/>
        <v>10</v>
      </c>
      <c r="O51">
        <f t="shared" si="21"/>
        <v>17</v>
      </c>
      <c r="P51" t="str">
        <f t="shared" si="22"/>
        <v>19721017</v>
      </c>
      <c r="Q51" s="4" t="str">
        <f t="shared" si="23"/>
        <v>19721017</v>
      </c>
      <c r="R51" t="str">
        <f t="shared" si="24"/>
        <v/>
      </c>
      <c r="S51" t="str">
        <f t="shared" si="25"/>
        <v/>
      </c>
      <c r="T51" s="21" t="str">
        <f t="shared" si="26"/>
        <v>APPROPRIATIVE</v>
      </c>
      <c r="U51" s="1" t="str">
        <f t="shared" si="27"/>
        <v>APPLICATION_ACCEPTANCE_DATE</v>
      </c>
      <c r="V51" s="26" t="str">
        <f t="shared" si="28"/>
        <v/>
      </c>
    </row>
    <row r="52" spans="1:22" x14ac:dyDescent="0.3">
      <c r="A52" t="s">
        <v>95</v>
      </c>
      <c r="B52" t="s">
        <v>47</v>
      </c>
      <c r="C52"/>
      <c r="D52"/>
      <c r="E52" s="1">
        <v>26654</v>
      </c>
      <c r="G52" t="s">
        <v>48</v>
      </c>
      <c r="H52" s="24" t="str">
        <f t="shared" si="14"/>
        <v/>
      </c>
      <c r="I52" t="str">
        <f t="shared" si="15"/>
        <v/>
      </c>
      <c r="J52" t="str">
        <f t="shared" si="16"/>
        <v/>
      </c>
      <c r="K52" t="str">
        <f t="shared" si="17"/>
        <v/>
      </c>
      <c r="L52" s="1">
        <f t="shared" si="18"/>
        <v>26654</v>
      </c>
      <c r="M52">
        <f t="shared" si="19"/>
        <v>1972</v>
      </c>
      <c r="N52">
        <f t="shared" si="20"/>
        <v>12</v>
      </c>
      <c r="O52">
        <f t="shared" si="21"/>
        <v>21</v>
      </c>
      <c r="P52" t="str">
        <f t="shared" si="22"/>
        <v>19721221</v>
      </c>
      <c r="Q52" s="4" t="str">
        <f t="shared" si="23"/>
        <v>19721221</v>
      </c>
      <c r="R52" t="str">
        <f t="shared" si="24"/>
        <v/>
      </c>
      <c r="S52" t="str">
        <f t="shared" si="25"/>
        <v/>
      </c>
      <c r="T52" s="21" t="str">
        <f t="shared" si="26"/>
        <v>APPROPRIATIVE</v>
      </c>
      <c r="U52" s="1" t="str">
        <f t="shared" si="27"/>
        <v>APPLICATION_ACCEPTANCE_DATE</v>
      </c>
      <c r="V52" s="26" t="str">
        <f t="shared" si="28"/>
        <v/>
      </c>
    </row>
    <row r="53" spans="1:22" x14ac:dyDescent="0.3">
      <c r="A53" t="s">
        <v>96</v>
      </c>
      <c r="B53" t="s">
        <v>47</v>
      </c>
      <c r="C53"/>
      <c r="D53"/>
      <c r="E53" s="1">
        <v>26655</v>
      </c>
      <c r="G53" t="s">
        <v>48</v>
      </c>
      <c r="H53" s="24" t="str">
        <f t="shared" si="14"/>
        <v/>
      </c>
      <c r="I53" t="str">
        <f t="shared" si="15"/>
        <v/>
      </c>
      <c r="J53" t="str">
        <f t="shared" si="16"/>
        <v/>
      </c>
      <c r="K53" t="str">
        <f t="shared" si="17"/>
        <v/>
      </c>
      <c r="L53" s="1">
        <f t="shared" si="18"/>
        <v>26655</v>
      </c>
      <c r="M53">
        <f t="shared" si="19"/>
        <v>1972</v>
      </c>
      <c r="N53">
        <f t="shared" si="20"/>
        <v>12</v>
      </c>
      <c r="O53">
        <f t="shared" si="21"/>
        <v>22</v>
      </c>
      <c r="P53" t="str">
        <f t="shared" si="22"/>
        <v>19721222</v>
      </c>
      <c r="Q53" s="4" t="str">
        <f t="shared" si="23"/>
        <v>19721222</v>
      </c>
      <c r="R53" t="str">
        <f t="shared" si="24"/>
        <v/>
      </c>
      <c r="S53" t="str">
        <f t="shared" si="25"/>
        <v/>
      </c>
      <c r="T53" s="21" t="str">
        <f t="shared" si="26"/>
        <v>APPROPRIATIVE</v>
      </c>
      <c r="U53" s="1" t="str">
        <f t="shared" si="27"/>
        <v>APPLICATION_ACCEPTANCE_DATE</v>
      </c>
      <c r="V53" s="26" t="str">
        <f t="shared" si="28"/>
        <v/>
      </c>
    </row>
    <row r="54" spans="1:22" x14ac:dyDescent="0.3">
      <c r="A54" t="s">
        <v>97</v>
      </c>
      <c r="B54" t="s">
        <v>47</v>
      </c>
      <c r="C54"/>
      <c r="D54"/>
      <c r="E54" s="1">
        <v>26808</v>
      </c>
      <c r="G54" t="s">
        <v>48</v>
      </c>
      <c r="H54" s="24" t="str">
        <f t="shared" si="14"/>
        <v/>
      </c>
      <c r="I54" t="str">
        <f t="shared" si="15"/>
        <v/>
      </c>
      <c r="J54" t="str">
        <f t="shared" si="16"/>
        <v/>
      </c>
      <c r="K54" t="str">
        <f t="shared" si="17"/>
        <v/>
      </c>
      <c r="L54" s="1">
        <f t="shared" si="18"/>
        <v>26808</v>
      </c>
      <c r="M54">
        <f t="shared" si="19"/>
        <v>1973</v>
      </c>
      <c r="N54" t="str">
        <f t="shared" si="20"/>
        <v>05</v>
      </c>
      <c r="O54">
        <f t="shared" si="21"/>
        <v>24</v>
      </c>
      <c r="P54" t="str">
        <f t="shared" si="22"/>
        <v>19730524</v>
      </c>
      <c r="Q54" s="4" t="str">
        <f t="shared" si="23"/>
        <v>19730524</v>
      </c>
      <c r="R54" t="str">
        <f t="shared" si="24"/>
        <v/>
      </c>
      <c r="S54" t="str">
        <f t="shared" si="25"/>
        <v/>
      </c>
      <c r="T54" s="21" t="str">
        <f t="shared" si="26"/>
        <v>APPROPRIATIVE</v>
      </c>
      <c r="U54" s="1" t="str">
        <f t="shared" si="27"/>
        <v>APPLICATION_ACCEPTANCE_DATE</v>
      </c>
      <c r="V54" s="26" t="str">
        <f t="shared" si="28"/>
        <v/>
      </c>
    </row>
    <row r="55" spans="1:22" x14ac:dyDescent="0.3">
      <c r="A55" t="s">
        <v>98</v>
      </c>
      <c r="B55" t="s">
        <v>47</v>
      </c>
      <c r="C55" s="1">
        <v>26820</v>
      </c>
      <c r="D55" s="1">
        <v>26820</v>
      </c>
      <c r="E55" s="1">
        <v>26821</v>
      </c>
      <c r="G55" t="s">
        <v>48</v>
      </c>
      <c r="H55" s="24" t="str">
        <f t="shared" si="14"/>
        <v/>
      </c>
      <c r="I55" t="str">
        <f t="shared" si="15"/>
        <v/>
      </c>
      <c r="J55" t="str">
        <f t="shared" si="16"/>
        <v/>
      </c>
      <c r="K55" t="str">
        <f t="shared" si="17"/>
        <v/>
      </c>
      <c r="L55" s="1">
        <f t="shared" si="18"/>
        <v>26820</v>
      </c>
      <c r="M55">
        <f t="shared" si="19"/>
        <v>1973</v>
      </c>
      <c r="N55" t="str">
        <f t="shared" si="20"/>
        <v>06</v>
      </c>
      <c r="O55" t="str">
        <f t="shared" si="21"/>
        <v>05</v>
      </c>
      <c r="P55" t="str">
        <f t="shared" si="22"/>
        <v>19730605</v>
      </c>
      <c r="Q55" s="4" t="str">
        <f t="shared" si="23"/>
        <v>19730605</v>
      </c>
      <c r="R55" t="str">
        <f t="shared" si="24"/>
        <v/>
      </c>
      <c r="S55" t="str">
        <f t="shared" si="25"/>
        <v/>
      </c>
      <c r="T55" s="21" t="str">
        <f t="shared" si="26"/>
        <v>APPROPRIATIVE</v>
      </c>
      <c r="U55" s="1" t="str">
        <f t="shared" si="27"/>
        <v>PRIORITY_DATE</v>
      </c>
      <c r="V55" s="26" t="str">
        <f t="shared" si="28"/>
        <v/>
      </c>
    </row>
    <row r="56" spans="1:22" x14ac:dyDescent="0.3">
      <c r="A56" t="s">
        <v>99</v>
      </c>
      <c r="B56" t="s">
        <v>47</v>
      </c>
      <c r="C56"/>
      <c r="D56"/>
      <c r="E56" s="1">
        <v>26844</v>
      </c>
      <c r="G56" t="s">
        <v>48</v>
      </c>
      <c r="H56" s="24" t="str">
        <f t="shared" si="14"/>
        <v/>
      </c>
      <c r="I56" t="str">
        <f t="shared" si="15"/>
        <v/>
      </c>
      <c r="J56" t="str">
        <f t="shared" si="16"/>
        <v/>
      </c>
      <c r="K56" t="str">
        <f t="shared" si="17"/>
        <v/>
      </c>
      <c r="L56" s="1">
        <f t="shared" si="18"/>
        <v>26844</v>
      </c>
      <c r="M56">
        <f t="shared" si="19"/>
        <v>1973</v>
      </c>
      <c r="N56" t="str">
        <f t="shared" si="20"/>
        <v>06</v>
      </c>
      <c r="O56">
        <f t="shared" si="21"/>
        <v>29</v>
      </c>
      <c r="P56" t="str">
        <f t="shared" si="22"/>
        <v>19730629</v>
      </c>
      <c r="Q56" s="4" t="str">
        <f t="shared" si="23"/>
        <v>19730629</v>
      </c>
      <c r="R56" t="str">
        <f t="shared" si="24"/>
        <v/>
      </c>
      <c r="S56" t="str">
        <f t="shared" si="25"/>
        <v/>
      </c>
      <c r="T56" s="21" t="str">
        <f t="shared" si="26"/>
        <v>APPROPRIATIVE</v>
      </c>
      <c r="U56" s="1" t="str">
        <f t="shared" si="27"/>
        <v>APPLICATION_ACCEPTANCE_DATE</v>
      </c>
      <c r="V56" s="26" t="str">
        <f t="shared" si="28"/>
        <v/>
      </c>
    </row>
    <row r="57" spans="1:22" x14ac:dyDescent="0.3">
      <c r="A57" t="s">
        <v>100</v>
      </c>
      <c r="B57" t="s">
        <v>47</v>
      </c>
      <c r="C57"/>
      <c r="D57"/>
      <c r="E57" s="1">
        <v>26876</v>
      </c>
      <c r="G57" t="s">
        <v>48</v>
      </c>
      <c r="H57" s="24" t="str">
        <f t="shared" si="14"/>
        <v/>
      </c>
      <c r="I57" t="str">
        <f t="shared" si="15"/>
        <v/>
      </c>
      <c r="J57" t="str">
        <f t="shared" si="16"/>
        <v/>
      </c>
      <c r="K57" t="str">
        <f t="shared" si="17"/>
        <v/>
      </c>
      <c r="L57" s="1">
        <f t="shared" si="18"/>
        <v>26876</v>
      </c>
      <c r="M57">
        <f t="shared" si="19"/>
        <v>1973</v>
      </c>
      <c r="N57" t="str">
        <f t="shared" si="20"/>
        <v>07</v>
      </c>
      <c r="O57">
        <f t="shared" si="21"/>
        <v>31</v>
      </c>
      <c r="P57" t="str">
        <f t="shared" si="22"/>
        <v>19730731</v>
      </c>
      <c r="Q57" s="4" t="str">
        <f t="shared" si="23"/>
        <v>19730731</v>
      </c>
      <c r="R57" t="str">
        <f t="shared" si="24"/>
        <v/>
      </c>
      <c r="S57" t="str">
        <f t="shared" si="25"/>
        <v/>
      </c>
      <c r="T57" s="21" t="str">
        <f t="shared" si="26"/>
        <v>APPROPRIATIVE</v>
      </c>
      <c r="U57" s="1" t="str">
        <f t="shared" si="27"/>
        <v>APPLICATION_ACCEPTANCE_DATE</v>
      </c>
      <c r="V57" s="26" t="str">
        <f t="shared" si="28"/>
        <v/>
      </c>
    </row>
    <row r="58" spans="1:22" x14ac:dyDescent="0.3">
      <c r="A58" t="s">
        <v>101</v>
      </c>
      <c r="B58" t="s">
        <v>47</v>
      </c>
      <c r="C58"/>
      <c r="D58" s="1">
        <v>27131</v>
      </c>
      <c r="E58" s="1">
        <v>27131</v>
      </c>
      <c r="G58" t="s">
        <v>48</v>
      </c>
      <c r="H58" s="24" t="str">
        <f t="shared" si="14"/>
        <v/>
      </c>
      <c r="I58" t="str">
        <f t="shared" si="15"/>
        <v/>
      </c>
      <c r="J58" t="str">
        <f t="shared" si="16"/>
        <v/>
      </c>
      <c r="K58" t="str">
        <f t="shared" si="17"/>
        <v/>
      </c>
      <c r="L58" s="1">
        <f t="shared" si="18"/>
        <v>27131</v>
      </c>
      <c r="M58">
        <f t="shared" si="19"/>
        <v>1974</v>
      </c>
      <c r="N58" t="str">
        <f t="shared" si="20"/>
        <v>04</v>
      </c>
      <c r="O58">
        <f t="shared" si="21"/>
        <v>12</v>
      </c>
      <c r="P58" t="str">
        <f t="shared" si="22"/>
        <v>19740412</v>
      </c>
      <c r="Q58" s="4" t="str">
        <f t="shared" si="23"/>
        <v>19740412</v>
      </c>
      <c r="R58" t="str">
        <f t="shared" si="24"/>
        <v/>
      </c>
      <c r="S58" t="str">
        <f t="shared" si="25"/>
        <v/>
      </c>
      <c r="T58" s="21" t="str">
        <f t="shared" si="26"/>
        <v>APPROPRIATIVE</v>
      </c>
      <c r="U58" s="1" t="str">
        <f t="shared" si="27"/>
        <v>APPLICATION_RECD_DATE</v>
      </c>
      <c r="V58" s="26" t="str">
        <f t="shared" si="28"/>
        <v/>
      </c>
    </row>
    <row r="59" spans="1:22" x14ac:dyDescent="0.3">
      <c r="A59" t="s">
        <v>250</v>
      </c>
      <c r="B59" t="s">
        <v>47</v>
      </c>
      <c r="C59"/>
      <c r="D59"/>
      <c r="E59" s="1">
        <v>27473</v>
      </c>
      <c r="G59" t="s">
        <v>48</v>
      </c>
      <c r="H59" s="24" t="str">
        <f t="shared" si="14"/>
        <v/>
      </c>
      <c r="I59" t="str">
        <f t="shared" si="15"/>
        <v/>
      </c>
      <c r="J59" t="str">
        <f t="shared" si="16"/>
        <v/>
      </c>
      <c r="K59" t="str">
        <f t="shared" si="17"/>
        <v/>
      </c>
      <c r="L59" s="1">
        <f t="shared" si="18"/>
        <v>27473</v>
      </c>
      <c r="M59">
        <f t="shared" si="19"/>
        <v>1975</v>
      </c>
      <c r="N59" t="str">
        <f t="shared" si="20"/>
        <v>03</v>
      </c>
      <c r="O59">
        <f t="shared" si="21"/>
        <v>20</v>
      </c>
      <c r="P59" t="str">
        <f t="shared" si="22"/>
        <v>19750320</v>
      </c>
      <c r="Q59" s="4" t="str">
        <f t="shared" si="23"/>
        <v>19750320</v>
      </c>
      <c r="R59" t="str">
        <f t="shared" si="24"/>
        <v/>
      </c>
      <c r="S59" t="str">
        <f t="shared" si="25"/>
        <v/>
      </c>
      <c r="T59" s="21" t="str">
        <f t="shared" si="26"/>
        <v>APPROPRIATIVE</v>
      </c>
      <c r="U59" s="1" t="str">
        <f t="shared" si="27"/>
        <v>APPLICATION_ACCEPTANCE_DATE</v>
      </c>
      <c r="V59" s="26" t="str">
        <f t="shared" si="28"/>
        <v/>
      </c>
    </row>
    <row r="60" spans="1:22" x14ac:dyDescent="0.3">
      <c r="A60" t="s">
        <v>102</v>
      </c>
      <c r="B60" t="s">
        <v>47</v>
      </c>
      <c r="C60"/>
      <c r="D60"/>
      <c r="E60" s="1">
        <v>27571</v>
      </c>
      <c r="G60" t="s">
        <v>48</v>
      </c>
      <c r="H60" s="24" t="str">
        <f t="shared" si="14"/>
        <v/>
      </c>
      <c r="I60" t="str">
        <f t="shared" si="15"/>
        <v/>
      </c>
      <c r="J60" t="str">
        <f t="shared" si="16"/>
        <v/>
      </c>
      <c r="K60" t="str">
        <f t="shared" si="17"/>
        <v/>
      </c>
      <c r="L60" s="1">
        <f t="shared" si="18"/>
        <v>27571</v>
      </c>
      <c r="M60">
        <f t="shared" si="19"/>
        <v>1975</v>
      </c>
      <c r="N60" t="str">
        <f t="shared" si="20"/>
        <v>06</v>
      </c>
      <c r="O60">
        <f t="shared" si="21"/>
        <v>26</v>
      </c>
      <c r="P60" t="str">
        <f t="shared" si="22"/>
        <v>19750626</v>
      </c>
      <c r="Q60" s="4" t="str">
        <f t="shared" si="23"/>
        <v>19750626</v>
      </c>
      <c r="R60" t="str">
        <f t="shared" si="24"/>
        <v/>
      </c>
      <c r="S60" t="str">
        <f t="shared" si="25"/>
        <v/>
      </c>
      <c r="T60" s="21" t="str">
        <f t="shared" si="26"/>
        <v>APPROPRIATIVE</v>
      </c>
      <c r="U60" s="1" t="str">
        <f t="shared" si="27"/>
        <v>APPLICATION_ACCEPTANCE_DATE</v>
      </c>
      <c r="V60" s="26" t="str">
        <f t="shared" si="28"/>
        <v/>
      </c>
    </row>
    <row r="61" spans="1:22" x14ac:dyDescent="0.3">
      <c r="A61" t="s">
        <v>103</v>
      </c>
      <c r="B61" t="s">
        <v>47</v>
      </c>
      <c r="C61" s="1">
        <v>27677</v>
      </c>
      <c r="D61"/>
      <c r="E61" s="1">
        <v>27677</v>
      </c>
      <c r="G61" t="s">
        <v>48</v>
      </c>
      <c r="H61" s="24" t="str">
        <f t="shared" si="14"/>
        <v/>
      </c>
      <c r="I61" t="str">
        <f t="shared" si="15"/>
        <v/>
      </c>
      <c r="J61" t="str">
        <f t="shared" si="16"/>
        <v/>
      </c>
      <c r="K61" t="str">
        <f t="shared" si="17"/>
        <v/>
      </c>
      <c r="L61" s="1">
        <f t="shared" si="18"/>
        <v>27677</v>
      </c>
      <c r="M61">
        <f t="shared" si="19"/>
        <v>1975</v>
      </c>
      <c r="N61">
        <f t="shared" si="20"/>
        <v>10</v>
      </c>
      <c r="O61">
        <f t="shared" si="21"/>
        <v>10</v>
      </c>
      <c r="P61" t="str">
        <f t="shared" si="22"/>
        <v>19751010</v>
      </c>
      <c r="Q61" s="4" t="str">
        <f t="shared" si="23"/>
        <v>19751010</v>
      </c>
      <c r="R61" t="str">
        <f t="shared" si="24"/>
        <v/>
      </c>
      <c r="S61" t="str">
        <f t="shared" si="25"/>
        <v/>
      </c>
      <c r="T61" s="21" t="str">
        <f t="shared" si="26"/>
        <v>APPROPRIATIVE</v>
      </c>
      <c r="U61" s="1" t="str">
        <f t="shared" si="27"/>
        <v>PRIORITY_DATE</v>
      </c>
      <c r="V61" s="26" t="str">
        <f t="shared" si="28"/>
        <v/>
      </c>
    </row>
    <row r="62" spans="1:22" x14ac:dyDescent="0.3">
      <c r="A62" t="s">
        <v>104</v>
      </c>
      <c r="B62" t="s">
        <v>47</v>
      </c>
      <c r="C62"/>
      <c r="D62"/>
      <c r="E62" s="1">
        <v>27696</v>
      </c>
      <c r="G62" t="s">
        <v>48</v>
      </c>
      <c r="H62" s="24" t="str">
        <f t="shared" si="14"/>
        <v/>
      </c>
      <c r="I62" t="str">
        <f t="shared" si="15"/>
        <v/>
      </c>
      <c r="J62" t="str">
        <f t="shared" si="16"/>
        <v/>
      </c>
      <c r="K62" t="str">
        <f t="shared" si="17"/>
        <v/>
      </c>
      <c r="L62" s="1">
        <f t="shared" si="18"/>
        <v>27696</v>
      </c>
      <c r="M62">
        <f t="shared" si="19"/>
        <v>1975</v>
      </c>
      <c r="N62">
        <f t="shared" si="20"/>
        <v>10</v>
      </c>
      <c r="O62">
        <f t="shared" si="21"/>
        <v>29</v>
      </c>
      <c r="P62" t="str">
        <f t="shared" si="22"/>
        <v>19751029</v>
      </c>
      <c r="Q62" s="4" t="str">
        <f t="shared" si="23"/>
        <v>19751029</v>
      </c>
      <c r="R62" t="str">
        <f t="shared" si="24"/>
        <v/>
      </c>
      <c r="S62" t="str">
        <f t="shared" si="25"/>
        <v/>
      </c>
      <c r="T62" s="21" t="str">
        <f t="shared" si="26"/>
        <v>APPROPRIATIVE</v>
      </c>
      <c r="U62" s="1" t="str">
        <f t="shared" si="27"/>
        <v>APPLICATION_ACCEPTANCE_DATE</v>
      </c>
      <c r="V62" s="26" t="str">
        <f t="shared" si="28"/>
        <v/>
      </c>
    </row>
    <row r="63" spans="1:22" x14ac:dyDescent="0.3">
      <c r="A63" t="s">
        <v>105</v>
      </c>
      <c r="B63" t="s">
        <v>47</v>
      </c>
      <c r="C63"/>
      <c r="D63"/>
      <c r="E63" s="1">
        <v>27744</v>
      </c>
      <c r="G63" t="s">
        <v>48</v>
      </c>
      <c r="H63" s="24" t="str">
        <f t="shared" si="14"/>
        <v/>
      </c>
      <c r="I63" t="str">
        <f t="shared" si="15"/>
        <v/>
      </c>
      <c r="J63" t="str">
        <f t="shared" si="16"/>
        <v/>
      </c>
      <c r="K63" t="str">
        <f t="shared" si="17"/>
        <v/>
      </c>
      <c r="L63" s="1">
        <f t="shared" si="18"/>
        <v>27744</v>
      </c>
      <c r="M63">
        <f t="shared" si="19"/>
        <v>1975</v>
      </c>
      <c r="N63">
        <f t="shared" si="20"/>
        <v>12</v>
      </c>
      <c r="O63">
        <f t="shared" si="21"/>
        <v>16</v>
      </c>
      <c r="P63" t="str">
        <f t="shared" si="22"/>
        <v>19751216</v>
      </c>
      <c r="Q63" s="4" t="str">
        <f t="shared" si="23"/>
        <v>19751216</v>
      </c>
      <c r="R63" t="str">
        <f t="shared" si="24"/>
        <v/>
      </c>
      <c r="S63" t="str">
        <f t="shared" si="25"/>
        <v/>
      </c>
      <c r="T63" s="21" t="str">
        <f t="shared" si="26"/>
        <v>APPROPRIATIVE</v>
      </c>
      <c r="U63" s="1" t="str">
        <f t="shared" si="27"/>
        <v>APPLICATION_ACCEPTANCE_DATE</v>
      </c>
      <c r="V63" s="26" t="str">
        <f t="shared" si="28"/>
        <v/>
      </c>
    </row>
    <row r="64" spans="1:22" x14ac:dyDescent="0.3">
      <c r="A64" t="s">
        <v>106</v>
      </c>
      <c r="B64" t="s">
        <v>47</v>
      </c>
      <c r="C64"/>
      <c r="D64"/>
      <c r="E64" s="1">
        <v>27817</v>
      </c>
      <c r="G64" t="s">
        <v>48</v>
      </c>
      <c r="H64" s="24" t="str">
        <f t="shared" si="14"/>
        <v/>
      </c>
      <c r="I64" t="str">
        <f t="shared" si="15"/>
        <v/>
      </c>
      <c r="J64" t="str">
        <f t="shared" si="16"/>
        <v/>
      </c>
      <c r="K64" t="str">
        <f t="shared" si="17"/>
        <v/>
      </c>
      <c r="L64" s="1">
        <f t="shared" si="18"/>
        <v>27817</v>
      </c>
      <c r="M64">
        <f t="shared" si="19"/>
        <v>1976</v>
      </c>
      <c r="N64" t="str">
        <f t="shared" si="20"/>
        <v>02</v>
      </c>
      <c r="O64">
        <f t="shared" si="21"/>
        <v>27</v>
      </c>
      <c r="P64" t="str">
        <f t="shared" si="22"/>
        <v>19760227</v>
      </c>
      <c r="Q64" s="4" t="str">
        <f t="shared" si="23"/>
        <v>19760227</v>
      </c>
      <c r="R64" t="str">
        <f t="shared" si="24"/>
        <v/>
      </c>
      <c r="S64" t="str">
        <f t="shared" si="25"/>
        <v/>
      </c>
      <c r="T64" s="21" t="str">
        <f t="shared" si="26"/>
        <v>APPROPRIATIVE</v>
      </c>
      <c r="U64" s="1" t="str">
        <f t="shared" si="27"/>
        <v>APPLICATION_ACCEPTANCE_DATE</v>
      </c>
      <c r="V64" s="26" t="str">
        <f t="shared" si="28"/>
        <v/>
      </c>
    </row>
    <row r="65" spans="1:22" x14ac:dyDescent="0.3">
      <c r="A65" t="s">
        <v>107</v>
      </c>
      <c r="B65" t="s">
        <v>47</v>
      </c>
      <c r="C65"/>
      <c r="D65"/>
      <c r="E65" s="1">
        <v>27850</v>
      </c>
      <c r="G65" t="s">
        <v>48</v>
      </c>
      <c r="H65" s="24" t="str">
        <f t="shared" si="14"/>
        <v/>
      </c>
      <c r="I65" t="str">
        <f t="shared" si="15"/>
        <v/>
      </c>
      <c r="J65" t="str">
        <f t="shared" si="16"/>
        <v/>
      </c>
      <c r="K65" t="str">
        <f t="shared" si="17"/>
        <v/>
      </c>
      <c r="L65" s="1">
        <f t="shared" si="18"/>
        <v>27850</v>
      </c>
      <c r="M65">
        <f t="shared" si="19"/>
        <v>1976</v>
      </c>
      <c r="N65" t="str">
        <f t="shared" si="20"/>
        <v>03</v>
      </c>
      <c r="O65">
        <f t="shared" si="21"/>
        <v>31</v>
      </c>
      <c r="P65" t="str">
        <f t="shared" si="22"/>
        <v>19760331</v>
      </c>
      <c r="Q65" s="4" t="str">
        <f t="shared" si="23"/>
        <v>19760331</v>
      </c>
      <c r="R65" t="str">
        <f t="shared" si="24"/>
        <v/>
      </c>
      <c r="S65" t="str">
        <f t="shared" si="25"/>
        <v/>
      </c>
      <c r="T65" s="21" t="str">
        <f t="shared" si="26"/>
        <v>APPROPRIATIVE</v>
      </c>
      <c r="U65" s="1" t="str">
        <f t="shared" si="27"/>
        <v>APPLICATION_ACCEPTANCE_DATE</v>
      </c>
      <c r="V65" s="26" t="str">
        <f t="shared" si="28"/>
        <v/>
      </c>
    </row>
    <row r="66" spans="1:22" x14ac:dyDescent="0.3">
      <c r="A66" t="s">
        <v>108</v>
      </c>
      <c r="B66" t="s">
        <v>47</v>
      </c>
      <c r="C66"/>
      <c r="D66"/>
      <c r="E66" s="1">
        <v>28087</v>
      </c>
      <c r="G66" t="s">
        <v>48</v>
      </c>
      <c r="H66" s="24" t="str">
        <f t="shared" si="14"/>
        <v/>
      </c>
      <c r="I66" t="str">
        <f t="shared" si="15"/>
        <v/>
      </c>
      <c r="J66" t="str">
        <f t="shared" si="16"/>
        <v/>
      </c>
      <c r="K66" t="str">
        <f t="shared" si="17"/>
        <v/>
      </c>
      <c r="L66" s="1">
        <f t="shared" si="18"/>
        <v>28087</v>
      </c>
      <c r="M66">
        <f t="shared" si="19"/>
        <v>1976</v>
      </c>
      <c r="N66">
        <f t="shared" si="20"/>
        <v>11</v>
      </c>
      <c r="O66">
        <f t="shared" si="21"/>
        <v>23</v>
      </c>
      <c r="P66" t="str">
        <f t="shared" si="22"/>
        <v>19761123</v>
      </c>
      <c r="Q66" s="4" t="str">
        <f t="shared" si="23"/>
        <v>19761123</v>
      </c>
      <c r="R66" t="str">
        <f t="shared" si="24"/>
        <v/>
      </c>
      <c r="S66" t="str">
        <f t="shared" si="25"/>
        <v/>
      </c>
      <c r="T66" s="21" t="str">
        <f t="shared" si="26"/>
        <v>APPROPRIATIVE</v>
      </c>
      <c r="U66" s="1" t="str">
        <f t="shared" si="27"/>
        <v>APPLICATION_ACCEPTANCE_DATE</v>
      </c>
      <c r="V66" s="26" t="str">
        <f t="shared" si="28"/>
        <v/>
      </c>
    </row>
    <row r="67" spans="1:22" x14ac:dyDescent="0.3">
      <c r="A67" t="s">
        <v>109</v>
      </c>
      <c r="B67" t="s">
        <v>47</v>
      </c>
      <c r="C67"/>
      <c r="D67"/>
      <c r="E67" s="1">
        <v>28489</v>
      </c>
      <c r="G67" t="s">
        <v>48</v>
      </c>
      <c r="H67" s="24" t="str">
        <f t="shared" ref="H67:H130" si="29">IF(ISNUMBER(SEARCH("14",F67)),"PRE_1914","")</f>
        <v/>
      </c>
      <c r="I67" t="str">
        <f t="shared" ref="I67:I130" si="30">IF(ISNUMBER(G67),IF(AND(G67&lt;1915,B67="Statement of Div and Use"),G67,""),"")</f>
        <v/>
      </c>
      <c r="J67" t="str">
        <f t="shared" ref="J67:J130" si="31">IF(AND(ISBLANK(G67),H67="PRE_1914"),"11111111",IF(H67="PRE_1914",IF(ISNUMBER(G67),G67&amp;"0101"),""))</f>
        <v/>
      </c>
      <c r="K67" t="str">
        <f t="shared" ref="K67:K130" si="32">IF(S67="RIPARIAN",10000000,"")</f>
        <v/>
      </c>
      <c r="L67" s="1">
        <f t="shared" ref="L67:L130" si="33">IF(T67="APPROPRIATIVE",IF(ISBLANK(C67),IF(ISBLANK(D67),IF(ISBLANK(E67),99999999,E67),D67),C67),"")</f>
        <v>28489</v>
      </c>
      <c r="M67">
        <f t="shared" ref="M67:M130" si="34">IF(T67="APPROPRIATIVE",YEAR(L67),"")</f>
        <v>1977</v>
      </c>
      <c r="N67">
        <f t="shared" ref="N67:N130" si="35">IF(T67="APPROPRIATIVE",IF(LEN(MONTH(L67))=1,0&amp;MONTH(L67),MONTH(L67)),"")</f>
        <v>12</v>
      </c>
      <c r="O67">
        <f t="shared" ref="O67:O130" si="36">IF(T67="APPROPRIATIVE",IF(LEN(DAY(L67))=1,0&amp;DAY(L67),DAY(L67)),"")</f>
        <v>30</v>
      </c>
      <c r="P67" t="str">
        <f t="shared" ref="P67:P130" si="37">_xlfn.CONCAT(M67,N67,O67)</f>
        <v>19771230</v>
      </c>
      <c r="Q67" s="4" t="str">
        <f t="shared" ref="Q67:Q130" si="38">IF(ISNUMBER(I67),I67&amp;"0101",_xlfn.CONCAT(J67,K67,P67))</f>
        <v>19771230</v>
      </c>
      <c r="R67" t="str">
        <f t="shared" ref="R67:R130" si="39">IF(OR(H67="pre_1914",LEN(I67)=4),"PRE_1914","")</f>
        <v/>
      </c>
      <c r="S67" t="str">
        <f t="shared" ref="S67:S130" si="40">IF(H67="",IF(T67="","RIPARIAN",""),"")</f>
        <v/>
      </c>
      <c r="T67" s="21" t="str">
        <f t="shared" ref="T67:T130" si="41">IF(B67&lt;&gt;"Federal Claims",IF(B67&lt;&gt;"Statement of Div and Use","APPROPRIATIVE",""),"")</f>
        <v>APPROPRIATIVE</v>
      </c>
      <c r="U67" s="1" t="str">
        <f t="shared" ref="U67:U130" si="42">IF(T67="APPROPRIATIVE",IF(ISBLANK(C67),IF(ISBLANK(D67),IF(ISBLANK(E67),"NO_PRIORITY_DATE_INFORMATION","APPLICATION_ACCEPTANCE_DATE"),"APPLICATION_RECD_DATE"),"PRIORITY_DATE"),"")</f>
        <v>APPLICATION_ACCEPTANCE_DATE</v>
      </c>
      <c r="V67" s="26" t="str">
        <f t="shared" ref="V67:V130" si="43">IF(B67="Statement of Div and Use",IF(R67="PRE_1914","YEAR_DIVERSION_COMMENCED","SUB_TYPE"),"")</f>
        <v/>
      </c>
    </row>
    <row r="68" spans="1:22" x14ac:dyDescent="0.3">
      <c r="A68" t="s">
        <v>110</v>
      </c>
      <c r="B68" t="s">
        <v>47</v>
      </c>
      <c r="C68"/>
      <c r="D68"/>
      <c r="E68" s="1">
        <v>28636</v>
      </c>
      <c r="G68" t="s">
        <v>48</v>
      </c>
      <c r="H68" s="24" t="str">
        <f t="shared" si="29"/>
        <v/>
      </c>
      <c r="I68" t="str">
        <f t="shared" si="30"/>
        <v/>
      </c>
      <c r="J68" t="str">
        <f t="shared" si="31"/>
        <v/>
      </c>
      <c r="K68" t="str">
        <f t="shared" si="32"/>
        <v/>
      </c>
      <c r="L68" s="1">
        <f t="shared" si="33"/>
        <v>28636</v>
      </c>
      <c r="M68">
        <f t="shared" si="34"/>
        <v>1978</v>
      </c>
      <c r="N68" t="str">
        <f t="shared" si="35"/>
        <v>05</v>
      </c>
      <c r="O68">
        <f t="shared" si="36"/>
        <v>26</v>
      </c>
      <c r="P68" t="str">
        <f t="shared" si="37"/>
        <v>19780526</v>
      </c>
      <c r="Q68" s="4" t="str">
        <f t="shared" si="38"/>
        <v>19780526</v>
      </c>
      <c r="R68" t="str">
        <f t="shared" si="39"/>
        <v/>
      </c>
      <c r="S68" t="str">
        <f t="shared" si="40"/>
        <v/>
      </c>
      <c r="T68" s="21" t="str">
        <f t="shared" si="41"/>
        <v>APPROPRIATIVE</v>
      </c>
      <c r="U68" s="1" t="str">
        <f t="shared" si="42"/>
        <v>APPLICATION_ACCEPTANCE_DATE</v>
      </c>
      <c r="V68" s="26" t="str">
        <f t="shared" si="43"/>
        <v/>
      </c>
    </row>
    <row r="69" spans="1:22" x14ac:dyDescent="0.3">
      <c r="A69" t="s">
        <v>111</v>
      </c>
      <c r="B69" t="s">
        <v>47</v>
      </c>
      <c r="C69"/>
      <c r="D69"/>
      <c r="E69" s="1">
        <v>28843</v>
      </c>
      <c r="G69" t="s">
        <v>48</v>
      </c>
      <c r="H69" s="24" t="str">
        <f t="shared" si="29"/>
        <v/>
      </c>
      <c r="I69" t="str">
        <f t="shared" si="30"/>
        <v/>
      </c>
      <c r="J69" t="str">
        <f t="shared" si="31"/>
        <v/>
      </c>
      <c r="K69" t="str">
        <f t="shared" si="32"/>
        <v/>
      </c>
      <c r="L69" s="1">
        <f t="shared" si="33"/>
        <v>28843</v>
      </c>
      <c r="M69">
        <f t="shared" si="34"/>
        <v>1978</v>
      </c>
      <c r="N69">
        <f t="shared" si="35"/>
        <v>12</v>
      </c>
      <c r="O69">
        <f t="shared" si="36"/>
        <v>19</v>
      </c>
      <c r="P69" t="str">
        <f t="shared" si="37"/>
        <v>19781219</v>
      </c>
      <c r="Q69" s="4" t="str">
        <f t="shared" si="38"/>
        <v>19781219</v>
      </c>
      <c r="R69" t="str">
        <f t="shared" si="39"/>
        <v/>
      </c>
      <c r="S69" t="str">
        <f t="shared" si="40"/>
        <v/>
      </c>
      <c r="T69" s="21" t="str">
        <f t="shared" si="41"/>
        <v>APPROPRIATIVE</v>
      </c>
      <c r="U69" s="1" t="str">
        <f t="shared" si="42"/>
        <v>APPLICATION_ACCEPTANCE_DATE</v>
      </c>
      <c r="V69" s="26" t="str">
        <f t="shared" si="43"/>
        <v/>
      </c>
    </row>
    <row r="70" spans="1:22" x14ac:dyDescent="0.3">
      <c r="A70" t="s">
        <v>112</v>
      </c>
      <c r="B70" t="s">
        <v>47</v>
      </c>
      <c r="C70"/>
      <c r="D70"/>
      <c r="E70" s="1">
        <v>29802</v>
      </c>
      <c r="G70" t="s">
        <v>48</v>
      </c>
      <c r="H70" s="24" t="str">
        <f t="shared" si="29"/>
        <v/>
      </c>
      <c r="I70" t="str">
        <f t="shared" si="30"/>
        <v/>
      </c>
      <c r="J70" t="str">
        <f t="shared" si="31"/>
        <v/>
      </c>
      <c r="K70" t="str">
        <f t="shared" si="32"/>
        <v/>
      </c>
      <c r="L70" s="1">
        <f t="shared" si="33"/>
        <v>29802</v>
      </c>
      <c r="M70">
        <f t="shared" si="34"/>
        <v>1981</v>
      </c>
      <c r="N70" t="str">
        <f t="shared" si="35"/>
        <v>08</v>
      </c>
      <c r="O70" t="str">
        <f t="shared" si="36"/>
        <v>04</v>
      </c>
      <c r="P70" t="str">
        <f t="shared" si="37"/>
        <v>19810804</v>
      </c>
      <c r="Q70" s="4" t="str">
        <f t="shared" si="38"/>
        <v>19810804</v>
      </c>
      <c r="R70" t="str">
        <f t="shared" si="39"/>
        <v/>
      </c>
      <c r="S70" t="str">
        <f t="shared" si="40"/>
        <v/>
      </c>
      <c r="T70" s="21" t="str">
        <f t="shared" si="41"/>
        <v>APPROPRIATIVE</v>
      </c>
      <c r="U70" s="1" t="str">
        <f t="shared" si="42"/>
        <v>APPLICATION_ACCEPTANCE_DATE</v>
      </c>
      <c r="V70" s="26" t="str">
        <f t="shared" si="43"/>
        <v/>
      </c>
    </row>
    <row r="71" spans="1:22" x14ac:dyDescent="0.3">
      <c r="A71" t="s">
        <v>251</v>
      </c>
      <c r="B71" t="s">
        <v>47</v>
      </c>
      <c r="C71"/>
      <c r="D71"/>
      <c r="E71" s="1">
        <v>29837</v>
      </c>
      <c r="G71" t="s">
        <v>48</v>
      </c>
      <c r="H71" s="24" t="str">
        <f t="shared" si="29"/>
        <v/>
      </c>
      <c r="I71" t="str">
        <f t="shared" si="30"/>
        <v/>
      </c>
      <c r="J71" t="str">
        <f t="shared" si="31"/>
        <v/>
      </c>
      <c r="K71" t="str">
        <f t="shared" si="32"/>
        <v/>
      </c>
      <c r="L71" s="1">
        <f t="shared" si="33"/>
        <v>29837</v>
      </c>
      <c r="M71">
        <f t="shared" si="34"/>
        <v>1981</v>
      </c>
      <c r="N71" t="str">
        <f t="shared" si="35"/>
        <v>09</v>
      </c>
      <c r="O71" t="str">
        <f t="shared" si="36"/>
        <v>08</v>
      </c>
      <c r="P71" t="str">
        <f t="shared" si="37"/>
        <v>19810908</v>
      </c>
      <c r="Q71" s="4" t="str">
        <f t="shared" si="38"/>
        <v>19810908</v>
      </c>
      <c r="R71" t="str">
        <f t="shared" si="39"/>
        <v/>
      </c>
      <c r="S71" t="str">
        <f t="shared" si="40"/>
        <v/>
      </c>
      <c r="T71" s="21" t="str">
        <f t="shared" si="41"/>
        <v>APPROPRIATIVE</v>
      </c>
      <c r="U71" s="1" t="str">
        <f t="shared" si="42"/>
        <v>APPLICATION_ACCEPTANCE_DATE</v>
      </c>
      <c r="V71" s="26" t="str">
        <f t="shared" si="43"/>
        <v/>
      </c>
    </row>
    <row r="72" spans="1:22" x14ac:dyDescent="0.3">
      <c r="A72" t="s">
        <v>113</v>
      </c>
      <c r="B72" t="s">
        <v>47</v>
      </c>
      <c r="C72"/>
      <c r="D72"/>
      <c r="E72" s="1">
        <v>29866</v>
      </c>
      <c r="G72" t="s">
        <v>48</v>
      </c>
      <c r="H72" s="24" t="str">
        <f t="shared" si="29"/>
        <v/>
      </c>
      <c r="I72" t="str">
        <f t="shared" si="30"/>
        <v/>
      </c>
      <c r="J72" t="str">
        <f t="shared" si="31"/>
        <v/>
      </c>
      <c r="K72" t="str">
        <f t="shared" si="32"/>
        <v/>
      </c>
      <c r="L72" s="1">
        <f t="shared" si="33"/>
        <v>29866</v>
      </c>
      <c r="M72">
        <f t="shared" si="34"/>
        <v>1981</v>
      </c>
      <c r="N72">
        <f t="shared" si="35"/>
        <v>10</v>
      </c>
      <c r="O72" t="str">
        <f t="shared" si="36"/>
        <v>07</v>
      </c>
      <c r="P72" t="str">
        <f t="shared" si="37"/>
        <v>19811007</v>
      </c>
      <c r="Q72" s="4" t="str">
        <f t="shared" si="38"/>
        <v>19811007</v>
      </c>
      <c r="R72" t="str">
        <f t="shared" si="39"/>
        <v/>
      </c>
      <c r="S72" t="str">
        <f t="shared" si="40"/>
        <v/>
      </c>
      <c r="T72" s="21" t="str">
        <f t="shared" si="41"/>
        <v>APPROPRIATIVE</v>
      </c>
      <c r="U72" s="1" t="str">
        <f t="shared" si="42"/>
        <v>APPLICATION_ACCEPTANCE_DATE</v>
      </c>
      <c r="V72" s="26" t="str">
        <f t="shared" si="43"/>
        <v/>
      </c>
    </row>
    <row r="73" spans="1:22" x14ac:dyDescent="0.3">
      <c r="A73" t="s">
        <v>114</v>
      </c>
      <c r="B73" t="s">
        <v>47</v>
      </c>
      <c r="C73"/>
      <c r="D73"/>
      <c r="E73" s="1">
        <v>29875</v>
      </c>
      <c r="G73" t="s">
        <v>48</v>
      </c>
      <c r="H73" s="24" t="str">
        <f t="shared" si="29"/>
        <v/>
      </c>
      <c r="I73" t="str">
        <f t="shared" si="30"/>
        <v/>
      </c>
      <c r="J73" t="str">
        <f t="shared" si="31"/>
        <v/>
      </c>
      <c r="K73" t="str">
        <f t="shared" si="32"/>
        <v/>
      </c>
      <c r="L73" s="1">
        <f t="shared" si="33"/>
        <v>29875</v>
      </c>
      <c r="M73">
        <f t="shared" si="34"/>
        <v>1981</v>
      </c>
      <c r="N73">
        <f t="shared" si="35"/>
        <v>10</v>
      </c>
      <c r="O73">
        <f t="shared" si="36"/>
        <v>16</v>
      </c>
      <c r="P73" t="str">
        <f t="shared" si="37"/>
        <v>19811016</v>
      </c>
      <c r="Q73" s="4" t="str">
        <f t="shared" si="38"/>
        <v>19811016</v>
      </c>
      <c r="R73" t="str">
        <f t="shared" si="39"/>
        <v/>
      </c>
      <c r="S73" t="str">
        <f t="shared" si="40"/>
        <v/>
      </c>
      <c r="T73" s="21" t="str">
        <f t="shared" si="41"/>
        <v>APPROPRIATIVE</v>
      </c>
      <c r="U73" s="1" t="str">
        <f t="shared" si="42"/>
        <v>APPLICATION_ACCEPTANCE_DATE</v>
      </c>
      <c r="V73" s="26" t="str">
        <f t="shared" si="43"/>
        <v/>
      </c>
    </row>
    <row r="74" spans="1:22" x14ac:dyDescent="0.3">
      <c r="A74" t="s">
        <v>115</v>
      </c>
      <c r="B74" t="s">
        <v>47</v>
      </c>
      <c r="C74"/>
      <c r="D74"/>
      <c r="E74" s="1">
        <v>29931</v>
      </c>
      <c r="G74" t="s">
        <v>48</v>
      </c>
      <c r="H74" s="24" t="str">
        <f t="shared" si="29"/>
        <v/>
      </c>
      <c r="I74" t="str">
        <f t="shared" si="30"/>
        <v/>
      </c>
      <c r="J74" t="str">
        <f t="shared" si="31"/>
        <v/>
      </c>
      <c r="K74" t="str">
        <f t="shared" si="32"/>
        <v/>
      </c>
      <c r="L74" s="1">
        <f t="shared" si="33"/>
        <v>29931</v>
      </c>
      <c r="M74">
        <f t="shared" si="34"/>
        <v>1981</v>
      </c>
      <c r="N74">
        <f t="shared" si="35"/>
        <v>12</v>
      </c>
      <c r="O74">
        <f t="shared" si="36"/>
        <v>11</v>
      </c>
      <c r="P74" t="str">
        <f t="shared" si="37"/>
        <v>19811211</v>
      </c>
      <c r="Q74" s="4" t="str">
        <f t="shared" si="38"/>
        <v>19811211</v>
      </c>
      <c r="R74" t="str">
        <f t="shared" si="39"/>
        <v/>
      </c>
      <c r="S74" t="str">
        <f t="shared" si="40"/>
        <v/>
      </c>
      <c r="T74" s="21" t="str">
        <f t="shared" si="41"/>
        <v>APPROPRIATIVE</v>
      </c>
      <c r="U74" s="1" t="str">
        <f t="shared" si="42"/>
        <v>APPLICATION_ACCEPTANCE_DATE</v>
      </c>
      <c r="V74" s="26" t="str">
        <f t="shared" si="43"/>
        <v/>
      </c>
    </row>
    <row r="75" spans="1:22" x14ac:dyDescent="0.3">
      <c r="A75" t="s">
        <v>252</v>
      </c>
      <c r="B75" t="s">
        <v>47</v>
      </c>
      <c r="C75"/>
      <c r="D75"/>
      <c r="E75" s="1">
        <v>29962</v>
      </c>
      <c r="G75" t="s">
        <v>48</v>
      </c>
      <c r="H75" s="24" t="str">
        <f t="shared" si="29"/>
        <v/>
      </c>
      <c r="I75" t="str">
        <f t="shared" si="30"/>
        <v/>
      </c>
      <c r="J75" t="str">
        <f t="shared" si="31"/>
        <v/>
      </c>
      <c r="K75" t="str">
        <f t="shared" si="32"/>
        <v/>
      </c>
      <c r="L75" s="1">
        <f t="shared" si="33"/>
        <v>29962</v>
      </c>
      <c r="M75">
        <f t="shared" si="34"/>
        <v>1982</v>
      </c>
      <c r="N75" t="str">
        <f t="shared" si="35"/>
        <v>01</v>
      </c>
      <c r="O75">
        <f t="shared" si="36"/>
        <v>11</v>
      </c>
      <c r="P75" t="str">
        <f t="shared" si="37"/>
        <v>19820111</v>
      </c>
      <c r="Q75" s="4" t="str">
        <f t="shared" si="38"/>
        <v>19820111</v>
      </c>
      <c r="R75" t="str">
        <f t="shared" si="39"/>
        <v/>
      </c>
      <c r="S75" t="str">
        <f t="shared" si="40"/>
        <v/>
      </c>
      <c r="T75" s="21" t="str">
        <f t="shared" si="41"/>
        <v>APPROPRIATIVE</v>
      </c>
      <c r="U75" s="1" t="str">
        <f t="shared" si="42"/>
        <v>APPLICATION_ACCEPTANCE_DATE</v>
      </c>
      <c r="V75" s="26" t="str">
        <f t="shared" si="43"/>
        <v/>
      </c>
    </row>
    <row r="76" spans="1:22" x14ac:dyDescent="0.3">
      <c r="A76" t="s">
        <v>116</v>
      </c>
      <c r="B76" t="s">
        <v>47</v>
      </c>
      <c r="C76"/>
      <c r="D76"/>
      <c r="E76" s="1">
        <v>30146</v>
      </c>
      <c r="G76" t="s">
        <v>48</v>
      </c>
      <c r="H76" s="24" t="str">
        <f t="shared" si="29"/>
        <v/>
      </c>
      <c r="I76" t="str">
        <f t="shared" si="30"/>
        <v/>
      </c>
      <c r="J76" t="str">
        <f t="shared" si="31"/>
        <v/>
      </c>
      <c r="K76" t="str">
        <f t="shared" si="32"/>
        <v/>
      </c>
      <c r="L76" s="1">
        <f t="shared" si="33"/>
        <v>30146</v>
      </c>
      <c r="M76">
        <f t="shared" si="34"/>
        <v>1982</v>
      </c>
      <c r="N76" t="str">
        <f t="shared" si="35"/>
        <v>07</v>
      </c>
      <c r="O76">
        <f t="shared" si="36"/>
        <v>14</v>
      </c>
      <c r="P76" t="str">
        <f t="shared" si="37"/>
        <v>19820714</v>
      </c>
      <c r="Q76" s="4" t="str">
        <f t="shared" si="38"/>
        <v>19820714</v>
      </c>
      <c r="R76" t="str">
        <f t="shared" si="39"/>
        <v/>
      </c>
      <c r="S76" t="str">
        <f t="shared" si="40"/>
        <v/>
      </c>
      <c r="T76" s="21" t="str">
        <f t="shared" si="41"/>
        <v>APPROPRIATIVE</v>
      </c>
      <c r="U76" s="1" t="str">
        <f t="shared" si="42"/>
        <v>APPLICATION_ACCEPTANCE_DATE</v>
      </c>
      <c r="V76" s="26" t="str">
        <f t="shared" si="43"/>
        <v/>
      </c>
    </row>
    <row r="77" spans="1:22" x14ac:dyDescent="0.3">
      <c r="A77" t="s">
        <v>253</v>
      </c>
      <c r="B77" t="s">
        <v>47</v>
      </c>
      <c r="C77"/>
      <c r="D77"/>
      <c r="E77" s="1">
        <v>30152</v>
      </c>
      <c r="G77" t="s">
        <v>48</v>
      </c>
      <c r="H77" s="24" t="str">
        <f t="shared" si="29"/>
        <v/>
      </c>
      <c r="I77" t="str">
        <f t="shared" si="30"/>
        <v/>
      </c>
      <c r="J77" t="str">
        <f t="shared" si="31"/>
        <v/>
      </c>
      <c r="K77" t="str">
        <f t="shared" si="32"/>
        <v/>
      </c>
      <c r="L77" s="1">
        <f t="shared" si="33"/>
        <v>30152</v>
      </c>
      <c r="M77">
        <f t="shared" si="34"/>
        <v>1982</v>
      </c>
      <c r="N77" t="str">
        <f t="shared" si="35"/>
        <v>07</v>
      </c>
      <c r="O77">
        <f t="shared" si="36"/>
        <v>20</v>
      </c>
      <c r="P77" t="str">
        <f t="shared" si="37"/>
        <v>19820720</v>
      </c>
      <c r="Q77" s="4" t="str">
        <f t="shared" si="38"/>
        <v>19820720</v>
      </c>
      <c r="R77" t="str">
        <f t="shared" si="39"/>
        <v/>
      </c>
      <c r="S77" t="str">
        <f t="shared" si="40"/>
        <v/>
      </c>
      <c r="T77" s="21" t="str">
        <f t="shared" si="41"/>
        <v>APPROPRIATIVE</v>
      </c>
      <c r="U77" s="1" t="str">
        <f t="shared" si="42"/>
        <v>APPLICATION_ACCEPTANCE_DATE</v>
      </c>
      <c r="V77" s="26" t="str">
        <f t="shared" si="43"/>
        <v/>
      </c>
    </row>
    <row r="78" spans="1:22" x14ac:dyDescent="0.3">
      <c r="A78" t="s">
        <v>117</v>
      </c>
      <c r="B78" t="s">
        <v>47</v>
      </c>
      <c r="C78"/>
      <c r="D78"/>
      <c r="E78" s="1">
        <v>31043</v>
      </c>
      <c r="G78" t="s">
        <v>48</v>
      </c>
      <c r="H78" s="24" t="str">
        <f t="shared" si="29"/>
        <v/>
      </c>
      <c r="I78" t="str">
        <f t="shared" si="30"/>
        <v/>
      </c>
      <c r="J78" t="str">
        <f t="shared" si="31"/>
        <v/>
      </c>
      <c r="K78" t="str">
        <f t="shared" si="32"/>
        <v/>
      </c>
      <c r="L78" s="1">
        <f t="shared" si="33"/>
        <v>31043</v>
      </c>
      <c r="M78">
        <f t="shared" si="34"/>
        <v>1984</v>
      </c>
      <c r="N78">
        <f t="shared" si="35"/>
        <v>12</v>
      </c>
      <c r="O78">
        <f t="shared" si="36"/>
        <v>27</v>
      </c>
      <c r="P78" t="str">
        <f t="shared" si="37"/>
        <v>19841227</v>
      </c>
      <c r="Q78" s="4" t="str">
        <f t="shared" si="38"/>
        <v>19841227</v>
      </c>
      <c r="R78" t="str">
        <f t="shared" si="39"/>
        <v/>
      </c>
      <c r="S78" t="str">
        <f t="shared" si="40"/>
        <v/>
      </c>
      <c r="T78" s="21" t="str">
        <f t="shared" si="41"/>
        <v>APPROPRIATIVE</v>
      </c>
      <c r="U78" s="1" t="str">
        <f t="shared" si="42"/>
        <v>APPLICATION_ACCEPTANCE_DATE</v>
      </c>
      <c r="V78" s="26" t="str">
        <f t="shared" si="43"/>
        <v/>
      </c>
    </row>
    <row r="79" spans="1:22" x14ac:dyDescent="0.3">
      <c r="A79" t="s">
        <v>254</v>
      </c>
      <c r="B79" t="s">
        <v>47</v>
      </c>
      <c r="C79"/>
      <c r="D79"/>
      <c r="E79" s="1">
        <v>31384</v>
      </c>
      <c r="G79" t="s">
        <v>48</v>
      </c>
      <c r="H79" s="24" t="str">
        <f t="shared" si="29"/>
        <v/>
      </c>
      <c r="I79" t="str">
        <f t="shared" si="30"/>
        <v/>
      </c>
      <c r="J79" t="str">
        <f t="shared" si="31"/>
        <v/>
      </c>
      <c r="K79" t="str">
        <f t="shared" si="32"/>
        <v/>
      </c>
      <c r="L79" s="1">
        <f t="shared" si="33"/>
        <v>31384</v>
      </c>
      <c r="M79">
        <f t="shared" si="34"/>
        <v>1985</v>
      </c>
      <c r="N79">
        <f t="shared" si="35"/>
        <v>12</v>
      </c>
      <c r="O79" t="str">
        <f t="shared" si="36"/>
        <v>03</v>
      </c>
      <c r="P79" t="str">
        <f t="shared" si="37"/>
        <v>19851203</v>
      </c>
      <c r="Q79" s="4" t="str">
        <f t="shared" si="38"/>
        <v>19851203</v>
      </c>
      <c r="R79" t="str">
        <f t="shared" si="39"/>
        <v/>
      </c>
      <c r="S79" t="str">
        <f t="shared" si="40"/>
        <v/>
      </c>
      <c r="T79" s="21" t="str">
        <f t="shared" si="41"/>
        <v>APPROPRIATIVE</v>
      </c>
      <c r="U79" s="1" t="str">
        <f t="shared" si="42"/>
        <v>APPLICATION_ACCEPTANCE_DATE</v>
      </c>
      <c r="V79" s="26" t="str">
        <f t="shared" si="43"/>
        <v/>
      </c>
    </row>
    <row r="80" spans="1:22" x14ac:dyDescent="0.3">
      <c r="A80" t="s">
        <v>118</v>
      </c>
      <c r="B80" t="s">
        <v>47</v>
      </c>
      <c r="C80"/>
      <c r="D80"/>
      <c r="E80" s="1">
        <v>31572</v>
      </c>
      <c r="G80" t="s">
        <v>48</v>
      </c>
      <c r="H80" s="24" t="str">
        <f t="shared" si="29"/>
        <v/>
      </c>
      <c r="I80" t="str">
        <f t="shared" si="30"/>
        <v/>
      </c>
      <c r="J80" t="str">
        <f t="shared" si="31"/>
        <v/>
      </c>
      <c r="K80" t="str">
        <f t="shared" si="32"/>
        <v/>
      </c>
      <c r="L80" s="1">
        <f t="shared" si="33"/>
        <v>31572</v>
      </c>
      <c r="M80">
        <f t="shared" si="34"/>
        <v>1986</v>
      </c>
      <c r="N80" t="str">
        <f t="shared" si="35"/>
        <v>06</v>
      </c>
      <c r="O80" t="str">
        <f t="shared" si="36"/>
        <v>09</v>
      </c>
      <c r="P80" t="str">
        <f t="shared" si="37"/>
        <v>19860609</v>
      </c>
      <c r="Q80" s="4" t="str">
        <f t="shared" si="38"/>
        <v>19860609</v>
      </c>
      <c r="R80" t="str">
        <f t="shared" si="39"/>
        <v/>
      </c>
      <c r="S80" t="str">
        <f t="shared" si="40"/>
        <v/>
      </c>
      <c r="T80" s="21" t="str">
        <f t="shared" si="41"/>
        <v>APPROPRIATIVE</v>
      </c>
      <c r="U80" s="1" t="str">
        <f t="shared" si="42"/>
        <v>APPLICATION_ACCEPTANCE_DATE</v>
      </c>
      <c r="V80" s="26" t="str">
        <f t="shared" si="43"/>
        <v/>
      </c>
    </row>
    <row r="81" spans="1:22" x14ac:dyDescent="0.3">
      <c r="A81" t="s">
        <v>119</v>
      </c>
      <c r="B81" t="s">
        <v>47</v>
      </c>
      <c r="C81"/>
      <c r="D81"/>
      <c r="E81" s="1">
        <v>31663</v>
      </c>
      <c r="G81" t="s">
        <v>48</v>
      </c>
      <c r="H81" s="24" t="str">
        <f t="shared" si="29"/>
        <v/>
      </c>
      <c r="I81" t="str">
        <f t="shared" si="30"/>
        <v/>
      </c>
      <c r="J81" t="str">
        <f t="shared" si="31"/>
        <v/>
      </c>
      <c r="K81" t="str">
        <f t="shared" si="32"/>
        <v/>
      </c>
      <c r="L81" s="1">
        <f t="shared" si="33"/>
        <v>31663</v>
      </c>
      <c r="M81">
        <f t="shared" si="34"/>
        <v>1986</v>
      </c>
      <c r="N81" t="str">
        <f t="shared" si="35"/>
        <v>09</v>
      </c>
      <c r="O81" t="str">
        <f t="shared" si="36"/>
        <v>08</v>
      </c>
      <c r="P81" t="str">
        <f t="shared" si="37"/>
        <v>19860908</v>
      </c>
      <c r="Q81" s="4" t="str">
        <f t="shared" si="38"/>
        <v>19860908</v>
      </c>
      <c r="R81" t="str">
        <f t="shared" si="39"/>
        <v/>
      </c>
      <c r="S81" t="str">
        <f t="shared" si="40"/>
        <v/>
      </c>
      <c r="T81" s="21" t="str">
        <f t="shared" si="41"/>
        <v>APPROPRIATIVE</v>
      </c>
      <c r="U81" s="1" t="str">
        <f t="shared" si="42"/>
        <v>APPLICATION_ACCEPTANCE_DATE</v>
      </c>
      <c r="V81" s="26" t="str">
        <f t="shared" si="43"/>
        <v/>
      </c>
    </row>
    <row r="82" spans="1:22" x14ac:dyDescent="0.3">
      <c r="A82" t="s">
        <v>120</v>
      </c>
      <c r="B82" t="s">
        <v>47</v>
      </c>
      <c r="C82"/>
      <c r="D82"/>
      <c r="E82" s="1">
        <v>32377</v>
      </c>
      <c r="G82" t="s">
        <v>48</v>
      </c>
      <c r="H82" s="24" t="str">
        <f t="shared" si="29"/>
        <v/>
      </c>
      <c r="I82" t="str">
        <f t="shared" si="30"/>
        <v/>
      </c>
      <c r="J82" t="str">
        <f t="shared" si="31"/>
        <v/>
      </c>
      <c r="K82" t="str">
        <f t="shared" si="32"/>
        <v/>
      </c>
      <c r="L82" s="1">
        <f t="shared" si="33"/>
        <v>32377</v>
      </c>
      <c r="M82">
        <f t="shared" si="34"/>
        <v>1988</v>
      </c>
      <c r="N82" t="str">
        <f t="shared" si="35"/>
        <v>08</v>
      </c>
      <c r="O82">
        <f t="shared" si="36"/>
        <v>22</v>
      </c>
      <c r="P82" t="str">
        <f t="shared" si="37"/>
        <v>19880822</v>
      </c>
      <c r="Q82" s="4" t="str">
        <f t="shared" si="38"/>
        <v>19880822</v>
      </c>
      <c r="R82" t="str">
        <f t="shared" si="39"/>
        <v/>
      </c>
      <c r="S82" t="str">
        <f t="shared" si="40"/>
        <v/>
      </c>
      <c r="T82" s="21" t="str">
        <f t="shared" si="41"/>
        <v>APPROPRIATIVE</v>
      </c>
      <c r="U82" s="1" t="str">
        <f t="shared" si="42"/>
        <v>APPLICATION_ACCEPTANCE_DATE</v>
      </c>
      <c r="V82" s="26" t="str">
        <f t="shared" si="43"/>
        <v/>
      </c>
    </row>
    <row r="83" spans="1:22" x14ac:dyDescent="0.3">
      <c r="A83" t="s">
        <v>121</v>
      </c>
      <c r="B83" t="s">
        <v>47</v>
      </c>
      <c r="C83"/>
      <c r="D83" s="1">
        <v>32601</v>
      </c>
      <c r="E83" s="1">
        <v>32626</v>
      </c>
      <c r="G83" t="s">
        <v>48</v>
      </c>
      <c r="H83" s="24" t="str">
        <f t="shared" si="29"/>
        <v/>
      </c>
      <c r="I83" t="str">
        <f t="shared" si="30"/>
        <v/>
      </c>
      <c r="J83" t="str">
        <f t="shared" si="31"/>
        <v/>
      </c>
      <c r="K83" t="str">
        <f t="shared" si="32"/>
        <v/>
      </c>
      <c r="L83" s="1">
        <f t="shared" si="33"/>
        <v>32601</v>
      </c>
      <c r="M83">
        <f t="shared" si="34"/>
        <v>1989</v>
      </c>
      <c r="N83" t="str">
        <f t="shared" si="35"/>
        <v>04</v>
      </c>
      <c r="O83" t="str">
        <f t="shared" si="36"/>
        <v>03</v>
      </c>
      <c r="P83" t="str">
        <f t="shared" si="37"/>
        <v>19890403</v>
      </c>
      <c r="Q83" s="4" t="str">
        <f t="shared" si="38"/>
        <v>19890403</v>
      </c>
      <c r="R83" t="str">
        <f t="shared" si="39"/>
        <v/>
      </c>
      <c r="S83" t="str">
        <f t="shared" si="40"/>
        <v/>
      </c>
      <c r="T83" s="21" t="str">
        <f t="shared" si="41"/>
        <v>APPROPRIATIVE</v>
      </c>
      <c r="U83" s="1" t="str">
        <f t="shared" si="42"/>
        <v>APPLICATION_RECD_DATE</v>
      </c>
      <c r="V83" s="26" t="str">
        <f t="shared" si="43"/>
        <v/>
      </c>
    </row>
    <row r="84" spans="1:22" x14ac:dyDescent="0.3">
      <c r="A84" t="s">
        <v>122</v>
      </c>
      <c r="B84" t="s">
        <v>47</v>
      </c>
      <c r="C84"/>
      <c r="D84"/>
      <c r="E84" s="1">
        <v>32626</v>
      </c>
      <c r="G84" t="s">
        <v>48</v>
      </c>
      <c r="H84" s="24" t="str">
        <f t="shared" si="29"/>
        <v/>
      </c>
      <c r="I84" t="str">
        <f t="shared" si="30"/>
        <v/>
      </c>
      <c r="J84" t="str">
        <f t="shared" si="31"/>
        <v/>
      </c>
      <c r="K84" t="str">
        <f t="shared" si="32"/>
        <v/>
      </c>
      <c r="L84" s="1">
        <f t="shared" si="33"/>
        <v>32626</v>
      </c>
      <c r="M84">
        <f t="shared" si="34"/>
        <v>1989</v>
      </c>
      <c r="N84" t="str">
        <f t="shared" si="35"/>
        <v>04</v>
      </c>
      <c r="O84">
        <f t="shared" si="36"/>
        <v>28</v>
      </c>
      <c r="P84" t="str">
        <f t="shared" si="37"/>
        <v>19890428</v>
      </c>
      <c r="Q84" s="4" t="str">
        <f t="shared" si="38"/>
        <v>19890428</v>
      </c>
      <c r="R84" t="str">
        <f t="shared" si="39"/>
        <v/>
      </c>
      <c r="S84" t="str">
        <f t="shared" si="40"/>
        <v/>
      </c>
      <c r="T84" s="21" t="str">
        <f t="shared" si="41"/>
        <v>APPROPRIATIVE</v>
      </c>
      <c r="U84" s="1" t="str">
        <f t="shared" si="42"/>
        <v>APPLICATION_ACCEPTANCE_DATE</v>
      </c>
      <c r="V84" s="26" t="str">
        <f t="shared" si="43"/>
        <v/>
      </c>
    </row>
    <row r="85" spans="1:22" x14ac:dyDescent="0.3">
      <c r="A85" t="s">
        <v>123</v>
      </c>
      <c r="B85" t="s">
        <v>47</v>
      </c>
      <c r="C85"/>
      <c r="D85"/>
      <c r="E85" s="1">
        <v>33190</v>
      </c>
      <c r="G85" t="s">
        <v>48</v>
      </c>
      <c r="H85" s="24" t="str">
        <f t="shared" si="29"/>
        <v/>
      </c>
      <c r="I85" t="str">
        <f t="shared" si="30"/>
        <v/>
      </c>
      <c r="J85" t="str">
        <f t="shared" si="31"/>
        <v/>
      </c>
      <c r="K85" t="str">
        <f t="shared" si="32"/>
        <v/>
      </c>
      <c r="L85" s="1">
        <f t="shared" si="33"/>
        <v>33190</v>
      </c>
      <c r="M85">
        <f t="shared" si="34"/>
        <v>1990</v>
      </c>
      <c r="N85">
        <f t="shared" si="35"/>
        <v>11</v>
      </c>
      <c r="O85">
        <f t="shared" si="36"/>
        <v>13</v>
      </c>
      <c r="P85" t="str">
        <f t="shared" si="37"/>
        <v>19901113</v>
      </c>
      <c r="Q85" s="4" t="str">
        <f t="shared" si="38"/>
        <v>19901113</v>
      </c>
      <c r="R85" t="str">
        <f t="shared" si="39"/>
        <v/>
      </c>
      <c r="S85" t="str">
        <f t="shared" si="40"/>
        <v/>
      </c>
      <c r="T85" s="21" t="str">
        <f t="shared" si="41"/>
        <v>APPROPRIATIVE</v>
      </c>
      <c r="U85" s="1" t="str">
        <f t="shared" si="42"/>
        <v>APPLICATION_ACCEPTANCE_DATE</v>
      </c>
      <c r="V85" s="26" t="str">
        <f t="shared" si="43"/>
        <v/>
      </c>
    </row>
    <row r="86" spans="1:22" x14ac:dyDescent="0.3">
      <c r="A86" t="s">
        <v>124</v>
      </c>
      <c r="B86" t="s">
        <v>47</v>
      </c>
      <c r="C86"/>
      <c r="D86" s="1">
        <v>34604</v>
      </c>
      <c r="E86" s="1">
        <v>34648</v>
      </c>
      <c r="G86" t="s">
        <v>48</v>
      </c>
      <c r="H86" s="24" t="str">
        <f t="shared" si="29"/>
        <v/>
      </c>
      <c r="I86" t="str">
        <f t="shared" si="30"/>
        <v/>
      </c>
      <c r="J86" t="str">
        <f t="shared" si="31"/>
        <v/>
      </c>
      <c r="K86" t="str">
        <f t="shared" si="32"/>
        <v/>
      </c>
      <c r="L86" s="1">
        <f t="shared" si="33"/>
        <v>34604</v>
      </c>
      <c r="M86">
        <f t="shared" si="34"/>
        <v>1994</v>
      </c>
      <c r="N86" t="str">
        <f t="shared" si="35"/>
        <v>09</v>
      </c>
      <c r="O86">
        <f t="shared" si="36"/>
        <v>27</v>
      </c>
      <c r="P86" t="str">
        <f t="shared" si="37"/>
        <v>19940927</v>
      </c>
      <c r="Q86" s="4" t="str">
        <f t="shared" si="38"/>
        <v>19940927</v>
      </c>
      <c r="R86" t="str">
        <f t="shared" si="39"/>
        <v/>
      </c>
      <c r="S86" t="str">
        <f t="shared" si="40"/>
        <v/>
      </c>
      <c r="T86" s="21" t="str">
        <f t="shared" si="41"/>
        <v>APPROPRIATIVE</v>
      </c>
      <c r="U86" s="1" t="str">
        <f t="shared" si="42"/>
        <v>APPLICATION_RECD_DATE</v>
      </c>
      <c r="V86" s="26" t="str">
        <f t="shared" si="43"/>
        <v/>
      </c>
    </row>
    <row r="87" spans="1:22" x14ac:dyDescent="0.3">
      <c r="A87" t="s">
        <v>125</v>
      </c>
      <c r="B87" t="s">
        <v>47</v>
      </c>
      <c r="C87"/>
      <c r="D87" s="1">
        <v>35962</v>
      </c>
      <c r="E87" s="1">
        <v>36083</v>
      </c>
      <c r="G87" t="s">
        <v>48</v>
      </c>
      <c r="H87" s="24" t="str">
        <f t="shared" si="29"/>
        <v/>
      </c>
      <c r="I87" t="str">
        <f t="shared" si="30"/>
        <v/>
      </c>
      <c r="J87" t="str">
        <f t="shared" si="31"/>
        <v/>
      </c>
      <c r="K87" t="str">
        <f t="shared" si="32"/>
        <v/>
      </c>
      <c r="L87" s="1">
        <f t="shared" si="33"/>
        <v>35962</v>
      </c>
      <c r="M87">
        <f t="shared" si="34"/>
        <v>1998</v>
      </c>
      <c r="N87" t="str">
        <f t="shared" si="35"/>
        <v>06</v>
      </c>
      <c r="O87">
        <f t="shared" si="36"/>
        <v>16</v>
      </c>
      <c r="P87" t="str">
        <f t="shared" si="37"/>
        <v>19980616</v>
      </c>
      <c r="Q87" s="4" t="str">
        <f t="shared" si="38"/>
        <v>19980616</v>
      </c>
      <c r="R87" t="str">
        <f t="shared" si="39"/>
        <v/>
      </c>
      <c r="S87" t="str">
        <f t="shared" si="40"/>
        <v/>
      </c>
      <c r="T87" s="21" t="str">
        <f t="shared" si="41"/>
        <v>APPROPRIATIVE</v>
      </c>
      <c r="U87" s="1" t="str">
        <f t="shared" si="42"/>
        <v>APPLICATION_RECD_DATE</v>
      </c>
      <c r="V87" s="26" t="str">
        <f t="shared" si="43"/>
        <v/>
      </c>
    </row>
    <row r="88" spans="1:22" x14ac:dyDescent="0.3">
      <c r="A88" t="s">
        <v>126</v>
      </c>
      <c r="B88" t="s">
        <v>47</v>
      </c>
      <c r="C88"/>
      <c r="D88" s="1">
        <v>35879</v>
      </c>
      <c r="E88" s="1">
        <v>36277</v>
      </c>
      <c r="G88" t="s">
        <v>48</v>
      </c>
      <c r="H88" s="24" t="str">
        <f t="shared" si="29"/>
        <v/>
      </c>
      <c r="I88" t="str">
        <f t="shared" si="30"/>
        <v/>
      </c>
      <c r="J88" t="str">
        <f t="shared" si="31"/>
        <v/>
      </c>
      <c r="K88" t="str">
        <f t="shared" si="32"/>
        <v/>
      </c>
      <c r="L88" s="1">
        <f t="shared" si="33"/>
        <v>35879</v>
      </c>
      <c r="M88">
        <f t="shared" si="34"/>
        <v>1998</v>
      </c>
      <c r="N88" t="str">
        <f t="shared" si="35"/>
        <v>03</v>
      </c>
      <c r="O88">
        <f t="shared" si="36"/>
        <v>25</v>
      </c>
      <c r="P88" t="str">
        <f t="shared" si="37"/>
        <v>19980325</v>
      </c>
      <c r="Q88" s="4" t="str">
        <f t="shared" si="38"/>
        <v>19980325</v>
      </c>
      <c r="R88" t="str">
        <f t="shared" si="39"/>
        <v/>
      </c>
      <c r="S88" t="str">
        <f t="shared" si="40"/>
        <v/>
      </c>
      <c r="T88" s="21" t="str">
        <f t="shared" si="41"/>
        <v>APPROPRIATIVE</v>
      </c>
      <c r="U88" s="1" t="str">
        <f t="shared" si="42"/>
        <v>APPLICATION_RECD_DATE</v>
      </c>
      <c r="V88" s="26" t="str">
        <f t="shared" si="43"/>
        <v/>
      </c>
    </row>
    <row r="89" spans="1:22" x14ac:dyDescent="0.3">
      <c r="A89" t="s">
        <v>127</v>
      </c>
      <c r="B89" t="s">
        <v>47</v>
      </c>
      <c r="C89"/>
      <c r="D89" s="1">
        <v>37280</v>
      </c>
      <c r="E89" s="1">
        <v>37329</v>
      </c>
      <c r="G89" t="s">
        <v>48</v>
      </c>
      <c r="H89" s="24" t="str">
        <f t="shared" si="29"/>
        <v/>
      </c>
      <c r="I89" t="str">
        <f t="shared" si="30"/>
        <v/>
      </c>
      <c r="J89" t="str">
        <f t="shared" si="31"/>
        <v/>
      </c>
      <c r="K89" t="str">
        <f t="shared" si="32"/>
        <v/>
      </c>
      <c r="L89" s="1">
        <f t="shared" si="33"/>
        <v>37280</v>
      </c>
      <c r="M89">
        <f t="shared" si="34"/>
        <v>2002</v>
      </c>
      <c r="N89" t="str">
        <f t="shared" si="35"/>
        <v>01</v>
      </c>
      <c r="O89">
        <f t="shared" si="36"/>
        <v>24</v>
      </c>
      <c r="P89" t="str">
        <f t="shared" si="37"/>
        <v>20020124</v>
      </c>
      <c r="Q89" s="4" t="str">
        <f t="shared" si="38"/>
        <v>20020124</v>
      </c>
      <c r="R89" t="str">
        <f t="shared" si="39"/>
        <v/>
      </c>
      <c r="S89" t="str">
        <f t="shared" si="40"/>
        <v/>
      </c>
      <c r="T89" s="21" t="str">
        <f t="shared" si="41"/>
        <v>APPROPRIATIVE</v>
      </c>
      <c r="U89" s="1" t="str">
        <f t="shared" si="42"/>
        <v>APPLICATION_RECD_DATE</v>
      </c>
      <c r="V89" s="26" t="str">
        <f t="shared" si="43"/>
        <v/>
      </c>
    </row>
    <row r="90" spans="1:22" x14ac:dyDescent="0.3">
      <c r="A90" t="s">
        <v>255</v>
      </c>
      <c r="B90" t="s">
        <v>128</v>
      </c>
      <c r="C90"/>
      <c r="D90"/>
      <c r="E90" s="1">
        <v>28395</v>
      </c>
      <c r="G90">
        <v>1961</v>
      </c>
      <c r="H90" s="24" t="str">
        <f t="shared" si="29"/>
        <v/>
      </c>
      <c r="I90" t="str">
        <f t="shared" si="30"/>
        <v/>
      </c>
      <c r="J90" t="str">
        <f t="shared" si="31"/>
        <v/>
      </c>
      <c r="K90" t="str">
        <f t="shared" si="32"/>
        <v/>
      </c>
      <c r="L90" s="1">
        <f t="shared" si="33"/>
        <v>28395</v>
      </c>
      <c r="M90">
        <f t="shared" si="34"/>
        <v>1977</v>
      </c>
      <c r="N90" t="str">
        <f t="shared" si="35"/>
        <v>09</v>
      </c>
      <c r="O90">
        <f t="shared" si="36"/>
        <v>27</v>
      </c>
      <c r="P90" t="str">
        <f t="shared" si="37"/>
        <v>19770927</v>
      </c>
      <c r="Q90" s="4" t="str">
        <f t="shared" si="38"/>
        <v>19770927</v>
      </c>
      <c r="R90" t="str">
        <f t="shared" si="39"/>
        <v/>
      </c>
      <c r="S90" t="str">
        <f t="shared" si="40"/>
        <v/>
      </c>
      <c r="T90" s="21" t="str">
        <f t="shared" si="41"/>
        <v>APPROPRIATIVE</v>
      </c>
      <c r="U90" s="1" t="str">
        <f t="shared" si="42"/>
        <v>APPLICATION_ACCEPTANCE_DATE</v>
      </c>
      <c r="V90" s="26" t="str">
        <f t="shared" si="43"/>
        <v/>
      </c>
    </row>
    <row r="91" spans="1:22" x14ac:dyDescent="0.3">
      <c r="A91" t="s">
        <v>129</v>
      </c>
      <c r="B91" t="s">
        <v>128</v>
      </c>
      <c r="C91"/>
      <c r="D91" s="1">
        <v>35786</v>
      </c>
      <c r="E91" s="1">
        <v>35786</v>
      </c>
      <c r="G91">
        <v>1968</v>
      </c>
      <c r="H91" s="24" t="str">
        <f t="shared" si="29"/>
        <v/>
      </c>
      <c r="I91" t="str">
        <f t="shared" si="30"/>
        <v/>
      </c>
      <c r="J91" t="str">
        <f t="shared" si="31"/>
        <v/>
      </c>
      <c r="K91" t="str">
        <f t="shared" si="32"/>
        <v/>
      </c>
      <c r="L91" s="1">
        <f t="shared" si="33"/>
        <v>35786</v>
      </c>
      <c r="M91">
        <f t="shared" si="34"/>
        <v>1997</v>
      </c>
      <c r="N91">
        <f t="shared" si="35"/>
        <v>12</v>
      </c>
      <c r="O91">
        <f t="shared" si="36"/>
        <v>22</v>
      </c>
      <c r="P91" t="str">
        <f t="shared" si="37"/>
        <v>19971222</v>
      </c>
      <c r="Q91" s="4" t="str">
        <f t="shared" si="38"/>
        <v>19971222</v>
      </c>
      <c r="R91" t="str">
        <f t="shared" si="39"/>
        <v/>
      </c>
      <c r="S91" t="str">
        <f t="shared" si="40"/>
        <v/>
      </c>
      <c r="T91" s="21" t="str">
        <f t="shared" si="41"/>
        <v>APPROPRIATIVE</v>
      </c>
      <c r="U91" s="1" t="str">
        <f t="shared" si="42"/>
        <v>APPLICATION_RECD_DATE</v>
      </c>
      <c r="V91" s="26" t="str">
        <f t="shared" si="43"/>
        <v/>
      </c>
    </row>
    <row r="92" spans="1:22" x14ac:dyDescent="0.3">
      <c r="A92" t="s">
        <v>130</v>
      </c>
      <c r="B92" t="s">
        <v>128</v>
      </c>
      <c r="C92"/>
      <c r="D92" s="1">
        <v>35786</v>
      </c>
      <c r="E92" s="1">
        <v>35786</v>
      </c>
      <c r="G92">
        <v>1967</v>
      </c>
      <c r="H92" s="24" t="str">
        <f t="shared" si="29"/>
        <v/>
      </c>
      <c r="I92" t="str">
        <f t="shared" si="30"/>
        <v/>
      </c>
      <c r="J92" t="str">
        <f t="shared" si="31"/>
        <v/>
      </c>
      <c r="K92" t="str">
        <f t="shared" si="32"/>
        <v/>
      </c>
      <c r="L92" s="1">
        <f t="shared" si="33"/>
        <v>35786</v>
      </c>
      <c r="M92">
        <f t="shared" si="34"/>
        <v>1997</v>
      </c>
      <c r="N92">
        <f t="shared" si="35"/>
        <v>12</v>
      </c>
      <c r="O92">
        <f t="shared" si="36"/>
        <v>22</v>
      </c>
      <c r="P92" t="str">
        <f t="shared" si="37"/>
        <v>19971222</v>
      </c>
      <c r="Q92" s="4" t="str">
        <f t="shared" si="38"/>
        <v>19971222</v>
      </c>
      <c r="R92" t="str">
        <f t="shared" si="39"/>
        <v/>
      </c>
      <c r="S92" t="str">
        <f t="shared" si="40"/>
        <v/>
      </c>
      <c r="T92" s="21" t="str">
        <f t="shared" si="41"/>
        <v>APPROPRIATIVE</v>
      </c>
      <c r="U92" s="1" t="str">
        <f t="shared" si="42"/>
        <v>APPLICATION_RECD_DATE</v>
      </c>
      <c r="V92" s="26" t="str">
        <f t="shared" si="43"/>
        <v/>
      </c>
    </row>
    <row r="93" spans="1:22" x14ac:dyDescent="0.3">
      <c r="A93" t="s">
        <v>132</v>
      </c>
      <c r="B93" t="s">
        <v>131</v>
      </c>
      <c r="C93"/>
      <c r="D93" s="1">
        <v>41645</v>
      </c>
      <c r="E93" s="1">
        <v>41645</v>
      </c>
      <c r="G93">
        <v>1955</v>
      </c>
      <c r="H93" s="24" t="str">
        <f t="shared" si="29"/>
        <v/>
      </c>
      <c r="I93" t="str">
        <f t="shared" si="30"/>
        <v/>
      </c>
      <c r="J93" t="str">
        <f t="shared" si="31"/>
        <v/>
      </c>
      <c r="K93" t="str">
        <f t="shared" si="32"/>
        <v/>
      </c>
      <c r="L93" s="1">
        <f t="shared" si="33"/>
        <v>41645</v>
      </c>
      <c r="M93">
        <f t="shared" si="34"/>
        <v>2014</v>
      </c>
      <c r="N93" t="str">
        <f t="shared" si="35"/>
        <v>01</v>
      </c>
      <c r="O93" t="str">
        <f t="shared" si="36"/>
        <v>06</v>
      </c>
      <c r="P93" t="str">
        <f t="shared" si="37"/>
        <v>20140106</v>
      </c>
      <c r="Q93" s="4" t="str">
        <f t="shared" si="38"/>
        <v>20140106</v>
      </c>
      <c r="R93" t="str">
        <f t="shared" si="39"/>
        <v/>
      </c>
      <c r="S93" t="str">
        <f t="shared" si="40"/>
        <v/>
      </c>
      <c r="T93" s="21" t="str">
        <f t="shared" si="41"/>
        <v>APPROPRIATIVE</v>
      </c>
      <c r="U93" s="1" t="str">
        <f t="shared" si="42"/>
        <v>APPLICATION_RECD_DATE</v>
      </c>
      <c r="V93" s="26" t="str">
        <f t="shared" si="43"/>
        <v/>
      </c>
    </row>
    <row r="94" spans="1:22" x14ac:dyDescent="0.3">
      <c r="A94" t="s">
        <v>133</v>
      </c>
      <c r="B94" t="s">
        <v>131</v>
      </c>
      <c r="C94" s="1">
        <v>42632</v>
      </c>
      <c r="D94" s="1">
        <v>42632</v>
      </c>
      <c r="E94" s="1">
        <v>42958</v>
      </c>
      <c r="G94">
        <v>1983</v>
      </c>
      <c r="H94" s="24" t="str">
        <f t="shared" si="29"/>
        <v/>
      </c>
      <c r="I94" t="str">
        <f t="shared" si="30"/>
        <v/>
      </c>
      <c r="J94" t="str">
        <f t="shared" si="31"/>
        <v/>
      </c>
      <c r="K94" t="str">
        <f t="shared" si="32"/>
        <v/>
      </c>
      <c r="L94" s="1">
        <f t="shared" si="33"/>
        <v>42632</v>
      </c>
      <c r="M94">
        <f t="shared" si="34"/>
        <v>2016</v>
      </c>
      <c r="N94" t="str">
        <f t="shared" si="35"/>
        <v>09</v>
      </c>
      <c r="O94">
        <f t="shared" si="36"/>
        <v>19</v>
      </c>
      <c r="P94" t="str">
        <f t="shared" si="37"/>
        <v>20160919</v>
      </c>
      <c r="Q94" s="4" t="str">
        <f t="shared" si="38"/>
        <v>20160919</v>
      </c>
      <c r="R94" t="str">
        <f t="shared" si="39"/>
        <v/>
      </c>
      <c r="S94" t="str">
        <f t="shared" si="40"/>
        <v/>
      </c>
      <c r="T94" s="21" t="str">
        <f t="shared" si="41"/>
        <v>APPROPRIATIVE</v>
      </c>
      <c r="U94" s="1" t="str">
        <f t="shared" si="42"/>
        <v>PRIORITY_DATE</v>
      </c>
      <c r="V94" s="26" t="str">
        <f t="shared" si="43"/>
        <v/>
      </c>
    </row>
    <row r="95" spans="1:22" x14ac:dyDescent="0.3">
      <c r="A95" t="s">
        <v>134</v>
      </c>
      <c r="B95" t="s">
        <v>131</v>
      </c>
      <c r="C95" s="1">
        <v>42760</v>
      </c>
      <c r="D95" s="1">
        <v>42760</v>
      </c>
      <c r="E95"/>
      <c r="G95" t="s">
        <v>48</v>
      </c>
      <c r="H95" s="24" t="str">
        <f t="shared" si="29"/>
        <v/>
      </c>
      <c r="I95" t="str">
        <f t="shared" si="30"/>
        <v/>
      </c>
      <c r="J95" t="str">
        <f t="shared" si="31"/>
        <v/>
      </c>
      <c r="K95" t="str">
        <f t="shared" si="32"/>
        <v/>
      </c>
      <c r="L95" s="1">
        <f t="shared" si="33"/>
        <v>42760</v>
      </c>
      <c r="M95">
        <f t="shared" si="34"/>
        <v>2017</v>
      </c>
      <c r="N95" t="str">
        <f t="shared" si="35"/>
        <v>01</v>
      </c>
      <c r="O95">
        <f t="shared" si="36"/>
        <v>25</v>
      </c>
      <c r="P95" t="str">
        <f t="shared" si="37"/>
        <v>20170125</v>
      </c>
      <c r="Q95" s="4" t="str">
        <f t="shared" si="38"/>
        <v>20170125</v>
      </c>
      <c r="R95" t="str">
        <f t="shared" si="39"/>
        <v/>
      </c>
      <c r="S95" t="str">
        <f t="shared" si="40"/>
        <v/>
      </c>
      <c r="T95" s="21" t="str">
        <f t="shared" si="41"/>
        <v>APPROPRIATIVE</v>
      </c>
      <c r="U95" s="1" t="str">
        <f t="shared" si="42"/>
        <v>PRIORITY_DATE</v>
      </c>
      <c r="V95" s="26" t="str">
        <f t="shared" si="43"/>
        <v/>
      </c>
    </row>
    <row r="96" spans="1:22" x14ac:dyDescent="0.3">
      <c r="A96" t="s">
        <v>135</v>
      </c>
      <c r="B96" t="s">
        <v>136</v>
      </c>
      <c r="C96" s="1">
        <v>43137</v>
      </c>
      <c r="D96" s="1">
        <v>43137</v>
      </c>
      <c r="E96"/>
      <c r="G96">
        <v>2018</v>
      </c>
      <c r="H96" s="24" t="str">
        <f t="shared" si="29"/>
        <v/>
      </c>
      <c r="I96" t="str">
        <f t="shared" si="30"/>
        <v/>
      </c>
      <c r="J96" t="str">
        <f t="shared" si="31"/>
        <v/>
      </c>
      <c r="K96" t="str">
        <f t="shared" si="32"/>
        <v/>
      </c>
      <c r="L96" s="1">
        <f t="shared" si="33"/>
        <v>43137</v>
      </c>
      <c r="M96">
        <f t="shared" si="34"/>
        <v>2018</v>
      </c>
      <c r="N96" t="str">
        <f t="shared" si="35"/>
        <v>02</v>
      </c>
      <c r="O96" t="str">
        <f t="shared" si="36"/>
        <v>06</v>
      </c>
      <c r="P96" t="str">
        <f t="shared" si="37"/>
        <v>20180206</v>
      </c>
      <c r="Q96" s="4" t="str">
        <f t="shared" si="38"/>
        <v>20180206</v>
      </c>
      <c r="R96" t="str">
        <f t="shared" si="39"/>
        <v/>
      </c>
      <c r="S96" t="str">
        <f t="shared" si="40"/>
        <v/>
      </c>
      <c r="T96" s="21" t="str">
        <f t="shared" si="41"/>
        <v>APPROPRIATIVE</v>
      </c>
      <c r="U96" s="1" t="str">
        <f t="shared" si="42"/>
        <v>PRIORITY_DATE</v>
      </c>
      <c r="V96" s="26" t="str">
        <f t="shared" si="43"/>
        <v/>
      </c>
    </row>
    <row r="97" spans="1:22" x14ac:dyDescent="0.3">
      <c r="A97" t="s">
        <v>256</v>
      </c>
      <c r="B97" t="s">
        <v>136</v>
      </c>
      <c r="C97" s="1">
        <v>43277</v>
      </c>
      <c r="D97" s="1">
        <v>43277</v>
      </c>
      <c r="E97"/>
      <c r="G97">
        <v>2018</v>
      </c>
      <c r="H97" s="24" t="str">
        <f t="shared" si="29"/>
        <v/>
      </c>
      <c r="I97" t="str">
        <f t="shared" si="30"/>
        <v/>
      </c>
      <c r="J97" t="str">
        <f t="shared" si="31"/>
        <v/>
      </c>
      <c r="K97" t="str">
        <f t="shared" si="32"/>
        <v/>
      </c>
      <c r="L97" s="1">
        <f t="shared" si="33"/>
        <v>43277</v>
      </c>
      <c r="M97">
        <f t="shared" si="34"/>
        <v>2018</v>
      </c>
      <c r="N97" t="str">
        <f t="shared" si="35"/>
        <v>06</v>
      </c>
      <c r="O97">
        <f t="shared" si="36"/>
        <v>26</v>
      </c>
      <c r="P97" t="str">
        <f t="shared" si="37"/>
        <v>20180626</v>
      </c>
      <c r="Q97" s="4" t="str">
        <f t="shared" si="38"/>
        <v>20180626</v>
      </c>
      <c r="R97" t="str">
        <f t="shared" si="39"/>
        <v/>
      </c>
      <c r="S97" t="str">
        <f t="shared" si="40"/>
        <v/>
      </c>
      <c r="T97" s="21" t="str">
        <f t="shared" si="41"/>
        <v>APPROPRIATIVE</v>
      </c>
      <c r="U97" s="1" t="str">
        <f t="shared" si="42"/>
        <v>PRIORITY_DATE</v>
      </c>
      <c r="V97" s="26" t="str">
        <f t="shared" si="43"/>
        <v/>
      </c>
    </row>
    <row r="98" spans="1:22" x14ac:dyDescent="0.3">
      <c r="A98" t="s">
        <v>138</v>
      </c>
      <c r="B98" t="s">
        <v>137</v>
      </c>
      <c r="C98" s="1">
        <v>37743</v>
      </c>
      <c r="D98" s="1">
        <v>37743</v>
      </c>
      <c r="E98" s="1">
        <v>37743</v>
      </c>
      <c r="G98">
        <v>1982</v>
      </c>
      <c r="H98" s="24" t="str">
        <f t="shared" si="29"/>
        <v/>
      </c>
      <c r="I98" t="str">
        <f t="shared" si="30"/>
        <v/>
      </c>
      <c r="J98" t="str">
        <f t="shared" si="31"/>
        <v/>
      </c>
      <c r="K98" t="str">
        <f t="shared" si="32"/>
        <v/>
      </c>
      <c r="L98" s="1">
        <f t="shared" si="33"/>
        <v>37743</v>
      </c>
      <c r="M98">
        <f t="shared" si="34"/>
        <v>2003</v>
      </c>
      <c r="N98" t="str">
        <f t="shared" si="35"/>
        <v>05</v>
      </c>
      <c r="O98" t="str">
        <f t="shared" si="36"/>
        <v>02</v>
      </c>
      <c r="P98" t="str">
        <f t="shared" si="37"/>
        <v>20030502</v>
      </c>
      <c r="Q98" s="4" t="str">
        <f t="shared" si="38"/>
        <v>20030502</v>
      </c>
      <c r="R98" t="str">
        <f t="shared" si="39"/>
        <v/>
      </c>
      <c r="S98" t="str">
        <f t="shared" si="40"/>
        <v/>
      </c>
      <c r="T98" s="21" t="str">
        <f t="shared" si="41"/>
        <v>APPROPRIATIVE</v>
      </c>
      <c r="U98" s="1" t="str">
        <f t="shared" si="42"/>
        <v>PRIORITY_DATE</v>
      </c>
      <c r="V98" s="26" t="str">
        <f t="shared" si="43"/>
        <v/>
      </c>
    </row>
    <row r="99" spans="1:22" x14ac:dyDescent="0.3">
      <c r="A99" t="s">
        <v>139</v>
      </c>
      <c r="B99" t="s">
        <v>137</v>
      </c>
      <c r="C99" s="1">
        <v>41442</v>
      </c>
      <c r="D99" s="1">
        <v>41442</v>
      </c>
      <c r="E99" s="1">
        <v>41442</v>
      </c>
      <c r="G99" t="s">
        <v>48</v>
      </c>
      <c r="H99" s="24" t="str">
        <f t="shared" si="29"/>
        <v/>
      </c>
      <c r="I99" t="str">
        <f t="shared" si="30"/>
        <v/>
      </c>
      <c r="J99" t="str">
        <f t="shared" si="31"/>
        <v/>
      </c>
      <c r="K99" t="str">
        <f t="shared" si="32"/>
        <v/>
      </c>
      <c r="L99" s="1">
        <f t="shared" si="33"/>
        <v>41442</v>
      </c>
      <c r="M99">
        <f t="shared" si="34"/>
        <v>2013</v>
      </c>
      <c r="N99" t="str">
        <f t="shared" si="35"/>
        <v>06</v>
      </c>
      <c r="O99">
        <f t="shared" si="36"/>
        <v>17</v>
      </c>
      <c r="P99" t="str">
        <f t="shared" si="37"/>
        <v>20130617</v>
      </c>
      <c r="Q99" s="4" t="str">
        <f t="shared" si="38"/>
        <v>20130617</v>
      </c>
      <c r="R99" t="str">
        <f t="shared" si="39"/>
        <v/>
      </c>
      <c r="S99" t="str">
        <f t="shared" si="40"/>
        <v/>
      </c>
      <c r="T99" s="21" t="str">
        <f t="shared" si="41"/>
        <v>APPROPRIATIVE</v>
      </c>
      <c r="U99" s="1" t="str">
        <f t="shared" si="42"/>
        <v>PRIORITY_DATE</v>
      </c>
      <c r="V99" s="26" t="str">
        <f t="shared" si="43"/>
        <v/>
      </c>
    </row>
    <row r="100" spans="1:22" x14ac:dyDescent="0.3">
      <c r="A100" t="s">
        <v>140</v>
      </c>
      <c r="B100" t="s">
        <v>137</v>
      </c>
      <c r="C100" s="1">
        <v>41801</v>
      </c>
      <c r="D100" s="1">
        <v>41801</v>
      </c>
      <c r="E100" s="1">
        <v>42853</v>
      </c>
      <c r="G100">
        <v>2012</v>
      </c>
      <c r="H100" s="24" t="str">
        <f t="shared" si="29"/>
        <v/>
      </c>
      <c r="I100" t="str">
        <f t="shared" si="30"/>
        <v/>
      </c>
      <c r="J100" t="str">
        <f t="shared" si="31"/>
        <v/>
      </c>
      <c r="K100" t="str">
        <f t="shared" si="32"/>
        <v/>
      </c>
      <c r="L100" s="1">
        <f t="shared" si="33"/>
        <v>41801</v>
      </c>
      <c r="M100">
        <f t="shared" si="34"/>
        <v>2014</v>
      </c>
      <c r="N100" t="str">
        <f t="shared" si="35"/>
        <v>06</v>
      </c>
      <c r="O100">
        <f t="shared" si="36"/>
        <v>11</v>
      </c>
      <c r="P100" t="str">
        <f t="shared" si="37"/>
        <v>20140611</v>
      </c>
      <c r="Q100" s="4" t="str">
        <f t="shared" si="38"/>
        <v>20140611</v>
      </c>
      <c r="R100" t="str">
        <f t="shared" si="39"/>
        <v/>
      </c>
      <c r="S100" t="str">
        <f t="shared" si="40"/>
        <v/>
      </c>
      <c r="T100" s="21" t="str">
        <f t="shared" si="41"/>
        <v>APPROPRIATIVE</v>
      </c>
      <c r="U100" s="1" t="str">
        <f t="shared" si="42"/>
        <v>PRIORITY_DATE</v>
      </c>
      <c r="V100" s="26" t="str">
        <f t="shared" si="43"/>
        <v/>
      </c>
    </row>
    <row r="101" spans="1:22" x14ac:dyDescent="0.3">
      <c r="A101" t="s">
        <v>143</v>
      </c>
      <c r="B101" t="s">
        <v>141</v>
      </c>
      <c r="C101"/>
      <c r="D101"/>
      <c r="E101" s="1">
        <v>24475</v>
      </c>
      <c r="F101" t="s">
        <v>142</v>
      </c>
      <c r="G101">
        <v>1914</v>
      </c>
      <c r="H101" s="24" t="str">
        <f t="shared" si="29"/>
        <v>PRE_1914</v>
      </c>
      <c r="I101">
        <f t="shared" si="30"/>
        <v>1914</v>
      </c>
      <c r="J101" t="str">
        <f t="shared" si="31"/>
        <v>19140101</v>
      </c>
      <c r="K101" t="str">
        <f t="shared" si="32"/>
        <v/>
      </c>
      <c r="L101" s="1" t="str">
        <f t="shared" si="33"/>
        <v/>
      </c>
      <c r="M101" t="str">
        <f t="shared" si="34"/>
        <v/>
      </c>
      <c r="N101" t="str">
        <f t="shared" si="35"/>
        <v/>
      </c>
      <c r="O101" t="str">
        <f t="shared" si="36"/>
        <v/>
      </c>
      <c r="P101" t="str">
        <f t="shared" si="37"/>
        <v/>
      </c>
      <c r="Q101" s="4" t="str">
        <f t="shared" si="38"/>
        <v>19140101</v>
      </c>
      <c r="R101" t="str">
        <f t="shared" si="39"/>
        <v>PRE_1914</v>
      </c>
      <c r="S101" t="str">
        <f t="shared" si="40"/>
        <v/>
      </c>
      <c r="T101" s="21" t="str">
        <f t="shared" si="41"/>
        <v/>
      </c>
      <c r="U101" s="1" t="str">
        <f t="shared" si="42"/>
        <v/>
      </c>
      <c r="V101" s="26" t="str">
        <f t="shared" si="43"/>
        <v>YEAR_DIVERSION_COMMENCED</v>
      </c>
    </row>
    <row r="102" spans="1:22" x14ac:dyDescent="0.3">
      <c r="A102" t="s">
        <v>144</v>
      </c>
      <c r="B102" t="s">
        <v>141</v>
      </c>
      <c r="C102"/>
      <c r="D102"/>
      <c r="E102" s="1">
        <v>24574</v>
      </c>
      <c r="F102" t="s">
        <v>266</v>
      </c>
      <c r="G102">
        <v>1963</v>
      </c>
      <c r="H102" s="24" t="str">
        <f t="shared" si="29"/>
        <v/>
      </c>
      <c r="I102" t="str">
        <f t="shared" si="30"/>
        <v/>
      </c>
      <c r="J102" t="str">
        <f t="shared" si="31"/>
        <v/>
      </c>
      <c r="K102">
        <f t="shared" si="32"/>
        <v>10000000</v>
      </c>
      <c r="L102" s="1" t="str">
        <f t="shared" si="33"/>
        <v/>
      </c>
      <c r="M102" t="str">
        <f t="shared" si="34"/>
        <v/>
      </c>
      <c r="N102" t="str">
        <f t="shared" si="35"/>
        <v/>
      </c>
      <c r="O102" t="str">
        <f t="shared" si="36"/>
        <v/>
      </c>
      <c r="P102" t="str">
        <f t="shared" si="37"/>
        <v/>
      </c>
      <c r="Q102" s="4" t="str">
        <f t="shared" si="38"/>
        <v>10000000</v>
      </c>
      <c r="R102" t="str">
        <f t="shared" si="39"/>
        <v/>
      </c>
      <c r="S102" t="str">
        <f t="shared" si="40"/>
        <v>RIPARIAN</v>
      </c>
      <c r="T102" s="21" t="str">
        <f t="shared" si="41"/>
        <v/>
      </c>
      <c r="U102" s="1" t="str">
        <f t="shared" si="42"/>
        <v/>
      </c>
      <c r="V102" s="26" t="str">
        <f t="shared" si="43"/>
        <v>SUB_TYPE</v>
      </c>
    </row>
    <row r="103" spans="1:22" x14ac:dyDescent="0.3">
      <c r="A103" t="s">
        <v>145</v>
      </c>
      <c r="B103" t="s">
        <v>141</v>
      </c>
      <c r="C103"/>
      <c r="D103"/>
      <c r="E103" s="1">
        <v>26665</v>
      </c>
      <c r="F103" t="s">
        <v>266</v>
      </c>
      <c r="G103">
        <v>1957</v>
      </c>
      <c r="H103" s="24" t="str">
        <f t="shared" si="29"/>
        <v/>
      </c>
      <c r="I103" t="str">
        <f t="shared" si="30"/>
        <v/>
      </c>
      <c r="J103" t="str">
        <f t="shared" si="31"/>
        <v/>
      </c>
      <c r="K103">
        <f t="shared" si="32"/>
        <v>10000000</v>
      </c>
      <c r="L103" s="1" t="str">
        <f t="shared" si="33"/>
        <v/>
      </c>
      <c r="M103" t="str">
        <f t="shared" si="34"/>
        <v/>
      </c>
      <c r="N103" t="str">
        <f t="shared" si="35"/>
        <v/>
      </c>
      <c r="O103" t="str">
        <f t="shared" si="36"/>
        <v/>
      </c>
      <c r="P103" t="str">
        <f t="shared" si="37"/>
        <v/>
      </c>
      <c r="Q103" s="4" t="str">
        <f t="shared" si="38"/>
        <v>10000000</v>
      </c>
      <c r="R103" t="str">
        <f t="shared" si="39"/>
        <v/>
      </c>
      <c r="S103" t="str">
        <f t="shared" si="40"/>
        <v>RIPARIAN</v>
      </c>
      <c r="T103" s="21" t="str">
        <f t="shared" si="41"/>
        <v/>
      </c>
      <c r="U103" s="1" t="str">
        <f t="shared" si="42"/>
        <v/>
      </c>
      <c r="V103" s="26" t="str">
        <f t="shared" si="43"/>
        <v>SUB_TYPE</v>
      </c>
    </row>
    <row r="104" spans="1:22" x14ac:dyDescent="0.3">
      <c r="A104" t="s">
        <v>146</v>
      </c>
      <c r="B104" t="s">
        <v>141</v>
      </c>
      <c r="C104"/>
      <c r="D104"/>
      <c r="E104" s="1">
        <v>28093</v>
      </c>
      <c r="F104" t="s">
        <v>142</v>
      </c>
      <c r="G104">
        <v>1905</v>
      </c>
      <c r="H104" s="24" t="str">
        <f t="shared" si="29"/>
        <v>PRE_1914</v>
      </c>
      <c r="I104">
        <f t="shared" si="30"/>
        <v>1905</v>
      </c>
      <c r="J104" t="str">
        <f t="shared" si="31"/>
        <v>19050101</v>
      </c>
      <c r="K104" t="str">
        <f t="shared" si="32"/>
        <v/>
      </c>
      <c r="L104" s="1" t="str">
        <f t="shared" si="33"/>
        <v/>
      </c>
      <c r="M104" t="str">
        <f t="shared" si="34"/>
        <v/>
      </c>
      <c r="N104" t="str">
        <f t="shared" si="35"/>
        <v/>
      </c>
      <c r="O104" t="str">
        <f t="shared" si="36"/>
        <v/>
      </c>
      <c r="P104" t="str">
        <f t="shared" si="37"/>
        <v/>
      </c>
      <c r="Q104" s="4" t="str">
        <f t="shared" si="38"/>
        <v>19050101</v>
      </c>
      <c r="R104" t="str">
        <f t="shared" si="39"/>
        <v>PRE_1914</v>
      </c>
      <c r="S104" t="str">
        <f t="shared" si="40"/>
        <v/>
      </c>
      <c r="T104" s="21" t="str">
        <f t="shared" si="41"/>
        <v/>
      </c>
      <c r="U104" s="1" t="str">
        <f t="shared" si="42"/>
        <v/>
      </c>
      <c r="V104" s="26" t="str">
        <f t="shared" si="43"/>
        <v>YEAR_DIVERSION_COMMENCED</v>
      </c>
    </row>
    <row r="105" spans="1:22" x14ac:dyDescent="0.3">
      <c r="A105" t="s">
        <v>147</v>
      </c>
      <c r="B105" t="s">
        <v>141</v>
      </c>
      <c r="C105"/>
      <c r="D105"/>
      <c r="E105" s="1">
        <v>28289</v>
      </c>
      <c r="F105" t="s">
        <v>142</v>
      </c>
      <c r="G105">
        <v>1860</v>
      </c>
      <c r="H105" s="24" t="str">
        <f t="shared" si="29"/>
        <v>PRE_1914</v>
      </c>
      <c r="I105">
        <f t="shared" si="30"/>
        <v>1860</v>
      </c>
      <c r="J105" t="str">
        <f t="shared" si="31"/>
        <v>18600101</v>
      </c>
      <c r="K105" t="str">
        <f t="shared" si="32"/>
        <v/>
      </c>
      <c r="L105" s="1" t="str">
        <f t="shared" si="33"/>
        <v/>
      </c>
      <c r="M105" t="str">
        <f t="shared" si="34"/>
        <v/>
      </c>
      <c r="N105" t="str">
        <f t="shared" si="35"/>
        <v/>
      </c>
      <c r="O105" t="str">
        <f t="shared" si="36"/>
        <v/>
      </c>
      <c r="P105" t="str">
        <f t="shared" si="37"/>
        <v/>
      </c>
      <c r="Q105" s="4" t="str">
        <f t="shared" si="38"/>
        <v>18600101</v>
      </c>
      <c r="R105" t="str">
        <f t="shared" si="39"/>
        <v>PRE_1914</v>
      </c>
      <c r="S105" t="str">
        <f t="shared" si="40"/>
        <v/>
      </c>
      <c r="T105" s="21" t="str">
        <f t="shared" si="41"/>
        <v/>
      </c>
      <c r="U105" s="1" t="str">
        <f t="shared" si="42"/>
        <v/>
      </c>
      <c r="V105" s="26" t="str">
        <f t="shared" si="43"/>
        <v>YEAR_DIVERSION_COMMENCED</v>
      </c>
    </row>
    <row r="106" spans="1:22" x14ac:dyDescent="0.3">
      <c r="A106" t="s">
        <v>148</v>
      </c>
      <c r="B106" t="s">
        <v>141</v>
      </c>
      <c r="C106"/>
      <c r="D106"/>
      <c r="E106" s="1">
        <v>28283</v>
      </c>
      <c r="F106" t="s">
        <v>142</v>
      </c>
      <c r="G106">
        <v>1899</v>
      </c>
      <c r="H106" s="24" t="str">
        <f t="shared" si="29"/>
        <v>PRE_1914</v>
      </c>
      <c r="I106">
        <f t="shared" si="30"/>
        <v>1899</v>
      </c>
      <c r="J106" t="str">
        <f t="shared" si="31"/>
        <v>18990101</v>
      </c>
      <c r="K106" t="str">
        <f t="shared" si="32"/>
        <v/>
      </c>
      <c r="L106" s="1" t="str">
        <f t="shared" si="33"/>
        <v/>
      </c>
      <c r="M106" t="str">
        <f t="shared" si="34"/>
        <v/>
      </c>
      <c r="N106" t="str">
        <f t="shared" si="35"/>
        <v/>
      </c>
      <c r="O106" t="str">
        <f t="shared" si="36"/>
        <v/>
      </c>
      <c r="P106" t="str">
        <f t="shared" si="37"/>
        <v/>
      </c>
      <c r="Q106" s="4" t="str">
        <f t="shared" si="38"/>
        <v>18990101</v>
      </c>
      <c r="R106" t="str">
        <f t="shared" si="39"/>
        <v>PRE_1914</v>
      </c>
      <c r="S106" t="str">
        <f t="shared" si="40"/>
        <v/>
      </c>
      <c r="T106" s="21" t="str">
        <f t="shared" si="41"/>
        <v/>
      </c>
      <c r="U106" s="1" t="str">
        <f t="shared" si="42"/>
        <v/>
      </c>
      <c r="V106" s="26" t="str">
        <f t="shared" si="43"/>
        <v>YEAR_DIVERSION_COMMENCED</v>
      </c>
    </row>
    <row r="107" spans="1:22" x14ac:dyDescent="0.3">
      <c r="A107" t="s">
        <v>149</v>
      </c>
      <c r="B107" t="s">
        <v>141</v>
      </c>
      <c r="C107"/>
      <c r="D107"/>
      <c r="E107" s="1">
        <v>29777</v>
      </c>
      <c r="F107" t="s">
        <v>266</v>
      </c>
      <c r="G107">
        <v>1960</v>
      </c>
      <c r="H107" s="24" t="str">
        <f t="shared" si="29"/>
        <v/>
      </c>
      <c r="I107" t="str">
        <f t="shared" si="30"/>
        <v/>
      </c>
      <c r="J107" t="str">
        <f t="shared" si="31"/>
        <v/>
      </c>
      <c r="K107">
        <f t="shared" si="32"/>
        <v>10000000</v>
      </c>
      <c r="L107" s="1" t="str">
        <f t="shared" si="33"/>
        <v/>
      </c>
      <c r="M107" t="str">
        <f t="shared" si="34"/>
        <v/>
      </c>
      <c r="N107" t="str">
        <f t="shared" si="35"/>
        <v/>
      </c>
      <c r="O107" t="str">
        <f t="shared" si="36"/>
        <v/>
      </c>
      <c r="P107" t="str">
        <f t="shared" si="37"/>
        <v/>
      </c>
      <c r="Q107" s="4" t="str">
        <f t="shared" si="38"/>
        <v>10000000</v>
      </c>
      <c r="R107" t="str">
        <f t="shared" si="39"/>
        <v/>
      </c>
      <c r="S107" t="str">
        <f t="shared" si="40"/>
        <v>RIPARIAN</v>
      </c>
      <c r="T107" s="21" t="str">
        <f t="shared" si="41"/>
        <v/>
      </c>
      <c r="U107" s="1" t="str">
        <f t="shared" si="42"/>
        <v/>
      </c>
      <c r="V107" s="26" t="str">
        <f t="shared" si="43"/>
        <v>SUB_TYPE</v>
      </c>
    </row>
    <row r="108" spans="1:22" x14ac:dyDescent="0.3">
      <c r="A108" t="s">
        <v>150</v>
      </c>
      <c r="B108" t="s">
        <v>141</v>
      </c>
      <c r="C108"/>
      <c r="D108"/>
      <c r="E108" s="1">
        <v>31456</v>
      </c>
      <c r="F108" t="s">
        <v>266</v>
      </c>
      <c r="G108">
        <v>1969</v>
      </c>
      <c r="H108" s="24" t="str">
        <f t="shared" si="29"/>
        <v/>
      </c>
      <c r="I108" t="str">
        <f t="shared" si="30"/>
        <v/>
      </c>
      <c r="J108" t="str">
        <f t="shared" si="31"/>
        <v/>
      </c>
      <c r="K108">
        <f t="shared" si="32"/>
        <v>10000000</v>
      </c>
      <c r="L108" s="1" t="str">
        <f t="shared" si="33"/>
        <v/>
      </c>
      <c r="M108" t="str">
        <f t="shared" si="34"/>
        <v/>
      </c>
      <c r="N108" t="str">
        <f t="shared" si="35"/>
        <v/>
      </c>
      <c r="O108" t="str">
        <f t="shared" si="36"/>
        <v/>
      </c>
      <c r="P108" t="str">
        <f t="shared" si="37"/>
        <v/>
      </c>
      <c r="Q108" s="4" t="str">
        <f t="shared" si="38"/>
        <v>10000000</v>
      </c>
      <c r="R108" t="str">
        <f t="shared" si="39"/>
        <v/>
      </c>
      <c r="S108" t="str">
        <f t="shared" si="40"/>
        <v>RIPARIAN</v>
      </c>
      <c r="T108" s="21" t="str">
        <f t="shared" si="41"/>
        <v/>
      </c>
      <c r="U108" s="1" t="str">
        <f t="shared" si="42"/>
        <v/>
      </c>
      <c r="V108" s="26" t="str">
        <f t="shared" si="43"/>
        <v>SUB_TYPE</v>
      </c>
    </row>
    <row r="109" spans="1:22" x14ac:dyDescent="0.3">
      <c r="A109" t="s">
        <v>151</v>
      </c>
      <c r="B109" t="s">
        <v>141</v>
      </c>
      <c r="C109"/>
      <c r="D109"/>
      <c r="E109" s="1">
        <v>31456</v>
      </c>
      <c r="F109" t="s">
        <v>266</v>
      </c>
      <c r="G109">
        <v>1970</v>
      </c>
      <c r="H109" s="24" t="str">
        <f t="shared" si="29"/>
        <v/>
      </c>
      <c r="I109" t="str">
        <f t="shared" si="30"/>
        <v/>
      </c>
      <c r="J109" t="str">
        <f t="shared" si="31"/>
        <v/>
      </c>
      <c r="K109">
        <f t="shared" si="32"/>
        <v>10000000</v>
      </c>
      <c r="L109" s="1" t="str">
        <f t="shared" si="33"/>
        <v/>
      </c>
      <c r="M109" t="str">
        <f t="shared" si="34"/>
        <v/>
      </c>
      <c r="N109" t="str">
        <f t="shared" si="35"/>
        <v/>
      </c>
      <c r="O109" t="str">
        <f t="shared" si="36"/>
        <v/>
      </c>
      <c r="P109" t="str">
        <f t="shared" si="37"/>
        <v/>
      </c>
      <c r="Q109" s="4" t="str">
        <f t="shared" si="38"/>
        <v>10000000</v>
      </c>
      <c r="R109" t="str">
        <f t="shared" si="39"/>
        <v/>
      </c>
      <c r="S109" t="str">
        <f t="shared" si="40"/>
        <v>RIPARIAN</v>
      </c>
      <c r="T109" s="21" t="str">
        <f t="shared" si="41"/>
        <v/>
      </c>
      <c r="U109" s="1" t="str">
        <f t="shared" si="42"/>
        <v/>
      </c>
      <c r="V109" s="26" t="str">
        <f t="shared" si="43"/>
        <v>SUB_TYPE</v>
      </c>
    </row>
    <row r="110" spans="1:22" x14ac:dyDescent="0.3">
      <c r="A110" t="s">
        <v>152</v>
      </c>
      <c r="B110" t="s">
        <v>141</v>
      </c>
      <c r="C110"/>
      <c r="D110"/>
      <c r="E110" s="1">
        <v>31408</v>
      </c>
      <c r="F110" t="s">
        <v>153</v>
      </c>
      <c r="G110">
        <v>1965</v>
      </c>
      <c r="H110" s="24" t="str">
        <f t="shared" si="29"/>
        <v/>
      </c>
      <c r="I110" t="str">
        <f t="shared" si="30"/>
        <v/>
      </c>
      <c r="J110" t="str">
        <f t="shared" si="31"/>
        <v/>
      </c>
      <c r="K110">
        <f t="shared" si="32"/>
        <v>10000000</v>
      </c>
      <c r="L110" s="1" t="str">
        <f t="shared" si="33"/>
        <v/>
      </c>
      <c r="M110" t="str">
        <f t="shared" si="34"/>
        <v/>
      </c>
      <c r="N110" t="str">
        <f t="shared" si="35"/>
        <v/>
      </c>
      <c r="O110" t="str">
        <f t="shared" si="36"/>
        <v/>
      </c>
      <c r="P110" t="str">
        <f t="shared" si="37"/>
        <v/>
      </c>
      <c r="Q110" s="4" t="str">
        <f t="shared" si="38"/>
        <v>10000000</v>
      </c>
      <c r="R110" t="str">
        <f t="shared" si="39"/>
        <v/>
      </c>
      <c r="S110" t="str">
        <f t="shared" si="40"/>
        <v>RIPARIAN</v>
      </c>
      <c r="T110" s="21" t="str">
        <f t="shared" si="41"/>
        <v/>
      </c>
      <c r="U110" s="1" t="str">
        <f t="shared" si="42"/>
        <v/>
      </c>
      <c r="V110" s="26" t="str">
        <f t="shared" si="43"/>
        <v>SUB_TYPE</v>
      </c>
    </row>
    <row r="111" spans="1:22" x14ac:dyDescent="0.3">
      <c r="A111" t="s">
        <v>154</v>
      </c>
      <c r="B111" t="s">
        <v>141</v>
      </c>
      <c r="C111"/>
      <c r="D111"/>
      <c r="E111" s="1">
        <v>31650</v>
      </c>
      <c r="F111" t="s">
        <v>266</v>
      </c>
      <c r="G111">
        <v>1984</v>
      </c>
      <c r="H111" s="24" t="str">
        <f t="shared" si="29"/>
        <v/>
      </c>
      <c r="I111" t="str">
        <f t="shared" si="30"/>
        <v/>
      </c>
      <c r="J111" t="str">
        <f t="shared" si="31"/>
        <v/>
      </c>
      <c r="K111">
        <f t="shared" si="32"/>
        <v>10000000</v>
      </c>
      <c r="L111" s="1" t="str">
        <f t="shared" si="33"/>
        <v/>
      </c>
      <c r="M111" t="str">
        <f t="shared" si="34"/>
        <v/>
      </c>
      <c r="N111" t="str">
        <f t="shared" si="35"/>
        <v/>
      </c>
      <c r="O111" t="str">
        <f t="shared" si="36"/>
        <v/>
      </c>
      <c r="P111" t="str">
        <f t="shared" si="37"/>
        <v/>
      </c>
      <c r="Q111" s="4" t="str">
        <f t="shared" si="38"/>
        <v>10000000</v>
      </c>
      <c r="R111" t="str">
        <f t="shared" si="39"/>
        <v/>
      </c>
      <c r="S111" t="str">
        <f t="shared" si="40"/>
        <v>RIPARIAN</v>
      </c>
      <c r="T111" s="21" t="str">
        <f t="shared" si="41"/>
        <v/>
      </c>
      <c r="U111" s="1" t="str">
        <f t="shared" si="42"/>
        <v/>
      </c>
      <c r="V111" s="26" t="str">
        <f t="shared" si="43"/>
        <v>SUB_TYPE</v>
      </c>
    </row>
    <row r="112" spans="1:22" x14ac:dyDescent="0.3">
      <c r="A112" t="s">
        <v>155</v>
      </c>
      <c r="B112" t="s">
        <v>141</v>
      </c>
      <c r="C112"/>
      <c r="D112"/>
      <c r="E112" s="1">
        <v>31708</v>
      </c>
      <c r="F112" t="s">
        <v>266</v>
      </c>
      <c r="G112">
        <v>1986</v>
      </c>
      <c r="H112" s="24" t="str">
        <f t="shared" si="29"/>
        <v/>
      </c>
      <c r="I112" t="str">
        <f t="shared" si="30"/>
        <v/>
      </c>
      <c r="J112" t="str">
        <f t="shared" si="31"/>
        <v/>
      </c>
      <c r="K112">
        <f t="shared" si="32"/>
        <v>10000000</v>
      </c>
      <c r="L112" s="1" t="str">
        <f t="shared" si="33"/>
        <v/>
      </c>
      <c r="M112" t="str">
        <f t="shared" si="34"/>
        <v/>
      </c>
      <c r="N112" t="str">
        <f t="shared" si="35"/>
        <v/>
      </c>
      <c r="O112" t="str">
        <f t="shared" si="36"/>
        <v/>
      </c>
      <c r="P112" t="str">
        <f t="shared" si="37"/>
        <v/>
      </c>
      <c r="Q112" s="4" t="str">
        <f t="shared" si="38"/>
        <v>10000000</v>
      </c>
      <c r="R112" t="str">
        <f t="shared" si="39"/>
        <v/>
      </c>
      <c r="S112" t="str">
        <f t="shared" si="40"/>
        <v>RIPARIAN</v>
      </c>
      <c r="T112" s="21" t="str">
        <f t="shared" si="41"/>
        <v/>
      </c>
      <c r="U112" s="1" t="str">
        <f t="shared" si="42"/>
        <v/>
      </c>
      <c r="V112" s="26" t="str">
        <f t="shared" si="43"/>
        <v>SUB_TYPE</v>
      </c>
    </row>
    <row r="113" spans="1:22" x14ac:dyDescent="0.3">
      <c r="A113" t="s">
        <v>156</v>
      </c>
      <c r="B113" t="s">
        <v>141</v>
      </c>
      <c r="C113"/>
      <c r="D113"/>
      <c r="E113" s="1">
        <v>33445</v>
      </c>
      <c r="F113" t="s">
        <v>266</v>
      </c>
      <c r="G113">
        <v>1969</v>
      </c>
      <c r="H113" s="24" t="str">
        <f t="shared" si="29"/>
        <v/>
      </c>
      <c r="I113" t="str">
        <f t="shared" si="30"/>
        <v/>
      </c>
      <c r="J113" t="str">
        <f t="shared" si="31"/>
        <v/>
      </c>
      <c r="K113">
        <f t="shared" si="32"/>
        <v>10000000</v>
      </c>
      <c r="L113" s="1" t="str">
        <f t="shared" si="33"/>
        <v/>
      </c>
      <c r="M113" t="str">
        <f t="shared" si="34"/>
        <v/>
      </c>
      <c r="N113" t="str">
        <f t="shared" si="35"/>
        <v/>
      </c>
      <c r="O113" t="str">
        <f t="shared" si="36"/>
        <v/>
      </c>
      <c r="P113" t="str">
        <f t="shared" si="37"/>
        <v/>
      </c>
      <c r="Q113" s="4" t="str">
        <f t="shared" si="38"/>
        <v>10000000</v>
      </c>
      <c r="R113" t="str">
        <f t="shared" si="39"/>
        <v/>
      </c>
      <c r="S113" t="str">
        <f t="shared" si="40"/>
        <v>RIPARIAN</v>
      </c>
      <c r="T113" s="21" t="str">
        <f t="shared" si="41"/>
        <v/>
      </c>
      <c r="U113" s="1" t="str">
        <f t="shared" si="42"/>
        <v/>
      </c>
      <c r="V113" s="26" t="str">
        <f t="shared" si="43"/>
        <v>SUB_TYPE</v>
      </c>
    </row>
    <row r="114" spans="1:22" x14ac:dyDescent="0.3">
      <c r="A114" t="s">
        <v>157</v>
      </c>
      <c r="B114" t="s">
        <v>141</v>
      </c>
      <c r="C114"/>
      <c r="D114"/>
      <c r="E114" s="1">
        <v>33575</v>
      </c>
      <c r="F114" t="s">
        <v>266</v>
      </c>
      <c r="G114">
        <v>1961</v>
      </c>
      <c r="H114" s="24" t="str">
        <f t="shared" si="29"/>
        <v/>
      </c>
      <c r="I114" t="str">
        <f t="shared" si="30"/>
        <v/>
      </c>
      <c r="J114" t="str">
        <f t="shared" si="31"/>
        <v/>
      </c>
      <c r="K114">
        <f t="shared" si="32"/>
        <v>10000000</v>
      </c>
      <c r="L114" s="1" t="str">
        <f t="shared" si="33"/>
        <v/>
      </c>
      <c r="M114" t="str">
        <f t="shared" si="34"/>
        <v/>
      </c>
      <c r="N114" t="str">
        <f t="shared" si="35"/>
        <v/>
      </c>
      <c r="O114" t="str">
        <f t="shared" si="36"/>
        <v/>
      </c>
      <c r="P114" t="str">
        <f t="shared" si="37"/>
        <v/>
      </c>
      <c r="Q114" s="4" t="str">
        <f t="shared" si="38"/>
        <v>10000000</v>
      </c>
      <c r="R114" t="str">
        <f t="shared" si="39"/>
        <v/>
      </c>
      <c r="S114" t="str">
        <f t="shared" si="40"/>
        <v>RIPARIAN</v>
      </c>
      <c r="T114" s="21" t="str">
        <f t="shared" si="41"/>
        <v/>
      </c>
      <c r="U114" s="1" t="str">
        <f t="shared" si="42"/>
        <v/>
      </c>
      <c r="V114" s="26" t="str">
        <f t="shared" si="43"/>
        <v>SUB_TYPE</v>
      </c>
    </row>
    <row r="115" spans="1:22" x14ac:dyDescent="0.3">
      <c r="A115" t="s">
        <v>158</v>
      </c>
      <c r="B115" t="s">
        <v>141</v>
      </c>
      <c r="C115"/>
      <c r="D115"/>
      <c r="E115" s="1">
        <v>33997</v>
      </c>
      <c r="F115" t="s">
        <v>266</v>
      </c>
      <c r="G115">
        <v>1975</v>
      </c>
      <c r="H115" s="24" t="str">
        <f t="shared" si="29"/>
        <v/>
      </c>
      <c r="I115" t="str">
        <f t="shared" si="30"/>
        <v/>
      </c>
      <c r="J115" t="str">
        <f t="shared" si="31"/>
        <v/>
      </c>
      <c r="K115">
        <f t="shared" si="32"/>
        <v>10000000</v>
      </c>
      <c r="L115" s="1" t="str">
        <f t="shared" si="33"/>
        <v/>
      </c>
      <c r="M115" t="str">
        <f t="shared" si="34"/>
        <v/>
      </c>
      <c r="N115" t="str">
        <f t="shared" si="35"/>
        <v/>
      </c>
      <c r="O115" t="str">
        <f t="shared" si="36"/>
        <v/>
      </c>
      <c r="P115" t="str">
        <f t="shared" si="37"/>
        <v/>
      </c>
      <c r="Q115" s="4" t="str">
        <f t="shared" si="38"/>
        <v>10000000</v>
      </c>
      <c r="R115" t="str">
        <f t="shared" si="39"/>
        <v/>
      </c>
      <c r="S115" t="str">
        <f t="shared" si="40"/>
        <v>RIPARIAN</v>
      </c>
      <c r="T115" s="21" t="str">
        <f t="shared" si="41"/>
        <v/>
      </c>
      <c r="U115" s="1" t="str">
        <f t="shared" si="42"/>
        <v/>
      </c>
      <c r="V115" s="26" t="str">
        <f t="shared" si="43"/>
        <v>SUB_TYPE</v>
      </c>
    </row>
    <row r="116" spans="1:22" x14ac:dyDescent="0.3">
      <c r="A116" t="s">
        <v>159</v>
      </c>
      <c r="B116" t="s">
        <v>141</v>
      </c>
      <c r="C116"/>
      <c r="D116"/>
      <c r="E116" s="1">
        <v>34185</v>
      </c>
      <c r="F116" t="s">
        <v>266</v>
      </c>
      <c r="G116">
        <v>1948</v>
      </c>
      <c r="H116" s="24" t="str">
        <f t="shared" si="29"/>
        <v/>
      </c>
      <c r="I116" t="str">
        <f t="shared" si="30"/>
        <v/>
      </c>
      <c r="J116" t="str">
        <f t="shared" si="31"/>
        <v/>
      </c>
      <c r="K116">
        <f t="shared" si="32"/>
        <v>10000000</v>
      </c>
      <c r="L116" s="1" t="str">
        <f t="shared" si="33"/>
        <v/>
      </c>
      <c r="M116" t="str">
        <f t="shared" si="34"/>
        <v/>
      </c>
      <c r="N116" t="str">
        <f t="shared" si="35"/>
        <v/>
      </c>
      <c r="O116" t="str">
        <f t="shared" si="36"/>
        <v/>
      </c>
      <c r="P116" t="str">
        <f t="shared" si="37"/>
        <v/>
      </c>
      <c r="Q116" s="4" t="str">
        <f t="shared" si="38"/>
        <v>10000000</v>
      </c>
      <c r="R116" t="str">
        <f t="shared" si="39"/>
        <v/>
      </c>
      <c r="S116" t="str">
        <f t="shared" si="40"/>
        <v>RIPARIAN</v>
      </c>
      <c r="T116" s="21" t="str">
        <f t="shared" si="41"/>
        <v/>
      </c>
      <c r="U116" s="1" t="str">
        <f t="shared" si="42"/>
        <v/>
      </c>
      <c r="V116" s="26" t="str">
        <f t="shared" si="43"/>
        <v>SUB_TYPE</v>
      </c>
    </row>
    <row r="117" spans="1:22" x14ac:dyDescent="0.3">
      <c r="A117" t="s">
        <v>160</v>
      </c>
      <c r="B117" t="s">
        <v>141</v>
      </c>
      <c r="C117"/>
      <c r="D117"/>
      <c r="E117" s="1">
        <v>34191</v>
      </c>
      <c r="F117" t="s">
        <v>266</v>
      </c>
      <c r="G117">
        <v>1974</v>
      </c>
      <c r="H117" s="24" t="str">
        <f t="shared" si="29"/>
        <v/>
      </c>
      <c r="I117" t="str">
        <f t="shared" si="30"/>
        <v/>
      </c>
      <c r="J117" t="str">
        <f t="shared" si="31"/>
        <v/>
      </c>
      <c r="K117">
        <f t="shared" si="32"/>
        <v>10000000</v>
      </c>
      <c r="L117" s="1" t="str">
        <f t="shared" si="33"/>
        <v/>
      </c>
      <c r="M117" t="str">
        <f t="shared" si="34"/>
        <v/>
      </c>
      <c r="N117" t="str">
        <f t="shared" si="35"/>
        <v/>
      </c>
      <c r="O117" t="str">
        <f t="shared" si="36"/>
        <v/>
      </c>
      <c r="P117" t="str">
        <f t="shared" si="37"/>
        <v/>
      </c>
      <c r="Q117" s="4" t="str">
        <f t="shared" si="38"/>
        <v>10000000</v>
      </c>
      <c r="R117" t="str">
        <f t="shared" si="39"/>
        <v/>
      </c>
      <c r="S117" t="str">
        <f t="shared" si="40"/>
        <v>RIPARIAN</v>
      </c>
      <c r="T117" s="21" t="str">
        <f t="shared" si="41"/>
        <v/>
      </c>
      <c r="U117" s="1" t="str">
        <f t="shared" si="42"/>
        <v/>
      </c>
      <c r="V117" s="26" t="str">
        <f t="shared" si="43"/>
        <v>SUB_TYPE</v>
      </c>
    </row>
    <row r="118" spans="1:22" x14ac:dyDescent="0.3">
      <c r="A118" t="s">
        <v>161</v>
      </c>
      <c r="B118" t="s">
        <v>141</v>
      </c>
      <c r="C118"/>
      <c r="D118"/>
      <c r="E118" s="1">
        <v>34191</v>
      </c>
      <c r="F118" t="s">
        <v>266</v>
      </c>
      <c r="G118">
        <v>1974</v>
      </c>
      <c r="H118" s="24" t="str">
        <f t="shared" si="29"/>
        <v/>
      </c>
      <c r="I118" t="str">
        <f t="shared" si="30"/>
        <v/>
      </c>
      <c r="J118" t="str">
        <f t="shared" si="31"/>
        <v/>
      </c>
      <c r="K118">
        <f t="shared" si="32"/>
        <v>10000000</v>
      </c>
      <c r="L118" s="1" t="str">
        <f t="shared" si="33"/>
        <v/>
      </c>
      <c r="M118" t="str">
        <f t="shared" si="34"/>
        <v/>
      </c>
      <c r="N118" t="str">
        <f t="shared" si="35"/>
        <v/>
      </c>
      <c r="O118" t="str">
        <f t="shared" si="36"/>
        <v/>
      </c>
      <c r="P118" t="str">
        <f t="shared" si="37"/>
        <v/>
      </c>
      <c r="Q118" s="4" t="str">
        <f t="shared" si="38"/>
        <v>10000000</v>
      </c>
      <c r="R118" t="str">
        <f t="shared" si="39"/>
        <v/>
      </c>
      <c r="S118" t="str">
        <f t="shared" si="40"/>
        <v>RIPARIAN</v>
      </c>
      <c r="T118" s="21" t="str">
        <f t="shared" si="41"/>
        <v/>
      </c>
      <c r="U118" s="1" t="str">
        <f t="shared" si="42"/>
        <v/>
      </c>
      <c r="V118" s="26" t="str">
        <f t="shared" si="43"/>
        <v>SUB_TYPE</v>
      </c>
    </row>
    <row r="119" spans="1:22" x14ac:dyDescent="0.3">
      <c r="A119" t="s">
        <v>162</v>
      </c>
      <c r="B119" t="s">
        <v>141</v>
      </c>
      <c r="C119"/>
      <c r="D119"/>
      <c r="E119" s="1">
        <v>34191</v>
      </c>
      <c r="F119" t="s">
        <v>266</v>
      </c>
      <c r="G119">
        <v>1974</v>
      </c>
      <c r="H119" s="24" t="str">
        <f t="shared" si="29"/>
        <v/>
      </c>
      <c r="I119" t="str">
        <f t="shared" si="30"/>
        <v/>
      </c>
      <c r="J119" t="str">
        <f t="shared" si="31"/>
        <v/>
      </c>
      <c r="K119">
        <f t="shared" si="32"/>
        <v>10000000</v>
      </c>
      <c r="L119" s="1" t="str">
        <f t="shared" si="33"/>
        <v/>
      </c>
      <c r="M119" t="str">
        <f t="shared" si="34"/>
        <v/>
      </c>
      <c r="N119" t="str">
        <f t="shared" si="35"/>
        <v/>
      </c>
      <c r="O119" t="str">
        <f t="shared" si="36"/>
        <v/>
      </c>
      <c r="P119" t="str">
        <f t="shared" si="37"/>
        <v/>
      </c>
      <c r="Q119" s="4" t="str">
        <f t="shared" si="38"/>
        <v>10000000</v>
      </c>
      <c r="R119" t="str">
        <f t="shared" si="39"/>
        <v/>
      </c>
      <c r="S119" t="str">
        <f t="shared" si="40"/>
        <v>RIPARIAN</v>
      </c>
      <c r="T119" s="21" t="str">
        <f t="shared" si="41"/>
        <v/>
      </c>
      <c r="U119" s="1" t="str">
        <f t="shared" si="42"/>
        <v/>
      </c>
      <c r="V119" s="26" t="str">
        <f t="shared" si="43"/>
        <v>SUB_TYPE</v>
      </c>
    </row>
    <row r="120" spans="1:22" x14ac:dyDescent="0.3">
      <c r="A120" t="s">
        <v>163</v>
      </c>
      <c r="B120" t="s">
        <v>141</v>
      </c>
      <c r="C120"/>
      <c r="D120" s="1">
        <v>35544</v>
      </c>
      <c r="E120" s="1">
        <v>35544</v>
      </c>
      <c r="F120" t="s">
        <v>266</v>
      </c>
      <c r="G120">
        <v>1918</v>
      </c>
      <c r="H120" s="24" t="str">
        <f t="shared" si="29"/>
        <v/>
      </c>
      <c r="I120" t="str">
        <f t="shared" si="30"/>
        <v/>
      </c>
      <c r="J120" t="str">
        <f t="shared" si="31"/>
        <v/>
      </c>
      <c r="K120">
        <f t="shared" si="32"/>
        <v>10000000</v>
      </c>
      <c r="L120" s="1" t="str">
        <f t="shared" si="33"/>
        <v/>
      </c>
      <c r="M120" t="str">
        <f t="shared" si="34"/>
        <v/>
      </c>
      <c r="N120" t="str">
        <f t="shared" si="35"/>
        <v/>
      </c>
      <c r="O120" t="str">
        <f t="shared" si="36"/>
        <v/>
      </c>
      <c r="P120" t="str">
        <f t="shared" si="37"/>
        <v/>
      </c>
      <c r="Q120" s="4" t="str">
        <f t="shared" si="38"/>
        <v>10000000</v>
      </c>
      <c r="R120" t="str">
        <f t="shared" si="39"/>
        <v/>
      </c>
      <c r="S120" t="str">
        <f t="shared" si="40"/>
        <v>RIPARIAN</v>
      </c>
      <c r="T120" s="21" t="str">
        <f t="shared" si="41"/>
        <v/>
      </c>
      <c r="U120" s="1" t="str">
        <f t="shared" si="42"/>
        <v/>
      </c>
      <c r="V120" s="26" t="str">
        <f t="shared" si="43"/>
        <v>SUB_TYPE</v>
      </c>
    </row>
    <row r="121" spans="1:22" x14ac:dyDescent="0.3">
      <c r="A121" t="s">
        <v>164</v>
      </c>
      <c r="B121" t="s">
        <v>141</v>
      </c>
      <c r="C121"/>
      <c r="D121" s="1">
        <v>35824</v>
      </c>
      <c r="E121" s="1">
        <v>35824</v>
      </c>
      <c r="F121" t="s">
        <v>266</v>
      </c>
      <c r="G121">
        <v>1940</v>
      </c>
      <c r="H121" s="24" t="str">
        <f t="shared" si="29"/>
        <v/>
      </c>
      <c r="I121" t="str">
        <f t="shared" si="30"/>
        <v/>
      </c>
      <c r="J121" t="str">
        <f t="shared" si="31"/>
        <v/>
      </c>
      <c r="K121">
        <f t="shared" si="32"/>
        <v>10000000</v>
      </c>
      <c r="L121" s="1" t="str">
        <f t="shared" si="33"/>
        <v/>
      </c>
      <c r="M121" t="str">
        <f t="shared" si="34"/>
        <v/>
      </c>
      <c r="N121" t="str">
        <f t="shared" si="35"/>
        <v/>
      </c>
      <c r="O121" t="str">
        <f t="shared" si="36"/>
        <v/>
      </c>
      <c r="P121" t="str">
        <f t="shared" si="37"/>
        <v/>
      </c>
      <c r="Q121" s="4" t="str">
        <f t="shared" si="38"/>
        <v>10000000</v>
      </c>
      <c r="R121" t="str">
        <f t="shared" si="39"/>
        <v/>
      </c>
      <c r="S121" t="str">
        <f t="shared" si="40"/>
        <v>RIPARIAN</v>
      </c>
      <c r="T121" s="21" t="str">
        <f t="shared" si="41"/>
        <v/>
      </c>
      <c r="U121" s="1" t="str">
        <f t="shared" si="42"/>
        <v/>
      </c>
      <c r="V121" s="26" t="str">
        <f t="shared" si="43"/>
        <v>SUB_TYPE</v>
      </c>
    </row>
    <row r="122" spans="1:22" x14ac:dyDescent="0.3">
      <c r="A122" t="s">
        <v>257</v>
      </c>
      <c r="B122" t="s">
        <v>141</v>
      </c>
      <c r="C122"/>
      <c r="D122" s="1">
        <v>35877</v>
      </c>
      <c r="E122" s="1">
        <v>35877</v>
      </c>
      <c r="F122" t="s">
        <v>266</v>
      </c>
      <c r="G122">
        <v>1940</v>
      </c>
      <c r="H122" s="24" t="str">
        <f t="shared" si="29"/>
        <v/>
      </c>
      <c r="I122" t="str">
        <f t="shared" si="30"/>
        <v/>
      </c>
      <c r="J122" t="str">
        <f t="shared" si="31"/>
        <v/>
      </c>
      <c r="K122">
        <f t="shared" si="32"/>
        <v>10000000</v>
      </c>
      <c r="L122" s="1" t="str">
        <f t="shared" si="33"/>
        <v/>
      </c>
      <c r="M122" t="str">
        <f t="shared" si="34"/>
        <v/>
      </c>
      <c r="N122" t="str">
        <f t="shared" si="35"/>
        <v/>
      </c>
      <c r="O122" t="str">
        <f t="shared" si="36"/>
        <v/>
      </c>
      <c r="P122" t="str">
        <f t="shared" si="37"/>
        <v/>
      </c>
      <c r="Q122" s="4" t="str">
        <f t="shared" si="38"/>
        <v>10000000</v>
      </c>
      <c r="R122" t="str">
        <f t="shared" si="39"/>
        <v/>
      </c>
      <c r="S122" t="str">
        <f t="shared" si="40"/>
        <v>RIPARIAN</v>
      </c>
      <c r="T122" s="21" t="str">
        <f t="shared" si="41"/>
        <v/>
      </c>
      <c r="U122" s="1" t="str">
        <f t="shared" si="42"/>
        <v/>
      </c>
      <c r="V122" s="26" t="str">
        <f t="shared" si="43"/>
        <v>SUB_TYPE</v>
      </c>
    </row>
    <row r="123" spans="1:22" x14ac:dyDescent="0.3">
      <c r="A123" t="s">
        <v>258</v>
      </c>
      <c r="B123" t="s">
        <v>141</v>
      </c>
      <c r="C123"/>
      <c r="D123" s="1">
        <v>35979</v>
      </c>
      <c r="E123" s="1">
        <v>35979</v>
      </c>
      <c r="F123" t="s">
        <v>266</v>
      </c>
      <c r="G123">
        <v>1982</v>
      </c>
      <c r="H123" s="24" t="str">
        <f t="shared" si="29"/>
        <v/>
      </c>
      <c r="I123" t="str">
        <f t="shared" si="30"/>
        <v/>
      </c>
      <c r="J123" t="str">
        <f t="shared" si="31"/>
        <v/>
      </c>
      <c r="K123">
        <f t="shared" si="32"/>
        <v>10000000</v>
      </c>
      <c r="L123" s="1" t="str">
        <f t="shared" si="33"/>
        <v/>
      </c>
      <c r="M123" t="str">
        <f t="shared" si="34"/>
        <v/>
      </c>
      <c r="N123" t="str">
        <f t="shared" si="35"/>
        <v/>
      </c>
      <c r="O123" t="str">
        <f t="shared" si="36"/>
        <v/>
      </c>
      <c r="P123" t="str">
        <f t="shared" si="37"/>
        <v/>
      </c>
      <c r="Q123" s="4" t="str">
        <f t="shared" si="38"/>
        <v>10000000</v>
      </c>
      <c r="R123" t="str">
        <f t="shared" si="39"/>
        <v/>
      </c>
      <c r="S123" t="str">
        <f t="shared" si="40"/>
        <v>RIPARIAN</v>
      </c>
      <c r="T123" s="21" t="str">
        <f t="shared" si="41"/>
        <v/>
      </c>
      <c r="U123" s="1" t="str">
        <f t="shared" si="42"/>
        <v/>
      </c>
      <c r="V123" s="26" t="str">
        <f t="shared" si="43"/>
        <v>SUB_TYPE</v>
      </c>
    </row>
    <row r="124" spans="1:22" x14ac:dyDescent="0.3">
      <c r="A124" t="s">
        <v>165</v>
      </c>
      <c r="B124" t="s">
        <v>141</v>
      </c>
      <c r="C124"/>
      <c r="D124" s="1">
        <v>35979</v>
      </c>
      <c r="E124" s="1">
        <v>35979</v>
      </c>
      <c r="F124" t="s">
        <v>266</v>
      </c>
      <c r="G124">
        <v>1982</v>
      </c>
      <c r="H124" s="24" t="str">
        <f t="shared" si="29"/>
        <v/>
      </c>
      <c r="I124" t="str">
        <f t="shared" si="30"/>
        <v/>
      </c>
      <c r="J124" t="str">
        <f t="shared" si="31"/>
        <v/>
      </c>
      <c r="K124">
        <f t="shared" si="32"/>
        <v>10000000</v>
      </c>
      <c r="L124" s="1" t="str">
        <f t="shared" si="33"/>
        <v/>
      </c>
      <c r="M124" t="str">
        <f t="shared" si="34"/>
        <v/>
      </c>
      <c r="N124" t="str">
        <f t="shared" si="35"/>
        <v/>
      </c>
      <c r="O124" t="str">
        <f t="shared" si="36"/>
        <v/>
      </c>
      <c r="P124" t="str">
        <f t="shared" si="37"/>
        <v/>
      </c>
      <c r="Q124" s="4" t="str">
        <f t="shared" si="38"/>
        <v>10000000</v>
      </c>
      <c r="R124" t="str">
        <f t="shared" si="39"/>
        <v/>
      </c>
      <c r="S124" t="str">
        <f t="shared" si="40"/>
        <v>RIPARIAN</v>
      </c>
      <c r="T124" s="21" t="str">
        <f t="shared" si="41"/>
        <v/>
      </c>
      <c r="U124" s="1" t="str">
        <f t="shared" si="42"/>
        <v/>
      </c>
      <c r="V124" s="26" t="str">
        <f t="shared" si="43"/>
        <v>SUB_TYPE</v>
      </c>
    </row>
    <row r="125" spans="1:22" x14ac:dyDescent="0.3">
      <c r="A125" t="s">
        <v>166</v>
      </c>
      <c r="B125" t="s">
        <v>141</v>
      </c>
      <c r="C125"/>
      <c r="D125" s="1">
        <v>37074</v>
      </c>
      <c r="E125" s="1">
        <v>37074</v>
      </c>
      <c r="F125" t="s">
        <v>267</v>
      </c>
      <c r="G125">
        <v>1875</v>
      </c>
      <c r="H125" s="24" t="str">
        <f t="shared" si="29"/>
        <v>PRE_1914</v>
      </c>
      <c r="I125">
        <f t="shared" si="30"/>
        <v>1875</v>
      </c>
      <c r="J125" t="str">
        <f t="shared" si="31"/>
        <v>18750101</v>
      </c>
      <c r="K125" t="str">
        <f t="shared" si="32"/>
        <v/>
      </c>
      <c r="L125" s="1" t="str">
        <f t="shared" si="33"/>
        <v/>
      </c>
      <c r="M125" t="str">
        <f t="shared" si="34"/>
        <v/>
      </c>
      <c r="N125" t="str">
        <f t="shared" si="35"/>
        <v/>
      </c>
      <c r="O125" t="str">
        <f t="shared" si="36"/>
        <v/>
      </c>
      <c r="P125" t="str">
        <f t="shared" si="37"/>
        <v/>
      </c>
      <c r="Q125" s="4" t="str">
        <f t="shared" si="38"/>
        <v>18750101</v>
      </c>
      <c r="R125" t="str">
        <f t="shared" si="39"/>
        <v>PRE_1914</v>
      </c>
      <c r="S125" t="str">
        <f t="shared" si="40"/>
        <v/>
      </c>
      <c r="T125" s="21" t="str">
        <f t="shared" si="41"/>
        <v/>
      </c>
      <c r="U125" s="1" t="str">
        <f t="shared" si="42"/>
        <v/>
      </c>
      <c r="V125" s="26" t="str">
        <f t="shared" si="43"/>
        <v>YEAR_DIVERSION_COMMENCED</v>
      </c>
    </row>
    <row r="126" spans="1:22" x14ac:dyDescent="0.3">
      <c r="A126" t="s">
        <v>259</v>
      </c>
      <c r="B126" t="s">
        <v>141</v>
      </c>
      <c r="C126"/>
      <c r="D126" s="1">
        <v>36942</v>
      </c>
      <c r="E126" s="1">
        <v>36942</v>
      </c>
      <c r="F126" t="s">
        <v>266</v>
      </c>
      <c r="G126">
        <v>1998</v>
      </c>
      <c r="H126" s="24" t="str">
        <f t="shared" si="29"/>
        <v/>
      </c>
      <c r="I126" t="str">
        <f t="shared" si="30"/>
        <v/>
      </c>
      <c r="J126" t="str">
        <f t="shared" si="31"/>
        <v/>
      </c>
      <c r="K126">
        <f t="shared" si="32"/>
        <v>10000000</v>
      </c>
      <c r="L126" s="1" t="str">
        <f t="shared" si="33"/>
        <v/>
      </c>
      <c r="M126" t="str">
        <f t="shared" si="34"/>
        <v/>
      </c>
      <c r="N126" t="str">
        <f t="shared" si="35"/>
        <v/>
      </c>
      <c r="O126" t="str">
        <f t="shared" si="36"/>
        <v/>
      </c>
      <c r="P126" t="str">
        <f t="shared" si="37"/>
        <v/>
      </c>
      <c r="Q126" s="4" t="str">
        <f t="shared" si="38"/>
        <v>10000000</v>
      </c>
      <c r="R126" t="str">
        <f t="shared" si="39"/>
        <v/>
      </c>
      <c r="S126" t="str">
        <f t="shared" si="40"/>
        <v>RIPARIAN</v>
      </c>
      <c r="T126" s="21" t="str">
        <f t="shared" si="41"/>
        <v/>
      </c>
      <c r="U126" s="1" t="str">
        <f t="shared" si="42"/>
        <v/>
      </c>
      <c r="V126" s="26" t="str">
        <f t="shared" si="43"/>
        <v>SUB_TYPE</v>
      </c>
    </row>
    <row r="127" spans="1:22" x14ac:dyDescent="0.3">
      <c r="A127" t="s">
        <v>167</v>
      </c>
      <c r="B127" t="s">
        <v>141</v>
      </c>
      <c r="C127"/>
      <c r="D127" s="1">
        <v>37603</v>
      </c>
      <c r="E127" s="1">
        <v>37992</v>
      </c>
      <c r="F127" t="s">
        <v>266</v>
      </c>
      <c r="G127">
        <v>1958</v>
      </c>
      <c r="H127" s="24" t="str">
        <f t="shared" si="29"/>
        <v/>
      </c>
      <c r="I127" t="str">
        <f t="shared" si="30"/>
        <v/>
      </c>
      <c r="J127" t="str">
        <f t="shared" si="31"/>
        <v/>
      </c>
      <c r="K127">
        <f t="shared" si="32"/>
        <v>10000000</v>
      </c>
      <c r="L127" s="1" t="str">
        <f t="shared" si="33"/>
        <v/>
      </c>
      <c r="M127" t="str">
        <f t="shared" si="34"/>
        <v/>
      </c>
      <c r="N127" t="str">
        <f t="shared" si="35"/>
        <v/>
      </c>
      <c r="O127" t="str">
        <f t="shared" si="36"/>
        <v/>
      </c>
      <c r="P127" t="str">
        <f t="shared" si="37"/>
        <v/>
      </c>
      <c r="Q127" s="4" t="str">
        <f t="shared" si="38"/>
        <v>10000000</v>
      </c>
      <c r="R127" t="str">
        <f t="shared" si="39"/>
        <v/>
      </c>
      <c r="S127" t="str">
        <f t="shared" si="40"/>
        <v>RIPARIAN</v>
      </c>
      <c r="T127" s="21" t="str">
        <f t="shared" si="41"/>
        <v/>
      </c>
      <c r="U127" s="1" t="str">
        <f t="shared" si="42"/>
        <v/>
      </c>
      <c r="V127" s="26" t="str">
        <f t="shared" si="43"/>
        <v>SUB_TYPE</v>
      </c>
    </row>
    <row r="128" spans="1:22" x14ac:dyDescent="0.3">
      <c r="A128" t="s">
        <v>168</v>
      </c>
      <c r="B128" t="s">
        <v>141</v>
      </c>
      <c r="C128"/>
      <c r="D128" s="1">
        <v>38007</v>
      </c>
      <c r="E128" s="1">
        <v>38063</v>
      </c>
      <c r="F128" t="s">
        <v>266</v>
      </c>
      <c r="G128">
        <v>1977</v>
      </c>
      <c r="H128" s="24" t="str">
        <f t="shared" si="29"/>
        <v/>
      </c>
      <c r="I128" t="str">
        <f t="shared" si="30"/>
        <v/>
      </c>
      <c r="J128" t="str">
        <f t="shared" si="31"/>
        <v/>
      </c>
      <c r="K128">
        <f t="shared" si="32"/>
        <v>10000000</v>
      </c>
      <c r="L128" s="1" t="str">
        <f t="shared" si="33"/>
        <v/>
      </c>
      <c r="M128" t="str">
        <f t="shared" si="34"/>
        <v/>
      </c>
      <c r="N128" t="str">
        <f t="shared" si="35"/>
        <v/>
      </c>
      <c r="O128" t="str">
        <f t="shared" si="36"/>
        <v/>
      </c>
      <c r="P128" t="str">
        <f t="shared" si="37"/>
        <v/>
      </c>
      <c r="Q128" s="4" t="str">
        <f t="shared" si="38"/>
        <v>10000000</v>
      </c>
      <c r="R128" t="str">
        <f t="shared" si="39"/>
        <v/>
      </c>
      <c r="S128" t="str">
        <f t="shared" si="40"/>
        <v>RIPARIAN</v>
      </c>
      <c r="T128" s="21" t="str">
        <f t="shared" si="41"/>
        <v/>
      </c>
      <c r="U128" s="1" t="str">
        <f t="shared" si="42"/>
        <v/>
      </c>
      <c r="V128" s="26" t="str">
        <f t="shared" si="43"/>
        <v>SUB_TYPE</v>
      </c>
    </row>
    <row r="129" spans="1:22" x14ac:dyDescent="0.3">
      <c r="A129" t="s">
        <v>169</v>
      </c>
      <c r="B129" t="s">
        <v>141</v>
      </c>
      <c r="C129"/>
      <c r="D129" s="1">
        <v>37452</v>
      </c>
      <c r="E129" s="1">
        <v>37452</v>
      </c>
      <c r="F129" t="s">
        <v>266</v>
      </c>
      <c r="G129">
        <v>1972</v>
      </c>
      <c r="H129" s="24" t="str">
        <f t="shared" si="29"/>
        <v/>
      </c>
      <c r="I129" t="str">
        <f t="shared" si="30"/>
        <v/>
      </c>
      <c r="J129" t="str">
        <f t="shared" si="31"/>
        <v/>
      </c>
      <c r="K129">
        <f t="shared" si="32"/>
        <v>10000000</v>
      </c>
      <c r="L129" s="1" t="str">
        <f t="shared" si="33"/>
        <v/>
      </c>
      <c r="M129" t="str">
        <f t="shared" si="34"/>
        <v/>
      </c>
      <c r="N129" t="str">
        <f t="shared" si="35"/>
        <v/>
      </c>
      <c r="O129" t="str">
        <f t="shared" si="36"/>
        <v/>
      </c>
      <c r="P129" t="str">
        <f t="shared" si="37"/>
        <v/>
      </c>
      <c r="Q129" s="4" t="str">
        <f t="shared" si="38"/>
        <v>10000000</v>
      </c>
      <c r="R129" t="str">
        <f t="shared" si="39"/>
        <v/>
      </c>
      <c r="S129" t="str">
        <f t="shared" si="40"/>
        <v>RIPARIAN</v>
      </c>
      <c r="T129" s="21" t="str">
        <f t="shared" si="41"/>
        <v/>
      </c>
      <c r="U129" s="1" t="str">
        <f t="shared" si="42"/>
        <v/>
      </c>
      <c r="V129" s="26" t="str">
        <f t="shared" si="43"/>
        <v>SUB_TYPE</v>
      </c>
    </row>
    <row r="130" spans="1:22" x14ac:dyDescent="0.3">
      <c r="A130" t="s">
        <v>170</v>
      </c>
      <c r="B130" t="s">
        <v>141</v>
      </c>
      <c r="C130"/>
      <c r="D130" s="1">
        <v>38531</v>
      </c>
      <c r="E130" s="1">
        <v>38166</v>
      </c>
      <c r="F130" t="s">
        <v>266</v>
      </c>
      <c r="G130">
        <v>2002</v>
      </c>
      <c r="H130" s="24" t="str">
        <f t="shared" si="29"/>
        <v/>
      </c>
      <c r="I130" t="str">
        <f t="shared" si="30"/>
        <v/>
      </c>
      <c r="J130" t="str">
        <f t="shared" si="31"/>
        <v/>
      </c>
      <c r="K130">
        <f t="shared" si="32"/>
        <v>10000000</v>
      </c>
      <c r="L130" s="1" t="str">
        <f t="shared" si="33"/>
        <v/>
      </c>
      <c r="M130" t="str">
        <f t="shared" si="34"/>
        <v/>
      </c>
      <c r="N130" t="str">
        <f t="shared" si="35"/>
        <v/>
      </c>
      <c r="O130" t="str">
        <f t="shared" si="36"/>
        <v/>
      </c>
      <c r="P130" t="str">
        <f t="shared" si="37"/>
        <v/>
      </c>
      <c r="Q130" s="4" t="str">
        <f t="shared" si="38"/>
        <v>10000000</v>
      </c>
      <c r="R130" t="str">
        <f t="shared" si="39"/>
        <v/>
      </c>
      <c r="S130" t="str">
        <f t="shared" si="40"/>
        <v>RIPARIAN</v>
      </c>
      <c r="T130" s="21" t="str">
        <f t="shared" si="41"/>
        <v/>
      </c>
      <c r="U130" s="1" t="str">
        <f t="shared" si="42"/>
        <v/>
      </c>
      <c r="V130" s="26" t="str">
        <f t="shared" si="43"/>
        <v>SUB_TYPE</v>
      </c>
    </row>
    <row r="131" spans="1:22" x14ac:dyDescent="0.3">
      <c r="A131" t="s">
        <v>171</v>
      </c>
      <c r="B131" t="s">
        <v>141</v>
      </c>
      <c r="C131"/>
      <c r="D131" s="1">
        <v>38632</v>
      </c>
      <c r="E131" s="1">
        <v>38632</v>
      </c>
      <c r="F131" t="s">
        <v>142</v>
      </c>
      <c r="G131">
        <v>1900</v>
      </c>
      <c r="H131" s="24" t="str">
        <f t="shared" ref="H131:H193" si="44">IF(ISNUMBER(SEARCH("14",F131)),"PRE_1914","")</f>
        <v>PRE_1914</v>
      </c>
      <c r="I131">
        <f t="shared" ref="I131:I193" si="45">IF(ISNUMBER(G131),IF(AND(G131&lt;1915,B131="Statement of Div and Use"),G131,""),"")</f>
        <v>1900</v>
      </c>
      <c r="J131" t="str">
        <f t="shared" ref="J131:J193" si="46">IF(AND(ISBLANK(G131),H131="PRE_1914"),"11111111",IF(H131="PRE_1914",IF(ISNUMBER(G131),G131&amp;"0101"),""))</f>
        <v>19000101</v>
      </c>
      <c r="K131" t="str">
        <f t="shared" ref="K131:K193" si="47">IF(S131="RIPARIAN",10000000,"")</f>
        <v/>
      </c>
      <c r="L131" s="1" t="str">
        <f t="shared" ref="L131:L193" si="48">IF(T131="APPROPRIATIVE",IF(ISBLANK(C131),IF(ISBLANK(D131),IF(ISBLANK(E131),99999999,E131),D131),C131),"")</f>
        <v/>
      </c>
      <c r="M131" t="str">
        <f t="shared" ref="M131:M193" si="49">IF(T131="APPROPRIATIVE",YEAR(L131),"")</f>
        <v/>
      </c>
      <c r="N131" t="str">
        <f t="shared" ref="N131:N193" si="50">IF(T131="APPROPRIATIVE",IF(LEN(MONTH(L131))=1,0&amp;MONTH(L131),MONTH(L131)),"")</f>
        <v/>
      </c>
      <c r="O131" t="str">
        <f t="shared" ref="O131:O193" si="51">IF(T131="APPROPRIATIVE",IF(LEN(DAY(L131))=1,0&amp;DAY(L131),DAY(L131)),"")</f>
        <v/>
      </c>
      <c r="P131" t="str">
        <f t="shared" ref="P131:P193" si="52">_xlfn.CONCAT(M131,N131,O131)</f>
        <v/>
      </c>
      <c r="Q131" s="4" t="str">
        <f t="shared" ref="Q131:Q193" si="53">IF(ISNUMBER(I131),I131&amp;"0101",_xlfn.CONCAT(J131,K131,P131))</f>
        <v>19000101</v>
      </c>
      <c r="R131" t="str">
        <f t="shared" ref="R131:R193" si="54">IF(OR(H131="pre_1914",LEN(I131)=4),"PRE_1914","")</f>
        <v>PRE_1914</v>
      </c>
      <c r="S131" t="str">
        <f t="shared" ref="S131:S193" si="55">IF(H131="",IF(T131="","RIPARIAN",""),"")</f>
        <v/>
      </c>
      <c r="T131" s="21" t="str">
        <f t="shared" ref="T131:T193" si="56">IF(B131&lt;&gt;"Federal Claims",IF(B131&lt;&gt;"Statement of Div and Use","APPROPRIATIVE",""),"")</f>
        <v/>
      </c>
      <c r="U131" s="1" t="str">
        <f t="shared" ref="U131:U193" si="57">IF(T131="APPROPRIATIVE",IF(ISBLANK(C131),IF(ISBLANK(D131),IF(ISBLANK(E131),"NO_PRIORITY_DATE_INFORMATION","APPLICATION_ACCEPTANCE_DATE"),"APPLICATION_RECD_DATE"),"PRIORITY_DATE"),"")</f>
        <v/>
      </c>
      <c r="V131" s="26" t="str">
        <f t="shared" ref="V131:V193" si="58">IF(B131="Statement of Div and Use",IF(R131="PRE_1914","YEAR_DIVERSION_COMMENCED","SUB_TYPE"),"")</f>
        <v>YEAR_DIVERSION_COMMENCED</v>
      </c>
    </row>
    <row r="132" spans="1:22" x14ac:dyDescent="0.3">
      <c r="A132" t="s">
        <v>172</v>
      </c>
      <c r="B132" t="s">
        <v>141</v>
      </c>
      <c r="C132"/>
      <c r="D132" s="1">
        <v>38456</v>
      </c>
      <c r="E132" s="1">
        <v>38456</v>
      </c>
      <c r="F132" t="s">
        <v>266</v>
      </c>
      <c r="G132">
        <v>1965</v>
      </c>
      <c r="H132" s="24" t="str">
        <f t="shared" si="44"/>
        <v/>
      </c>
      <c r="I132" t="str">
        <f t="shared" si="45"/>
        <v/>
      </c>
      <c r="J132" t="str">
        <f t="shared" si="46"/>
        <v/>
      </c>
      <c r="K132">
        <f t="shared" si="47"/>
        <v>10000000</v>
      </c>
      <c r="L132" s="1" t="str">
        <f t="shared" si="48"/>
        <v/>
      </c>
      <c r="M132" t="str">
        <f t="shared" si="49"/>
        <v/>
      </c>
      <c r="N132" t="str">
        <f t="shared" si="50"/>
        <v/>
      </c>
      <c r="O132" t="str">
        <f t="shared" si="51"/>
        <v/>
      </c>
      <c r="P132" t="str">
        <f t="shared" si="52"/>
        <v/>
      </c>
      <c r="Q132" s="4" t="str">
        <f t="shared" si="53"/>
        <v>10000000</v>
      </c>
      <c r="R132" t="str">
        <f t="shared" si="54"/>
        <v/>
      </c>
      <c r="S132" t="str">
        <f t="shared" si="55"/>
        <v>RIPARIAN</v>
      </c>
      <c r="T132" s="21" t="str">
        <f t="shared" si="56"/>
        <v/>
      </c>
      <c r="U132" s="1" t="str">
        <f t="shared" si="57"/>
        <v/>
      </c>
      <c r="V132" s="26" t="str">
        <f t="shared" si="58"/>
        <v>SUB_TYPE</v>
      </c>
    </row>
    <row r="133" spans="1:22" x14ac:dyDescent="0.3">
      <c r="A133" t="s">
        <v>173</v>
      </c>
      <c r="B133" t="s">
        <v>141</v>
      </c>
      <c r="C133"/>
      <c r="D133" s="1">
        <v>38474</v>
      </c>
      <c r="E133" s="1">
        <v>38474</v>
      </c>
      <c r="F133" t="s">
        <v>266</v>
      </c>
      <c r="G133">
        <v>1964</v>
      </c>
      <c r="H133" s="24" t="str">
        <f t="shared" si="44"/>
        <v/>
      </c>
      <c r="I133" t="str">
        <f t="shared" si="45"/>
        <v/>
      </c>
      <c r="J133" t="str">
        <f t="shared" si="46"/>
        <v/>
      </c>
      <c r="K133">
        <f t="shared" si="47"/>
        <v>10000000</v>
      </c>
      <c r="L133" s="1" t="str">
        <f t="shared" si="48"/>
        <v/>
      </c>
      <c r="M133" t="str">
        <f t="shared" si="49"/>
        <v/>
      </c>
      <c r="N133" t="str">
        <f t="shared" si="50"/>
        <v/>
      </c>
      <c r="O133" t="str">
        <f t="shared" si="51"/>
        <v/>
      </c>
      <c r="P133" t="str">
        <f t="shared" si="52"/>
        <v/>
      </c>
      <c r="Q133" s="4" t="str">
        <f t="shared" si="53"/>
        <v>10000000</v>
      </c>
      <c r="R133" t="str">
        <f t="shared" si="54"/>
        <v/>
      </c>
      <c r="S133" t="str">
        <f t="shared" si="55"/>
        <v>RIPARIAN</v>
      </c>
      <c r="T133" s="21" t="str">
        <f t="shared" si="56"/>
        <v/>
      </c>
      <c r="U133" s="1" t="str">
        <f t="shared" si="57"/>
        <v/>
      </c>
      <c r="V133" s="26" t="str">
        <f t="shared" si="58"/>
        <v>SUB_TYPE</v>
      </c>
    </row>
    <row r="134" spans="1:22" x14ac:dyDescent="0.3">
      <c r="A134" t="s">
        <v>260</v>
      </c>
      <c r="B134" t="s">
        <v>141</v>
      </c>
      <c r="C134"/>
      <c r="D134" s="1">
        <v>38434</v>
      </c>
      <c r="E134" s="1">
        <v>38434</v>
      </c>
      <c r="F134" t="s">
        <v>142</v>
      </c>
      <c r="G134">
        <v>1974</v>
      </c>
      <c r="H134" s="24" t="str">
        <f t="shared" si="44"/>
        <v>PRE_1914</v>
      </c>
      <c r="I134" t="str">
        <f t="shared" si="45"/>
        <v/>
      </c>
      <c r="J134" t="str">
        <f t="shared" si="46"/>
        <v>19740101</v>
      </c>
      <c r="K134" t="str">
        <f t="shared" si="47"/>
        <v/>
      </c>
      <c r="L134" s="1" t="str">
        <f t="shared" si="48"/>
        <v/>
      </c>
      <c r="M134" t="str">
        <f t="shared" si="49"/>
        <v/>
      </c>
      <c r="N134" t="str">
        <f t="shared" si="50"/>
        <v/>
      </c>
      <c r="O134" t="str">
        <f t="shared" si="51"/>
        <v/>
      </c>
      <c r="P134" t="str">
        <f t="shared" si="52"/>
        <v/>
      </c>
      <c r="Q134" s="4" t="str">
        <f t="shared" si="53"/>
        <v>19740101</v>
      </c>
      <c r="R134" t="str">
        <f t="shared" si="54"/>
        <v>PRE_1914</v>
      </c>
      <c r="S134" t="str">
        <f t="shared" si="55"/>
        <v/>
      </c>
      <c r="T134" s="21" t="str">
        <f t="shared" si="56"/>
        <v/>
      </c>
      <c r="U134" s="1" t="str">
        <f t="shared" si="57"/>
        <v/>
      </c>
      <c r="V134" s="26" t="str">
        <f t="shared" si="58"/>
        <v>YEAR_DIVERSION_COMMENCED</v>
      </c>
    </row>
    <row r="135" spans="1:22" x14ac:dyDescent="0.3">
      <c r="A135" t="s">
        <v>174</v>
      </c>
      <c r="B135" t="s">
        <v>141</v>
      </c>
      <c r="C135"/>
      <c r="D135" s="1">
        <v>38469</v>
      </c>
      <c r="E135" s="1">
        <v>38469</v>
      </c>
      <c r="F135" t="s">
        <v>266</v>
      </c>
      <c r="G135">
        <v>1970</v>
      </c>
      <c r="H135" s="24" t="str">
        <f t="shared" si="44"/>
        <v/>
      </c>
      <c r="I135" t="str">
        <f t="shared" si="45"/>
        <v/>
      </c>
      <c r="J135" t="str">
        <f t="shared" si="46"/>
        <v/>
      </c>
      <c r="K135">
        <f t="shared" si="47"/>
        <v>10000000</v>
      </c>
      <c r="L135" s="1" t="str">
        <f t="shared" si="48"/>
        <v/>
      </c>
      <c r="M135" t="str">
        <f t="shared" si="49"/>
        <v/>
      </c>
      <c r="N135" t="str">
        <f t="shared" si="50"/>
        <v/>
      </c>
      <c r="O135" t="str">
        <f t="shared" si="51"/>
        <v/>
      </c>
      <c r="P135" t="str">
        <f t="shared" si="52"/>
        <v/>
      </c>
      <c r="Q135" s="4" t="str">
        <f t="shared" si="53"/>
        <v>10000000</v>
      </c>
      <c r="R135" t="str">
        <f t="shared" si="54"/>
        <v/>
      </c>
      <c r="S135" t="str">
        <f t="shared" si="55"/>
        <v>RIPARIAN</v>
      </c>
      <c r="T135" s="21" t="str">
        <f t="shared" si="56"/>
        <v/>
      </c>
      <c r="U135" s="1" t="str">
        <f t="shared" si="57"/>
        <v/>
      </c>
      <c r="V135" s="26" t="str">
        <f t="shared" si="58"/>
        <v>SUB_TYPE</v>
      </c>
    </row>
    <row r="136" spans="1:22" x14ac:dyDescent="0.3">
      <c r="A136" t="s">
        <v>175</v>
      </c>
      <c r="B136" t="s">
        <v>141</v>
      </c>
      <c r="C136"/>
      <c r="D136" s="1">
        <v>38441</v>
      </c>
      <c r="E136" s="1">
        <v>38441</v>
      </c>
      <c r="F136" t="s">
        <v>266</v>
      </c>
      <c r="G136">
        <v>1947</v>
      </c>
      <c r="H136" s="24" t="str">
        <f t="shared" si="44"/>
        <v/>
      </c>
      <c r="I136" t="str">
        <f t="shared" si="45"/>
        <v/>
      </c>
      <c r="J136" t="str">
        <f t="shared" si="46"/>
        <v/>
      </c>
      <c r="K136">
        <f t="shared" si="47"/>
        <v>10000000</v>
      </c>
      <c r="L136" s="1" t="str">
        <f t="shared" si="48"/>
        <v/>
      </c>
      <c r="M136" t="str">
        <f t="shared" si="49"/>
        <v/>
      </c>
      <c r="N136" t="str">
        <f t="shared" si="50"/>
        <v/>
      </c>
      <c r="O136" t="str">
        <f t="shared" si="51"/>
        <v/>
      </c>
      <c r="P136" t="str">
        <f t="shared" si="52"/>
        <v/>
      </c>
      <c r="Q136" s="4" t="str">
        <f t="shared" si="53"/>
        <v>10000000</v>
      </c>
      <c r="R136" t="str">
        <f t="shared" si="54"/>
        <v/>
      </c>
      <c r="S136" t="str">
        <f t="shared" si="55"/>
        <v>RIPARIAN</v>
      </c>
      <c r="T136" s="21" t="str">
        <f t="shared" si="56"/>
        <v/>
      </c>
      <c r="U136" s="1" t="str">
        <f t="shared" si="57"/>
        <v/>
      </c>
      <c r="V136" s="26" t="str">
        <f t="shared" si="58"/>
        <v>SUB_TYPE</v>
      </c>
    </row>
    <row r="137" spans="1:22" x14ac:dyDescent="0.3">
      <c r="A137" t="s">
        <v>261</v>
      </c>
      <c r="B137" t="s">
        <v>141</v>
      </c>
      <c r="C137"/>
      <c r="D137" s="1">
        <v>39171</v>
      </c>
      <c r="E137" s="1">
        <v>39171</v>
      </c>
      <c r="F137" t="s">
        <v>266</v>
      </c>
      <c r="G137">
        <v>1986</v>
      </c>
      <c r="H137" s="24" t="str">
        <f t="shared" si="44"/>
        <v/>
      </c>
      <c r="I137" t="str">
        <f t="shared" si="45"/>
        <v/>
      </c>
      <c r="J137" t="str">
        <f t="shared" si="46"/>
        <v/>
      </c>
      <c r="K137">
        <f t="shared" si="47"/>
        <v>10000000</v>
      </c>
      <c r="L137" s="1" t="str">
        <f t="shared" si="48"/>
        <v/>
      </c>
      <c r="M137" t="str">
        <f t="shared" si="49"/>
        <v/>
      </c>
      <c r="N137" t="str">
        <f t="shared" si="50"/>
        <v/>
      </c>
      <c r="O137" t="str">
        <f t="shared" si="51"/>
        <v/>
      </c>
      <c r="P137" t="str">
        <f t="shared" si="52"/>
        <v/>
      </c>
      <c r="Q137" s="4" t="str">
        <f t="shared" si="53"/>
        <v>10000000</v>
      </c>
      <c r="R137" t="str">
        <f t="shared" si="54"/>
        <v/>
      </c>
      <c r="S137" t="str">
        <f t="shared" si="55"/>
        <v>RIPARIAN</v>
      </c>
      <c r="T137" s="21" t="str">
        <f t="shared" si="56"/>
        <v/>
      </c>
      <c r="U137" s="1" t="str">
        <f t="shared" si="57"/>
        <v/>
      </c>
      <c r="V137" s="26" t="str">
        <f t="shared" si="58"/>
        <v>SUB_TYPE</v>
      </c>
    </row>
    <row r="138" spans="1:22" x14ac:dyDescent="0.3">
      <c r="A138" t="s">
        <v>176</v>
      </c>
      <c r="B138" t="s">
        <v>141</v>
      </c>
      <c r="C138"/>
      <c r="D138" s="1">
        <v>38944</v>
      </c>
      <c r="E138" s="1">
        <v>38944</v>
      </c>
      <c r="F138" t="s">
        <v>266</v>
      </c>
      <c r="G138">
        <v>1999</v>
      </c>
      <c r="H138" s="24" t="str">
        <f t="shared" si="44"/>
        <v/>
      </c>
      <c r="I138" t="str">
        <f t="shared" si="45"/>
        <v/>
      </c>
      <c r="J138" t="str">
        <f t="shared" si="46"/>
        <v/>
      </c>
      <c r="K138">
        <f t="shared" si="47"/>
        <v>10000000</v>
      </c>
      <c r="L138" s="1" t="str">
        <f t="shared" si="48"/>
        <v/>
      </c>
      <c r="M138" t="str">
        <f t="shared" si="49"/>
        <v/>
      </c>
      <c r="N138" t="str">
        <f t="shared" si="50"/>
        <v/>
      </c>
      <c r="O138" t="str">
        <f t="shared" si="51"/>
        <v/>
      </c>
      <c r="P138" t="str">
        <f t="shared" si="52"/>
        <v/>
      </c>
      <c r="Q138" s="4" t="str">
        <f t="shared" si="53"/>
        <v>10000000</v>
      </c>
      <c r="R138" t="str">
        <f t="shared" si="54"/>
        <v/>
      </c>
      <c r="S138" t="str">
        <f t="shared" si="55"/>
        <v>RIPARIAN</v>
      </c>
      <c r="T138" s="21" t="str">
        <f t="shared" si="56"/>
        <v/>
      </c>
      <c r="U138" s="1" t="str">
        <f t="shared" si="57"/>
        <v/>
      </c>
      <c r="V138" s="26" t="str">
        <f t="shared" si="58"/>
        <v>SUB_TYPE</v>
      </c>
    </row>
    <row r="139" spans="1:22" x14ac:dyDescent="0.3">
      <c r="A139" t="s">
        <v>177</v>
      </c>
      <c r="B139" t="s">
        <v>141</v>
      </c>
      <c r="C139"/>
      <c r="D139" s="1">
        <v>38944</v>
      </c>
      <c r="E139" s="1">
        <v>38944</v>
      </c>
      <c r="F139" t="s">
        <v>266</v>
      </c>
      <c r="G139">
        <v>2002</v>
      </c>
      <c r="H139" s="24" t="str">
        <f t="shared" si="44"/>
        <v/>
      </c>
      <c r="I139" t="str">
        <f t="shared" si="45"/>
        <v/>
      </c>
      <c r="J139" t="str">
        <f t="shared" si="46"/>
        <v/>
      </c>
      <c r="K139">
        <f t="shared" si="47"/>
        <v>10000000</v>
      </c>
      <c r="L139" s="1" t="str">
        <f t="shared" si="48"/>
        <v/>
      </c>
      <c r="M139" t="str">
        <f t="shared" si="49"/>
        <v/>
      </c>
      <c r="N139" t="str">
        <f t="shared" si="50"/>
        <v/>
      </c>
      <c r="O139" t="str">
        <f t="shared" si="51"/>
        <v/>
      </c>
      <c r="P139" t="str">
        <f t="shared" si="52"/>
        <v/>
      </c>
      <c r="Q139" s="4" t="str">
        <f t="shared" si="53"/>
        <v>10000000</v>
      </c>
      <c r="R139" t="str">
        <f t="shared" si="54"/>
        <v/>
      </c>
      <c r="S139" t="str">
        <f t="shared" si="55"/>
        <v>RIPARIAN</v>
      </c>
      <c r="T139" s="21" t="str">
        <f t="shared" si="56"/>
        <v/>
      </c>
      <c r="U139" s="1" t="str">
        <f t="shared" si="57"/>
        <v/>
      </c>
      <c r="V139" s="26" t="str">
        <f t="shared" si="58"/>
        <v>SUB_TYPE</v>
      </c>
    </row>
    <row r="140" spans="1:22" x14ac:dyDescent="0.3">
      <c r="A140" t="s">
        <v>178</v>
      </c>
      <c r="B140" t="s">
        <v>141</v>
      </c>
      <c r="C140"/>
      <c r="D140" s="1">
        <v>38944</v>
      </c>
      <c r="E140"/>
      <c r="F140" t="s">
        <v>266</v>
      </c>
      <c r="G140">
        <v>1979</v>
      </c>
      <c r="H140" s="24" t="str">
        <f t="shared" si="44"/>
        <v/>
      </c>
      <c r="I140" t="str">
        <f t="shared" si="45"/>
        <v/>
      </c>
      <c r="J140" t="str">
        <f t="shared" si="46"/>
        <v/>
      </c>
      <c r="K140">
        <f t="shared" si="47"/>
        <v>10000000</v>
      </c>
      <c r="L140" s="1" t="str">
        <f t="shared" si="48"/>
        <v/>
      </c>
      <c r="M140" t="str">
        <f t="shared" si="49"/>
        <v/>
      </c>
      <c r="N140" t="str">
        <f t="shared" si="50"/>
        <v/>
      </c>
      <c r="O140" t="str">
        <f t="shared" si="51"/>
        <v/>
      </c>
      <c r="P140" t="str">
        <f t="shared" si="52"/>
        <v/>
      </c>
      <c r="Q140" s="4" t="str">
        <f t="shared" si="53"/>
        <v>10000000</v>
      </c>
      <c r="R140" t="str">
        <f t="shared" si="54"/>
        <v/>
      </c>
      <c r="S140" t="str">
        <f t="shared" si="55"/>
        <v>RIPARIAN</v>
      </c>
      <c r="T140" s="21" t="str">
        <f t="shared" si="56"/>
        <v/>
      </c>
      <c r="U140" s="1" t="str">
        <f t="shared" si="57"/>
        <v/>
      </c>
      <c r="V140" s="26" t="str">
        <f t="shared" si="58"/>
        <v>SUB_TYPE</v>
      </c>
    </row>
    <row r="141" spans="1:22" x14ac:dyDescent="0.3">
      <c r="A141" t="s">
        <v>179</v>
      </c>
      <c r="B141" t="s">
        <v>141</v>
      </c>
      <c r="C141"/>
      <c r="D141" s="1">
        <v>38673</v>
      </c>
      <c r="E141" s="1">
        <v>38673</v>
      </c>
      <c r="F141" t="s">
        <v>266</v>
      </c>
      <c r="G141">
        <v>1965</v>
      </c>
      <c r="H141" s="24" t="str">
        <f t="shared" si="44"/>
        <v/>
      </c>
      <c r="I141" t="str">
        <f t="shared" si="45"/>
        <v/>
      </c>
      <c r="J141" t="str">
        <f t="shared" si="46"/>
        <v/>
      </c>
      <c r="K141">
        <f t="shared" si="47"/>
        <v>10000000</v>
      </c>
      <c r="L141" s="1" t="str">
        <f t="shared" si="48"/>
        <v/>
      </c>
      <c r="M141" t="str">
        <f t="shared" si="49"/>
        <v/>
      </c>
      <c r="N141" t="str">
        <f t="shared" si="50"/>
        <v/>
      </c>
      <c r="O141" t="str">
        <f t="shared" si="51"/>
        <v/>
      </c>
      <c r="P141" t="str">
        <f t="shared" si="52"/>
        <v/>
      </c>
      <c r="Q141" s="4" t="str">
        <f t="shared" si="53"/>
        <v>10000000</v>
      </c>
      <c r="R141" t="str">
        <f t="shared" si="54"/>
        <v/>
      </c>
      <c r="S141" t="str">
        <f t="shared" si="55"/>
        <v>RIPARIAN</v>
      </c>
      <c r="T141" s="21" t="str">
        <f t="shared" si="56"/>
        <v/>
      </c>
      <c r="U141" s="1" t="str">
        <f t="shared" si="57"/>
        <v/>
      </c>
      <c r="V141" s="26" t="str">
        <f t="shared" si="58"/>
        <v>SUB_TYPE</v>
      </c>
    </row>
    <row r="142" spans="1:22" x14ac:dyDescent="0.3">
      <c r="A142" t="s">
        <v>180</v>
      </c>
      <c r="B142" t="s">
        <v>141</v>
      </c>
      <c r="C142"/>
      <c r="D142" s="1">
        <v>40259</v>
      </c>
      <c r="E142" s="1">
        <v>40259</v>
      </c>
      <c r="F142" t="s">
        <v>266</v>
      </c>
      <c r="G142">
        <v>1980</v>
      </c>
      <c r="H142" s="24" t="str">
        <f t="shared" si="44"/>
        <v/>
      </c>
      <c r="I142" t="str">
        <f t="shared" si="45"/>
        <v/>
      </c>
      <c r="J142" t="str">
        <f t="shared" si="46"/>
        <v/>
      </c>
      <c r="K142">
        <f t="shared" si="47"/>
        <v>10000000</v>
      </c>
      <c r="L142" s="1" t="str">
        <f t="shared" si="48"/>
        <v/>
      </c>
      <c r="M142" t="str">
        <f t="shared" si="49"/>
        <v/>
      </c>
      <c r="N142" t="str">
        <f t="shared" si="50"/>
        <v/>
      </c>
      <c r="O142" t="str">
        <f t="shared" si="51"/>
        <v/>
      </c>
      <c r="P142" t="str">
        <f t="shared" si="52"/>
        <v/>
      </c>
      <c r="Q142" s="4" t="str">
        <f t="shared" si="53"/>
        <v>10000000</v>
      </c>
      <c r="R142" t="str">
        <f t="shared" si="54"/>
        <v/>
      </c>
      <c r="S142" t="str">
        <f t="shared" si="55"/>
        <v>RIPARIAN</v>
      </c>
      <c r="T142" s="21" t="str">
        <f t="shared" si="56"/>
        <v/>
      </c>
      <c r="U142" s="1" t="str">
        <f t="shared" si="57"/>
        <v/>
      </c>
      <c r="V142" s="26" t="str">
        <f t="shared" si="58"/>
        <v>SUB_TYPE</v>
      </c>
    </row>
    <row r="143" spans="1:22" x14ac:dyDescent="0.3">
      <c r="A143" t="s">
        <v>181</v>
      </c>
      <c r="B143" t="s">
        <v>141</v>
      </c>
      <c r="C143"/>
      <c r="D143" s="1">
        <v>39912</v>
      </c>
      <c r="E143" s="1">
        <v>40989</v>
      </c>
      <c r="F143" t="s">
        <v>266</v>
      </c>
      <c r="G143">
        <v>1994</v>
      </c>
      <c r="H143" s="24" t="str">
        <f t="shared" si="44"/>
        <v/>
      </c>
      <c r="I143" t="str">
        <f t="shared" si="45"/>
        <v/>
      </c>
      <c r="J143" t="str">
        <f t="shared" si="46"/>
        <v/>
      </c>
      <c r="K143">
        <f t="shared" si="47"/>
        <v>10000000</v>
      </c>
      <c r="L143" s="1" t="str">
        <f t="shared" si="48"/>
        <v/>
      </c>
      <c r="M143" t="str">
        <f t="shared" si="49"/>
        <v/>
      </c>
      <c r="N143" t="str">
        <f t="shared" si="50"/>
        <v/>
      </c>
      <c r="O143" t="str">
        <f t="shared" si="51"/>
        <v/>
      </c>
      <c r="P143" t="str">
        <f t="shared" si="52"/>
        <v/>
      </c>
      <c r="Q143" s="4" t="str">
        <f t="shared" si="53"/>
        <v>10000000</v>
      </c>
      <c r="R143" t="str">
        <f t="shared" si="54"/>
        <v/>
      </c>
      <c r="S143" t="str">
        <f t="shared" si="55"/>
        <v>RIPARIAN</v>
      </c>
      <c r="T143" s="21" t="str">
        <f t="shared" si="56"/>
        <v/>
      </c>
      <c r="U143" s="1" t="str">
        <f t="shared" si="57"/>
        <v/>
      </c>
      <c r="V143" s="26" t="str">
        <f t="shared" si="58"/>
        <v>SUB_TYPE</v>
      </c>
    </row>
    <row r="144" spans="1:22" x14ac:dyDescent="0.3">
      <c r="A144" t="s">
        <v>182</v>
      </c>
      <c r="B144" t="s">
        <v>141</v>
      </c>
      <c r="C144"/>
      <c r="D144" s="1">
        <v>40210</v>
      </c>
      <c r="E144" s="1">
        <v>41004</v>
      </c>
      <c r="F144" t="s">
        <v>266</v>
      </c>
      <c r="G144">
        <v>1988</v>
      </c>
      <c r="H144" s="24" t="str">
        <f t="shared" si="44"/>
        <v/>
      </c>
      <c r="I144" t="str">
        <f t="shared" si="45"/>
        <v/>
      </c>
      <c r="J144" t="str">
        <f t="shared" si="46"/>
        <v/>
      </c>
      <c r="K144">
        <f t="shared" si="47"/>
        <v>10000000</v>
      </c>
      <c r="L144" s="1" t="str">
        <f t="shared" si="48"/>
        <v/>
      </c>
      <c r="M144" t="str">
        <f t="shared" si="49"/>
        <v/>
      </c>
      <c r="N144" t="str">
        <f t="shared" si="50"/>
        <v/>
      </c>
      <c r="O144" t="str">
        <f t="shared" si="51"/>
        <v/>
      </c>
      <c r="P144" t="str">
        <f t="shared" si="52"/>
        <v/>
      </c>
      <c r="Q144" s="4" t="str">
        <f t="shared" si="53"/>
        <v>10000000</v>
      </c>
      <c r="R144" t="str">
        <f t="shared" si="54"/>
        <v/>
      </c>
      <c r="S144" t="str">
        <f t="shared" si="55"/>
        <v>RIPARIAN</v>
      </c>
      <c r="T144" s="21" t="str">
        <f t="shared" si="56"/>
        <v/>
      </c>
      <c r="U144" s="1" t="str">
        <f t="shared" si="57"/>
        <v/>
      </c>
      <c r="V144" s="26" t="str">
        <f t="shared" si="58"/>
        <v>SUB_TYPE</v>
      </c>
    </row>
    <row r="145" spans="1:22" x14ac:dyDescent="0.3">
      <c r="A145" t="s">
        <v>183</v>
      </c>
      <c r="B145" t="s">
        <v>141</v>
      </c>
      <c r="C145"/>
      <c r="D145" s="1">
        <v>40358</v>
      </c>
      <c r="E145" s="1">
        <v>41015</v>
      </c>
      <c r="F145" t="s">
        <v>266</v>
      </c>
      <c r="G145">
        <v>1950</v>
      </c>
      <c r="H145" s="24" t="str">
        <f t="shared" si="44"/>
        <v/>
      </c>
      <c r="I145" t="str">
        <f t="shared" si="45"/>
        <v/>
      </c>
      <c r="J145" t="str">
        <f t="shared" si="46"/>
        <v/>
      </c>
      <c r="K145">
        <f t="shared" si="47"/>
        <v>10000000</v>
      </c>
      <c r="L145" s="1" t="str">
        <f t="shared" si="48"/>
        <v/>
      </c>
      <c r="M145" t="str">
        <f t="shared" si="49"/>
        <v/>
      </c>
      <c r="N145" t="str">
        <f t="shared" si="50"/>
        <v/>
      </c>
      <c r="O145" t="str">
        <f t="shared" si="51"/>
        <v/>
      </c>
      <c r="P145" t="str">
        <f t="shared" si="52"/>
        <v/>
      </c>
      <c r="Q145" s="4" t="str">
        <f t="shared" si="53"/>
        <v>10000000</v>
      </c>
      <c r="R145" t="str">
        <f t="shared" si="54"/>
        <v/>
      </c>
      <c r="S145" t="str">
        <f t="shared" si="55"/>
        <v>RIPARIAN</v>
      </c>
      <c r="T145" s="21" t="str">
        <f t="shared" si="56"/>
        <v/>
      </c>
      <c r="U145" s="1" t="str">
        <f t="shared" si="57"/>
        <v/>
      </c>
      <c r="V145" s="26" t="str">
        <f t="shared" si="58"/>
        <v>SUB_TYPE</v>
      </c>
    </row>
    <row r="146" spans="1:22" x14ac:dyDescent="0.3">
      <c r="A146" t="s">
        <v>184</v>
      </c>
      <c r="B146" t="s">
        <v>141</v>
      </c>
      <c r="C146"/>
      <c r="D146" s="1">
        <v>40358</v>
      </c>
      <c r="E146" s="1">
        <v>41017</v>
      </c>
      <c r="F146" t="s">
        <v>153</v>
      </c>
      <c r="G146">
        <v>1930</v>
      </c>
      <c r="H146" s="24" t="str">
        <f t="shared" si="44"/>
        <v/>
      </c>
      <c r="I146" t="str">
        <f t="shared" si="45"/>
        <v/>
      </c>
      <c r="J146" t="str">
        <f t="shared" si="46"/>
        <v/>
      </c>
      <c r="K146">
        <f t="shared" si="47"/>
        <v>10000000</v>
      </c>
      <c r="L146" s="1" t="str">
        <f t="shared" si="48"/>
        <v/>
      </c>
      <c r="M146" t="str">
        <f t="shared" si="49"/>
        <v/>
      </c>
      <c r="N146" t="str">
        <f t="shared" si="50"/>
        <v/>
      </c>
      <c r="O146" t="str">
        <f t="shared" si="51"/>
        <v/>
      </c>
      <c r="P146" t="str">
        <f t="shared" si="52"/>
        <v/>
      </c>
      <c r="Q146" s="4" t="str">
        <f t="shared" si="53"/>
        <v>10000000</v>
      </c>
      <c r="R146" t="str">
        <f t="shared" si="54"/>
        <v/>
      </c>
      <c r="S146" t="str">
        <f t="shared" si="55"/>
        <v>RIPARIAN</v>
      </c>
      <c r="T146" s="21" t="str">
        <f t="shared" si="56"/>
        <v/>
      </c>
      <c r="U146" s="1" t="str">
        <f t="shared" si="57"/>
        <v/>
      </c>
      <c r="V146" s="26" t="str">
        <f t="shared" si="58"/>
        <v>SUB_TYPE</v>
      </c>
    </row>
    <row r="147" spans="1:22" x14ac:dyDescent="0.3">
      <c r="A147" t="s">
        <v>185</v>
      </c>
      <c r="B147" t="s">
        <v>141</v>
      </c>
      <c r="C147"/>
      <c r="D147" s="1">
        <v>40358</v>
      </c>
      <c r="E147" s="1">
        <v>41017</v>
      </c>
      <c r="F147" t="s">
        <v>266</v>
      </c>
      <c r="G147">
        <v>2000</v>
      </c>
      <c r="H147" s="24" t="str">
        <f t="shared" si="44"/>
        <v/>
      </c>
      <c r="I147" t="str">
        <f t="shared" si="45"/>
        <v/>
      </c>
      <c r="J147" t="str">
        <f t="shared" si="46"/>
        <v/>
      </c>
      <c r="K147">
        <f t="shared" si="47"/>
        <v>10000000</v>
      </c>
      <c r="L147" s="1" t="str">
        <f t="shared" si="48"/>
        <v/>
      </c>
      <c r="M147" t="str">
        <f t="shared" si="49"/>
        <v/>
      </c>
      <c r="N147" t="str">
        <f t="shared" si="50"/>
        <v/>
      </c>
      <c r="O147" t="str">
        <f t="shared" si="51"/>
        <v/>
      </c>
      <c r="P147" t="str">
        <f t="shared" si="52"/>
        <v/>
      </c>
      <c r="Q147" s="4" t="str">
        <f t="shared" si="53"/>
        <v>10000000</v>
      </c>
      <c r="R147" t="str">
        <f t="shared" si="54"/>
        <v/>
      </c>
      <c r="S147" t="str">
        <f t="shared" si="55"/>
        <v>RIPARIAN</v>
      </c>
      <c r="T147" s="21" t="str">
        <f t="shared" si="56"/>
        <v/>
      </c>
      <c r="U147" s="1" t="str">
        <f t="shared" si="57"/>
        <v/>
      </c>
      <c r="V147" s="26" t="str">
        <f t="shared" si="58"/>
        <v>SUB_TYPE</v>
      </c>
    </row>
    <row r="148" spans="1:22" x14ac:dyDescent="0.3">
      <c r="A148" t="s">
        <v>186</v>
      </c>
      <c r="B148" t="s">
        <v>141</v>
      </c>
      <c r="C148"/>
      <c r="D148" s="1">
        <v>40354</v>
      </c>
      <c r="E148" s="1">
        <v>41001</v>
      </c>
      <c r="F148" t="s">
        <v>153</v>
      </c>
      <c r="G148">
        <v>1999</v>
      </c>
      <c r="H148" s="24" t="str">
        <f t="shared" si="44"/>
        <v/>
      </c>
      <c r="I148" t="str">
        <f t="shared" si="45"/>
        <v/>
      </c>
      <c r="J148" t="str">
        <f t="shared" si="46"/>
        <v/>
      </c>
      <c r="K148">
        <f t="shared" si="47"/>
        <v>10000000</v>
      </c>
      <c r="L148" s="1" t="str">
        <f t="shared" si="48"/>
        <v/>
      </c>
      <c r="M148" t="str">
        <f t="shared" si="49"/>
        <v/>
      </c>
      <c r="N148" t="str">
        <f t="shared" si="50"/>
        <v/>
      </c>
      <c r="O148" t="str">
        <f t="shared" si="51"/>
        <v/>
      </c>
      <c r="P148" t="str">
        <f t="shared" si="52"/>
        <v/>
      </c>
      <c r="Q148" s="4" t="str">
        <f t="shared" si="53"/>
        <v>10000000</v>
      </c>
      <c r="R148" t="str">
        <f t="shared" si="54"/>
        <v/>
      </c>
      <c r="S148" t="str">
        <f t="shared" si="55"/>
        <v>RIPARIAN</v>
      </c>
      <c r="T148" s="21" t="str">
        <f t="shared" si="56"/>
        <v/>
      </c>
      <c r="U148" s="1" t="str">
        <f t="shared" si="57"/>
        <v/>
      </c>
      <c r="V148" s="26" t="str">
        <f t="shared" si="58"/>
        <v>SUB_TYPE</v>
      </c>
    </row>
    <row r="149" spans="1:22" x14ac:dyDescent="0.3">
      <c r="A149" t="s">
        <v>262</v>
      </c>
      <c r="B149" t="s">
        <v>141</v>
      </c>
      <c r="C149"/>
      <c r="D149" s="1">
        <v>40352</v>
      </c>
      <c r="E149" s="1">
        <v>41002</v>
      </c>
      <c r="F149" t="s">
        <v>266</v>
      </c>
      <c r="G149">
        <v>1960</v>
      </c>
      <c r="H149" s="24" t="str">
        <f t="shared" si="44"/>
        <v/>
      </c>
      <c r="I149" t="str">
        <f t="shared" si="45"/>
        <v/>
      </c>
      <c r="J149" t="str">
        <f t="shared" si="46"/>
        <v/>
      </c>
      <c r="K149">
        <f t="shared" si="47"/>
        <v>10000000</v>
      </c>
      <c r="L149" s="1" t="str">
        <f t="shared" si="48"/>
        <v/>
      </c>
      <c r="M149" t="str">
        <f t="shared" si="49"/>
        <v/>
      </c>
      <c r="N149" t="str">
        <f t="shared" si="50"/>
        <v/>
      </c>
      <c r="O149" t="str">
        <f t="shared" si="51"/>
        <v/>
      </c>
      <c r="P149" t="str">
        <f t="shared" si="52"/>
        <v/>
      </c>
      <c r="Q149" s="4" t="str">
        <f t="shared" si="53"/>
        <v>10000000</v>
      </c>
      <c r="R149" t="str">
        <f t="shared" si="54"/>
        <v/>
      </c>
      <c r="S149" t="str">
        <f t="shared" si="55"/>
        <v>RIPARIAN</v>
      </c>
      <c r="T149" s="21" t="str">
        <f t="shared" si="56"/>
        <v/>
      </c>
      <c r="U149" s="1" t="str">
        <f t="shared" si="57"/>
        <v/>
      </c>
      <c r="V149" s="26" t="str">
        <f t="shared" si="58"/>
        <v>SUB_TYPE</v>
      </c>
    </row>
    <row r="150" spans="1:22" x14ac:dyDescent="0.3">
      <c r="A150" t="s">
        <v>187</v>
      </c>
      <c r="B150" t="s">
        <v>141</v>
      </c>
      <c r="C150"/>
      <c r="D150" s="1">
        <v>40354</v>
      </c>
      <c r="E150" s="1">
        <v>40354</v>
      </c>
      <c r="F150" t="s">
        <v>266</v>
      </c>
      <c r="G150">
        <v>1994</v>
      </c>
      <c r="H150" s="24" t="str">
        <f t="shared" si="44"/>
        <v/>
      </c>
      <c r="I150" t="str">
        <f t="shared" si="45"/>
        <v/>
      </c>
      <c r="J150" t="str">
        <f t="shared" si="46"/>
        <v/>
      </c>
      <c r="K150">
        <f t="shared" si="47"/>
        <v>10000000</v>
      </c>
      <c r="L150" s="1" t="str">
        <f t="shared" si="48"/>
        <v/>
      </c>
      <c r="M150" t="str">
        <f t="shared" si="49"/>
        <v/>
      </c>
      <c r="N150" t="str">
        <f t="shared" si="50"/>
        <v/>
      </c>
      <c r="O150" t="str">
        <f t="shared" si="51"/>
        <v/>
      </c>
      <c r="P150" t="str">
        <f t="shared" si="52"/>
        <v/>
      </c>
      <c r="Q150" s="4" t="str">
        <f t="shared" si="53"/>
        <v>10000000</v>
      </c>
      <c r="R150" t="str">
        <f t="shared" si="54"/>
        <v/>
      </c>
      <c r="S150" t="str">
        <f t="shared" si="55"/>
        <v>RIPARIAN</v>
      </c>
      <c r="T150" s="21" t="str">
        <f t="shared" si="56"/>
        <v/>
      </c>
      <c r="U150" s="1" t="str">
        <f t="shared" si="57"/>
        <v/>
      </c>
      <c r="V150" s="26" t="str">
        <f t="shared" si="58"/>
        <v>SUB_TYPE</v>
      </c>
    </row>
    <row r="151" spans="1:22" x14ac:dyDescent="0.3">
      <c r="A151" t="s">
        <v>188</v>
      </c>
      <c r="B151" t="s">
        <v>141</v>
      </c>
      <c r="C151"/>
      <c r="D151" s="1">
        <v>40358</v>
      </c>
      <c r="E151" s="1">
        <v>41008</v>
      </c>
      <c r="F151" t="s">
        <v>153</v>
      </c>
      <c r="G151">
        <v>1960</v>
      </c>
      <c r="H151" s="24" t="str">
        <f t="shared" si="44"/>
        <v/>
      </c>
      <c r="I151" t="str">
        <f t="shared" si="45"/>
        <v/>
      </c>
      <c r="J151" t="str">
        <f t="shared" si="46"/>
        <v/>
      </c>
      <c r="K151">
        <f t="shared" si="47"/>
        <v>10000000</v>
      </c>
      <c r="L151" s="1" t="str">
        <f t="shared" si="48"/>
        <v/>
      </c>
      <c r="M151" t="str">
        <f t="shared" si="49"/>
        <v/>
      </c>
      <c r="N151" t="str">
        <f t="shared" si="50"/>
        <v/>
      </c>
      <c r="O151" t="str">
        <f t="shared" si="51"/>
        <v/>
      </c>
      <c r="P151" t="str">
        <f t="shared" si="52"/>
        <v/>
      </c>
      <c r="Q151" s="4" t="str">
        <f t="shared" si="53"/>
        <v>10000000</v>
      </c>
      <c r="R151" t="str">
        <f t="shared" si="54"/>
        <v/>
      </c>
      <c r="S151" t="str">
        <f t="shared" si="55"/>
        <v>RIPARIAN</v>
      </c>
      <c r="T151" s="21" t="str">
        <f t="shared" si="56"/>
        <v/>
      </c>
      <c r="U151" s="1" t="str">
        <f t="shared" si="57"/>
        <v/>
      </c>
      <c r="V151" s="26" t="str">
        <f t="shared" si="58"/>
        <v>SUB_TYPE</v>
      </c>
    </row>
    <row r="152" spans="1:22" x14ac:dyDescent="0.3">
      <c r="A152" t="s">
        <v>189</v>
      </c>
      <c r="B152" t="s">
        <v>141</v>
      </c>
      <c r="C152"/>
      <c r="D152" s="1">
        <v>40360</v>
      </c>
      <c r="E152" s="1">
        <v>40934</v>
      </c>
      <c r="F152" t="s">
        <v>142</v>
      </c>
      <c r="G152">
        <v>1900</v>
      </c>
      <c r="H152" s="24" t="str">
        <f t="shared" si="44"/>
        <v>PRE_1914</v>
      </c>
      <c r="I152">
        <f t="shared" si="45"/>
        <v>1900</v>
      </c>
      <c r="J152" t="str">
        <f t="shared" si="46"/>
        <v>19000101</v>
      </c>
      <c r="K152" t="str">
        <f t="shared" si="47"/>
        <v/>
      </c>
      <c r="L152" s="1" t="str">
        <f t="shared" si="48"/>
        <v/>
      </c>
      <c r="M152" t="str">
        <f t="shared" si="49"/>
        <v/>
      </c>
      <c r="N152" t="str">
        <f t="shared" si="50"/>
        <v/>
      </c>
      <c r="O152" t="str">
        <f t="shared" si="51"/>
        <v/>
      </c>
      <c r="P152" t="str">
        <f t="shared" si="52"/>
        <v/>
      </c>
      <c r="Q152" s="4" t="str">
        <f t="shared" si="53"/>
        <v>19000101</v>
      </c>
      <c r="R152" t="str">
        <f t="shared" si="54"/>
        <v>PRE_1914</v>
      </c>
      <c r="S152" t="str">
        <f t="shared" si="55"/>
        <v/>
      </c>
      <c r="T152" s="21" t="str">
        <f t="shared" si="56"/>
        <v/>
      </c>
      <c r="U152" s="1" t="str">
        <f t="shared" si="57"/>
        <v/>
      </c>
      <c r="V152" s="26" t="str">
        <f t="shared" si="58"/>
        <v>YEAR_DIVERSION_COMMENCED</v>
      </c>
    </row>
    <row r="153" spans="1:22" x14ac:dyDescent="0.3">
      <c r="A153" t="s">
        <v>190</v>
      </c>
      <c r="B153" t="s">
        <v>141</v>
      </c>
      <c r="C153"/>
      <c r="D153" s="1">
        <v>40360</v>
      </c>
      <c r="E153" s="1">
        <v>41018</v>
      </c>
      <c r="F153" t="s">
        <v>266</v>
      </c>
      <c r="G153">
        <v>1872</v>
      </c>
      <c r="H153" s="24" t="str">
        <f t="shared" si="44"/>
        <v/>
      </c>
      <c r="I153">
        <f t="shared" si="45"/>
        <v>1872</v>
      </c>
      <c r="J153" t="str">
        <f t="shared" si="46"/>
        <v/>
      </c>
      <c r="K153">
        <f t="shared" si="47"/>
        <v>10000000</v>
      </c>
      <c r="L153" s="1" t="str">
        <f t="shared" si="48"/>
        <v/>
      </c>
      <c r="M153" t="str">
        <f t="shared" si="49"/>
        <v/>
      </c>
      <c r="N153" t="str">
        <f t="shared" si="50"/>
        <v/>
      </c>
      <c r="O153" t="str">
        <f t="shared" si="51"/>
        <v/>
      </c>
      <c r="P153" t="str">
        <f t="shared" si="52"/>
        <v/>
      </c>
      <c r="Q153" s="4" t="str">
        <f t="shared" si="53"/>
        <v>18720101</v>
      </c>
      <c r="R153" t="str">
        <f t="shared" si="54"/>
        <v>PRE_1914</v>
      </c>
      <c r="S153" t="str">
        <f t="shared" si="55"/>
        <v>RIPARIAN</v>
      </c>
      <c r="T153" s="21" t="str">
        <f t="shared" si="56"/>
        <v/>
      </c>
      <c r="U153" s="1" t="str">
        <f t="shared" si="57"/>
        <v/>
      </c>
      <c r="V153" s="26" t="str">
        <f t="shared" si="58"/>
        <v>YEAR_DIVERSION_COMMENCED</v>
      </c>
    </row>
    <row r="154" spans="1:22" x14ac:dyDescent="0.3">
      <c r="A154" t="s">
        <v>191</v>
      </c>
      <c r="B154" t="s">
        <v>141</v>
      </c>
      <c r="C154"/>
      <c r="D154" s="1">
        <v>40357</v>
      </c>
      <c r="E154" s="1">
        <v>41059</v>
      </c>
      <c r="F154" t="s">
        <v>266</v>
      </c>
      <c r="G154">
        <v>1985</v>
      </c>
      <c r="H154" s="24" t="str">
        <f t="shared" si="44"/>
        <v/>
      </c>
      <c r="I154" t="str">
        <f t="shared" si="45"/>
        <v/>
      </c>
      <c r="J154" t="str">
        <f t="shared" si="46"/>
        <v/>
      </c>
      <c r="K154">
        <f t="shared" si="47"/>
        <v>10000000</v>
      </c>
      <c r="L154" s="1" t="str">
        <f t="shared" si="48"/>
        <v/>
      </c>
      <c r="M154" t="str">
        <f t="shared" si="49"/>
        <v/>
      </c>
      <c r="N154" t="str">
        <f t="shared" si="50"/>
        <v/>
      </c>
      <c r="O154" t="str">
        <f t="shared" si="51"/>
        <v/>
      </c>
      <c r="P154" t="str">
        <f t="shared" si="52"/>
        <v/>
      </c>
      <c r="Q154" s="4" t="str">
        <f t="shared" si="53"/>
        <v>10000000</v>
      </c>
      <c r="R154" t="str">
        <f t="shared" si="54"/>
        <v/>
      </c>
      <c r="S154" t="str">
        <f t="shared" si="55"/>
        <v>RIPARIAN</v>
      </c>
      <c r="T154" s="21" t="str">
        <f t="shared" si="56"/>
        <v/>
      </c>
      <c r="U154" s="1" t="str">
        <f t="shared" si="57"/>
        <v/>
      </c>
      <c r="V154" s="26" t="str">
        <f t="shared" si="58"/>
        <v>SUB_TYPE</v>
      </c>
    </row>
    <row r="155" spans="1:22" x14ac:dyDescent="0.3">
      <c r="A155" t="s">
        <v>263</v>
      </c>
      <c r="B155" t="s">
        <v>141</v>
      </c>
      <c r="C155"/>
      <c r="D155" s="1">
        <v>40361</v>
      </c>
      <c r="E155" s="1">
        <v>41059</v>
      </c>
      <c r="F155" t="s">
        <v>266</v>
      </c>
      <c r="G155">
        <v>1955</v>
      </c>
      <c r="H155" s="24" t="str">
        <f t="shared" si="44"/>
        <v/>
      </c>
      <c r="I155" t="str">
        <f t="shared" si="45"/>
        <v/>
      </c>
      <c r="J155" t="str">
        <f t="shared" si="46"/>
        <v/>
      </c>
      <c r="K155">
        <f t="shared" si="47"/>
        <v>10000000</v>
      </c>
      <c r="L155" s="1" t="str">
        <f t="shared" si="48"/>
        <v/>
      </c>
      <c r="M155" t="str">
        <f t="shared" si="49"/>
        <v/>
      </c>
      <c r="N155" t="str">
        <f t="shared" si="50"/>
        <v/>
      </c>
      <c r="O155" t="str">
        <f t="shared" si="51"/>
        <v/>
      </c>
      <c r="P155" t="str">
        <f t="shared" si="52"/>
        <v/>
      </c>
      <c r="Q155" s="4" t="str">
        <f t="shared" si="53"/>
        <v>10000000</v>
      </c>
      <c r="R155" t="str">
        <f t="shared" si="54"/>
        <v/>
      </c>
      <c r="S155" t="str">
        <f t="shared" si="55"/>
        <v>RIPARIAN</v>
      </c>
      <c r="T155" s="21" t="str">
        <f t="shared" si="56"/>
        <v/>
      </c>
      <c r="U155" s="1" t="str">
        <f t="shared" si="57"/>
        <v/>
      </c>
      <c r="V155" s="26" t="str">
        <f t="shared" si="58"/>
        <v>SUB_TYPE</v>
      </c>
    </row>
    <row r="156" spans="1:22" x14ac:dyDescent="0.3">
      <c r="A156" t="s">
        <v>192</v>
      </c>
      <c r="B156" t="s">
        <v>141</v>
      </c>
      <c r="C156"/>
      <c r="D156" s="1">
        <v>40353</v>
      </c>
      <c r="E156" s="1">
        <v>41060</v>
      </c>
      <c r="F156" t="s">
        <v>153</v>
      </c>
      <c r="G156">
        <v>1990</v>
      </c>
      <c r="H156" s="24" t="str">
        <f t="shared" si="44"/>
        <v/>
      </c>
      <c r="I156" t="str">
        <f t="shared" si="45"/>
        <v/>
      </c>
      <c r="J156" t="str">
        <f t="shared" si="46"/>
        <v/>
      </c>
      <c r="K156">
        <f t="shared" si="47"/>
        <v>10000000</v>
      </c>
      <c r="L156" s="1" t="str">
        <f t="shared" si="48"/>
        <v/>
      </c>
      <c r="M156" t="str">
        <f t="shared" si="49"/>
        <v/>
      </c>
      <c r="N156" t="str">
        <f t="shared" si="50"/>
        <v/>
      </c>
      <c r="O156" t="str">
        <f t="shared" si="51"/>
        <v/>
      </c>
      <c r="P156" t="str">
        <f t="shared" si="52"/>
        <v/>
      </c>
      <c r="Q156" s="4" t="str">
        <f t="shared" si="53"/>
        <v>10000000</v>
      </c>
      <c r="R156" t="str">
        <f t="shared" si="54"/>
        <v/>
      </c>
      <c r="S156" t="str">
        <f t="shared" si="55"/>
        <v>RIPARIAN</v>
      </c>
      <c r="T156" s="21" t="str">
        <f t="shared" si="56"/>
        <v/>
      </c>
      <c r="U156" s="1" t="str">
        <f t="shared" si="57"/>
        <v/>
      </c>
      <c r="V156" s="26" t="str">
        <f t="shared" si="58"/>
        <v>SUB_TYPE</v>
      </c>
    </row>
    <row r="157" spans="1:22" x14ac:dyDescent="0.3">
      <c r="A157" t="s">
        <v>193</v>
      </c>
      <c r="B157" t="s">
        <v>141</v>
      </c>
      <c r="C157"/>
      <c r="D157" s="1">
        <v>40357</v>
      </c>
      <c r="E157" s="1">
        <v>41067</v>
      </c>
      <c r="F157" t="s">
        <v>266</v>
      </c>
      <c r="G157">
        <v>1995</v>
      </c>
      <c r="H157" s="24" t="str">
        <f t="shared" si="44"/>
        <v/>
      </c>
      <c r="I157" t="str">
        <f t="shared" si="45"/>
        <v/>
      </c>
      <c r="J157" t="str">
        <f t="shared" si="46"/>
        <v/>
      </c>
      <c r="K157">
        <f t="shared" si="47"/>
        <v>10000000</v>
      </c>
      <c r="L157" s="1" t="str">
        <f t="shared" si="48"/>
        <v/>
      </c>
      <c r="M157" t="str">
        <f t="shared" si="49"/>
        <v/>
      </c>
      <c r="N157" t="str">
        <f t="shared" si="50"/>
        <v/>
      </c>
      <c r="O157" t="str">
        <f t="shared" si="51"/>
        <v/>
      </c>
      <c r="P157" t="str">
        <f t="shared" si="52"/>
        <v/>
      </c>
      <c r="Q157" s="4" t="str">
        <f t="shared" si="53"/>
        <v>10000000</v>
      </c>
      <c r="R157" t="str">
        <f t="shared" si="54"/>
        <v/>
      </c>
      <c r="S157" t="str">
        <f t="shared" si="55"/>
        <v>RIPARIAN</v>
      </c>
      <c r="T157" s="21" t="str">
        <f t="shared" si="56"/>
        <v/>
      </c>
      <c r="U157" s="1" t="str">
        <f t="shared" si="57"/>
        <v/>
      </c>
      <c r="V157" s="26" t="str">
        <f t="shared" si="58"/>
        <v>SUB_TYPE</v>
      </c>
    </row>
    <row r="158" spans="1:22" x14ac:dyDescent="0.3">
      <c r="A158" t="s">
        <v>194</v>
      </c>
      <c r="B158" t="s">
        <v>141</v>
      </c>
      <c r="C158"/>
      <c r="D158" s="1">
        <v>40359</v>
      </c>
      <c r="E158" s="1">
        <v>40926</v>
      </c>
      <c r="F158" t="s">
        <v>153</v>
      </c>
      <c r="G158">
        <v>1998</v>
      </c>
      <c r="H158" s="24" t="str">
        <f t="shared" si="44"/>
        <v/>
      </c>
      <c r="I158" t="str">
        <f t="shared" si="45"/>
        <v/>
      </c>
      <c r="J158" t="str">
        <f t="shared" si="46"/>
        <v/>
      </c>
      <c r="K158">
        <f t="shared" si="47"/>
        <v>10000000</v>
      </c>
      <c r="L158" s="1" t="str">
        <f t="shared" si="48"/>
        <v/>
      </c>
      <c r="M158" t="str">
        <f t="shared" si="49"/>
        <v/>
      </c>
      <c r="N158" t="str">
        <f t="shared" si="50"/>
        <v/>
      </c>
      <c r="O158" t="str">
        <f t="shared" si="51"/>
        <v/>
      </c>
      <c r="P158" t="str">
        <f t="shared" si="52"/>
        <v/>
      </c>
      <c r="Q158" s="4" t="str">
        <f t="shared" si="53"/>
        <v>10000000</v>
      </c>
      <c r="R158" t="str">
        <f t="shared" si="54"/>
        <v/>
      </c>
      <c r="S158" t="str">
        <f t="shared" si="55"/>
        <v>RIPARIAN</v>
      </c>
      <c r="T158" s="21" t="str">
        <f t="shared" si="56"/>
        <v/>
      </c>
      <c r="U158" s="1" t="str">
        <f t="shared" si="57"/>
        <v/>
      </c>
      <c r="V158" s="26" t="str">
        <f t="shared" si="58"/>
        <v>SUB_TYPE</v>
      </c>
    </row>
    <row r="159" spans="1:22" x14ac:dyDescent="0.3">
      <c r="A159" t="s">
        <v>195</v>
      </c>
      <c r="B159" t="s">
        <v>141</v>
      </c>
      <c r="C159"/>
      <c r="D159" s="1">
        <v>40361</v>
      </c>
      <c r="E159" s="1">
        <v>41095</v>
      </c>
      <c r="F159" t="s">
        <v>153</v>
      </c>
      <c r="G159">
        <v>1972</v>
      </c>
      <c r="H159" s="24" t="str">
        <f t="shared" si="44"/>
        <v/>
      </c>
      <c r="I159" t="str">
        <f t="shared" si="45"/>
        <v/>
      </c>
      <c r="J159" t="str">
        <f t="shared" si="46"/>
        <v/>
      </c>
      <c r="K159">
        <f t="shared" si="47"/>
        <v>10000000</v>
      </c>
      <c r="L159" s="1" t="str">
        <f t="shared" si="48"/>
        <v/>
      </c>
      <c r="M159" t="str">
        <f t="shared" si="49"/>
        <v/>
      </c>
      <c r="N159" t="str">
        <f t="shared" si="50"/>
        <v/>
      </c>
      <c r="O159" t="str">
        <f t="shared" si="51"/>
        <v/>
      </c>
      <c r="P159" t="str">
        <f t="shared" si="52"/>
        <v/>
      </c>
      <c r="Q159" s="4" t="str">
        <f t="shared" si="53"/>
        <v>10000000</v>
      </c>
      <c r="R159" t="str">
        <f t="shared" si="54"/>
        <v/>
      </c>
      <c r="S159" t="str">
        <f t="shared" si="55"/>
        <v>RIPARIAN</v>
      </c>
      <c r="T159" s="21" t="str">
        <f t="shared" si="56"/>
        <v/>
      </c>
      <c r="U159" s="1" t="str">
        <f t="shared" si="57"/>
        <v/>
      </c>
      <c r="V159" s="26" t="str">
        <f t="shared" si="58"/>
        <v>SUB_TYPE</v>
      </c>
    </row>
    <row r="160" spans="1:22" x14ac:dyDescent="0.3">
      <c r="A160" t="s">
        <v>196</v>
      </c>
      <c r="B160" t="s">
        <v>141</v>
      </c>
      <c r="C160"/>
      <c r="D160" s="1">
        <v>40359</v>
      </c>
      <c r="E160" s="1">
        <v>41025</v>
      </c>
      <c r="F160" t="s">
        <v>266</v>
      </c>
      <c r="G160">
        <v>1970</v>
      </c>
      <c r="H160" s="24" t="str">
        <f t="shared" si="44"/>
        <v/>
      </c>
      <c r="I160" t="str">
        <f t="shared" si="45"/>
        <v/>
      </c>
      <c r="J160" t="str">
        <f t="shared" si="46"/>
        <v/>
      </c>
      <c r="K160">
        <f t="shared" si="47"/>
        <v>10000000</v>
      </c>
      <c r="L160" s="1" t="str">
        <f t="shared" si="48"/>
        <v/>
      </c>
      <c r="M160" t="str">
        <f t="shared" si="49"/>
        <v/>
      </c>
      <c r="N160" t="str">
        <f t="shared" si="50"/>
        <v/>
      </c>
      <c r="O160" t="str">
        <f t="shared" si="51"/>
        <v/>
      </c>
      <c r="P160" t="str">
        <f t="shared" si="52"/>
        <v/>
      </c>
      <c r="Q160" s="4" t="str">
        <f t="shared" si="53"/>
        <v>10000000</v>
      </c>
      <c r="R160" t="str">
        <f t="shared" si="54"/>
        <v/>
      </c>
      <c r="S160" t="str">
        <f t="shared" si="55"/>
        <v>RIPARIAN</v>
      </c>
      <c r="T160" s="21" t="str">
        <f t="shared" si="56"/>
        <v/>
      </c>
      <c r="U160" s="1" t="str">
        <f t="shared" si="57"/>
        <v/>
      </c>
      <c r="V160" s="26" t="str">
        <f t="shared" si="58"/>
        <v>SUB_TYPE</v>
      </c>
    </row>
    <row r="161" spans="1:22" x14ac:dyDescent="0.3">
      <c r="A161" t="s">
        <v>197</v>
      </c>
      <c r="B161" t="s">
        <v>141</v>
      </c>
      <c r="C161"/>
      <c r="D161" s="1">
        <v>40382</v>
      </c>
      <c r="E161" s="1">
        <v>41108</v>
      </c>
      <c r="F161" t="s">
        <v>266</v>
      </c>
      <c r="G161" t="s">
        <v>48</v>
      </c>
      <c r="H161" s="24" t="str">
        <f t="shared" si="44"/>
        <v/>
      </c>
      <c r="I161" t="str">
        <f t="shared" si="45"/>
        <v/>
      </c>
      <c r="J161" t="str">
        <f t="shared" si="46"/>
        <v/>
      </c>
      <c r="K161">
        <f t="shared" si="47"/>
        <v>10000000</v>
      </c>
      <c r="L161" s="1" t="str">
        <f t="shared" si="48"/>
        <v/>
      </c>
      <c r="M161" t="str">
        <f t="shared" si="49"/>
        <v/>
      </c>
      <c r="N161" t="str">
        <f t="shared" si="50"/>
        <v/>
      </c>
      <c r="O161" t="str">
        <f t="shared" si="51"/>
        <v/>
      </c>
      <c r="P161" t="str">
        <f t="shared" si="52"/>
        <v/>
      </c>
      <c r="Q161" s="4" t="str">
        <f t="shared" si="53"/>
        <v>10000000</v>
      </c>
      <c r="R161" t="str">
        <f t="shared" si="54"/>
        <v/>
      </c>
      <c r="S161" t="str">
        <f t="shared" si="55"/>
        <v>RIPARIAN</v>
      </c>
      <c r="T161" s="21" t="str">
        <f t="shared" si="56"/>
        <v/>
      </c>
      <c r="U161" s="1" t="str">
        <f t="shared" si="57"/>
        <v/>
      </c>
      <c r="V161" s="26" t="str">
        <f t="shared" si="58"/>
        <v>SUB_TYPE</v>
      </c>
    </row>
    <row r="162" spans="1:22" x14ac:dyDescent="0.3">
      <c r="A162" t="s">
        <v>198</v>
      </c>
      <c r="B162" t="s">
        <v>141</v>
      </c>
      <c r="C162"/>
      <c r="D162" s="1">
        <v>40358</v>
      </c>
      <c r="E162" s="1">
        <v>41129</v>
      </c>
      <c r="F162" t="s">
        <v>266</v>
      </c>
      <c r="G162">
        <v>1941</v>
      </c>
      <c r="H162" s="24" t="str">
        <f t="shared" si="44"/>
        <v/>
      </c>
      <c r="I162" t="str">
        <f t="shared" si="45"/>
        <v/>
      </c>
      <c r="J162" t="str">
        <f t="shared" si="46"/>
        <v/>
      </c>
      <c r="K162">
        <f t="shared" si="47"/>
        <v>10000000</v>
      </c>
      <c r="L162" s="1" t="str">
        <f t="shared" si="48"/>
        <v/>
      </c>
      <c r="M162" t="str">
        <f t="shared" si="49"/>
        <v/>
      </c>
      <c r="N162" t="str">
        <f t="shared" si="50"/>
        <v/>
      </c>
      <c r="O162" t="str">
        <f t="shared" si="51"/>
        <v/>
      </c>
      <c r="P162" t="str">
        <f t="shared" si="52"/>
        <v/>
      </c>
      <c r="Q162" s="4" t="str">
        <f t="shared" si="53"/>
        <v>10000000</v>
      </c>
      <c r="R162" t="str">
        <f t="shared" si="54"/>
        <v/>
      </c>
      <c r="S162" t="str">
        <f t="shared" si="55"/>
        <v>RIPARIAN</v>
      </c>
      <c r="T162" s="21" t="str">
        <f t="shared" si="56"/>
        <v/>
      </c>
      <c r="U162" s="1" t="str">
        <f t="shared" si="57"/>
        <v/>
      </c>
      <c r="V162" s="26" t="str">
        <f t="shared" si="58"/>
        <v>SUB_TYPE</v>
      </c>
    </row>
    <row r="163" spans="1:22" x14ac:dyDescent="0.3">
      <c r="A163" t="s">
        <v>264</v>
      </c>
      <c r="B163" t="s">
        <v>141</v>
      </c>
      <c r="C163"/>
      <c r="D163" s="1">
        <v>40358</v>
      </c>
      <c r="E163" s="1">
        <v>41136</v>
      </c>
      <c r="F163" t="s">
        <v>266</v>
      </c>
      <c r="G163">
        <v>1990</v>
      </c>
      <c r="H163" s="24" t="str">
        <f t="shared" si="44"/>
        <v/>
      </c>
      <c r="I163" t="str">
        <f t="shared" si="45"/>
        <v/>
      </c>
      <c r="J163" t="str">
        <f t="shared" si="46"/>
        <v/>
      </c>
      <c r="K163">
        <f t="shared" si="47"/>
        <v>10000000</v>
      </c>
      <c r="L163" s="1" t="str">
        <f t="shared" si="48"/>
        <v/>
      </c>
      <c r="M163" t="str">
        <f t="shared" si="49"/>
        <v/>
      </c>
      <c r="N163" t="str">
        <f t="shared" si="50"/>
        <v/>
      </c>
      <c r="O163" t="str">
        <f t="shared" si="51"/>
        <v/>
      </c>
      <c r="P163" t="str">
        <f t="shared" si="52"/>
        <v/>
      </c>
      <c r="Q163" s="4" t="str">
        <f t="shared" si="53"/>
        <v>10000000</v>
      </c>
      <c r="R163" t="str">
        <f t="shared" si="54"/>
        <v/>
      </c>
      <c r="S163" t="str">
        <f t="shared" si="55"/>
        <v>RIPARIAN</v>
      </c>
      <c r="T163" s="21" t="str">
        <f t="shared" si="56"/>
        <v/>
      </c>
      <c r="U163" s="1" t="str">
        <f t="shared" si="57"/>
        <v/>
      </c>
      <c r="V163" s="26" t="str">
        <f t="shared" si="58"/>
        <v>SUB_TYPE</v>
      </c>
    </row>
    <row r="164" spans="1:22" x14ac:dyDescent="0.3">
      <c r="A164" t="s">
        <v>199</v>
      </c>
      <c r="B164" t="s">
        <v>141</v>
      </c>
      <c r="C164"/>
      <c r="D164" s="1">
        <v>40358</v>
      </c>
      <c r="E164" s="1">
        <v>41176</v>
      </c>
      <c r="F164" t="s">
        <v>266</v>
      </c>
      <c r="G164">
        <v>2001</v>
      </c>
      <c r="H164" s="24" t="str">
        <f t="shared" si="44"/>
        <v/>
      </c>
      <c r="I164" t="str">
        <f t="shared" si="45"/>
        <v/>
      </c>
      <c r="J164" t="str">
        <f t="shared" si="46"/>
        <v/>
      </c>
      <c r="K164">
        <f t="shared" si="47"/>
        <v>10000000</v>
      </c>
      <c r="L164" s="1" t="str">
        <f t="shared" si="48"/>
        <v/>
      </c>
      <c r="M164" t="str">
        <f t="shared" si="49"/>
        <v/>
      </c>
      <c r="N164" t="str">
        <f t="shared" si="50"/>
        <v/>
      </c>
      <c r="O164" t="str">
        <f t="shared" si="51"/>
        <v/>
      </c>
      <c r="P164" t="str">
        <f t="shared" si="52"/>
        <v/>
      </c>
      <c r="Q164" s="4" t="str">
        <f t="shared" si="53"/>
        <v>10000000</v>
      </c>
      <c r="R164" t="str">
        <f t="shared" si="54"/>
        <v/>
      </c>
      <c r="S164" t="str">
        <f t="shared" si="55"/>
        <v>RIPARIAN</v>
      </c>
      <c r="T164" s="21" t="str">
        <f t="shared" si="56"/>
        <v/>
      </c>
      <c r="U164" s="1" t="str">
        <f t="shared" si="57"/>
        <v/>
      </c>
      <c r="V164" s="26" t="str">
        <f t="shared" si="58"/>
        <v>SUB_TYPE</v>
      </c>
    </row>
    <row r="165" spans="1:22" x14ac:dyDescent="0.3">
      <c r="A165" t="s">
        <v>200</v>
      </c>
      <c r="B165" t="s">
        <v>141</v>
      </c>
      <c r="C165"/>
      <c r="D165" s="1">
        <v>40557</v>
      </c>
      <c r="E165" s="1">
        <v>41219</v>
      </c>
      <c r="F165" t="s">
        <v>153</v>
      </c>
      <c r="G165">
        <v>1965</v>
      </c>
      <c r="H165" s="24" t="str">
        <f t="shared" si="44"/>
        <v/>
      </c>
      <c r="I165" t="str">
        <f t="shared" si="45"/>
        <v/>
      </c>
      <c r="J165" t="str">
        <f t="shared" si="46"/>
        <v/>
      </c>
      <c r="K165">
        <f t="shared" si="47"/>
        <v>10000000</v>
      </c>
      <c r="L165" s="1" t="str">
        <f t="shared" si="48"/>
        <v/>
      </c>
      <c r="M165" t="str">
        <f t="shared" si="49"/>
        <v/>
      </c>
      <c r="N165" t="str">
        <f t="shared" si="50"/>
        <v/>
      </c>
      <c r="O165" t="str">
        <f t="shared" si="51"/>
        <v/>
      </c>
      <c r="P165" t="str">
        <f t="shared" si="52"/>
        <v/>
      </c>
      <c r="Q165" s="4" t="str">
        <f t="shared" si="53"/>
        <v>10000000</v>
      </c>
      <c r="R165" t="str">
        <f t="shared" si="54"/>
        <v/>
      </c>
      <c r="S165" t="str">
        <f t="shared" si="55"/>
        <v>RIPARIAN</v>
      </c>
      <c r="T165" s="21" t="str">
        <f t="shared" si="56"/>
        <v/>
      </c>
      <c r="U165" s="1" t="str">
        <f t="shared" si="57"/>
        <v/>
      </c>
      <c r="V165" s="26" t="str">
        <f t="shared" si="58"/>
        <v>SUB_TYPE</v>
      </c>
    </row>
    <row r="166" spans="1:22" x14ac:dyDescent="0.3">
      <c r="A166" t="s">
        <v>201</v>
      </c>
      <c r="B166" t="s">
        <v>141</v>
      </c>
      <c r="C166"/>
      <c r="D166" s="1">
        <v>40662</v>
      </c>
      <c r="E166" s="1">
        <v>41221</v>
      </c>
      <c r="F166" t="s">
        <v>153</v>
      </c>
      <c r="G166">
        <v>1973</v>
      </c>
      <c r="H166" s="24" t="str">
        <f t="shared" si="44"/>
        <v/>
      </c>
      <c r="I166" t="str">
        <f t="shared" si="45"/>
        <v/>
      </c>
      <c r="J166" t="str">
        <f t="shared" si="46"/>
        <v/>
      </c>
      <c r="K166">
        <f t="shared" si="47"/>
        <v>10000000</v>
      </c>
      <c r="L166" s="1" t="str">
        <f t="shared" si="48"/>
        <v/>
      </c>
      <c r="M166" t="str">
        <f t="shared" si="49"/>
        <v/>
      </c>
      <c r="N166" t="str">
        <f t="shared" si="50"/>
        <v/>
      </c>
      <c r="O166" t="str">
        <f t="shared" si="51"/>
        <v/>
      </c>
      <c r="P166" t="str">
        <f t="shared" si="52"/>
        <v/>
      </c>
      <c r="Q166" s="4" t="str">
        <f t="shared" si="53"/>
        <v>10000000</v>
      </c>
      <c r="R166" t="str">
        <f t="shared" si="54"/>
        <v/>
      </c>
      <c r="S166" t="str">
        <f t="shared" si="55"/>
        <v>RIPARIAN</v>
      </c>
      <c r="T166" s="21" t="str">
        <f t="shared" si="56"/>
        <v/>
      </c>
      <c r="U166" s="1" t="str">
        <f t="shared" si="57"/>
        <v/>
      </c>
      <c r="V166" s="26" t="str">
        <f t="shared" si="58"/>
        <v>SUB_TYPE</v>
      </c>
    </row>
    <row r="167" spans="1:22" x14ac:dyDescent="0.3">
      <c r="A167" t="s">
        <v>202</v>
      </c>
      <c r="B167" t="s">
        <v>141</v>
      </c>
      <c r="C167"/>
      <c r="D167" s="1">
        <v>40948</v>
      </c>
      <c r="E167" s="1">
        <v>41442</v>
      </c>
      <c r="F167" t="s">
        <v>266</v>
      </c>
      <c r="G167" t="s">
        <v>48</v>
      </c>
      <c r="H167" s="24" t="str">
        <f t="shared" si="44"/>
        <v/>
      </c>
      <c r="I167" t="str">
        <f t="shared" si="45"/>
        <v/>
      </c>
      <c r="J167" t="str">
        <f t="shared" si="46"/>
        <v/>
      </c>
      <c r="K167">
        <f t="shared" si="47"/>
        <v>10000000</v>
      </c>
      <c r="L167" s="1" t="str">
        <f t="shared" si="48"/>
        <v/>
      </c>
      <c r="M167" t="str">
        <f t="shared" si="49"/>
        <v/>
      </c>
      <c r="N167" t="str">
        <f t="shared" si="50"/>
        <v/>
      </c>
      <c r="O167" t="str">
        <f t="shared" si="51"/>
        <v/>
      </c>
      <c r="P167" t="str">
        <f t="shared" si="52"/>
        <v/>
      </c>
      <c r="Q167" s="4" t="str">
        <f t="shared" si="53"/>
        <v>10000000</v>
      </c>
      <c r="R167" t="str">
        <f t="shared" si="54"/>
        <v/>
      </c>
      <c r="S167" t="str">
        <f t="shared" si="55"/>
        <v>RIPARIAN</v>
      </c>
      <c r="T167" s="21" t="str">
        <f t="shared" si="56"/>
        <v/>
      </c>
      <c r="U167" s="1" t="str">
        <f t="shared" si="57"/>
        <v/>
      </c>
      <c r="V167" s="26" t="str">
        <f t="shared" si="58"/>
        <v>SUB_TYPE</v>
      </c>
    </row>
    <row r="168" spans="1:22" x14ac:dyDescent="0.3">
      <c r="A168" t="s">
        <v>203</v>
      </c>
      <c r="B168" t="s">
        <v>141</v>
      </c>
      <c r="C168"/>
      <c r="D168" s="1">
        <v>41015</v>
      </c>
      <c r="E168" s="1">
        <v>41473</v>
      </c>
      <c r="F168" t="s">
        <v>153</v>
      </c>
      <c r="G168">
        <v>1965</v>
      </c>
      <c r="H168" s="24" t="str">
        <f t="shared" si="44"/>
        <v/>
      </c>
      <c r="I168" t="str">
        <f t="shared" si="45"/>
        <v/>
      </c>
      <c r="J168" t="str">
        <f t="shared" si="46"/>
        <v/>
      </c>
      <c r="K168">
        <f t="shared" si="47"/>
        <v>10000000</v>
      </c>
      <c r="L168" s="1" t="str">
        <f t="shared" si="48"/>
        <v/>
      </c>
      <c r="M168" t="str">
        <f t="shared" si="49"/>
        <v/>
      </c>
      <c r="N168" t="str">
        <f t="shared" si="50"/>
        <v/>
      </c>
      <c r="O168" t="str">
        <f t="shared" si="51"/>
        <v/>
      </c>
      <c r="P168" t="str">
        <f t="shared" si="52"/>
        <v/>
      </c>
      <c r="Q168" s="4" t="str">
        <f t="shared" si="53"/>
        <v>10000000</v>
      </c>
      <c r="R168" t="str">
        <f t="shared" si="54"/>
        <v/>
      </c>
      <c r="S168" t="str">
        <f t="shared" si="55"/>
        <v>RIPARIAN</v>
      </c>
      <c r="T168" s="21" t="str">
        <f t="shared" si="56"/>
        <v/>
      </c>
      <c r="U168" s="1" t="str">
        <f t="shared" si="57"/>
        <v/>
      </c>
      <c r="V168" s="26" t="str">
        <f t="shared" si="58"/>
        <v>SUB_TYPE</v>
      </c>
    </row>
    <row r="169" spans="1:22" x14ac:dyDescent="0.3">
      <c r="A169" t="s">
        <v>204</v>
      </c>
      <c r="B169" t="s">
        <v>141</v>
      </c>
      <c r="C169"/>
      <c r="D169" s="1">
        <v>41148</v>
      </c>
      <c r="E169" s="1">
        <v>41479</v>
      </c>
      <c r="F169" t="s">
        <v>153</v>
      </c>
      <c r="G169">
        <v>1988</v>
      </c>
      <c r="H169" s="24" t="str">
        <f t="shared" si="44"/>
        <v/>
      </c>
      <c r="I169" t="str">
        <f t="shared" si="45"/>
        <v/>
      </c>
      <c r="J169" t="str">
        <f t="shared" si="46"/>
        <v/>
      </c>
      <c r="K169">
        <f t="shared" si="47"/>
        <v>10000000</v>
      </c>
      <c r="L169" s="1" t="str">
        <f t="shared" si="48"/>
        <v/>
      </c>
      <c r="M169" t="str">
        <f t="shared" si="49"/>
        <v/>
      </c>
      <c r="N169" t="str">
        <f t="shared" si="50"/>
        <v/>
      </c>
      <c r="O169" t="str">
        <f t="shared" si="51"/>
        <v/>
      </c>
      <c r="P169" t="str">
        <f t="shared" si="52"/>
        <v/>
      </c>
      <c r="Q169" s="4" t="str">
        <f t="shared" si="53"/>
        <v>10000000</v>
      </c>
      <c r="R169" t="str">
        <f t="shared" si="54"/>
        <v/>
      </c>
      <c r="S169" t="str">
        <f t="shared" si="55"/>
        <v>RIPARIAN</v>
      </c>
      <c r="T169" s="21" t="str">
        <f t="shared" si="56"/>
        <v/>
      </c>
      <c r="U169" s="1" t="str">
        <f t="shared" si="57"/>
        <v/>
      </c>
      <c r="V169" s="26" t="str">
        <f t="shared" si="58"/>
        <v>SUB_TYPE</v>
      </c>
    </row>
    <row r="170" spans="1:22" x14ac:dyDescent="0.3">
      <c r="A170" t="s">
        <v>205</v>
      </c>
      <c r="B170" t="s">
        <v>141</v>
      </c>
      <c r="C170"/>
      <c r="D170" s="1">
        <v>41165</v>
      </c>
      <c r="E170" s="1">
        <v>41481</v>
      </c>
      <c r="F170" t="s">
        <v>266</v>
      </c>
      <c r="G170">
        <v>1895</v>
      </c>
      <c r="H170" s="24" t="str">
        <f t="shared" si="44"/>
        <v/>
      </c>
      <c r="I170">
        <f t="shared" si="45"/>
        <v>1895</v>
      </c>
      <c r="J170" t="str">
        <f t="shared" si="46"/>
        <v/>
      </c>
      <c r="K170">
        <f t="shared" si="47"/>
        <v>10000000</v>
      </c>
      <c r="L170" s="1" t="str">
        <f t="shared" si="48"/>
        <v/>
      </c>
      <c r="M170" t="str">
        <f t="shared" si="49"/>
        <v/>
      </c>
      <c r="N170" t="str">
        <f t="shared" si="50"/>
        <v/>
      </c>
      <c r="O170" t="str">
        <f t="shared" si="51"/>
        <v/>
      </c>
      <c r="P170" t="str">
        <f t="shared" si="52"/>
        <v/>
      </c>
      <c r="Q170" s="4" t="str">
        <f t="shared" si="53"/>
        <v>18950101</v>
      </c>
      <c r="R170" t="str">
        <f t="shared" si="54"/>
        <v>PRE_1914</v>
      </c>
      <c r="S170" t="str">
        <f t="shared" si="55"/>
        <v>RIPARIAN</v>
      </c>
      <c r="T170" s="21" t="str">
        <f t="shared" si="56"/>
        <v/>
      </c>
      <c r="U170" s="1" t="str">
        <f t="shared" si="57"/>
        <v/>
      </c>
      <c r="V170" s="26" t="str">
        <f t="shared" si="58"/>
        <v>YEAR_DIVERSION_COMMENCED</v>
      </c>
    </row>
    <row r="171" spans="1:22" x14ac:dyDescent="0.3">
      <c r="A171" t="s">
        <v>206</v>
      </c>
      <c r="B171" t="s">
        <v>141</v>
      </c>
      <c r="C171"/>
      <c r="D171" s="1">
        <v>41163</v>
      </c>
      <c r="E171" s="1">
        <v>41484</v>
      </c>
      <c r="F171" t="s">
        <v>266</v>
      </c>
      <c r="G171">
        <v>1940</v>
      </c>
      <c r="H171" s="24" t="str">
        <f t="shared" si="44"/>
        <v/>
      </c>
      <c r="I171" t="str">
        <f t="shared" si="45"/>
        <v/>
      </c>
      <c r="J171" t="str">
        <f t="shared" si="46"/>
        <v/>
      </c>
      <c r="K171">
        <f t="shared" si="47"/>
        <v>10000000</v>
      </c>
      <c r="L171" s="1" t="str">
        <f t="shared" si="48"/>
        <v/>
      </c>
      <c r="M171" t="str">
        <f t="shared" si="49"/>
        <v/>
      </c>
      <c r="N171" t="str">
        <f t="shared" si="50"/>
        <v/>
      </c>
      <c r="O171" t="str">
        <f t="shared" si="51"/>
        <v/>
      </c>
      <c r="P171" t="str">
        <f t="shared" si="52"/>
        <v/>
      </c>
      <c r="Q171" s="4" t="str">
        <f t="shared" si="53"/>
        <v>10000000</v>
      </c>
      <c r="R171" t="str">
        <f t="shared" si="54"/>
        <v/>
      </c>
      <c r="S171" t="str">
        <f t="shared" si="55"/>
        <v>RIPARIAN</v>
      </c>
      <c r="T171" s="21" t="str">
        <f t="shared" si="56"/>
        <v/>
      </c>
      <c r="U171" s="1" t="str">
        <f t="shared" si="57"/>
        <v/>
      </c>
      <c r="V171" s="26" t="str">
        <f t="shared" si="58"/>
        <v>SUB_TYPE</v>
      </c>
    </row>
    <row r="172" spans="1:22" x14ac:dyDescent="0.3">
      <c r="A172" t="s">
        <v>207</v>
      </c>
      <c r="B172" t="s">
        <v>141</v>
      </c>
      <c r="C172"/>
      <c r="D172" s="1">
        <v>40919</v>
      </c>
      <c r="E172" s="1">
        <v>41492</v>
      </c>
      <c r="F172" t="s">
        <v>266</v>
      </c>
      <c r="G172">
        <v>1963</v>
      </c>
      <c r="H172" s="24" t="str">
        <f t="shared" si="44"/>
        <v/>
      </c>
      <c r="I172" t="str">
        <f t="shared" si="45"/>
        <v/>
      </c>
      <c r="J172" t="str">
        <f t="shared" si="46"/>
        <v/>
      </c>
      <c r="K172">
        <f t="shared" si="47"/>
        <v>10000000</v>
      </c>
      <c r="L172" s="1" t="str">
        <f t="shared" si="48"/>
        <v/>
      </c>
      <c r="M172" t="str">
        <f t="shared" si="49"/>
        <v/>
      </c>
      <c r="N172" t="str">
        <f t="shared" si="50"/>
        <v/>
      </c>
      <c r="O172" t="str">
        <f t="shared" si="51"/>
        <v/>
      </c>
      <c r="P172" t="str">
        <f t="shared" si="52"/>
        <v/>
      </c>
      <c r="Q172" s="4" t="str">
        <f t="shared" si="53"/>
        <v>10000000</v>
      </c>
      <c r="R172" t="str">
        <f t="shared" si="54"/>
        <v/>
      </c>
      <c r="S172" t="str">
        <f t="shared" si="55"/>
        <v>RIPARIAN</v>
      </c>
      <c r="T172" s="21" t="str">
        <f t="shared" si="56"/>
        <v/>
      </c>
      <c r="U172" s="1" t="str">
        <f t="shared" si="57"/>
        <v/>
      </c>
      <c r="V172" s="26" t="str">
        <f t="shared" si="58"/>
        <v>SUB_TYPE</v>
      </c>
    </row>
    <row r="173" spans="1:22" x14ac:dyDescent="0.3">
      <c r="A173" t="s">
        <v>208</v>
      </c>
      <c r="B173" t="s">
        <v>141</v>
      </c>
      <c r="C173"/>
      <c r="D173" s="1">
        <v>41316</v>
      </c>
      <c r="E173" s="1">
        <v>41593</v>
      </c>
      <c r="F173" t="s">
        <v>266</v>
      </c>
      <c r="G173">
        <v>2013</v>
      </c>
      <c r="H173" s="24" t="str">
        <f t="shared" si="44"/>
        <v/>
      </c>
      <c r="I173" t="str">
        <f t="shared" si="45"/>
        <v/>
      </c>
      <c r="J173" t="str">
        <f t="shared" si="46"/>
        <v/>
      </c>
      <c r="K173">
        <f t="shared" si="47"/>
        <v>10000000</v>
      </c>
      <c r="L173" s="1" t="str">
        <f t="shared" si="48"/>
        <v/>
      </c>
      <c r="M173" t="str">
        <f t="shared" si="49"/>
        <v/>
      </c>
      <c r="N173" t="str">
        <f t="shared" si="50"/>
        <v/>
      </c>
      <c r="O173" t="str">
        <f t="shared" si="51"/>
        <v/>
      </c>
      <c r="P173" t="str">
        <f t="shared" si="52"/>
        <v/>
      </c>
      <c r="Q173" s="4" t="str">
        <f t="shared" si="53"/>
        <v>10000000</v>
      </c>
      <c r="R173" t="str">
        <f t="shared" si="54"/>
        <v/>
      </c>
      <c r="S173" t="str">
        <f t="shared" si="55"/>
        <v>RIPARIAN</v>
      </c>
      <c r="T173" s="21" t="str">
        <f t="shared" si="56"/>
        <v/>
      </c>
      <c r="U173" s="1" t="str">
        <f t="shared" si="57"/>
        <v/>
      </c>
      <c r="V173" s="26" t="str">
        <f t="shared" si="58"/>
        <v>SUB_TYPE</v>
      </c>
    </row>
    <row r="174" spans="1:22" x14ac:dyDescent="0.3">
      <c r="A174" t="s">
        <v>209</v>
      </c>
      <c r="B174" t="s">
        <v>141</v>
      </c>
      <c r="C174"/>
      <c r="D174" s="1">
        <v>41400</v>
      </c>
      <c r="E174" s="1">
        <v>41613</v>
      </c>
      <c r="F174" t="s">
        <v>266</v>
      </c>
      <c r="G174">
        <v>1999</v>
      </c>
      <c r="H174" s="24" t="str">
        <f t="shared" si="44"/>
        <v/>
      </c>
      <c r="I174" t="str">
        <f t="shared" si="45"/>
        <v/>
      </c>
      <c r="J174" t="str">
        <f t="shared" si="46"/>
        <v/>
      </c>
      <c r="K174">
        <f t="shared" si="47"/>
        <v>10000000</v>
      </c>
      <c r="L174" s="1" t="str">
        <f t="shared" si="48"/>
        <v/>
      </c>
      <c r="M174" t="str">
        <f t="shared" si="49"/>
        <v/>
      </c>
      <c r="N174" t="str">
        <f t="shared" si="50"/>
        <v/>
      </c>
      <c r="O174" t="str">
        <f t="shared" si="51"/>
        <v/>
      </c>
      <c r="P174" t="str">
        <f t="shared" si="52"/>
        <v/>
      </c>
      <c r="Q174" s="4" t="str">
        <f t="shared" si="53"/>
        <v>10000000</v>
      </c>
      <c r="R174" t="str">
        <f t="shared" si="54"/>
        <v/>
      </c>
      <c r="S174" t="str">
        <f t="shared" si="55"/>
        <v>RIPARIAN</v>
      </c>
      <c r="T174" s="21" t="str">
        <f t="shared" si="56"/>
        <v/>
      </c>
      <c r="U174" s="1" t="str">
        <f t="shared" si="57"/>
        <v/>
      </c>
      <c r="V174" s="26" t="str">
        <f t="shared" si="58"/>
        <v>SUB_TYPE</v>
      </c>
    </row>
    <row r="175" spans="1:22" x14ac:dyDescent="0.3">
      <c r="A175" t="s">
        <v>210</v>
      </c>
      <c r="B175" t="s">
        <v>141</v>
      </c>
      <c r="C175"/>
      <c r="D175" s="1">
        <v>41424</v>
      </c>
      <c r="E175" s="1">
        <v>41620</v>
      </c>
      <c r="F175" t="s">
        <v>266</v>
      </c>
      <c r="G175">
        <v>1980</v>
      </c>
      <c r="H175" s="24" t="str">
        <f t="shared" si="44"/>
        <v/>
      </c>
      <c r="I175" t="str">
        <f t="shared" si="45"/>
        <v/>
      </c>
      <c r="J175" t="str">
        <f t="shared" si="46"/>
        <v/>
      </c>
      <c r="K175">
        <f t="shared" si="47"/>
        <v>10000000</v>
      </c>
      <c r="L175" s="1" t="str">
        <f t="shared" si="48"/>
        <v/>
      </c>
      <c r="M175" t="str">
        <f t="shared" si="49"/>
        <v/>
      </c>
      <c r="N175" t="str">
        <f t="shared" si="50"/>
        <v/>
      </c>
      <c r="O175" t="str">
        <f t="shared" si="51"/>
        <v/>
      </c>
      <c r="P175" t="str">
        <f t="shared" si="52"/>
        <v/>
      </c>
      <c r="Q175" s="4" t="str">
        <f t="shared" si="53"/>
        <v>10000000</v>
      </c>
      <c r="R175" t="str">
        <f t="shared" si="54"/>
        <v/>
      </c>
      <c r="S175" t="str">
        <f t="shared" si="55"/>
        <v>RIPARIAN</v>
      </c>
      <c r="T175" s="21" t="str">
        <f t="shared" si="56"/>
        <v/>
      </c>
      <c r="U175" s="1" t="str">
        <f t="shared" si="57"/>
        <v/>
      </c>
      <c r="V175" s="26" t="str">
        <f t="shared" si="58"/>
        <v>SUB_TYPE</v>
      </c>
    </row>
    <row r="176" spans="1:22" x14ac:dyDescent="0.3">
      <c r="A176" t="s">
        <v>211</v>
      </c>
      <c r="B176" t="s">
        <v>141</v>
      </c>
      <c r="C176"/>
      <c r="D176" s="1">
        <v>41423</v>
      </c>
      <c r="E176" s="1">
        <v>41627</v>
      </c>
      <c r="F176" t="s">
        <v>153</v>
      </c>
      <c r="G176">
        <v>1993</v>
      </c>
      <c r="H176" s="24" t="str">
        <f t="shared" si="44"/>
        <v/>
      </c>
      <c r="I176" t="str">
        <f t="shared" si="45"/>
        <v/>
      </c>
      <c r="J176" t="str">
        <f t="shared" si="46"/>
        <v/>
      </c>
      <c r="K176">
        <f t="shared" si="47"/>
        <v>10000000</v>
      </c>
      <c r="L176" s="1" t="str">
        <f t="shared" si="48"/>
        <v/>
      </c>
      <c r="M176" t="str">
        <f t="shared" si="49"/>
        <v/>
      </c>
      <c r="N176" t="str">
        <f t="shared" si="50"/>
        <v/>
      </c>
      <c r="O176" t="str">
        <f t="shared" si="51"/>
        <v/>
      </c>
      <c r="P176" t="str">
        <f t="shared" si="52"/>
        <v/>
      </c>
      <c r="Q176" s="4" t="str">
        <f t="shared" si="53"/>
        <v>10000000</v>
      </c>
      <c r="R176" t="str">
        <f t="shared" si="54"/>
        <v/>
      </c>
      <c r="S176" t="str">
        <f t="shared" si="55"/>
        <v>RIPARIAN</v>
      </c>
      <c r="T176" s="21" t="str">
        <f t="shared" si="56"/>
        <v/>
      </c>
      <c r="U176" s="1" t="str">
        <f t="shared" si="57"/>
        <v/>
      </c>
      <c r="V176" s="26" t="str">
        <f t="shared" si="58"/>
        <v>SUB_TYPE</v>
      </c>
    </row>
    <row r="177" spans="1:22" x14ac:dyDescent="0.3">
      <c r="A177" t="s">
        <v>212</v>
      </c>
      <c r="B177" t="s">
        <v>141</v>
      </c>
      <c r="C177"/>
      <c r="D177" s="1">
        <v>42185</v>
      </c>
      <c r="E177" s="1">
        <v>42206</v>
      </c>
      <c r="F177" t="s">
        <v>266</v>
      </c>
      <c r="G177">
        <v>2014</v>
      </c>
      <c r="H177" s="24" t="str">
        <f t="shared" si="44"/>
        <v/>
      </c>
      <c r="I177" t="str">
        <f t="shared" si="45"/>
        <v/>
      </c>
      <c r="J177" t="str">
        <f t="shared" si="46"/>
        <v/>
      </c>
      <c r="K177">
        <f t="shared" si="47"/>
        <v>10000000</v>
      </c>
      <c r="L177" s="1" t="str">
        <f t="shared" si="48"/>
        <v/>
      </c>
      <c r="M177" t="str">
        <f t="shared" si="49"/>
        <v/>
      </c>
      <c r="N177" t="str">
        <f t="shared" si="50"/>
        <v/>
      </c>
      <c r="O177" t="str">
        <f t="shared" si="51"/>
        <v/>
      </c>
      <c r="P177" t="str">
        <f t="shared" si="52"/>
        <v/>
      </c>
      <c r="Q177" s="4" t="str">
        <f t="shared" si="53"/>
        <v>10000000</v>
      </c>
      <c r="R177" t="str">
        <f t="shared" si="54"/>
        <v/>
      </c>
      <c r="S177" t="str">
        <f t="shared" si="55"/>
        <v>RIPARIAN</v>
      </c>
      <c r="T177" s="21" t="str">
        <f t="shared" si="56"/>
        <v/>
      </c>
      <c r="U177" s="1" t="str">
        <f t="shared" si="57"/>
        <v/>
      </c>
      <c r="V177" s="26" t="str">
        <f t="shared" si="58"/>
        <v>SUB_TYPE</v>
      </c>
    </row>
    <row r="178" spans="1:22" x14ac:dyDescent="0.3">
      <c r="A178" t="s">
        <v>265</v>
      </c>
      <c r="B178" t="s">
        <v>141</v>
      </c>
      <c r="C178"/>
      <c r="D178" s="1">
        <v>42293</v>
      </c>
      <c r="E178" s="1">
        <v>42320</v>
      </c>
      <c r="F178" t="s">
        <v>266</v>
      </c>
      <c r="G178">
        <v>1976</v>
      </c>
      <c r="H178" s="24" t="str">
        <f t="shared" si="44"/>
        <v/>
      </c>
      <c r="I178" t="str">
        <f t="shared" si="45"/>
        <v/>
      </c>
      <c r="J178" t="str">
        <f t="shared" si="46"/>
        <v/>
      </c>
      <c r="K178">
        <f t="shared" si="47"/>
        <v>10000000</v>
      </c>
      <c r="L178" s="1" t="str">
        <f t="shared" si="48"/>
        <v/>
      </c>
      <c r="M178" t="str">
        <f t="shared" si="49"/>
        <v/>
      </c>
      <c r="N178" t="str">
        <f t="shared" si="50"/>
        <v/>
      </c>
      <c r="O178" t="str">
        <f t="shared" si="51"/>
        <v/>
      </c>
      <c r="P178" t="str">
        <f t="shared" si="52"/>
        <v/>
      </c>
      <c r="Q178" s="4" t="str">
        <f t="shared" si="53"/>
        <v>10000000</v>
      </c>
      <c r="R178" t="str">
        <f t="shared" si="54"/>
        <v/>
      </c>
      <c r="S178" t="str">
        <f t="shared" si="55"/>
        <v>RIPARIAN</v>
      </c>
      <c r="T178" s="21" t="str">
        <f t="shared" si="56"/>
        <v/>
      </c>
      <c r="U178" s="1" t="str">
        <f t="shared" si="57"/>
        <v/>
      </c>
      <c r="V178" s="26" t="str">
        <f t="shared" si="58"/>
        <v>SUB_TYPE</v>
      </c>
    </row>
    <row r="179" spans="1:22" x14ac:dyDescent="0.3">
      <c r="A179" t="s">
        <v>213</v>
      </c>
      <c r="B179" t="s">
        <v>141</v>
      </c>
      <c r="C179"/>
      <c r="D179" s="1">
        <v>42384</v>
      </c>
      <c r="E179" s="1">
        <v>42391</v>
      </c>
      <c r="F179" t="s">
        <v>266</v>
      </c>
      <c r="G179">
        <v>2010</v>
      </c>
      <c r="H179" s="24" t="str">
        <f t="shared" si="44"/>
        <v/>
      </c>
      <c r="I179" t="str">
        <f t="shared" si="45"/>
        <v/>
      </c>
      <c r="J179" t="str">
        <f t="shared" si="46"/>
        <v/>
      </c>
      <c r="K179">
        <f t="shared" si="47"/>
        <v>10000000</v>
      </c>
      <c r="L179" s="1" t="str">
        <f t="shared" si="48"/>
        <v/>
      </c>
      <c r="M179" t="str">
        <f t="shared" si="49"/>
        <v/>
      </c>
      <c r="N179" t="str">
        <f t="shared" si="50"/>
        <v/>
      </c>
      <c r="O179" t="str">
        <f t="shared" si="51"/>
        <v/>
      </c>
      <c r="P179" t="str">
        <f t="shared" si="52"/>
        <v/>
      </c>
      <c r="Q179" s="4" t="str">
        <f t="shared" si="53"/>
        <v>10000000</v>
      </c>
      <c r="R179" t="str">
        <f t="shared" si="54"/>
        <v/>
      </c>
      <c r="S179" t="str">
        <f t="shared" si="55"/>
        <v>RIPARIAN</v>
      </c>
      <c r="T179" s="21" t="str">
        <f t="shared" si="56"/>
        <v/>
      </c>
      <c r="U179" s="1" t="str">
        <f t="shared" si="57"/>
        <v/>
      </c>
      <c r="V179" s="26" t="str">
        <f t="shared" si="58"/>
        <v>SUB_TYPE</v>
      </c>
    </row>
    <row r="180" spans="1:22" x14ac:dyDescent="0.3">
      <c r="A180" t="s">
        <v>214</v>
      </c>
      <c r="B180" t="s">
        <v>141</v>
      </c>
      <c r="C180"/>
      <c r="D180" s="1">
        <v>42510</v>
      </c>
      <c r="E180" s="1">
        <v>42527</v>
      </c>
      <c r="F180" t="s">
        <v>266</v>
      </c>
      <c r="G180">
        <v>1940</v>
      </c>
      <c r="H180" s="24" t="str">
        <f t="shared" si="44"/>
        <v/>
      </c>
      <c r="I180" t="str">
        <f t="shared" si="45"/>
        <v/>
      </c>
      <c r="J180" t="str">
        <f t="shared" si="46"/>
        <v/>
      </c>
      <c r="K180">
        <f t="shared" si="47"/>
        <v>10000000</v>
      </c>
      <c r="L180" s="1" t="str">
        <f t="shared" si="48"/>
        <v/>
      </c>
      <c r="M180" t="str">
        <f t="shared" si="49"/>
        <v/>
      </c>
      <c r="N180" t="str">
        <f t="shared" si="50"/>
        <v/>
      </c>
      <c r="O180" t="str">
        <f t="shared" si="51"/>
        <v/>
      </c>
      <c r="P180" t="str">
        <f t="shared" si="52"/>
        <v/>
      </c>
      <c r="Q180" s="4" t="str">
        <f t="shared" si="53"/>
        <v>10000000</v>
      </c>
      <c r="R180" t="str">
        <f t="shared" si="54"/>
        <v/>
      </c>
      <c r="S180" t="str">
        <f t="shared" si="55"/>
        <v>RIPARIAN</v>
      </c>
      <c r="T180" s="21" t="str">
        <f t="shared" si="56"/>
        <v/>
      </c>
      <c r="U180" s="1" t="str">
        <f t="shared" si="57"/>
        <v/>
      </c>
      <c r="V180" s="26" t="str">
        <f t="shared" si="58"/>
        <v>SUB_TYPE</v>
      </c>
    </row>
    <row r="181" spans="1:22" x14ac:dyDescent="0.3">
      <c r="A181" t="s">
        <v>215</v>
      </c>
      <c r="B181" t="s">
        <v>141</v>
      </c>
      <c r="C181"/>
      <c r="D181" s="1">
        <v>42510</v>
      </c>
      <c r="E181" s="1">
        <v>42528</v>
      </c>
      <c r="F181" t="s">
        <v>266</v>
      </c>
      <c r="G181">
        <v>1940</v>
      </c>
      <c r="H181" s="24" t="str">
        <f t="shared" si="44"/>
        <v/>
      </c>
      <c r="I181" t="str">
        <f t="shared" si="45"/>
        <v/>
      </c>
      <c r="J181" t="str">
        <f t="shared" si="46"/>
        <v/>
      </c>
      <c r="K181">
        <f t="shared" si="47"/>
        <v>10000000</v>
      </c>
      <c r="L181" s="1" t="str">
        <f t="shared" si="48"/>
        <v/>
      </c>
      <c r="M181" t="str">
        <f t="shared" si="49"/>
        <v/>
      </c>
      <c r="N181" t="str">
        <f t="shared" si="50"/>
        <v/>
      </c>
      <c r="O181" t="str">
        <f t="shared" si="51"/>
        <v/>
      </c>
      <c r="P181" t="str">
        <f t="shared" si="52"/>
        <v/>
      </c>
      <c r="Q181" s="4" t="str">
        <f t="shared" si="53"/>
        <v>10000000</v>
      </c>
      <c r="R181" t="str">
        <f t="shared" si="54"/>
        <v/>
      </c>
      <c r="S181" t="str">
        <f t="shared" si="55"/>
        <v>RIPARIAN</v>
      </c>
      <c r="T181" s="21" t="str">
        <f t="shared" si="56"/>
        <v/>
      </c>
      <c r="U181" s="1" t="str">
        <f t="shared" si="57"/>
        <v/>
      </c>
      <c r="V181" s="26" t="str">
        <f t="shared" si="58"/>
        <v>SUB_TYPE</v>
      </c>
    </row>
    <row r="182" spans="1:22" x14ac:dyDescent="0.3">
      <c r="A182" t="s">
        <v>216</v>
      </c>
      <c r="B182" t="s">
        <v>141</v>
      </c>
      <c r="C182"/>
      <c r="D182" s="1">
        <v>42580</v>
      </c>
      <c r="E182" s="1">
        <v>42614</v>
      </c>
      <c r="F182" t="s">
        <v>266</v>
      </c>
      <c r="G182">
        <v>1921</v>
      </c>
      <c r="H182" s="24" t="str">
        <f t="shared" si="44"/>
        <v/>
      </c>
      <c r="I182" t="str">
        <f t="shared" si="45"/>
        <v/>
      </c>
      <c r="J182" t="str">
        <f t="shared" si="46"/>
        <v/>
      </c>
      <c r="K182">
        <f t="shared" si="47"/>
        <v>10000000</v>
      </c>
      <c r="L182" s="1" t="str">
        <f t="shared" si="48"/>
        <v/>
      </c>
      <c r="M182" t="str">
        <f t="shared" si="49"/>
        <v/>
      </c>
      <c r="N182" t="str">
        <f t="shared" si="50"/>
        <v/>
      </c>
      <c r="O182" t="str">
        <f t="shared" si="51"/>
        <v/>
      </c>
      <c r="P182" t="str">
        <f t="shared" si="52"/>
        <v/>
      </c>
      <c r="Q182" s="4" t="str">
        <f t="shared" si="53"/>
        <v>10000000</v>
      </c>
      <c r="R182" t="str">
        <f t="shared" si="54"/>
        <v/>
      </c>
      <c r="S182" t="str">
        <f t="shared" si="55"/>
        <v>RIPARIAN</v>
      </c>
      <c r="T182" s="21" t="str">
        <f t="shared" si="56"/>
        <v/>
      </c>
      <c r="U182" s="1" t="str">
        <f t="shared" si="57"/>
        <v/>
      </c>
      <c r="V182" s="26" t="str">
        <f t="shared" si="58"/>
        <v>SUB_TYPE</v>
      </c>
    </row>
    <row r="183" spans="1:22" x14ac:dyDescent="0.3">
      <c r="A183" t="s">
        <v>217</v>
      </c>
      <c r="B183" t="s">
        <v>141</v>
      </c>
      <c r="C183"/>
      <c r="D183" s="1">
        <v>42579</v>
      </c>
      <c r="E183" s="1">
        <v>42642</v>
      </c>
      <c r="F183" t="s">
        <v>266</v>
      </c>
      <c r="G183">
        <v>1965</v>
      </c>
      <c r="H183" s="24" t="str">
        <f t="shared" si="44"/>
        <v/>
      </c>
      <c r="I183" t="str">
        <f t="shared" si="45"/>
        <v/>
      </c>
      <c r="J183" t="str">
        <f t="shared" si="46"/>
        <v/>
      </c>
      <c r="K183">
        <f t="shared" si="47"/>
        <v>10000000</v>
      </c>
      <c r="L183" s="1" t="str">
        <f t="shared" si="48"/>
        <v/>
      </c>
      <c r="M183" t="str">
        <f t="shared" si="49"/>
        <v/>
      </c>
      <c r="N183" t="str">
        <f t="shared" si="50"/>
        <v/>
      </c>
      <c r="O183" t="str">
        <f t="shared" si="51"/>
        <v/>
      </c>
      <c r="P183" t="str">
        <f t="shared" si="52"/>
        <v/>
      </c>
      <c r="Q183" s="4" t="str">
        <f t="shared" si="53"/>
        <v>10000000</v>
      </c>
      <c r="R183" t="str">
        <f t="shared" si="54"/>
        <v/>
      </c>
      <c r="S183" t="str">
        <f t="shared" si="55"/>
        <v>RIPARIAN</v>
      </c>
      <c r="T183" s="21" t="str">
        <f t="shared" si="56"/>
        <v/>
      </c>
      <c r="U183" s="1" t="str">
        <f t="shared" si="57"/>
        <v/>
      </c>
      <c r="V183" s="26" t="str">
        <f t="shared" si="58"/>
        <v>SUB_TYPE</v>
      </c>
    </row>
    <row r="184" spans="1:22" x14ac:dyDescent="0.3">
      <c r="A184" t="s">
        <v>218</v>
      </c>
      <c r="B184" t="s">
        <v>141</v>
      </c>
      <c r="C184"/>
      <c r="D184" s="1">
        <v>42639</v>
      </c>
      <c r="E184" s="1">
        <v>42684</v>
      </c>
      <c r="F184" t="s">
        <v>266</v>
      </c>
      <c r="G184">
        <v>1950</v>
      </c>
      <c r="H184" s="24" t="str">
        <f t="shared" si="44"/>
        <v/>
      </c>
      <c r="I184" t="str">
        <f t="shared" si="45"/>
        <v/>
      </c>
      <c r="J184" t="str">
        <f t="shared" si="46"/>
        <v/>
      </c>
      <c r="K184">
        <f t="shared" si="47"/>
        <v>10000000</v>
      </c>
      <c r="L184" s="1" t="str">
        <f t="shared" si="48"/>
        <v/>
      </c>
      <c r="M184" t="str">
        <f t="shared" si="49"/>
        <v/>
      </c>
      <c r="N184" t="str">
        <f t="shared" si="50"/>
        <v/>
      </c>
      <c r="O184" t="str">
        <f t="shared" si="51"/>
        <v/>
      </c>
      <c r="P184" t="str">
        <f t="shared" si="52"/>
        <v/>
      </c>
      <c r="Q184" s="4" t="str">
        <f t="shared" si="53"/>
        <v>10000000</v>
      </c>
      <c r="R184" t="str">
        <f t="shared" si="54"/>
        <v/>
      </c>
      <c r="S184" t="str">
        <f t="shared" si="55"/>
        <v>RIPARIAN</v>
      </c>
      <c r="T184" s="21" t="str">
        <f t="shared" si="56"/>
        <v/>
      </c>
      <c r="U184" s="1" t="str">
        <f t="shared" si="57"/>
        <v/>
      </c>
      <c r="V184" s="26" t="str">
        <f t="shared" si="58"/>
        <v>SUB_TYPE</v>
      </c>
    </row>
    <row r="185" spans="1:22" x14ac:dyDescent="0.3">
      <c r="A185" t="s">
        <v>219</v>
      </c>
      <c r="B185" t="s">
        <v>141</v>
      </c>
      <c r="C185"/>
      <c r="D185" s="1">
        <v>42914</v>
      </c>
      <c r="E185" s="1">
        <v>42950</v>
      </c>
      <c r="F185" t="s">
        <v>266</v>
      </c>
      <c r="G185">
        <v>1993</v>
      </c>
      <c r="H185" s="24" t="str">
        <f t="shared" si="44"/>
        <v/>
      </c>
      <c r="I185" t="str">
        <f t="shared" si="45"/>
        <v/>
      </c>
      <c r="J185" t="str">
        <f t="shared" si="46"/>
        <v/>
      </c>
      <c r="K185">
        <f t="shared" si="47"/>
        <v>10000000</v>
      </c>
      <c r="L185" s="1" t="str">
        <f t="shared" si="48"/>
        <v/>
      </c>
      <c r="M185" t="str">
        <f t="shared" si="49"/>
        <v/>
      </c>
      <c r="N185" t="str">
        <f t="shared" si="50"/>
        <v/>
      </c>
      <c r="O185" t="str">
        <f t="shared" si="51"/>
        <v/>
      </c>
      <c r="P185" t="str">
        <f t="shared" si="52"/>
        <v/>
      </c>
      <c r="Q185" s="4" t="str">
        <f t="shared" si="53"/>
        <v>10000000</v>
      </c>
      <c r="R185" t="str">
        <f t="shared" si="54"/>
        <v/>
      </c>
      <c r="S185" t="str">
        <f t="shared" si="55"/>
        <v>RIPARIAN</v>
      </c>
      <c r="T185" s="21" t="str">
        <f t="shared" si="56"/>
        <v/>
      </c>
      <c r="U185" s="1" t="str">
        <f t="shared" si="57"/>
        <v/>
      </c>
      <c r="V185" s="26" t="str">
        <f t="shared" si="58"/>
        <v>SUB_TYPE</v>
      </c>
    </row>
    <row r="186" spans="1:22" x14ac:dyDescent="0.3">
      <c r="A186" t="s">
        <v>220</v>
      </c>
      <c r="B186" t="s">
        <v>141</v>
      </c>
      <c r="C186"/>
      <c r="D186" s="1">
        <v>42915</v>
      </c>
      <c r="E186" s="1">
        <v>42954</v>
      </c>
      <c r="F186" t="s">
        <v>266</v>
      </c>
      <c r="G186">
        <v>2014</v>
      </c>
      <c r="H186" s="24" t="str">
        <f t="shared" si="44"/>
        <v/>
      </c>
      <c r="I186" t="str">
        <f t="shared" si="45"/>
        <v/>
      </c>
      <c r="J186" t="str">
        <f t="shared" si="46"/>
        <v/>
      </c>
      <c r="K186">
        <f t="shared" si="47"/>
        <v>10000000</v>
      </c>
      <c r="L186" s="1" t="str">
        <f t="shared" si="48"/>
        <v/>
      </c>
      <c r="M186" t="str">
        <f t="shared" si="49"/>
        <v/>
      </c>
      <c r="N186" t="str">
        <f t="shared" si="50"/>
        <v/>
      </c>
      <c r="O186" t="str">
        <f t="shared" si="51"/>
        <v/>
      </c>
      <c r="P186" t="str">
        <f t="shared" si="52"/>
        <v/>
      </c>
      <c r="Q186" s="4" t="str">
        <f t="shared" si="53"/>
        <v>10000000</v>
      </c>
      <c r="R186" t="str">
        <f t="shared" si="54"/>
        <v/>
      </c>
      <c r="S186" t="str">
        <f t="shared" si="55"/>
        <v>RIPARIAN</v>
      </c>
      <c r="T186" s="21" t="str">
        <f t="shared" si="56"/>
        <v/>
      </c>
      <c r="U186" s="1" t="str">
        <f t="shared" si="57"/>
        <v/>
      </c>
      <c r="V186" s="26" t="str">
        <f t="shared" si="58"/>
        <v>SUB_TYPE</v>
      </c>
    </row>
    <row r="187" spans="1:22" x14ac:dyDescent="0.3">
      <c r="A187" t="s">
        <v>221</v>
      </c>
      <c r="B187" t="s">
        <v>141</v>
      </c>
      <c r="C187"/>
      <c r="D187" s="1">
        <v>42915</v>
      </c>
      <c r="E187" s="1">
        <v>42978</v>
      </c>
      <c r="F187" t="s">
        <v>266</v>
      </c>
      <c r="G187">
        <v>1984</v>
      </c>
      <c r="H187" s="24" t="str">
        <f t="shared" si="44"/>
        <v/>
      </c>
      <c r="I187" t="str">
        <f t="shared" si="45"/>
        <v/>
      </c>
      <c r="J187" t="str">
        <f t="shared" si="46"/>
        <v/>
      </c>
      <c r="K187">
        <f t="shared" si="47"/>
        <v>10000000</v>
      </c>
      <c r="L187" s="1" t="str">
        <f t="shared" si="48"/>
        <v/>
      </c>
      <c r="M187" t="str">
        <f t="shared" si="49"/>
        <v/>
      </c>
      <c r="N187" t="str">
        <f t="shared" si="50"/>
        <v/>
      </c>
      <c r="O187" t="str">
        <f t="shared" si="51"/>
        <v/>
      </c>
      <c r="P187" t="str">
        <f t="shared" si="52"/>
        <v/>
      </c>
      <c r="Q187" s="4" t="str">
        <f t="shared" si="53"/>
        <v>10000000</v>
      </c>
      <c r="R187" t="str">
        <f t="shared" si="54"/>
        <v/>
      </c>
      <c r="S187" t="str">
        <f t="shared" si="55"/>
        <v>RIPARIAN</v>
      </c>
      <c r="T187" s="21" t="str">
        <f t="shared" si="56"/>
        <v/>
      </c>
      <c r="U187" s="1" t="str">
        <f t="shared" si="57"/>
        <v/>
      </c>
      <c r="V187" s="26" t="str">
        <f t="shared" si="58"/>
        <v>SUB_TYPE</v>
      </c>
    </row>
    <row r="188" spans="1:22" x14ac:dyDescent="0.3">
      <c r="A188" t="s">
        <v>222</v>
      </c>
      <c r="B188" t="s">
        <v>141</v>
      </c>
      <c r="C188"/>
      <c r="D188" s="1">
        <v>42915</v>
      </c>
      <c r="E188" s="1">
        <v>42978</v>
      </c>
      <c r="F188" t="s">
        <v>266</v>
      </c>
      <c r="G188">
        <v>1987</v>
      </c>
      <c r="H188" s="24" t="str">
        <f t="shared" si="44"/>
        <v/>
      </c>
      <c r="I188" t="str">
        <f t="shared" si="45"/>
        <v/>
      </c>
      <c r="J188" t="str">
        <f t="shared" si="46"/>
        <v/>
      </c>
      <c r="K188">
        <f t="shared" si="47"/>
        <v>10000000</v>
      </c>
      <c r="L188" s="1" t="str">
        <f t="shared" si="48"/>
        <v/>
      </c>
      <c r="M188" t="str">
        <f t="shared" si="49"/>
        <v/>
      </c>
      <c r="N188" t="str">
        <f t="shared" si="50"/>
        <v/>
      </c>
      <c r="O188" t="str">
        <f t="shared" si="51"/>
        <v/>
      </c>
      <c r="P188" t="str">
        <f t="shared" si="52"/>
        <v/>
      </c>
      <c r="Q188" s="4" t="str">
        <f t="shared" si="53"/>
        <v>10000000</v>
      </c>
      <c r="R188" t="str">
        <f t="shared" si="54"/>
        <v/>
      </c>
      <c r="S188" t="str">
        <f t="shared" si="55"/>
        <v>RIPARIAN</v>
      </c>
      <c r="T188" s="21" t="str">
        <f t="shared" si="56"/>
        <v/>
      </c>
      <c r="U188" s="1" t="str">
        <f t="shared" si="57"/>
        <v/>
      </c>
      <c r="V188" s="26" t="str">
        <f t="shared" si="58"/>
        <v>SUB_TYPE</v>
      </c>
    </row>
    <row r="189" spans="1:22" x14ac:dyDescent="0.3">
      <c r="A189" t="s">
        <v>223</v>
      </c>
      <c r="B189" t="s">
        <v>141</v>
      </c>
      <c r="C189"/>
      <c r="D189" s="1">
        <v>43039</v>
      </c>
      <c r="E189" s="1">
        <v>43047</v>
      </c>
      <c r="F189" t="s">
        <v>266</v>
      </c>
      <c r="G189">
        <v>1972</v>
      </c>
      <c r="H189" s="24" t="str">
        <f t="shared" si="44"/>
        <v/>
      </c>
      <c r="I189" t="str">
        <f t="shared" si="45"/>
        <v/>
      </c>
      <c r="J189" t="str">
        <f t="shared" si="46"/>
        <v/>
      </c>
      <c r="K189">
        <f t="shared" si="47"/>
        <v>10000000</v>
      </c>
      <c r="L189" s="1" t="str">
        <f t="shared" si="48"/>
        <v/>
      </c>
      <c r="M189" t="str">
        <f t="shared" si="49"/>
        <v/>
      </c>
      <c r="N189" t="str">
        <f t="shared" si="50"/>
        <v/>
      </c>
      <c r="O189" t="str">
        <f t="shared" si="51"/>
        <v/>
      </c>
      <c r="P189" t="str">
        <f t="shared" si="52"/>
        <v/>
      </c>
      <c r="Q189" s="4" t="str">
        <f t="shared" si="53"/>
        <v>10000000</v>
      </c>
      <c r="R189" t="str">
        <f t="shared" si="54"/>
        <v/>
      </c>
      <c r="S189" t="str">
        <f t="shared" si="55"/>
        <v>RIPARIAN</v>
      </c>
      <c r="T189" s="21" t="str">
        <f t="shared" si="56"/>
        <v/>
      </c>
      <c r="U189" s="1" t="str">
        <f t="shared" si="57"/>
        <v/>
      </c>
      <c r="V189" s="26" t="str">
        <f t="shared" si="58"/>
        <v>SUB_TYPE</v>
      </c>
    </row>
    <row r="190" spans="1:22" x14ac:dyDescent="0.3">
      <c r="A190" t="s">
        <v>224</v>
      </c>
      <c r="B190" t="s">
        <v>141</v>
      </c>
      <c r="C190"/>
      <c r="D190" s="1">
        <v>43156</v>
      </c>
      <c r="E190" s="1">
        <v>43297</v>
      </c>
      <c r="F190" t="s">
        <v>267</v>
      </c>
      <c r="G190">
        <v>1908</v>
      </c>
      <c r="H190" s="24" t="str">
        <f t="shared" si="44"/>
        <v>PRE_1914</v>
      </c>
      <c r="I190">
        <f t="shared" si="45"/>
        <v>1908</v>
      </c>
      <c r="J190" t="str">
        <f t="shared" si="46"/>
        <v>19080101</v>
      </c>
      <c r="K190" t="str">
        <f t="shared" si="47"/>
        <v/>
      </c>
      <c r="L190" s="1" t="str">
        <f t="shared" si="48"/>
        <v/>
      </c>
      <c r="M190" t="str">
        <f t="shared" si="49"/>
        <v/>
      </c>
      <c r="N190" t="str">
        <f t="shared" si="50"/>
        <v/>
      </c>
      <c r="O190" t="str">
        <f t="shared" si="51"/>
        <v/>
      </c>
      <c r="P190" t="str">
        <f t="shared" si="52"/>
        <v/>
      </c>
      <c r="Q190" s="4" t="str">
        <f t="shared" si="53"/>
        <v>19080101</v>
      </c>
      <c r="R190" t="str">
        <f t="shared" si="54"/>
        <v>PRE_1914</v>
      </c>
      <c r="S190" t="str">
        <f t="shared" si="55"/>
        <v/>
      </c>
      <c r="T190" s="21" t="str">
        <f t="shared" si="56"/>
        <v/>
      </c>
      <c r="U190" s="1" t="str">
        <f t="shared" si="57"/>
        <v/>
      </c>
      <c r="V190" s="26" t="str">
        <f t="shared" si="58"/>
        <v>YEAR_DIVERSION_COMMENCED</v>
      </c>
    </row>
    <row r="191" spans="1:22" x14ac:dyDescent="0.3">
      <c r="A191" t="s">
        <v>225</v>
      </c>
      <c r="B191" t="s">
        <v>141</v>
      </c>
      <c r="C191"/>
      <c r="D191" s="1">
        <v>43278</v>
      </c>
      <c r="E191" s="1">
        <v>43376</v>
      </c>
      <c r="F191" t="s">
        <v>267</v>
      </c>
      <c r="G191">
        <v>1950</v>
      </c>
      <c r="H191" s="24" t="str">
        <f t="shared" si="44"/>
        <v>PRE_1914</v>
      </c>
      <c r="I191" t="str">
        <f t="shared" si="45"/>
        <v/>
      </c>
      <c r="J191" t="str">
        <f t="shared" si="46"/>
        <v>19500101</v>
      </c>
      <c r="K191" t="str">
        <f t="shared" si="47"/>
        <v/>
      </c>
      <c r="L191" s="1" t="str">
        <f t="shared" si="48"/>
        <v/>
      </c>
      <c r="M191" t="str">
        <f t="shared" si="49"/>
        <v/>
      </c>
      <c r="N191" t="str">
        <f t="shared" si="50"/>
        <v/>
      </c>
      <c r="O191" t="str">
        <f t="shared" si="51"/>
        <v/>
      </c>
      <c r="P191" t="str">
        <f t="shared" si="52"/>
        <v/>
      </c>
      <c r="Q191" s="4" t="str">
        <f t="shared" si="53"/>
        <v>19500101</v>
      </c>
      <c r="R191" t="str">
        <f t="shared" si="54"/>
        <v>PRE_1914</v>
      </c>
      <c r="S191" t="str">
        <f t="shared" si="55"/>
        <v/>
      </c>
      <c r="T191" s="21" t="str">
        <f t="shared" si="56"/>
        <v/>
      </c>
      <c r="U191" s="1" t="str">
        <f t="shared" si="57"/>
        <v/>
      </c>
      <c r="V191" s="26" t="str">
        <f t="shared" si="58"/>
        <v>YEAR_DIVERSION_COMMENCED</v>
      </c>
    </row>
    <row r="192" spans="1:22" x14ac:dyDescent="0.3">
      <c r="A192" t="s">
        <v>226</v>
      </c>
      <c r="B192" t="s">
        <v>141</v>
      </c>
      <c r="C192"/>
      <c r="D192" s="1">
        <v>43430</v>
      </c>
      <c r="E192" s="1">
        <v>43438</v>
      </c>
      <c r="F192" t="s">
        <v>267</v>
      </c>
      <c r="G192">
        <v>2017</v>
      </c>
      <c r="H192" s="24" t="str">
        <f t="shared" si="44"/>
        <v>PRE_1914</v>
      </c>
      <c r="I192" t="str">
        <f t="shared" si="45"/>
        <v/>
      </c>
      <c r="J192" t="str">
        <f t="shared" si="46"/>
        <v>20170101</v>
      </c>
      <c r="K192" t="str">
        <f t="shared" si="47"/>
        <v/>
      </c>
      <c r="L192" s="1" t="str">
        <f t="shared" si="48"/>
        <v/>
      </c>
      <c r="M192" t="str">
        <f t="shared" si="49"/>
        <v/>
      </c>
      <c r="N192" t="str">
        <f t="shared" si="50"/>
        <v/>
      </c>
      <c r="O192" t="str">
        <f t="shared" si="51"/>
        <v/>
      </c>
      <c r="P192" t="str">
        <f t="shared" si="52"/>
        <v/>
      </c>
      <c r="Q192" s="4" t="str">
        <f t="shared" si="53"/>
        <v>20170101</v>
      </c>
      <c r="R192" t="str">
        <f t="shared" si="54"/>
        <v>PRE_1914</v>
      </c>
      <c r="S192" t="str">
        <f t="shared" si="55"/>
        <v/>
      </c>
      <c r="T192" s="21" t="str">
        <f t="shared" si="56"/>
        <v/>
      </c>
      <c r="U192" s="1" t="str">
        <f t="shared" si="57"/>
        <v/>
      </c>
      <c r="V192" s="26" t="str">
        <f t="shared" si="58"/>
        <v>YEAR_DIVERSION_COMMENCED</v>
      </c>
    </row>
    <row r="193" spans="1:22" x14ac:dyDescent="0.3">
      <c r="A193" t="s">
        <v>227</v>
      </c>
      <c r="B193" t="s">
        <v>141</v>
      </c>
      <c r="C193"/>
      <c r="D193" s="1">
        <v>43774</v>
      </c>
      <c r="E193" s="1">
        <v>43825</v>
      </c>
      <c r="F193" t="s">
        <v>266</v>
      </c>
      <c r="G193">
        <v>2013</v>
      </c>
      <c r="H193" s="24" t="str">
        <f t="shared" si="44"/>
        <v/>
      </c>
      <c r="I193" t="str">
        <f t="shared" si="45"/>
        <v/>
      </c>
      <c r="J193" t="str">
        <f t="shared" si="46"/>
        <v/>
      </c>
      <c r="K193">
        <f t="shared" si="47"/>
        <v>10000000</v>
      </c>
      <c r="L193" s="1" t="str">
        <f t="shared" si="48"/>
        <v/>
      </c>
      <c r="M193" t="str">
        <f t="shared" si="49"/>
        <v/>
      </c>
      <c r="N193" t="str">
        <f t="shared" si="50"/>
        <v/>
      </c>
      <c r="O193" t="str">
        <f t="shared" si="51"/>
        <v/>
      </c>
      <c r="P193" t="str">
        <f t="shared" si="52"/>
        <v/>
      </c>
      <c r="Q193" s="4" t="str">
        <f t="shared" si="53"/>
        <v>10000000</v>
      </c>
      <c r="R193" t="str">
        <f t="shared" si="54"/>
        <v/>
      </c>
      <c r="S193" t="str">
        <f t="shared" si="55"/>
        <v>RIPARIAN</v>
      </c>
      <c r="T193" s="21" t="str">
        <f t="shared" si="56"/>
        <v/>
      </c>
      <c r="U193" s="1" t="str">
        <f t="shared" si="57"/>
        <v/>
      </c>
      <c r="V193" s="26" t="str">
        <f t="shared" si="58"/>
        <v>SUB_TYPE</v>
      </c>
    </row>
    <row r="194" spans="1:22" x14ac:dyDescent="0.3">
      <c r="C194"/>
      <c r="D194"/>
      <c r="L194" s="1"/>
      <c r="U194" s="1"/>
      <c r="V194" s="26"/>
    </row>
    <row r="195" spans="1:22" x14ac:dyDescent="0.3">
      <c r="C195"/>
      <c r="D195"/>
      <c r="L195" s="1"/>
      <c r="U195" s="1"/>
      <c r="V195" s="26"/>
    </row>
    <row r="196" spans="1:22" x14ac:dyDescent="0.3">
      <c r="C196"/>
      <c r="D196"/>
      <c r="L196" s="1"/>
      <c r="U196" s="1"/>
      <c r="V196" s="26"/>
    </row>
    <row r="197" spans="1:22" x14ac:dyDescent="0.3">
      <c r="C197"/>
      <c r="D197"/>
      <c r="L197" s="1"/>
      <c r="U197" s="1"/>
      <c r="V197" s="26"/>
    </row>
    <row r="198" spans="1:22" x14ac:dyDescent="0.3">
      <c r="C198"/>
      <c r="D198"/>
      <c r="L198" s="1"/>
      <c r="U198" s="1"/>
      <c r="V198" s="26"/>
    </row>
    <row r="199" spans="1:22" x14ac:dyDescent="0.3">
      <c r="C199"/>
      <c r="D199"/>
      <c r="L199" s="1"/>
      <c r="U199" s="1"/>
      <c r="V199" s="26"/>
    </row>
    <row r="200" spans="1:22" x14ac:dyDescent="0.3">
      <c r="C200"/>
      <c r="D200"/>
      <c r="L200" s="1"/>
      <c r="U200" s="1"/>
      <c r="V200" s="26"/>
    </row>
    <row r="201" spans="1:22" x14ac:dyDescent="0.3">
      <c r="C201"/>
      <c r="D201"/>
      <c r="L201" s="1"/>
      <c r="U201" s="1"/>
      <c r="V201" s="26"/>
    </row>
    <row r="202" spans="1:22" x14ac:dyDescent="0.3">
      <c r="C202"/>
      <c r="D202"/>
      <c r="L202" s="1"/>
      <c r="U202" s="1"/>
      <c r="V202" s="26"/>
    </row>
    <row r="203" spans="1:22" x14ac:dyDescent="0.3">
      <c r="L203" s="1"/>
      <c r="U203" s="1"/>
      <c r="V203" s="26"/>
    </row>
    <row r="204" spans="1:22" x14ac:dyDescent="0.3">
      <c r="C204"/>
      <c r="D204"/>
      <c r="L204" s="1"/>
      <c r="U204" s="1"/>
      <c r="V204" s="26"/>
    </row>
    <row r="205" spans="1:22" x14ac:dyDescent="0.3">
      <c r="C205"/>
      <c r="D205"/>
      <c r="L205" s="1"/>
      <c r="U205" s="1"/>
      <c r="V205" s="26"/>
    </row>
    <row r="206" spans="1:22" x14ac:dyDescent="0.3">
      <c r="C206"/>
      <c r="D206"/>
      <c r="L206" s="1"/>
      <c r="U206" s="1"/>
      <c r="V206" s="26"/>
    </row>
    <row r="207" spans="1:22" x14ac:dyDescent="0.3">
      <c r="C207"/>
      <c r="D207"/>
      <c r="L207" s="1"/>
      <c r="U207" s="1"/>
      <c r="V207" s="26"/>
    </row>
    <row r="208" spans="1:22" x14ac:dyDescent="0.3">
      <c r="C208"/>
      <c r="D208"/>
      <c r="L208" s="1"/>
      <c r="U208" s="1"/>
      <c r="V208" s="26"/>
    </row>
    <row r="209" spans="3:22" x14ac:dyDescent="0.3">
      <c r="C209"/>
      <c r="D209"/>
      <c r="L209" s="1"/>
      <c r="U209" s="1"/>
      <c r="V209" s="26"/>
    </row>
    <row r="210" spans="3:22" x14ac:dyDescent="0.3">
      <c r="C210"/>
      <c r="D210"/>
      <c r="L210" s="1"/>
      <c r="U210" s="1"/>
      <c r="V210" s="26"/>
    </row>
    <row r="211" spans="3:22" x14ac:dyDescent="0.3">
      <c r="C211"/>
      <c r="D211"/>
      <c r="L211" s="1"/>
      <c r="U211" s="1"/>
      <c r="V211" s="26"/>
    </row>
    <row r="212" spans="3:22" x14ac:dyDescent="0.3">
      <c r="C212"/>
      <c r="D212"/>
      <c r="L212" s="1"/>
      <c r="U212" s="1"/>
      <c r="V212" s="26"/>
    </row>
    <row r="213" spans="3:22" x14ac:dyDescent="0.3">
      <c r="C213"/>
      <c r="D213"/>
      <c r="L213" s="1"/>
      <c r="U213" s="1"/>
      <c r="V213" s="26"/>
    </row>
    <row r="214" spans="3:22" x14ac:dyDescent="0.3">
      <c r="C214"/>
      <c r="D214"/>
      <c r="L214" s="1"/>
      <c r="U214" s="1"/>
      <c r="V214" s="26"/>
    </row>
    <row r="215" spans="3:22" x14ac:dyDescent="0.3">
      <c r="C215"/>
      <c r="D215"/>
      <c r="L215" s="1"/>
      <c r="U215" s="1"/>
      <c r="V215" s="26"/>
    </row>
    <row r="216" spans="3:22" x14ac:dyDescent="0.3">
      <c r="C216"/>
      <c r="D216"/>
      <c r="L216" s="1"/>
      <c r="U216" s="1"/>
      <c r="V216" s="26"/>
    </row>
    <row r="217" spans="3:22" x14ac:dyDescent="0.3">
      <c r="C217"/>
      <c r="D217"/>
      <c r="L217" s="1"/>
      <c r="U217" s="1"/>
      <c r="V217" s="26"/>
    </row>
    <row r="218" spans="3:22" x14ac:dyDescent="0.3">
      <c r="C218"/>
      <c r="D218"/>
      <c r="L218" s="1"/>
      <c r="U218" s="1"/>
      <c r="V218" s="26"/>
    </row>
    <row r="219" spans="3:22" x14ac:dyDescent="0.3">
      <c r="C219"/>
      <c r="D219"/>
      <c r="L219" s="1"/>
      <c r="U219" s="1"/>
      <c r="V219" s="26"/>
    </row>
    <row r="220" spans="3:22" x14ac:dyDescent="0.3">
      <c r="C220"/>
      <c r="D220"/>
      <c r="L220" s="1"/>
      <c r="U220" s="1"/>
      <c r="V220" s="26"/>
    </row>
    <row r="221" spans="3:22" x14ac:dyDescent="0.3">
      <c r="C221"/>
      <c r="L221" s="1"/>
      <c r="U221" s="1"/>
      <c r="V221" s="26"/>
    </row>
    <row r="222" spans="3:22" x14ac:dyDescent="0.3">
      <c r="C222"/>
      <c r="L222" s="1"/>
      <c r="U222" s="1"/>
      <c r="V222" s="26"/>
    </row>
    <row r="223" spans="3:22" x14ac:dyDescent="0.3">
      <c r="C223"/>
      <c r="D223"/>
      <c r="L223" s="1"/>
      <c r="U223" s="1"/>
      <c r="V223" s="26"/>
    </row>
    <row r="224" spans="3:22" x14ac:dyDescent="0.3">
      <c r="C224"/>
      <c r="D224"/>
      <c r="L224" s="1"/>
      <c r="U224" s="1"/>
      <c r="V224" s="26"/>
    </row>
    <row r="225" spans="3:22" x14ac:dyDescent="0.3">
      <c r="C225"/>
      <c r="D225"/>
      <c r="L225" s="1"/>
      <c r="U225" s="1"/>
      <c r="V225" s="26"/>
    </row>
    <row r="226" spans="3:22" x14ac:dyDescent="0.3">
      <c r="C226"/>
      <c r="D226"/>
      <c r="L226" s="1"/>
      <c r="U226" s="1"/>
      <c r="V226" s="26"/>
    </row>
    <row r="227" spans="3:22" x14ac:dyDescent="0.3">
      <c r="C227"/>
      <c r="L227" s="1"/>
      <c r="U227" s="1"/>
      <c r="V227" s="26"/>
    </row>
    <row r="228" spans="3:22" x14ac:dyDescent="0.3">
      <c r="C228"/>
      <c r="D228"/>
      <c r="L228" s="1"/>
      <c r="U228" s="1"/>
      <c r="V228" s="26"/>
    </row>
    <row r="229" spans="3:22" x14ac:dyDescent="0.3">
      <c r="C229"/>
      <c r="D229"/>
      <c r="L229" s="1"/>
      <c r="U229" s="1"/>
      <c r="V229" s="26"/>
    </row>
    <row r="230" spans="3:22" x14ac:dyDescent="0.3">
      <c r="C230"/>
      <c r="D230"/>
      <c r="L230" s="1"/>
      <c r="U230" s="1"/>
      <c r="V230" s="26"/>
    </row>
    <row r="231" spans="3:22" x14ac:dyDescent="0.3">
      <c r="D231"/>
      <c r="E231"/>
      <c r="L231" s="1"/>
      <c r="U231" s="1"/>
      <c r="V231" s="26"/>
    </row>
    <row r="232" spans="3:22" x14ac:dyDescent="0.3">
      <c r="D232"/>
      <c r="E232"/>
      <c r="L232" s="1"/>
      <c r="U232" s="1"/>
      <c r="V232" s="26"/>
    </row>
    <row r="233" spans="3:22" x14ac:dyDescent="0.3">
      <c r="C233"/>
      <c r="L233" s="1"/>
      <c r="U233" s="1"/>
      <c r="V233" s="26"/>
    </row>
    <row r="234" spans="3:22" x14ac:dyDescent="0.3">
      <c r="C234"/>
      <c r="D234"/>
      <c r="L234" s="1"/>
      <c r="U234" s="1"/>
      <c r="V234" s="26"/>
    </row>
    <row r="235" spans="3:22" x14ac:dyDescent="0.3">
      <c r="C235"/>
      <c r="D235"/>
      <c r="L235" s="1"/>
      <c r="U235" s="1"/>
      <c r="V235" s="26"/>
    </row>
    <row r="236" spans="3:22" x14ac:dyDescent="0.3">
      <c r="C236"/>
      <c r="D236"/>
      <c r="L236" s="1"/>
      <c r="U236" s="1"/>
      <c r="V236" s="26"/>
    </row>
    <row r="237" spans="3:22" x14ac:dyDescent="0.3">
      <c r="C237"/>
      <c r="D237"/>
      <c r="L237" s="1"/>
      <c r="U237" s="1"/>
      <c r="V237" s="26"/>
    </row>
    <row r="238" spans="3:22" x14ac:dyDescent="0.3">
      <c r="C238"/>
      <c r="D238"/>
      <c r="L238" s="1"/>
      <c r="U238" s="1"/>
      <c r="V238" s="26"/>
    </row>
    <row r="239" spans="3:22" x14ac:dyDescent="0.3">
      <c r="C239"/>
      <c r="D239"/>
      <c r="L239" s="1"/>
      <c r="U239" s="1"/>
      <c r="V239" s="26"/>
    </row>
    <row r="240" spans="3:22" x14ac:dyDescent="0.3">
      <c r="C240"/>
      <c r="D240"/>
      <c r="L240" s="1"/>
      <c r="U240" s="1"/>
      <c r="V240" s="26"/>
    </row>
    <row r="241" spans="3:22" x14ac:dyDescent="0.3">
      <c r="C241"/>
      <c r="D241"/>
      <c r="L241" s="1"/>
      <c r="U241" s="1"/>
      <c r="V241" s="26"/>
    </row>
    <row r="242" spans="3:22" x14ac:dyDescent="0.3">
      <c r="C242"/>
      <c r="D242"/>
      <c r="L242" s="1"/>
      <c r="U242" s="1"/>
      <c r="V242" s="26"/>
    </row>
    <row r="243" spans="3:22" x14ac:dyDescent="0.3">
      <c r="C243"/>
      <c r="D243"/>
      <c r="L243" s="1"/>
      <c r="U243" s="1"/>
      <c r="V243" s="26"/>
    </row>
    <row r="244" spans="3:22" x14ac:dyDescent="0.3">
      <c r="C244"/>
      <c r="D244"/>
      <c r="L244" s="1"/>
      <c r="U244" s="1"/>
      <c r="V244" s="26"/>
    </row>
    <row r="245" spans="3:22" x14ac:dyDescent="0.3">
      <c r="C245"/>
      <c r="D245"/>
      <c r="L245" s="1"/>
      <c r="U245" s="1"/>
      <c r="V245" s="26"/>
    </row>
    <row r="246" spans="3:22" x14ac:dyDescent="0.3">
      <c r="C246"/>
      <c r="D246"/>
      <c r="L246" s="1"/>
      <c r="U246" s="1"/>
      <c r="V246" s="26"/>
    </row>
    <row r="247" spans="3:22" x14ac:dyDescent="0.3">
      <c r="C247"/>
      <c r="D247"/>
      <c r="L247" s="1"/>
      <c r="U247" s="1"/>
      <c r="V247" s="26"/>
    </row>
    <row r="248" spans="3:22" x14ac:dyDescent="0.3">
      <c r="C248"/>
      <c r="D248"/>
      <c r="L248" s="1"/>
      <c r="U248" s="1"/>
      <c r="V248" s="26"/>
    </row>
    <row r="249" spans="3:22" x14ac:dyDescent="0.3">
      <c r="L249" s="1"/>
      <c r="U249" s="1"/>
      <c r="V249" s="26"/>
    </row>
    <row r="250" spans="3:22" x14ac:dyDescent="0.3">
      <c r="C250"/>
      <c r="D250"/>
      <c r="L250" s="1"/>
      <c r="U250" s="1"/>
      <c r="V250" s="26"/>
    </row>
    <row r="251" spans="3:22" x14ac:dyDescent="0.3">
      <c r="C251"/>
      <c r="D251"/>
      <c r="L251" s="1"/>
      <c r="U251" s="1"/>
      <c r="V251" s="26"/>
    </row>
    <row r="252" spans="3:22" x14ac:dyDescent="0.3">
      <c r="C252"/>
      <c r="L252" s="1"/>
      <c r="U252" s="1"/>
      <c r="V252" s="26"/>
    </row>
    <row r="253" spans="3:22" x14ac:dyDescent="0.3">
      <c r="C253"/>
      <c r="D253"/>
      <c r="L253" s="1"/>
      <c r="U253" s="1"/>
      <c r="V253" s="26"/>
    </row>
    <row r="254" spans="3:22" x14ac:dyDescent="0.3">
      <c r="C254"/>
      <c r="D254"/>
      <c r="L254" s="1"/>
      <c r="U254" s="1"/>
      <c r="V254" s="26"/>
    </row>
    <row r="255" spans="3:22" x14ac:dyDescent="0.3">
      <c r="C255"/>
      <c r="D255"/>
      <c r="L255" s="1"/>
      <c r="U255" s="1"/>
      <c r="V255" s="26"/>
    </row>
    <row r="256" spans="3:22" x14ac:dyDescent="0.3">
      <c r="C256"/>
      <c r="D256"/>
      <c r="L256" s="1"/>
      <c r="U256" s="1"/>
      <c r="V256" s="26"/>
    </row>
    <row r="257" spans="3:22" x14ac:dyDescent="0.3">
      <c r="C257"/>
      <c r="D257"/>
      <c r="L257" s="1"/>
      <c r="U257" s="1"/>
      <c r="V257" s="26"/>
    </row>
    <row r="258" spans="3:22" x14ac:dyDescent="0.3">
      <c r="C258"/>
      <c r="L258" s="1"/>
      <c r="U258" s="1"/>
      <c r="V258" s="26"/>
    </row>
    <row r="259" spans="3:22" x14ac:dyDescent="0.3">
      <c r="C259"/>
      <c r="D259"/>
      <c r="L259" s="1"/>
      <c r="U259" s="1"/>
      <c r="V259" s="26"/>
    </row>
    <row r="260" spans="3:22" x14ac:dyDescent="0.3">
      <c r="C260"/>
      <c r="D260"/>
      <c r="L260" s="1"/>
      <c r="U260" s="1"/>
      <c r="V260" s="26"/>
    </row>
    <row r="261" spans="3:22" x14ac:dyDescent="0.3">
      <c r="C261"/>
      <c r="L261" s="1"/>
      <c r="U261" s="1"/>
      <c r="V261" s="26"/>
    </row>
    <row r="262" spans="3:22" x14ac:dyDescent="0.3">
      <c r="C262"/>
      <c r="D262"/>
      <c r="L262" s="1"/>
      <c r="U262" s="1"/>
      <c r="V262" s="26"/>
    </row>
    <row r="263" spans="3:22" x14ac:dyDescent="0.3">
      <c r="C263"/>
      <c r="D263"/>
      <c r="L263" s="1"/>
      <c r="U263" s="1"/>
      <c r="V263" s="26"/>
    </row>
    <row r="264" spans="3:22" x14ac:dyDescent="0.3">
      <c r="C264"/>
      <c r="D264"/>
      <c r="L264" s="1"/>
      <c r="U264" s="1"/>
      <c r="V264" s="26"/>
    </row>
    <row r="265" spans="3:22" x14ac:dyDescent="0.3">
      <c r="C265"/>
      <c r="D265"/>
      <c r="L265" s="1"/>
      <c r="U265" s="1"/>
      <c r="V265" s="26"/>
    </row>
    <row r="266" spans="3:22" x14ac:dyDescent="0.3">
      <c r="C266"/>
      <c r="D266"/>
      <c r="L266" s="1"/>
      <c r="U266" s="1"/>
      <c r="V266" s="26"/>
    </row>
    <row r="267" spans="3:22" x14ac:dyDescent="0.3">
      <c r="C267"/>
      <c r="D267"/>
      <c r="L267" s="1"/>
      <c r="U267" s="1"/>
      <c r="V267" s="26"/>
    </row>
    <row r="268" spans="3:22" x14ac:dyDescent="0.3">
      <c r="C268"/>
      <c r="D268"/>
      <c r="L268" s="1"/>
      <c r="U268" s="1"/>
      <c r="V268" s="26"/>
    </row>
    <row r="269" spans="3:22" x14ac:dyDescent="0.3">
      <c r="C269"/>
      <c r="D269"/>
      <c r="L269" s="1"/>
      <c r="U269" s="1"/>
      <c r="V269" s="26"/>
    </row>
    <row r="270" spans="3:22" x14ac:dyDescent="0.3">
      <c r="C270"/>
      <c r="D270"/>
      <c r="L270" s="1"/>
      <c r="U270" s="1"/>
      <c r="V270" s="26"/>
    </row>
    <row r="271" spans="3:22" x14ac:dyDescent="0.3">
      <c r="C271"/>
      <c r="D271"/>
      <c r="L271" s="1"/>
      <c r="U271" s="1"/>
      <c r="V271" s="26"/>
    </row>
    <row r="272" spans="3:22" x14ac:dyDescent="0.3">
      <c r="C272"/>
      <c r="D272"/>
      <c r="L272" s="1"/>
      <c r="U272" s="1"/>
      <c r="V272" s="26"/>
    </row>
    <row r="273" spans="3:22" x14ac:dyDescent="0.3">
      <c r="C273"/>
      <c r="D273"/>
      <c r="L273" s="1"/>
      <c r="U273" s="1"/>
      <c r="V273" s="26"/>
    </row>
    <row r="274" spans="3:22" x14ac:dyDescent="0.3">
      <c r="C274"/>
      <c r="D274"/>
      <c r="L274" s="1"/>
      <c r="U274" s="1"/>
      <c r="V274" s="26"/>
    </row>
    <row r="275" spans="3:22" x14ac:dyDescent="0.3">
      <c r="C275"/>
      <c r="D275"/>
      <c r="L275" s="1"/>
      <c r="U275" s="1"/>
      <c r="V275" s="26"/>
    </row>
    <row r="276" spans="3:22" x14ac:dyDescent="0.3">
      <c r="C276"/>
      <c r="D276"/>
      <c r="L276" s="1"/>
      <c r="U276" s="1"/>
      <c r="V276" s="26"/>
    </row>
    <row r="277" spans="3:22" x14ac:dyDescent="0.3">
      <c r="C277"/>
      <c r="D277"/>
      <c r="L277" s="1"/>
      <c r="U277" s="1"/>
      <c r="V277" s="26"/>
    </row>
    <row r="278" spans="3:22" x14ac:dyDescent="0.3">
      <c r="C278"/>
      <c r="D278"/>
      <c r="L278" s="1"/>
      <c r="U278" s="1"/>
      <c r="V278" s="26"/>
    </row>
    <row r="279" spans="3:22" x14ac:dyDescent="0.3">
      <c r="C279"/>
      <c r="D279"/>
      <c r="L279" s="1"/>
      <c r="U279" s="1"/>
      <c r="V279" s="26"/>
    </row>
    <row r="280" spans="3:22" x14ac:dyDescent="0.3">
      <c r="C280"/>
      <c r="D280"/>
      <c r="L280" s="1"/>
      <c r="U280" s="1"/>
      <c r="V280" s="26"/>
    </row>
    <row r="281" spans="3:22" x14ac:dyDescent="0.3">
      <c r="C281"/>
      <c r="D281"/>
      <c r="L281" s="1"/>
      <c r="U281" s="1"/>
      <c r="V281" s="26"/>
    </row>
    <row r="282" spans="3:22" x14ac:dyDescent="0.3">
      <c r="C282"/>
      <c r="D282"/>
      <c r="L282" s="1"/>
      <c r="U282" s="1"/>
      <c r="V282" s="26"/>
    </row>
    <row r="283" spans="3:22" x14ac:dyDescent="0.3">
      <c r="C283"/>
      <c r="D283"/>
      <c r="L283" s="1"/>
      <c r="U283" s="1"/>
      <c r="V283" s="26"/>
    </row>
    <row r="284" spans="3:22" x14ac:dyDescent="0.3">
      <c r="C284"/>
      <c r="D284"/>
      <c r="L284" s="1"/>
      <c r="U284" s="1"/>
      <c r="V284" s="26"/>
    </row>
    <row r="285" spans="3:22" x14ac:dyDescent="0.3">
      <c r="L285" s="1"/>
      <c r="U285" s="1"/>
      <c r="V285" s="26"/>
    </row>
    <row r="286" spans="3:22" x14ac:dyDescent="0.3">
      <c r="C286"/>
      <c r="D286"/>
      <c r="L286" s="1"/>
      <c r="U286" s="1"/>
      <c r="V286" s="26"/>
    </row>
    <row r="287" spans="3:22" x14ac:dyDescent="0.3">
      <c r="C287"/>
      <c r="D287"/>
      <c r="L287" s="1"/>
      <c r="U287" s="1"/>
      <c r="V287" s="26"/>
    </row>
    <row r="288" spans="3:22" x14ac:dyDescent="0.3">
      <c r="C288"/>
      <c r="D288"/>
      <c r="L288" s="1"/>
      <c r="U288" s="1"/>
      <c r="V288" s="26"/>
    </row>
    <row r="289" spans="3:22" x14ac:dyDescent="0.3">
      <c r="C289"/>
      <c r="D289"/>
      <c r="L289" s="1"/>
      <c r="U289" s="1"/>
      <c r="V289" s="26"/>
    </row>
    <row r="290" spans="3:22" x14ac:dyDescent="0.3">
      <c r="C290"/>
      <c r="D290"/>
      <c r="L290" s="1"/>
      <c r="U290" s="1"/>
      <c r="V290" s="26"/>
    </row>
    <row r="291" spans="3:22" x14ac:dyDescent="0.3">
      <c r="C291"/>
      <c r="D291"/>
      <c r="L291" s="1"/>
      <c r="U291" s="1"/>
      <c r="V291" s="26"/>
    </row>
    <row r="292" spans="3:22" x14ac:dyDescent="0.3">
      <c r="C292"/>
      <c r="D292"/>
      <c r="L292" s="1"/>
      <c r="U292" s="1"/>
      <c r="V292" s="26"/>
    </row>
    <row r="293" spans="3:22" x14ac:dyDescent="0.3">
      <c r="C293"/>
      <c r="L293" s="1"/>
      <c r="U293" s="1"/>
      <c r="V293" s="26"/>
    </row>
    <row r="294" spans="3:22" x14ac:dyDescent="0.3">
      <c r="C294"/>
      <c r="D294"/>
      <c r="L294" s="1"/>
      <c r="U294" s="1"/>
      <c r="V294" s="26"/>
    </row>
    <row r="295" spans="3:22" x14ac:dyDescent="0.3">
      <c r="C295"/>
      <c r="L295" s="1"/>
      <c r="U295" s="1"/>
      <c r="V295" s="26"/>
    </row>
    <row r="296" spans="3:22" x14ac:dyDescent="0.3">
      <c r="C296"/>
      <c r="D296"/>
      <c r="L296" s="1"/>
      <c r="U296" s="1"/>
      <c r="V296" s="26"/>
    </row>
    <row r="297" spans="3:22" x14ac:dyDescent="0.3">
      <c r="C297"/>
      <c r="D297"/>
      <c r="L297" s="1"/>
      <c r="U297" s="1"/>
      <c r="V297" s="26"/>
    </row>
    <row r="298" spans="3:22" x14ac:dyDescent="0.3">
      <c r="C298"/>
      <c r="D298"/>
      <c r="L298" s="1"/>
      <c r="U298" s="1"/>
      <c r="V298" s="26"/>
    </row>
    <row r="299" spans="3:22" x14ac:dyDescent="0.3">
      <c r="C299"/>
      <c r="D299"/>
      <c r="L299" s="1"/>
      <c r="U299" s="1"/>
      <c r="V299" s="26"/>
    </row>
    <row r="300" spans="3:22" x14ac:dyDescent="0.3">
      <c r="C300"/>
      <c r="D300"/>
      <c r="L300" s="1"/>
      <c r="U300" s="1"/>
      <c r="V300" s="26"/>
    </row>
    <row r="301" spans="3:22" x14ac:dyDescent="0.3">
      <c r="C301"/>
      <c r="L301" s="1"/>
      <c r="U301" s="1"/>
      <c r="V301" s="26"/>
    </row>
    <row r="302" spans="3:22" x14ac:dyDescent="0.3">
      <c r="C302"/>
      <c r="L302" s="1"/>
      <c r="U302" s="1"/>
      <c r="V302" s="26"/>
    </row>
    <row r="303" spans="3:22" x14ac:dyDescent="0.3">
      <c r="L303" s="1"/>
      <c r="U303" s="1"/>
      <c r="V303" s="26"/>
    </row>
    <row r="304" spans="3:22" x14ac:dyDescent="0.3">
      <c r="C304"/>
      <c r="D304"/>
      <c r="L304" s="1"/>
      <c r="U304" s="1"/>
      <c r="V304" s="26"/>
    </row>
    <row r="305" spans="3:22" x14ac:dyDescent="0.3">
      <c r="C305"/>
      <c r="D305"/>
      <c r="L305" s="1"/>
      <c r="U305" s="1"/>
      <c r="V305" s="26"/>
    </row>
    <row r="306" spans="3:22" x14ac:dyDescent="0.3">
      <c r="C306"/>
      <c r="D306"/>
      <c r="L306" s="1"/>
      <c r="U306" s="1"/>
      <c r="V306" s="26"/>
    </row>
    <row r="307" spans="3:22" x14ac:dyDescent="0.3">
      <c r="C307"/>
      <c r="D307"/>
      <c r="L307" s="1"/>
      <c r="U307" s="1"/>
      <c r="V307" s="26"/>
    </row>
    <row r="308" spans="3:22" x14ac:dyDescent="0.3">
      <c r="C308"/>
      <c r="D308"/>
      <c r="L308" s="1"/>
      <c r="U308" s="1"/>
      <c r="V308" s="26"/>
    </row>
    <row r="309" spans="3:22" x14ac:dyDescent="0.3">
      <c r="C309"/>
      <c r="D309"/>
      <c r="L309" s="1"/>
      <c r="U309" s="1"/>
      <c r="V309" s="26"/>
    </row>
    <row r="310" spans="3:22" x14ac:dyDescent="0.3">
      <c r="C310"/>
      <c r="D310"/>
      <c r="L310" s="1"/>
      <c r="U310" s="1"/>
      <c r="V310" s="26"/>
    </row>
    <row r="311" spans="3:22" x14ac:dyDescent="0.3">
      <c r="C311"/>
      <c r="L311" s="1"/>
      <c r="U311" s="1"/>
      <c r="V311" s="26"/>
    </row>
    <row r="312" spans="3:22" x14ac:dyDescent="0.3">
      <c r="C312"/>
      <c r="D312"/>
      <c r="L312" s="1"/>
      <c r="U312" s="1"/>
      <c r="V312" s="26"/>
    </row>
    <row r="313" spans="3:22" x14ac:dyDescent="0.3">
      <c r="C313"/>
      <c r="L313" s="1"/>
      <c r="U313" s="1"/>
      <c r="V313" s="26"/>
    </row>
    <row r="314" spans="3:22" x14ac:dyDescent="0.3">
      <c r="C314"/>
      <c r="L314" s="1"/>
      <c r="U314" s="1"/>
      <c r="V314" s="26"/>
    </row>
    <row r="315" spans="3:22" x14ac:dyDescent="0.3">
      <c r="C315"/>
      <c r="D315"/>
      <c r="L315" s="1"/>
      <c r="U315" s="1"/>
      <c r="V315" s="26"/>
    </row>
    <row r="316" spans="3:22" x14ac:dyDescent="0.3">
      <c r="C316"/>
      <c r="D316"/>
      <c r="L316" s="1"/>
      <c r="U316" s="1"/>
      <c r="V316" s="26"/>
    </row>
    <row r="317" spans="3:22" x14ac:dyDescent="0.3">
      <c r="C317"/>
      <c r="D317"/>
      <c r="L317" s="1"/>
      <c r="U317" s="1"/>
      <c r="V317" s="26"/>
    </row>
    <row r="318" spans="3:22" x14ac:dyDescent="0.3">
      <c r="C318"/>
      <c r="D318"/>
      <c r="L318" s="1"/>
      <c r="U318" s="1"/>
      <c r="V318" s="26"/>
    </row>
    <row r="319" spans="3:22" x14ac:dyDescent="0.3">
      <c r="C319"/>
      <c r="L319" s="1"/>
      <c r="U319" s="1"/>
      <c r="V319" s="26"/>
    </row>
    <row r="320" spans="3:22" x14ac:dyDescent="0.3">
      <c r="C320"/>
      <c r="D320"/>
      <c r="L320" s="1"/>
      <c r="U320" s="1"/>
      <c r="V320" s="26"/>
    </row>
    <row r="321" spans="3:22" x14ac:dyDescent="0.3">
      <c r="C321"/>
      <c r="D321"/>
      <c r="L321" s="1"/>
      <c r="U321" s="1"/>
      <c r="V321" s="26"/>
    </row>
    <row r="322" spans="3:22" x14ac:dyDescent="0.3">
      <c r="C322"/>
      <c r="D322"/>
      <c r="L322" s="1"/>
      <c r="U322" s="1"/>
      <c r="V322" s="26"/>
    </row>
    <row r="323" spans="3:22" x14ac:dyDescent="0.3">
      <c r="C323"/>
      <c r="D323"/>
      <c r="L323" s="1"/>
      <c r="U323" s="1"/>
      <c r="V323" s="26"/>
    </row>
    <row r="324" spans="3:22" x14ac:dyDescent="0.3">
      <c r="C324"/>
      <c r="D324"/>
      <c r="L324" s="1"/>
      <c r="U324" s="1"/>
      <c r="V324" s="26"/>
    </row>
    <row r="325" spans="3:22" x14ac:dyDescent="0.3">
      <c r="C325"/>
      <c r="D325"/>
      <c r="L325" s="1"/>
      <c r="U325" s="1"/>
      <c r="V325" s="26"/>
    </row>
    <row r="326" spans="3:22" x14ac:dyDescent="0.3">
      <c r="C326"/>
      <c r="D326"/>
      <c r="L326" s="1"/>
      <c r="U326" s="1"/>
      <c r="V326" s="26"/>
    </row>
    <row r="327" spans="3:22" x14ac:dyDescent="0.3">
      <c r="C327"/>
      <c r="D327"/>
      <c r="L327" s="1"/>
      <c r="U327" s="1"/>
      <c r="V327" s="26"/>
    </row>
    <row r="328" spans="3:22" x14ac:dyDescent="0.3">
      <c r="C328"/>
      <c r="D328"/>
      <c r="L328" s="1"/>
      <c r="U328" s="1"/>
      <c r="V328" s="26"/>
    </row>
    <row r="329" spans="3:22" x14ac:dyDescent="0.3">
      <c r="C329"/>
      <c r="D329"/>
      <c r="L329" s="1"/>
      <c r="U329" s="1"/>
      <c r="V329" s="26"/>
    </row>
    <row r="330" spans="3:22" x14ac:dyDescent="0.3">
      <c r="L330" s="1"/>
      <c r="U330" s="1"/>
      <c r="V330" s="26"/>
    </row>
    <row r="331" spans="3:22" x14ac:dyDescent="0.3">
      <c r="C331"/>
      <c r="L331" s="1"/>
      <c r="U331" s="1"/>
      <c r="V331" s="26"/>
    </row>
    <row r="332" spans="3:22" x14ac:dyDescent="0.3">
      <c r="C332"/>
      <c r="D332"/>
      <c r="L332" s="1"/>
      <c r="U332" s="1"/>
      <c r="V332" s="26"/>
    </row>
    <row r="333" spans="3:22" x14ac:dyDescent="0.3">
      <c r="C333"/>
      <c r="D333"/>
      <c r="L333" s="1"/>
      <c r="U333" s="1"/>
      <c r="V333" s="26"/>
    </row>
    <row r="334" spans="3:22" x14ac:dyDescent="0.3">
      <c r="C334"/>
      <c r="D334"/>
      <c r="L334" s="1"/>
      <c r="U334" s="1"/>
      <c r="V334" s="26"/>
    </row>
    <row r="335" spans="3:22" x14ac:dyDescent="0.3">
      <c r="C335"/>
      <c r="D335"/>
      <c r="L335" s="1"/>
      <c r="U335" s="1"/>
      <c r="V335" s="26"/>
    </row>
    <row r="336" spans="3:22" x14ac:dyDescent="0.3">
      <c r="C336"/>
      <c r="D336"/>
      <c r="L336" s="1"/>
      <c r="U336" s="1"/>
      <c r="V336" s="26"/>
    </row>
    <row r="337" spans="3:22" x14ac:dyDescent="0.3">
      <c r="C337"/>
      <c r="D337"/>
      <c r="L337" s="1"/>
      <c r="U337" s="1"/>
      <c r="V337" s="26"/>
    </row>
    <row r="338" spans="3:22" x14ac:dyDescent="0.3">
      <c r="C338"/>
      <c r="D338"/>
      <c r="L338" s="1"/>
      <c r="U338" s="1"/>
      <c r="V338" s="26"/>
    </row>
    <row r="339" spans="3:22" x14ac:dyDescent="0.3">
      <c r="C339"/>
      <c r="D339"/>
      <c r="L339" s="1"/>
      <c r="U339" s="1"/>
      <c r="V339" s="26"/>
    </row>
    <row r="340" spans="3:22" x14ac:dyDescent="0.3">
      <c r="C340"/>
      <c r="D340"/>
      <c r="L340" s="1"/>
      <c r="U340" s="1"/>
      <c r="V340" s="26"/>
    </row>
    <row r="341" spans="3:22" x14ac:dyDescent="0.3">
      <c r="C341"/>
      <c r="D341"/>
      <c r="L341" s="1"/>
      <c r="U341" s="1"/>
      <c r="V341" s="26"/>
    </row>
    <row r="342" spans="3:22" x14ac:dyDescent="0.3">
      <c r="C342"/>
      <c r="D342"/>
      <c r="L342" s="1"/>
      <c r="U342" s="1"/>
      <c r="V342" s="26"/>
    </row>
    <row r="343" spans="3:22" x14ac:dyDescent="0.3">
      <c r="C343"/>
      <c r="D343"/>
      <c r="L343" s="1"/>
      <c r="U343" s="1"/>
      <c r="V343" s="26"/>
    </row>
    <row r="344" spans="3:22" x14ac:dyDescent="0.3">
      <c r="C344"/>
      <c r="D344"/>
      <c r="L344" s="1"/>
      <c r="U344" s="1"/>
      <c r="V344" s="26"/>
    </row>
    <row r="345" spans="3:22" x14ac:dyDescent="0.3">
      <c r="C345"/>
      <c r="L345" s="1"/>
      <c r="U345" s="1"/>
      <c r="V345" s="26"/>
    </row>
    <row r="346" spans="3:22" x14ac:dyDescent="0.3">
      <c r="C346"/>
      <c r="D346"/>
      <c r="L346" s="1"/>
      <c r="U346" s="1"/>
      <c r="V346" s="26"/>
    </row>
    <row r="347" spans="3:22" x14ac:dyDescent="0.3">
      <c r="C347"/>
      <c r="D347"/>
      <c r="L347" s="1"/>
      <c r="U347" s="1"/>
      <c r="V347" s="26"/>
    </row>
    <row r="348" spans="3:22" x14ac:dyDescent="0.3">
      <c r="C348"/>
      <c r="D348"/>
      <c r="L348" s="1"/>
      <c r="U348" s="1"/>
      <c r="V348" s="26"/>
    </row>
    <row r="349" spans="3:22" x14ac:dyDescent="0.3">
      <c r="C349"/>
      <c r="D349"/>
      <c r="L349" s="1"/>
      <c r="U349" s="1"/>
      <c r="V349" s="26"/>
    </row>
    <row r="350" spans="3:22" x14ac:dyDescent="0.3">
      <c r="C350"/>
      <c r="D350"/>
      <c r="L350" s="1"/>
      <c r="U350" s="1"/>
      <c r="V350" s="26"/>
    </row>
    <row r="351" spans="3:22" x14ac:dyDescent="0.3">
      <c r="C351"/>
      <c r="D351"/>
      <c r="L351" s="1"/>
      <c r="U351" s="1"/>
      <c r="V351" s="26"/>
    </row>
    <row r="352" spans="3:22" x14ac:dyDescent="0.3">
      <c r="C352"/>
      <c r="D352"/>
      <c r="L352" s="1"/>
      <c r="U352" s="1"/>
      <c r="V352" s="26"/>
    </row>
    <row r="353" spans="3:22" x14ac:dyDescent="0.3">
      <c r="C353"/>
      <c r="D353"/>
      <c r="L353" s="1"/>
      <c r="U353" s="1"/>
      <c r="V353" s="26"/>
    </row>
    <row r="354" spans="3:22" x14ac:dyDescent="0.3">
      <c r="C354"/>
      <c r="D354"/>
      <c r="L354" s="1"/>
      <c r="U354" s="1"/>
      <c r="V354" s="26"/>
    </row>
    <row r="355" spans="3:22" x14ac:dyDescent="0.3">
      <c r="C355"/>
      <c r="D355"/>
      <c r="L355" s="1"/>
      <c r="U355" s="1"/>
      <c r="V355" s="26"/>
    </row>
    <row r="356" spans="3:22" x14ac:dyDescent="0.3">
      <c r="C356"/>
      <c r="D356"/>
      <c r="L356" s="1"/>
      <c r="U356" s="1"/>
      <c r="V356" s="26"/>
    </row>
    <row r="357" spans="3:22" x14ac:dyDescent="0.3">
      <c r="C357"/>
      <c r="L357" s="1"/>
      <c r="U357" s="1"/>
      <c r="V357" s="26"/>
    </row>
    <row r="358" spans="3:22" x14ac:dyDescent="0.3">
      <c r="C358"/>
      <c r="D358"/>
      <c r="L358" s="1"/>
      <c r="U358" s="1"/>
      <c r="V358" s="26"/>
    </row>
    <row r="359" spans="3:22" x14ac:dyDescent="0.3">
      <c r="C359"/>
      <c r="D359"/>
      <c r="L359" s="1"/>
      <c r="U359" s="1"/>
      <c r="V359" s="26"/>
    </row>
    <row r="360" spans="3:22" x14ac:dyDescent="0.3">
      <c r="C360"/>
      <c r="D360"/>
      <c r="L360" s="1"/>
      <c r="U360" s="1"/>
      <c r="V360" s="26"/>
    </row>
    <row r="361" spans="3:22" x14ac:dyDescent="0.3">
      <c r="C361"/>
      <c r="D361"/>
      <c r="L361" s="1"/>
      <c r="U361" s="1"/>
      <c r="V361" s="26"/>
    </row>
    <row r="362" spans="3:22" x14ac:dyDescent="0.3">
      <c r="C362"/>
      <c r="D362"/>
      <c r="L362" s="1"/>
      <c r="U362" s="1"/>
      <c r="V362" s="26"/>
    </row>
    <row r="363" spans="3:22" x14ac:dyDescent="0.3">
      <c r="C363"/>
      <c r="D363"/>
      <c r="L363" s="1"/>
      <c r="U363" s="1"/>
      <c r="V363" s="26"/>
    </row>
    <row r="364" spans="3:22" x14ac:dyDescent="0.3">
      <c r="C364"/>
      <c r="L364" s="1"/>
      <c r="U364" s="1"/>
      <c r="V364" s="26"/>
    </row>
    <row r="365" spans="3:22" x14ac:dyDescent="0.3">
      <c r="C365"/>
      <c r="L365" s="1"/>
      <c r="U365" s="1"/>
      <c r="V365" s="26"/>
    </row>
    <row r="366" spans="3:22" x14ac:dyDescent="0.3">
      <c r="C366"/>
      <c r="D366"/>
      <c r="L366" s="1"/>
      <c r="U366" s="1"/>
      <c r="V366" s="26"/>
    </row>
    <row r="367" spans="3:22" x14ac:dyDescent="0.3">
      <c r="C367"/>
      <c r="D367"/>
      <c r="L367" s="1"/>
      <c r="U367" s="1"/>
      <c r="V367" s="26"/>
    </row>
    <row r="368" spans="3:22" x14ac:dyDescent="0.3">
      <c r="C368"/>
      <c r="D368"/>
      <c r="L368" s="1"/>
      <c r="U368" s="1"/>
      <c r="V368" s="26"/>
    </row>
    <row r="369" spans="3:22" x14ac:dyDescent="0.3">
      <c r="C369"/>
      <c r="D369"/>
      <c r="L369" s="1"/>
      <c r="U369" s="1"/>
      <c r="V369" s="26"/>
    </row>
    <row r="370" spans="3:22" x14ac:dyDescent="0.3">
      <c r="C370"/>
      <c r="D370"/>
      <c r="L370" s="1"/>
      <c r="U370" s="1"/>
      <c r="V370" s="26"/>
    </row>
    <row r="371" spans="3:22" x14ac:dyDescent="0.3">
      <c r="C371"/>
      <c r="D371"/>
      <c r="L371" s="1"/>
      <c r="U371" s="1"/>
      <c r="V371" s="26"/>
    </row>
    <row r="372" spans="3:22" x14ac:dyDescent="0.3">
      <c r="C372"/>
      <c r="D372"/>
      <c r="L372" s="1"/>
      <c r="U372" s="1"/>
      <c r="V372" s="26"/>
    </row>
    <row r="373" spans="3:22" x14ac:dyDescent="0.3">
      <c r="C373"/>
      <c r="D373"/>
      <c r="L373" s="1"/>
      <c r="U373" s="1"/>
      <c r="V373" s="26"/>
    </row>
    <row r="374" spans="3:22" x14ac:dyDescent="0.3">
      <c r="C374"/>
      <c r="D374"/>
      <c r="L374" s="1"/>
      <c r="U374" s="1"/>
      <c r="V374" s="26"/>
    </row>
    <row r="375" spans="3:22" x14ac:dyDescent="0.3">
      <c r="C375"/>
      <c r="D375"/>
      <c r="L375" s="1"/>
      <c r="U375" s="1"/>
      <c r="V375" s="26"/>
    </row>
    <row r="376" spans="3:22" x14ac:dyDescent="0.3">
      <c r="C376"/>
      <c r="D376"/>
      <c r="L376" s="1"/>
      <c r="U376" s="1"/>
      <c r="V376" s="26"/>
    </row>
    <row r="377" spans="3:22" x14ac:dyDescent="0.3">
      <c r="C377"/>
      <c r="D377"/>
      <c r="L377" s="1"/>
      <c r="U377" s="1"/>
      <c r="V377" s="26"/>
    </row>
    <row r="378" spans="3:22" x14ac:dyDescent="0.3">
      <c r="D378"/>
      <c r="L378" s="1"/>
      <c r="U378" s="1"/>
      <c r="V378" s="26"/>
    </row>
    <row r="379" spans="3:22" x14ac:dyDescent="0.3">
      <c r="C379"/>
      <c r="D379"/>
      <c r="L379" s="1"/>
      <c r="U379" s="1"/>
      <c r="V379" s="26"/>
    </row>
    <row r="380" spans="3:22" x14ac:dyDescent="0.3">
      <c r="C380"/>
      <c r="D380"/>
      <c r="L380" s="1"/>
      <c r="U380" s="1"/>
      <c r="V380" s="26"/>
    </row>
    <row r="381" spans="3:22" x14ac:dyDescent="0.3">
      <c r="C381"/>
      <c r="L381" s="1"/>
      <c r="U381" s="1"/>
      <c r="V381" s="26"/>
    </row>
    <row r="382" spans="3:22" x14ac:dyDescent="0.3">
      <c r="C382"/>
      <c r="D382"/>
      <c r="L382" s="1"/>
      <c r="U382" s="1"/>
      <c r="V382" s="26"/>
    </row>
    <row r="383" spans="3:22" x14ac:dyDescent="0.3">
      <c r="C383"/>
      <c r="D383"/>
      <c r="L383" s="1"/>
      <c r="U383" s="1"/>
      <c r="V383" s="26"/>
    </row>
    <row r="384" spans="3:22" x14ac:dyDescent="0.3">
      <c r="C384"/>
      <c r="D384"/>
      <c r="L384" s="1"/>
      <c r="U384" s="1"/>
      <c r="V384" s="26"/>
    </row>
    <row r="385" spans="3:22" x14ac:dyDescent="0.3">
      <c r="C385"/>
      <c r="D385"/>
      <c r="L385" s="1"/>
      <c r="U385" s="1"/>
      <c r="V385" s="26"/>
    </row>
    <row r="386" spans="3:22" x14ac:dyDescent="0.3">
      <c r="C386"/>
      <c r="D386"/>
      <c r="L386" s="1"/>
      <c r="U386" s="1"/>
      <c r="V386" s="26"/>
    </row>
    <row r="387" spans="3:22" x14ac:dyDescent="0.3">
      <c r="C387"/>
      <c r="D387"/>
      <c r="L387" s="1"/>
      <c r="U387" s="1"/>
      <c r="V387" s="26"/>
    </row>
    <row r="388" spans="3:22" x14ac:dyDescent="0.3">
      <c r="C388"/>
      <c r="D388"/>
      <c r="L388" s="1"/>
      <c r="U388" s="1"/>
      <c r="V388" s="26"/>
    </row>
    <row r="389" spans="3:22" x14ac:dyDescent="0.3">
      <c r="C389"/>
      <c r="D389"/>
      <c r="L389" s="1"/>
      <c r="U389" s="1"/>
      <c r="V389" s="26"/>
    </row>
    <row r="390" spans="3:22" x14ac:dyDescent="0.3">
      <c r="C390"/>
      <c r="D390"/>
      <c r="L390" s="1"/>
      <c r="U390" s="1"/>
      <c r="V390" s="26"/>
    </row>
    <row r="391" spans="3:22" x14ac:dyDescent="0.3">
      <c r="C391"/>
      <c r="D391"/>
      <c r="L391" s="1"/>
      <c r="U391" s="1"/>
      <c r="V391" s="26"/>
    </row>
    <row r="392" spans="3:22" x14ac:dyDescent="0.3">
      <c r="C392"/>
      <c r="D392"/>
      <c r="L392" s="1"/>
      <c r="U392" s="1"/>
      <c r="V392" s="26"/>
    </row>
    <row r="393" spans="3:22" x14ac:dyDescent="0.3">
      <c r="C393"/>
      <c r="D393"/>
      <c r="L393" s="1"/>
      <c r="U393" s="1"/>
      <c r="V393" s="26"/>
    </row>
    <row r="394" spans="3:22" x14ac:dyDescent="0.3">
      <c r="C394"/>
      <c r="D394"/>
      <c r="L394" s="1"/>
      <c r="U394" s="1"/>
      <c r="V394" s="26"/>
    </row>
    <row r="395" spans="3:22" x14ac:dyDescent="0.3">
      <c r="C395"/>
      <c r="D395"/>
      <c r="L395" s="1"/>
      <c r="U395" s="1"/>
      <c r="V395" s="26"/>
    </row>
    <row r="396" spans="3:22" x14ac:dyDescent="0.3">
      <c r="C396"/>
      <c r="D396"/>
      <c r="L396" s="1"/>
      <c r="U396" s="1"/>
      <c r="V396" s="26"/>
    </row>
    <row r="397" spans="3:22" x14ac:dyDescent="0.3">
      <c r="C397"/>
      <c r="D397"/>
      <c r="L397" s="1"/>
      <c r="U397" s="1"/>
      <c r="V397" s="26"/>
    </row>
    <row r="398" spans="3:22" x14ac:dyDescent="0.3">
      <c r="C398"/>
      <c r="L398" s="1"/>
      <c r="U398" s="1"/>
      <c r="V398" s="26"/>
    </row>
    <row r="399" spans="3:22" x14ac:dyDescent="0.3">
      <c r="C399"/>
      <c r="D399"/>
      <c r="L399" s="1"/>
      <c r="U399" s="1"/>
      <c r="V399" s="26"/>
    </row>
    <row r="400" spans="3:22" x14ac:dyDescent="0.3">
      <c r="C400"/>
      <c r="D400"/>
      <c r="L400" s="1"/>
      <c r="U400" s="1"/>
      <c r="V400" s="26"/>
    </row>
    <row r="401" spans="3:22" x14ac:dyDescent="0.3">
      <c r="C401"/>
      <c r="D401"/>
      <c r="L401" s="1"/>
      <c r="U401" s="1"/>
      <c r="V401" s="26"/>
    </row>
    <row r="402" spans="3:22" x14ac:dyDescent="0.3">
      <c r="C402"/>
      <c r="L402" s="1"/>
      <c r="U402" s="1"/>
      <c r="V402" s="26"/>
    </row>
    <row r="403" spans="3:22" x14ac:dyDescent="0.3">
      <c r="C403"/>
      <c r="D403"/>
      <c r="L403" s="1"/>
      <c r="U403" s="1"/>
      <c r="V403" s="26"/>
    </row>
    <row r="404" spans="3:22" x14ac:dyDescent="0.3">
      <c r="C404"/>
      <c r="D404"/>
      <c r="L404" s="1"/>
      <c r="U404" s="1"/>
      <c r="V404" s="26"/>
    </row>
    <row r="405" spans="3:22" x14ac:dyDescent="0.3">
      <c r="C405"/>
      <c r="D405"/>
      <c r="L405" s="1"/>
      <c r="U405" s="1"/>
      <c r="V405" s="26"/>
    </row>
    <row r="406" spans="3:22" x14ac:dyDescent="0.3">
      <c r="C406"/>
      <c r="D406"/>
      <c r="L406" s="1"/>
      <c r="U406" s="1"/>
      <c r="V406" s="26"/>
    </row>
    <row r="407" spans="3:22" x14ac:dyDescent="0.3">
      <c r="C407"/>
      <c r="D407"/>
      <c r="L407" s="1"/>
      <c r="U407" s="1"/>
      <c r="V407" s="26"/>
    </row>
    <row r="408" spans="3:22" x14ac:dyDescent="0.3">
      <c r="C408"/>
      <c r="D408"/>
      <c r="L408" s="1"/>
      <c r="U408" s="1"/>
      <c r="V408" s="26"/>
    </row>
    <row r="409" spans="3:22" x14ac:dyDescent="0.3">
      <c r="C409"/>
      <c r="D409"/>
      <c r="L409" s="1"/>
      <c r="U409" s="1"/>
      <c r="V409" s="26"/>
    </row>
    <row r="410" spans="3:22" x14ac:dyDescent="0.3">
      <c r="C410"/>
      <c r="D410"/>
      <c r="L410" s="1"/>
      <c r="U410" s="1"/>
      <c r="V410" s="26"/>
    </row>
    <row r="411" spans="3:22" x14ac:dyDescent="0.3">
      <c r="C411"/>
      <c r="D411"/>
      <c r="L411" s="1"/>
      <c r="U411" s="1"/>
      <c r="V411" s="26"/>
    </row>
    <row r="412" spans="3:22" x14ac:dyDescent="0.3">
      <c r="C412"/>
      <c r="D412"/>
      <c r="L412" s="1"/>
      <c r="U412" s="1"/>
      <c r="V412" s="26"/>
    </row>
    <row r="413" spans="3:22" x14ac:dyDescent="0.3">
      <c r="C413"/>
      <c r="D413"/>
      <c r="L413" s="1"/>
      <c r="U413" s="1"/>
      <c r="V413" s="26"/>
    </row>
    <row r="414" spans="3:22" x14ac:dyDescent="0.3">
      <c r="C414"/>
      <c r="D414"/>
      <c r="L414" s="1"/>
      <c r="U414" s="1"/>
      <c r="V414" s="26"/>
    </row>
    <row r="415" spans="3:22" x14ac:dyDescent="0.3">
      <c r="C415"/>
      <c r="D415"/>
      <c r="L415" s="1"/>
      <c r="U415" s="1"/>
      <c r="V415" s="26"/>
    </row>
    <row r="416" spans="3:22" x14ac:dyDescent="0.3">
      <c r="C416"/>
      <c r="D416"/>
      <c r="L416" s="1"/>
      <c r="U416" s="1"/>
      <c r="V416" s="26"/>
    </row>
    <row r="417" spans="3:22" x14ac:dyDescent="0.3">
      <c r="C417"/>
      <c r="D417"/>
      <c r="L417" s="1"/>
      <c r="U417" s="1"/>
      <c r="V417" s="26"/>
    </row>
    <row r="418" spans="3:22" x14ac:dyDescent="0.3">
      <c r="C418"/>
      <c r="L418" s="1"/>
      <c r="U418" s="1"/>
      <c r="V418" s="26"/>
    </row>
    <row r="419" spans="3:22" x14ac:dyDescent="0.3">
      <c r="C419"/>
      <c r="D419"/>
      <c r="L419" s="1"/>
      <c r="U419" s="1"/>
      <c r="V419" s="26"/>
    </row>
    <row r="420" spans="3:22" x14ac:dyDescent="0.3">
      <c r="C420"/>
      <c r="D420"/>
      <c r="L420" s="1"/>
      <c r="U420" s="1"/>
      <c r="V420" s="26"/>
    </row>
    <row r="421" spans="3:22" x14ac:dyDescent="0.3">
      <c r="C421"/>
      <c r="D421"/>
      <c r="L421" s="1"/>
      <c r="U421" s="1"/>
      <c r="V421" s="26"/>
    </row>
    <row r="422" spans="3:22" x14ac:dyDescent="0.3">
      <c r="C422"/>
      <c r="D422"/>
      <c r="L422" s="1"/>
      <c r="U422" s="1"/>
      <c r="V422" s="26"/>
    </row>
    <row r="423" spans="3:22" x14ac:dyDescent="0.3">
      <c r="C423"/>
      <c r="D423"/>
      <c r="L423" s="1"/>
      <c r="U423" s="1"/>
      <c r="V423" s="26"/>
    </row>
    <row r="424" spans="3:22" x14ac:dyDescent="0.3">
      <c r="C424"/>
      <c r="D424"/>
      <c r="L424" s="1"/>
      <c r="U424" s="1"/>
      <c r="V424" s="26"/>
    </row>
    <row r="425" spans="3:22" x14ac:dyDescent="0.3">
      <c r="C425"/>
      <c r="D425"/>
      <c r="L425" s="1"/>
      <c r="U425" s="1"/>
      <c r="V425" s="26"/>
    </row>
    <row r="426" spans="3:22" x14ac:dyDescent="0.3">
      <c r="C426"/>
      <c r="D426"/>
      <c r="L426" s="1"/>
      <c r="U426" s="1"/>
      <c r="V426" s="26"/>
    </row>
    <row r="427" spans="3:22" x14ac:dyDescent="0.3">
      <c r="C427"/>
      <c r="D427"/>
      <c r="L427" s="1"/>
      <c r="U427" s="1"/>
      <c r="V427" s="26"/>
    </row>
    <row r="428" spans="3:22" x14ac:dyDescent="0.3">
      <c r="C428"/>
      <c r="D428"/>
      <c r="L428" s="1"/>
      <c r="U428" s="1"/>
      <c r="V428" s="26"/>
    </row>
    <row r="429" spans="3:22" x14ac:dyDescent="0.3">
      <c r="C429"/>
      <c r="D429"/>
      <c r="L429" s="1"/>
      <c r="U429" s="1"/>
      <c r="V429" s="26"/>
    </row>
    <row r="430" spans="3:22" x14ac:dyDescent="0.3">
      <c r="C430"/>
      <c r="D430"/>
      <c r="L430" s="1"/>
      <c r="U430" s="1"/>
      <c r="V430" s="26"/>
    </row>
    <row r="431" spans="3:22" x14ac:dyDescent="0.3">
      <c r="C431"/>
      <c r="D431"/>
      <c r="L431" s="1"/>
      <c r="U431" s="1"/>
      <c r="V431" s="26"/>
    </row>
    <row r="432" spans="3:22" x14ac:dyDescent="0.3">
      <c r="C432"/>
      <c r="D432"/>
      <c r="L432" s="1"/>
      <c r="U432" s="1"/>
      <c r="V432" s="26"/>
    </row>
    <row r="433" spans="3:22" x14ac:dyDescent="0.3">
      <c r="C433"/>
      <c r="D433"/>
      <c r="L433" s="1"/>
      <c r="U433" s="1"/>
      <c r="V433" s="26"/>
    </row>
    <row r="434" spans="3:22" x14ac:dyDescent="0.3">
      <c r="C434"/>
      <c r="L434" s="1"/>
      <c r="U434" s="1"/>
      <c r="V434" s="26"/>
    </row>
    <row r="435" spans="3:22" x14ac:dyDescent="0.3">
      <c r="L435" s="1"/>
      <c r="U435" s="1"/>
      <c r="V435" s="26"/>
    </row>
    <row r="436" spans="3:22" x14ac:dyDescent="0.3">
      <c r="C436"/>
      <c r="D436"/>
      <c r="L436" s="1"/>
      <c r="U436" s="1"/>
      <c r="V436" s="26"/>
    </row>
    <row r="437" spans="3:22" x14ac:dyDescent="0.3">
      <c r="C437"/>
      <c r="D437"/>
      <c r="L437" s="1"/>
      <c r="U437" s="1"/>
      <c r="V437" s="26"/>
    </row>
    <row r="438" spans="3:22" x14ac:dyDescent="0.3">
      <c r="C438"/>
      <c r="D438"/>
      <c r="L438" s="1"/>
      <c r="U438" s="1"/>
      <c r="V438" s="26"/>
    </row>
    <row r="439" spans="3:22" x14ac:dyDescent="0.3">
      <c r="C439"/>
      <c r="D439"/>
      <c r="L439" s="1"/>
      <c r="U439" s="1"/>
      <c r="V439" s="26"/>
    </row>
    <row r="440" spans="3:22" x14ac:dyDescent="0.3">
      <c r="C440"/>
      <c r="D440"/>
      <c r="L440" s="1"/>
      <c r="U440" s="1"/>
      <c r="V440" s="26"/>
    </row>
    <row r="441" spans="3:22" x14ac:dyDescent="0.3">
      <c r="C441"/>
      <c r="D441"/>
      <c r="L441" s="1"/>
      <c r="U441" s="1"/>
      <c r="V441" s="26"/>
    </row>
    <row r="442" spans="3:22" x14ac:dyDescent="0.3">
      <c r="C442"/>
      <c r="D442"/>
      <c r="L442" s="1"/>
      <c r="U442" s="1"/>
      <c r="V442" s="26"/>
    </row>
    <row r="443" spans="3:22" x14ac:dyDescent="0.3">
      <c r="C443"/>
      <c r="D443"/>
      <c r="L443" s="1"/>
      <c r="U443" s="1"/>
      <c r="V443" s="26"/>
    </row>
    <row r="444" spans="3:22" x14ac:dyDescent="0.3">
      <c r="C444"/>
      <c r="D444"/>
      <c r="L444" s="1"/>
      <c r="U444" s="1"/>
      <c r="V444" s="26"/>
    </row>
    <row r="445" spans="3:22" x14ac:dyDescent="0.3">
      <c r="C445"/>
      <c r="D445"/>
      <c r="L445" s="1"/>
      <c r="U445" s="1"/>
      <c r="V445" s="26"/>
    </row>
    <row r="446" spans="3:22" x14ac:dyDescent="0.3">
      <c r="C446"/>
      <c r="D446"/>
      <c r="L446" s="1"/>
      <c r="U446" s="1"/>
      <c r="V446" s="26"/>
    </row>
    <row r="447" spans="3:22" x14ac:dyDescent="0.3">
      <c r="C447"/>
      <c r="D447"/>
      <c r="L447" s="1"/>
      <c r="U447" s="1"/>
      <c r="V447" s="26"/>
    </row>
    <row r="448" spans="3:22" x14ac:dyDescent="0.3">
      <c r="C448"/>
      <c r="D448"/>
      <c r="L448" s="1"/>
      <c r="U448" s="1"/>
      <c r="V448" s="26"/>
    </row>
    <row r="449" spans="3:22" x14ac:dyDescent="0.3">
      <c r="C449"/>
      <c r="D449"/>
      <c r="L449" s="1"/>
      <c r="U449" s="1"/>
      <c r="V449" s="26"/>
    </row>
    <row r="450" spans="3:22" x14ac:dyDescent="0.3">
      <c r="C450"/>
      <c r="D450"/>
      <c r="L450" s="1"/>
      <c r="U450" s="1"/>
      <c r="V450" s="26"/>
    </row>
    <row r="451" spans="3:22" x14ac:dyDescent="0.3">
      <c r="C451"/>
      <c r="L451" s="1"/>
      <c r="U451" s="1"/>
      <c r="V451" s="26"/>
    </row>
    <row r="452" spans="3:22" x14ac:dyDescent="0.3">
      <c r="C452"/>
      <c r="D452"/>
      <c r="L452" s="1"/>
      <c r="U452" s="1"/>
      <c r="V452" s="26"/>
    </row>
    <row r="453" spans="3:22" x14ac:dyDescent="0.3">
      <c r="C453"/>
      <c r="D453"/>
      <c r="L453" s="1"/>
      <c r="U453" s="1"/>
      <c r="V453" s="26"/>
    </row>
    <row r="454" spans="3:22" x14ac:dyDescent="0.3">
      <c r="C454"/>
      <c r="D454"/>
      <c r="L454" s="1"/>
      <c r="U454" s="1"/>
      <c r="V454" s="26"/>
    </row>
    <row r="455" spans="3:22" x14ac:dyDescent="0.3">
      <c r="C455"/>
      <c r="D455"/>
      <c r="L455" s="1"/>
      <c r="U455" s="1"/>
      <c r="V455" s="26"/>
    </row>
    <row r="456" spans="3:22" x14ac:dyDescent="0.3">
      <c r="C456"/>
      <c r="D456"/>
      <c r="L456" s="1"/>
      <c r="U456" s="1"/>
      <c r="V456" s="26"/>
    </row>
    <row r="457" spans="3:22" x14ac:dyDescent="0.3">
      <c r="C457"/>
      <c r="D457"/>
      <c r="L457" s="1"/>
      <c r="U457" s="1"/>
      <c r="V457" s="26"/>
    </row>
    <row r="458" spans="3:22" x14ac:dyDescent="0.3">
      <c r="C458"/>
      <c r="D458"/>
      <c r="L458" s="1"/>
      <c r="U458" s="1"/>
      <c r="V458" s="26"/>
    </row>
    <row r="459" spans="3:22" x14ac:dyDescent="0.3">
      <c r="C459"/>
      <c r="D459"/>
      <c r="L459" s="1"/>
      <c r="U459" s="1"/>
      <c r="V459" s="26"/>
    </row>
    <row r="460" spans="3:22" x14ac:dyDescent="0.3">
      <c r="C460"/>
      <c r="D460"/>
      <c r="L460" s="1"/>
      <c r="U460" s="1"/>
      <c r="V460" s="26"/>
    </row>
    <row r="461" spans="3:22" x14ac:dyDescent="0.3">
      <c r="D461"/>
      <c r="L461" s="1"/>
      <c r="U461" s="1"/>
      <c r="V461" s="26"/>
    </row>
    <row r="462" spans="3:22" x14ac:dyDescent="0.3">
      <c r="C462"/>
      <c r="D462"/>
      <c r="L462" s="1"/>
      <c r="U462" s="1"/>
      <c r="V462" s="26"/>
    </row>
    <row r="463" spans="3:22" x14ac:dyDescent="0.3">
      <c r="C463"/>
      <c r="D463"/>
      <c r="L463" s="1"/>
      <c r="U463" s="1"/>
      <c r="V463" s="26"/>
    </row>
    <row r="464" spans="3:22" x14ac:dyDescent="0.3">
      <c r="C464"/>
      <c r="D464"/>
      <c r="L464" s="1"/>
      <c r="U464" s="1"/>
      <c r="V464" s="26"/>
    </row>
    <row r="465" spans="3:22" x14ac:dyDescent="0.3">
      <c r="C465"/>
      <c r="D465"/>
      <c r="L465" s="1"/>
      <c r="U465" s="1"/>
      <c r="V465" s="26"/>
    </row>
    <row r="466" spans="3:22" x14ac:dyDescent="0.3">
      <c r="C466"/>
      <c r="L466" s="1"/>
      <c r="U466" s="1"/>
      <c r="V466" s="26"/>
    </row>
    <row r="467" spans="3:22" x14ac:dyDescent="0.3">
      <c r="C467"/>
      <c r="D467"/>
      <c r="L467" s="1"/>
      <c r="U467" s="1"/>
      <c r="V467" s="26"/>
    </row>
    <row r="468" spans="3:22" x14ac:dyDescent="0.3">
      <c r="C468"/>
      <c r="D468"/>
      <c r="L468" s="1"/>
      <c r="U468" s="1"/>
      <c r="V468" s="26"/>
    </row>
    <row r="469" spans="3:22" x14ac:dyDescent="0.3">
      <c r="C469"/>
      <c r="D469"/>
      <c r="L469" s="1"/>
      <c r="U469" s="1"/>
      <c r="V469" s="26"/>
    </row>
    <row r="470" spans="3:22" x14ac:dyDescent="0.3">
      <c r="C470"/>
      <c r="D470"/>
      <c r="L470" s="1"/>
      <c r="U470" s="1"/>
      <c r="V470" s="26"/>
    </row>
    <row r="471" spans="3:22" x14ac:dyDescent="0.3">
      <c r="C471"/>
      <c r="D471"/>
      <c r="L471" s="1"/>
      <c r="U471" s="1"/>
      <c r="V471" s="26"/>
    </row>
    <row r="472" spans="3:22" x14ac:dyDescent="0.3">
      <c r="C472"/>
      <c r="D472"/>
      <c r="L472" s="1"/>
      <c r="U472" s="1"/>
      <c r="V472" s="26"/>
    </row>
    <row r="473" spans="3:22" x14ac:dyDescent="0.3">
      <c r="C473"/>
      <c r="D473"/>
      <c r="L473" s="1"/>
      <c r="U473" s="1"/>
      <c r="V473" s="26"/>
    </row>
    <row r="474" spans="3:22" x14ac:dyDescent="0.3">
      <c r="C474"/>
      <c r="D474"/>
      <c r="L474" s="1"/>
      <c r="U474" s="1"/>
      <c r="V474" s="26"/>
    </row>
    <row r="475" spans="3:22" x14ac:dyDescent="0.3">
      <c r="C475"/>
      <c r="D475"/>
      <c r="L475" s="1"/>
      <c r="U475" s="1"/>
      <c r="V475" s="26"/>
    </row>
    <row r="476" spans="3:22" x14ac:dyDescent="0.3">
      <c r="C476"/>
      <c r="L476" s="1"/>
      <c r="U476" s="1"/>
      <c r="V476" s="26"/>
    </row>
    <row r="477" spans="3:22" x14ac:dyDescent="0.3">
      <c r="C477"/>
      <c r="D477"/>
      <c r="L477" s="1"/>
      <c r="U477" s="1"/>
      <c r="V477" s="26"/>
    </row>
    <row r="478" spans="3:22" x14ac:dyDescent="0.3">
      <c r="C478"/>
      <c r="D478"/>
      <c r="L478" s="1"/>
      <c r="U478" s="1"/>
      <c r="V478" s="26"/>
    </row>
    <row r="479" spans="3:22" x14ac:dyDescent="0.3">
      <c r="C479"/>
      <c r="D479"/>
      <c r="L479" s="1"/>
      <c r="U479" s="1"/>
      <c r="V479" s="26"/>
    </row>
    <row r="480" spans="3:22" x14ac:dyDescent="0.3">
      <c r="C480"/>
      <c r="D480"/>
      <c r="L480" s="1"/>
      <c r="U480" s="1"/>
      <c r="V480" s="26"/>
    </row>
    <row r="481" spans="3:22" x14ac:dyDescent="0.3">
      <c r="C481"/>
      <c r="D481"/>
      <c r="L481" s="1"/>
      <c r="U481" s="1"/>
      <c r="V481" s="26"/>
    </row>
    <row r="482" spans="3:22" x14ac:dyDescent="0.3">
      <c r="C482"/>
      <c r="D482"/>
      <c r="L482" s="1"/>
      <c r="U482" s="1"/>
      <c r="V482" s="26"/>
    </row>
    <row r="483" spans="3:22" x14ac:dyDescent="0.3">
      <c r="C483"/>
      <c r="D483"/>
      <c r="L483" s="1"/>
      <c r="U483" s="1"/>
      <c r="V483" s="26"/>
    </row>
    <row r="484" spans="3:22" x14ac:dyDescent="0.3">
      <c r="C484"/>
      <c r="D484"/>
      <c r="L484" s="1"/>
      <c r="U484" s="1"/>
      <c r="V484" s="26"/>
    </row>
    <row r="485" spans="3:22" x14ac:dyDescent="0.3">
      <c r="C485"/>
      <c r="D485"/>
      <c r="L485" s="1"/>
      <c r="U485" s="1"/>
      <c r="V485" s="26"/>
    </row>
    <row r="486" spans="3:22" x14ac:dyDescent="0.3">
      <c r="C486"/>
      <c r="D486"/>
      <c r="L486" s="1"/>
      <c r="U486" s="1"/>
      <c r="V486" s="26"/>
    </row>
    <row r="487" spans="3:22" x14ac:dyDescent="0.3">
      <c r="C487"/>
      <c r="D487"/>
      <c r="L487" s="1"/>
      <c r="U487" s="1"/>
      <c r="V487" s="26"/>
    </row>
    <row r="488" spans="3:22" x14ac:dyDescent="0.3">
      <c r="C488"/>
      <c r="D488"/>
      <c r="L488" s="1"/>
      <c r="U488" s="1"/>
      <c r="V488" s="26"/>
    </row>
    <row r="489" spans="3:22" x14ac:dyDescent="0.3">
      <c r="C489"/>
      <c r="L489" s="1"/>
      <c r="U489" s="1"/>
      <c r="V489" s="26"/>
    </row>
    <row r="490" spans="3:22" x14ac:dyDescent="0.3">
      <c r="C490"/>
      <c r="D490"/>
      <c r="L490" s="1"/>
      <c r="U490" s="1"/>
      <c r="V490" s="26"/>
    </row>
    <row r="491" spans="3:22" x14ac:dyDescent="0.3">
      <c r="C491"/>
      <c r="D491"/>
      <c r="L491" s="1"/>
      <c r="U491" s="1"/>
      <c r="V491" s="26"/>
    </row>
    <row r="492" spans="3:22" x14ac:dyDescent="0.3">
      <c r="C492"/>
      <c r="D492"/>
      <c r="L492" s="1"/>
      <c r="U492" s="1"/>
      <c r="V492" s="26"/>
    </row>
    <row r="493" spans="3:22" x14ac:dyDescent="0.3">
      <c r="C493"/>
      <c r="D493"/>
      <c r="L493" s="1"/>
      <c r="U493" s="1"/>
      <c r="V493" s="26"/>
    </row>
    <row r="494" spans="3:22" x14ac:dyDescent="0.3">
      <c r="C494"/>
      <c r="D494"/>
      <c r="L494" s="1"/>
      <c r="U494" s="1"/>
      <c r="V494" s="26"/>
    </row>
    <row r="495" spans="3:22" x14ac:dyDescent="0.3">
      <c r="C495"/>
      <c r="D495"/>
      <c r="L495" s="1"/>
      <c r="U495" s="1"/>
      <c r="V495" s="26"/>
    </row>
    <row r="496" spans="3:22" x14ac:dyDescent="0.3">
      <c r="C496"/>
      <c r="D496"/>
      <c r="L496" s="1"/>
      <c r="U496" s="1"/>
      <c r="V496" s="26"/>
    </row>
    <row r="497" spans="3:22" x14ac:dyDescent="0.3">
      <c r="L497" s="1"/>
      <c r="U497" s="1"/>
      <c r="V497" s="26"/>
    </row>
    <row r="498" spans="3:22" x14ac:dyDescent="0.3">
      <c r="C498"/>
      <c r="D498"/>
      <c r="L498" s="1"/>
      <c r="U498" s="1"/>
      <c r="V498" s="26"/>
    </row>
    <row r="499" spans="3:22" x14ac:dyDescent="0.3">
      <c r="C499"/>
      <c r="D499"/>
      <c r="L499" s="1"/>
      <c r="U499" s="1"/>
      <c r="V499" s="26"/>
    </row>
    <row r="500" spans="3:22" x14ac:dyDescent="0.3">
      <c r="C500"/>
      <c r="D500"/>
      <c r="L500" s="1"/>
      <c r="U500" s="1"/>
      <c r="V500" s="26"/>
    </row>
    <row r="501" spans="3:22" x14ac:dyDescent="0.3">
      <c r="C501"/>
      <c r="D501"/>
      <c r="L501" s="1"/>
      <c r="U501" s="1"/>
      <c r="V501" s="26"/>
    </row>
    <row r="502" spans="3:22" x14ac:dyDescent="0.3">
      <c r="C502"/>
      <c r="D502"/>
      <c r="L502" s="1"/>
      <c r="U502" s="1"/>
      <c r="V502" s="26"/>
    </row>
    <row r="503" spans="3:22" x14ac:dyDescent="0.3">
      <c r="C503"/>
      <c r="D503"/>
      <c r="L503" s="1"/>
      <c r="U503" s="1"/>
      <c r="V503" s="26"/>
    </row>
    <row r="504" spans="3:22" x14ac:dyDescent="0.3">
      <c r="C504"/>
      <c r="L504" s="1"/>
      <c r="U504" s="1"/>
      <c r="V504" s="26"/>
    </row>
    <row r="505" spans="3:22" x14ac:dyDescent="0.3">
      <c r="C505"/>
      <c r="D505"/>
      <c r="L505" s="1"/>
      <c r="U505" s="1"/>
      <c r="V505" s="26"/>
    </row>
    <row r="506" spans="3:22" x14ac:dyDescent="0.3">
      <c r="C506"/>
      <c r="D506"/>
      <c r="L506" s="1"/>
      <c r="U506" s="1"/>
      <c r="V506" s="26"/>
    </row>
    <row r="507" spans="3:22" x14ac:dyDescent="0.3">
      <c r="C507"/>
      <c r="D507"/>
      <c r="L507" s="1"/>
      <c r="U507" s="1"/>
      <c r="V507" s="26"/>
    </row>
    <row r="508" spans="3:22" x14ac:dyDescent="0.3">
      <c r="C508"/>
      <c r="D508"/>
      <c r="L508" s="1"/>
      <c r="U508" s="1"/>
      <c r="V508" s="26"/>
    </row>
    <row r="509" spans="3:22" x14ac:dyDescent="0.3">
      <c r="C509"/>
      <c r="D509"/>
      <c r="L509" s="1"/>
      <c r="U509" s="1"/>
      <c r="V509" s="26"/>
    </row>
    <row r="510" spans="3:22" x14ac:dyDescent="0.3">
      <c r="C510"/>
      <c r="L510" s="1"/>
      <c r="U510" s="1"/>
      <c r="V510" s="26"/>
    </row>
    <row r="511" spans="3:22" x14ac:dyDescent="0.3">
      <c r="C511"/>
      <c r="D511"/>
      <c r="L511" s="1"/>
      <c r="U511" s="1"/>
      <c r="V511" s="26"/>
    </row>
    <row r="512" spans="3:22" x14ac:dyDescent="0.3">
      <c r="C512"/>
      <c r="D512"/>
      <c r="L512" s="1"/>
      <c r="U512" s="1"/>
      <c r="V512" s="26"/>
    </row>
    <row r="513" spans="3:22" x14ac:dyDescent="0.3">
      <c r="C513"/>
      <c r="D513"/>
      <c r="L513" s="1"/>
      <c r="U513" s="1"/>
      <c r="V513" s="26"/>
    </row>
    <row r="514" spans="3:22" x14ac:dyDescent="0.3">
      <c r="C514"/>
      <c r="D514"/>
      <c r="L514" s="1"/>
      <c r="U514" s="1"/>
      <c r="V514" s="26"/>
    </row>
    <row r="515" spans="3:22" x14ac:dyDescent="0.3">
      <c r="C515"/>
      <c r="D515"/>
      <c r="L515" s="1"/>
      <c r="U515" s="1"/>
      <c r="V515" s="26"/>
    </row>
    <row r="516" spans="3:22" x14ac:dyDescent="0.3">
      <c r="C516"/>
      <c r="D516"/>
      <c r="L516" s="1"/>
      <c r="U516" s="1"/>
      <c r="V516" s="26"/>
    </row>
    <row r="517" spans="3:22" x14ac:dyDescent="0.3">
      <c r="C517"/>
      <c r="D517"/>
      <c r="L517" s="1"/>
      <c r="U517" s="1"/>
      <c r="V517" s="26"/>
    </row>
    <row r="518" spans="3:22" x14ac:dyDescent="0.3">
      <c r="C518"/>
      <c r="D518"/>
      <c r="L518" s="1"/>
      <c r="U518" s="1"/>
      <c r="V518" s="26"/>
    </row>
    <row r="519" spans="3:22" x14ac:dyDescent="0.3">
      <c r="C519"/>
      <c r="D519"/>
      <c r="L519" s="1"/>
      <c r="U519" s="1"/>
      <c r="V519" s="26"/>
    </row>
    <row r="520" spans="3:22" x14ac:dyDescent="0.3">
      <c r="C520"/>
      <c r="D520"/>
      <c r="L520" s="1"/>
      <c r="U520" s="1"/>
      <c r="V520" s="26"/>
    </row>
    <row r="521" spans="3:22" x14ac:dyDescent="0.3">
      <c r="C521"/>
      <c r="D521"/>
      <c r="L521" s="1"/>
      <c r="U521" s="1"/>
      <c r="V521" s="26"/>
    </row>
    <row r="522" spans="3:22" x14ac:dyDescent="0.3">
      <c r="C522"/>
      <c r="D522"/>
      <c r="L522" s="1"/>
      <c r="U522" s="1"/>
      <c r="V522" s="26"/>
    </row>
    <row r="523" spans="3:22" x14ac:dyDescent="0.3">
      <c r="C523"/>
      <c r="D523"/>
      <c r="L523" s="1"/>
      <c r="U523" s="1"/>
      <c r="V523" s="26"/>
    </row>
    <row r="524" spans="3:22" x14ac:dyDescent="0.3">
      <c r="C524"/>
      <c r="D524"/>
      <c r="L524" s="1"/>
      <c r="U524" s="1"/>
      <c r="V524" s="26"/>
    </row>
    <row r="525" spans="3:22" x14ac:dyDescent="0.3">
      <c r="C525"/>
      <c r="D525"/>
      <c r="L525" s="1"/>
      <c r="U525" s="1"/>
      <c r="V525" s="26"/>
    </row>
    <row r="526" spans="3:22" x14ac:dyDescent="0.3">
      <c r="C526"/>
      <c r="D526"/>
      <c r="L526" s="1"/>
      <c r="U526" s="1"/>
      <c r="V526" s="26"/>
    </row>
    <row r="527" spans="3:22" x14ac:dyDescent="0.3">
      <c r="C527"/>
      <c r="D527"/>
      <c r="L527" s="1"/>
      <c r="U527" s="1"/>
      <c r="V527" s="26"/>
    </row>
    <row r="528" spans="3:22" x14ac:dyDescent="0.3">
      <c r="C528"/>
      <c r="D528"/>
      <c r="L528" s="1"/>
      <c r="U528" s="1"/>
      <c r="V528" s="26"/>
    </row>
    <row r="529" spans="3:22" x14ac:dyDescent="0.3">
      <c r="C529"/>
      <c r="D529"/>
      <c r="L529" s="1"/>
      <c r="U529" s="1"/>
      <c r="V529" s="26"/>
    </row>
    <row r="530" spans="3:22" x14ac:dyDescent="0.3">
      <c r="C530"/>
      <c r="D530"/>
      <c r="L530" s="1"/>
      <c r="U530" s="1"/>
      <c r="V530" s="26"/>
    </row>
    <row r="531" spans="3:22" x14ac:dyDescent="0.3">
      <c r="C531"/>
      <c r="D531"/>
      <c r="L531" s="1"/>
      <c r="U531" s="1"/>
      <c r="V531" s="26"/>
    </row>
    <row r="532" spans="3:22" x14ac:dyDescent="0.3">
      <c r="C532"/>
      <c r="D532"/>
      <c r="L532" s="1"/>
      <c r="U532" s="1"/>
      <c r="V532" s="26"/>
    </row>
    <row r="533" spans="3:22" x14ac:dyDescent="0.3">
      <c r="C533"/>
      <c r="L533" s="1"/>
      <c r="U533" s="1"/>
      <c r="V533" s="26"/>
    </row>
    <row r="534" spans="3:22" x14ac:dyDescent="0.3">
      <c r="C534"/>
      <c r="D534"/>
      <c r="L534" s="1"/>
      <c r="U534" s="1"/>
      <c r="V534" s="26"/>
    </row>
    <row r="535" spans="3:22" x14ac:dyDescent="0.3">
      <c r="C535"/>
      <c r="D535"/>
      <c r="L535" s="1"/>
      <c r="U535" s="1"/>
      <c r="V535" s="26"/>
    </row>
    <row r="536" spans="3:22" x14ac:dyDescent="0.3">
      <c r="C536"/>
      <c r="D536"/>
      <c r="L536" s="1"/>
      <c r="U536" s="1"/>
      <c r="V536" s="26"/>
    </row>
    <row r="537" spans="3:22" x14ac:dyDescent="0.3">
      <c r="C537"/>
      <c r="D537"/>
      <c r="L537" s="1"/>
      <c r="U537" s="1"/>
      <c r="V537" s="26"/>
    </row>
    <row r="538" spans="3:22" x14ac:dyDescent="0.3">
      <c r="C538"/>
      <c r="D538"/>
      <c r="L538" s="1"/>
      <c r="U538" s="1"/>
      <c r="V538" s="26"/>
    </row>
    <row r="539" spans="3:22" x14ac:dyDescent="0.3">
      <c r="C539"/>
      <c r="D539"/>
      <c r="L539" s="1"/>
      <c r="U539" s="1"/>
      <c r="V539" s="26"/>
    </row>
    <row r="540" spans="3:22" x14ac:dyDescent="0.3">
      <c r="C540"/>
      <c r="D540"/>
      <c r="L540" s="1"/>
      <c r="U540" s="1"/>
      <c r="V540" s="26"/>
    </row>
    <row r="541" spans="3:22" x14ac:dyDescent="0.3">
      <c r="C541"/>
      <c r="D541"/>
      <c r="L541" s="1"/>
      <c r="U541" s="1"/>
      <c r="V541" s="26"/>
    </row>
    <row r="542" spans="3:22" x14ac:dyDescent="0.3">
      <c r="C542"/>
      <c r="D542"/>
      <c r="L542" s="1"/>
      <c r="U542" s="1"/>
      <c r="V542" s="26"/>
    </row>
    <row r="543" spans="3:22" x14ac:dyDescent="0.3">
      <c r="C543"/>
      <c r="D543"/>
      <c r="L543" s="1"/>
      <c r="U543" s="1"/>
      <c r="V543" s="26"/>
    </row>
    <row r="544" spans="3:22" x14ac:dyDescent="0.3">
      <c r="C544"/>
      <c r="D544"/>
      <c r="L544" s="1"/>
      <c r="U544" s="1"/>
      <c r="V544" s="26"/>
    </row>
    <row r="545" spans="3:22" x14ac:dyDescent="0.3">
      <c r="C545"/>
      <c r="D545"/>
      <c r="L545" s="1"/>
      <c r="U545" s="1"/>
      <c r="V545" s="26"/>
    </row>
    <row r="546" spans="3:22" x14ac:dyDescent="0.3">
      <c r="C546"/>
      <c r="D546"/>
      <c r="L546" s="1"/>
      <c r="U546" s="1"/>
      <c r="V546" s="26"/>
    </row>
    <row r="547" spans="3:22" x14ac:dyDescent="0.3">
      <c r="C547"/>
      <c r="L547" s="1"/>
      <c r="U547" s="1"/>
      <c r="V547" s="26"/>
    </row>
    <row r="548" spans="3:22" x14ac:dyDescent="0.3">
      <c r="C548"/>
      <c r="D548"/>
      <c r="L548" s="1"/>
      <c r="U548" s="1"/>
      <c r="V548" s="26"/>
    </row>
    <row r="549" spans="3:22" x14ac:dyDescent="0.3">
      <c r="C549"/>
      <c r="D549"/>
      <c r="L549" s="1"/>
      <c r="U549" s="1"/>
      <c r="V549" s="26"/>
    </row>
    <row r="550" spans="3:22" x14ac:dyDescent="0.3">
      <c r="C550"/>
      <c r="D550"/>
      <c r="L550" s="1"/>
      <c r="U550" s="1"/>
      <c r="V550" s="26"/>
    </row>
    <row r="551" spans="3:22" x14ac:dyDescent="0.3">
      <c r="C551"/>
      <c r="D551"/>
      <c r="L551" s="1"/>
      <c r="U551" s="1"/>
      <c r="V551" s="26"/>
    </row>
    <row r="552" spans="3:22" x14ac:dyDescent="0.3">
      <c r="C552"/>
      <c r="D552"/>
      <c r="L552" s="1"/>
      <c r="U552" s="1"/>
      <c r="V552" s="26"/>
    </row>
    <row r="553" spans="3:22" x14ac:dyDescent="0.3">
      <c r="C553"/>
      <c r="D553"/>
      <c r="L553" s="1"/>
      <c r="U553" s="1"/>
      <c r="V553" s="26"/>
    </row>
    <row r="554" spans="3:22" x14ac:dyDescent="0.3">
      <c r="C554"/>
      <c r="D554"/>
      <c r="L554" s="1"/>
      <c r="U554" s="1"/>
      <c r="V554" s="26"/>
    </row>
    <row r="555" spans="3:22" x14ac:dyDescent="0.3">
      <c r="C555"/>
      <c r="D555"/>
      <c r="L555" s="1"/>
      <c r="U555" s="1"/>
      <c r="V555" s="26"/>
    </row>
    <row r="556" spans="3:22" x14ac:dyDescent="0.3">
      <c r="C556"/>
      <c r="D556"/>
      <c r="L556" s="1"/>
      <c r="U556" s="1"/>
      <c r="V556" s="26"/>
    </row>
    <row r="557" spans="3:22" x14ac:dyDescent="0.3">
      <c r="C557"/>
      <c r="D557"/>
      <c r="L557" s="1"/>
      <c r="U557" s="1"/>
      <c r="V557" s="26"/>
    </row>
    <row r="558" spans="3:22" x14ac:dyDescent="0.3">
      <c r="C558"/>
      <c r="D558"/>
      <c r="L558" s="1"/>
      <c r="U558" s="1"/>
      <c r="V558" s="26"/>
    </row>
    <row r="559" spans="3:22" x14ac:dyDescent="0.3">
      <c r="C559"/>
      <c r="D559"/>
      <c r="L559" s="1"/>
      <c r="U559" s="1"/>
      <c r="V559" s="26"/>
    </row>
    <row r="560" spans="3:22" x14ac:dyDescent="0.3">
      <c r="C560"/>
      <c r="D560"/>
      <c r="L560" s="1"/>
      <c r="U560" s="1"/>
      <c r="V560" s="26"/>
    </row>
    <row r="561" spans="3:22" x14ac:dyDescent="0.3">
      <c r="C561"/>
      <c r="D561"/>
      <c r="L561" s="1"/>
      <c r="U561" s="1"/>
      <c r="V561" s="26"/>
    </row>
    <row r="562" spans="3:22" x14ac:dyDescent="0.3">
      <c r="C562"/>
      <c r="D562"/>
      <c r="L562" s="1"/>
      <c r="U562" s="1"/>
      <c r="V562" s="26"/>
    </row>
    <row r="563" spans="3:22" x14ac:dyDescent="0.3">
      <c r="C563"/>
      <c r="D563"/>
      <c r="L563" s="1"/>
      <c r="U563" s="1"/>
      <c r="V563" s="26"/>
    </row>
    <row r="564" spans="3:22" x14ac:dyDescent="0.3">
      <c r="C564"/>
      <c r="D564"/>
      <c r="L564" s="1"/>
      <c r="U564" s="1"/>
      <c r="V564" s="26"/>
    </row>
    <row r="565" spans="3:22" x14ac:dyDescent="0.3">
      <c r="C565"/>
      <c r="D565"/>
      <c r="L565" s="1"/>
      <c r="U565" s="1"/>
      <c r="V565" s="26"/>
    </row>
    <row r="566" spans="3:22" x14ac:dyDescent="0.3">
      <c r="C566"/>
      <c r="D566"/>
      <c r="L566" s="1"/>
      <c r="U566" s="1"/>
      <c r="V566" s="26"/>
    </row>
    <row r="567" spans="3:22" x14ac:dyDescent="0.3">
      <c r="C567"/>
      <c r="D567"/>
      <c r="L567" s="1"/>
      <c r="U567" s="1"/>
      <c r="V567" s="26"/>
    </row>
    <row r="568" spans="3:22" x14ac:dyDescent="0.3">
      <c r="C568"/>
      <c r="D568"/>
      <c r="L568" s="1"/>
      <c r="U568" s="1"/>
      <c r="V568" s="26"/>
    </row>
    <row r="569" spans="3:22" x14ac:dyDescent="0.3">
      <c r="C569"/>
      <c r="D569"/>
      <c r="L569" s="1"/>
      <c r="U569" s="1"/>
      <c r="V569" s="26"/>
    </row>
    <row r="570" spans="3:22" x14ac:dyDescent="0.3">
      <c r="C570"/>
      <c r="D570"/>
      <c r="L570" s="1"/>
      <c r="U570" s="1"/>
      <c r="V570" s="26"/>
    </row>
    <row r="571" spans="3:22" x14ac:dyDescent="0.3">
      <c r="C571"/>
      <c r="D571"/>
      <c r="L571" s="1"/>
      <c r="U571" s="1"/>
      <c r="V571" s="26"/>
    </row>
    <row r="572" spans="3:22" x14ac:dyDescent="0.3">
      <c r="C572"/>
      <c r="D572"/>
      <c r="L572" s="1"/>
      <c r="U572" s="1"/>
      <c r="V572" s="26"/>
    </row>
    <row r="573" spans="3:22" x14ac:dyDescent="0.3">
      <c r="C573"/>
      <c r="D573"/>
      <c r="L573" s="1"/>
      <c r="U573" s="1"/>
      <c r="V573" s="26"/>
    </row>
    <row r="574" spans="3:22" x14ac:dyDescent="0.3">
      <c r="C574"/>
      <c r="D574"/>
      <c r="L574" s="1"/>
      <c r="U574" s="1"/>
      <c r="V574" s="26"/>
    </row>
    <row r="575" spans="3:22" x14ac:dyDescent="0.3">
      <c r="C575"/>
      <c r="D575"/>
      <c r="L575" s="1"/>
      <c r="U575" s="1"/>
      <c r="V575" s="26"/>
    </row>
    <row r="576" spans="3:22" x14ac:dyDescent="0.3">
      <c r="C576"/>
      <c r="D576"/>
      <c r="L576" s="1"/>
      <c r="U576" s="1"/>
      <c r="V576" s="26"/>
    </row>
    <row r="577" spans="3:22" x14ac:dyDescent="0.3">
      <c r="C577"/>
      <c r="D577"/>
      <c r="L577" s="1"/>
      <c r="U577" s="1"/>
      <c r="V577" s="26"/>
    </row>
    <row r="578" spans="3:22" x14ac:dyDescent="0.3">
      <c r="C578"/>
      <c r="D578"/>
      <c r="L578" s="1"/>
      <c r="U578" s="1"/>
      <c r="V578" s="26"/>
    </row>
    <row r="579" spans="3:22" x14ac:dyDescent="0.3">
      <c r="C579"/>
      <c r="D579"/>
      <c r="L579" s="1"/>
      <c r="U579" s="1"/>
      <c r="V579" s="26"/>
    </row>
    <row r="580" spans="3:22" x14ac:dyDescent="0.3">
      <c r="C580"/>
      <c r="D580"/>
      <c r="L580" s="1"/>
      <c r="U580" s="1"/>
      <c r="V580" s="26"/>
    </row>
    <row r="581" spans="3:22" x14ac:dyDescent="0.3">
      <c r="C581"/>
      <c r="D581"/>
      <c r="L581" s="1"/>
      <c r="U581" s="1"/>
      <c r="V581" s="26"/>
    </row>
    <row r="582" spans="3:22" x14ac:dyDescent="0.3">
      <c r="C582"/>
      <c r="D582"/>
      <c r="L582" s="1"/>
      <c r="U582" s="1"/>
      <c r="V582" s="26"/>
    </row>
    <row r="583" spans="3:22" x14ac:dyDescent="0.3">
      <c r="C583"/>
      <c r="D583"/>
      <c r="L583" s="1"/>
      <c r="U583" s="1"/>
      <c r="V583" s="26"/>
    </row>
    <row r="584" spans="3:22" x14ac:dyDescent="0.3">
      <c r="C584"/>
      <c r="D584"/>
      <c r="L584" s="1"/>
      <c r="U584" s="1"/>
      <c r="V584" s="26"/>
    </row>
    <row r="585" spans="3:22" x14ac:dyDescent="0.3">
      <c r="C585"/>
      <c r="D585"/>
      <c r="L585" s="1"/>
      <c r="U585" s="1"/>
      <c r="V585" s="26"/>
    </row>
    <row r="586" spans="3:22" x14ac:dyDescent="0.3">
      <c r="C586"/>
      <c r="D586"/>
      <c r="L586" s="1"/>
      <c r="U586" s="1"/>
      <c r="V586" s="26"/>
    </row>
    <row r="587" spans="3:22" x14ac:dyDescent="0.3">
      <c r="C587"/>
      <c r="D587"/>
      <c r="L587" s="1"/>
      <c r="U587" s="1"/>
      <c r="V587" s="26"/>
    </row>
    <row r="588" spans="3:22" x14ac:dyDescent="0.3">
      <c r="C588"/>
      <c r="D588"/>
      <c r="L588" s="1"/>
      <c r="U588" s="1"/>
      <c r="V588" s="26"/>
    </row>
    <row r="589" spans="3:22" x14ac:dyDescent="0.3">
      <c r="C589"/>
      <c r="D589"/>
      <c r="L589" s="1"/>
      <c r="U589" s="1"/>
      <c r="V589" s="26"/>
    </row>
    <row r="590" spans="3:22" x14ac:dyDescent="0.3">
      <c r="C590"/>
      <c r="D590"/>
      <c r="L590" s="1"/>
      <c r="U590" s="1"/>
      <c r="V590" s="26"/>
    </row>
    <row r="591" spans="3:22" x14ac:dyDescent="0.3">
      <c r="C591"/>
      <c r="D591"/>
      <c r="L591" s="1"/>
      <c r="U591" s="1"/>
      <c r="V591" s="26"/>
    </row>
    <row r="592" spans="3:22" x14ac:dyDescent="0.3">
      <c r="C592"/>
      <c r="D592"/>
      <c r="L592" s="1"/>
      <c r="U592" s="1"/>
      <c r="V592" s="26"/>
    </row>
    <row r="593" spans="3:22" x14ac:dyDescent="0.3">
      <c r="C593"/>
      <c r="D593"/>
      <c r="L593" s="1"/>
      <c r="U593" s="1"/>
      <c r="V593" s="26"/>
    </row>
    <row r="594" spans="3:22" x14ac:dyDescent="0.3">
      <c r="C594"/>
      <c r="D594"/>
      <c r="L594" s="1"/>
      <c r="U594" s="1"/>
      <c r="V594" s="26"/>
    </row>
    <row r="595" spans="3:22" x14ac:dyDescent="0.3">
      <c r="C595"/>
      <c r="D595"/>
      <c r="L595" s="1"/>
      <c r="U595" s="1"/>
      <c r="V595" s="26"/>
    </row>
    <row r="596" spans="3:22" x14ac:dyDescent="0.3">
      <c r="C596"/>
      <c r="D596"/>
      <c r="L596" s="1"/>
      <c r="U596" s="1"/>
      <c r="V596" s="26"/>
    </row>
    <row r="597" spans="3:22" x14ac:dyDescent="0.3">
      <c r="C597"/>
      <c r="D597"/>
      <c r="L597" s="1"/>
      <c r="U597" s="1"/>
      <c r="V597" s="26"/>
    </row>
    <row r="598" spans="3:22" x14ac:dyDescent="0.3">
      <c r="C598"/>
      <c r="D598"/>
      <c r="L598" s="1"/>
      <c r="U598" s="1"/>
      <c r="V598" s="26"/>
    </row>
    <row r="599" spans="3:22" x14ac:dyDescent="0.3">
      <c r="C599"/>
      <c r="D599"/>
      <c r="L599" s="1"/>
      <c r="U599" s="1"/>
      <c r="V599" s="26"/>
    </row>
    <row r="600" spans="3:22" x14ac:dyDescent="0.3">
      <c r="C600"/>
      <c r="D600"/>
      <c r="L600" s="1"/>
      <c r="U600" s="1"/>
      <c r="V600" s="26"/>
    </row>
    <row r="601" spans="3:22" x14ac:dyDescent="0.3">
      <c r="C601"/>
      <c r="D601"/>
      <c r="L601" s="1"/>
      <c r="U601" s="1"/>
      <c r="V601" s="26"/>
    </row>
    <row r="602" spans="3:22" x14ac:dyDescent="0.3">
      <c r="C602"/>
      <c r="D602"/>
      <c r="L602" s="1"/>
      <c r="U602" s="1"/>
      <c r="V602" s="26"/>
    </row>
    <row r="603" spans="3:22" x14ac:dyDescent="0.3">
      <c r="C603"/>
      <c r="D603"/>
      <c r="L603" s="1"/>
      <c r="U603" s="1"/>
      <c r="V603" s="26"/>
    </row>
    <row r="604" spans="3:22" x14ac:dyDescent="0.3">
      <c r="C604"/>
      <c r="D604"/>
      <c r="L604" s="1"/>
      <c r="U604" s="1"/>
      <c r="V604" s="26"/>
    </row>
    <row r="605" spans="3:22" x14ac:dyDescent="0.3">
      <c r="C605"/>
      <c r="L605" s="1"/>
      <c r="U605" s="1"/>
      <c r="V605" s="26"/>
    </row>
    <row r="606" spans="3:22" x14ac:dyDescent="0.3">
      <c r="C606"/>
      <c r="D606"/>
      <c r="L606" s="1"/>
      <c r="U606" s="1"/>
      <c r="V606" s="26"/>
    </row>
    <row r="607" spans="3:22" x14ac:dyDescent="0.3">
      <c r="C607"/>
      <c r="D607"/>
      <c r="L607" s="1"/>
      <c r="U607" s="1"/>
      <c r="V607" s="26"/>
    </row>
    <row r="608" spans="3:22" x14ac:dyDescent="0.3">
      <c r="C608"/>
      <c r="D608"/>
      <c r="L608" s="1"/>
      <c r="U608" s="1"/>
      <c r="V608" s="26"/>
    </row>
    <row r="609" spans="3:22" x14ac:dyDescent="0.3">
      <c r="C609"/>
      <c r="D609"/>
      <c r="L609" s="1"/>
      <c r="U609" s="1"/>
      <c r="V609" s="26"/>
    </row>
    <row r="610" spans="3:22" x14ac:dyDescent="0.3">
      <c r="C610"/>
      <c r="D610"/>
      <c r="L610" s="1"/>
      <c r="U610" s="1"/>
      <c r="V610" s="26"/>
    </row>
    <row r="611" spans="3:22" x14ac:dyDescent="0.3">
      <c r="C611"/>
      <c r="D611"/>
      <c r="L611" s="1"/>
      <c r="U611" s="1"/>
      <c r="V611" s="26"/>
    </row>
    <row r="612" spans="3:22" x14ac:dyDescent="0.3">
      <c r="D612"/>
      <c r="L612" s="1"/>
      <c r="U612" s="1"/>
      <c r="V612" s="26"/>
    </row>
    <row r="613" spans="3:22" x14ac:dyDescent="0.3">
      <c r="C613"/>
      <c r="D613"/>
      <c r="L613" s="1"/>
      <c r="U613" s="1"/>
      <c r="V613" s="26"/>
    </row>
    <row r="614" spans="3:22" x14ac:dyDescent="0.3">
      <c r="C614"/>
      <c r="D614"/>
      <c r="L614" s="1"/>
      <c r="U614" s="1"/>
      <c r="V614" s="26"/>
    </row>
    <row r="615" spans="3:22" x14ac:dyDescent="0.3">
      <c r="C615"/>
      <c r="D615"/>
      <c r="L615" s="1"/>
      <c r="U615" s="1"/>
      <c r="V615" s="26"/>
    </row>
    <row r="616" spans="3:22" x14ac:dyDescent="0.3">
      <c r="C616"/>
      <c r="D616"/>
      <c r="L616" s="1"/>
      <c r="U616" s="1"/>
      <c r="V616" s="26"/>
    </row>
    <row r="617" spans="3:22" x14ac:dyDescent="0.3">
      <c r="C617"/>
      <c r="D617"/>
      <c r="L617" s="1"/>
      <c r="U617" s="1"/>
      <c r="V617" s="26"/>
    </row>
    <row r="618" spans="3:22" x14ac:dyDescent="0.3">
      <c r="C618"/>
      <c r="D618"/>
      <c r="L618" s="1"/>
      <c r="U618" s="1"/>
      <c r="V618" s="26"/>
    </row>
    <row r="619" spans="3:22" x14ac:dyDescent="0.3">
      <c r="C619"/>
      <c r="D619"/>
      <c r="L619" s="1"/>
      <c r="U619" s="1"/>
      <c r="V619" s="26"/>
    </row>
    <row r="620" spans="3:22" x14ac:dyDescent="0.3">
      <c r="C620"/>
      <c r="D620"/>
      <c r="L620" s="1"/>
      <c r="U620" s="1"/>
      <c r="V620" s="26"/>
    </row>
    <row r="621" spans="3:22" x14ac:dyDescent="0.3">
      <c r="C621"/>
      <c r="D621"/>
      <c r="L621" s="1"/>
      <c r="U621" s="1"/>
      <c r="V621" s="26"/>
    </row>
    <row r="622" spans="3:22" x14ac:dyDescent="0.3">
      <c r="C622"/>
      <c r="D622"/>
      <c r="L622" s="1"/>
      <c r="U622" s="1"/>
      <c r="V622" s="26"/>
    </row>
    <row r="623" spans="3:22" x14ac:dyDescent="0.3">
      <c r="C623"/>
      <c r="D623"/>
      <c r="L623" s="1"/>
      <c r="U623" s="1"/>
      <c r="V623" s="26"/>
    </row>
    <row r="624" spans="3:22" x14ac:dyDescent="0.3">
      <c r="C624"/>
      <c r="D624"/>
      <c r="L624" s="1"/>
      <c r="U624" s="1"/>
      <c r="V624" s="26"/>
    </row>
    <row r="625" spans="3:22" x14ac:dyDescent="0.3">
      <c r="C625"/>
      <c r="D625"/>
      <c r="L625" s="1"/>
      <c r="U625" s="1"/>
      <c r="V625" s="26"/>
    </row>
    <row r="626" spans="3:22" x14ac:dyDescent="0.3">
      <c r="C626"/>
      <c r="D626"/>
      <c r="L626" s="1"/>
      <c r="U626" s="1"/>
      <c r="V626" s="26"/>
    </row>
    <row r="627" spans="3:22" x14ac:dyDescent="0.3">
      <c r="C627"/>
      <c r="D627"/>
      <c r="L627" s="1"/>
      <c r="U627" s="1"/>
      <c r="V627" s="26"/>
    </row>
    <row r="628" spans="3:22" x14ac:dyDescent="0.3">
      <c r="C628"/>
      <c r="D628"/>
      <c r="L628" s="1"/>
      <c r="U628" s="1"/>
      <c r="V628" s="26"/>
    </row>
    <row r="629" spans="3:22" x14ac:dyDescent="0.3">
      <c r="D629"/>
      <c r="L629" s="1"/>
      <c r="U629" s="1"/>
      <c r="V629" s="26"/>
    </row>
    <row r="630" spans="3:22" x14ac:dyDescent="0.3">
      <c r="C630"/>
      <c r="L630" s="1"/>
      <c r="U630" s="1"/>
      <c r="V630" s="26"/>
    </row>
    <row r="631" spans="3:22" x14ac:dyDescent="0.3">
      <c r="C631"/>
      <c r="D631"/>
      <c r="L631" s="1"/>
      <c r="U631" s="1"/>
      <c r="V631" s="26"/>
    </row>
    <row r="632" spans="3:22" x14ac:dyDescent="0.3">
      <c r="C632"/>
      <c r="D632"/>
      <c r="L632" s="1"/>
      <c r="U632" s="1"/>
      <c r="V632" s="26"/>
    </row>
    <row r="633" spans="3:22" x14ac:dyDescent="0.3">
      <c r="C633"/>
      <c r="D633"/>
      <c r="L633" s="1"/>
      <c r="U633" s="1"/>
      <c r="V633" s="26"/>
    </row>
    <row r="634" spans="3:22" x14ac:dyDescent="0.3">
      <c r="C634"/>
      <c r="D634"/>
      <c r="L634" s="1"/>
      <c r="U634" s="1"/>
      <c r="V634" s="26"/>
    </row>
    <row r="635" spans="3:22" x14ac:dyDescent="0.3">
      <c r="C635"/>
      <c r="D635"/>
      <c r="L635" s="1"/>
      <c r="U635" s="1"/>
      <c r="V635" s="26"/>
    </row>
    <row r="636" spans="3:22" x14ac:dyDescent="0.3">
      <c r="C636"/>
      <c r="D636"/>
      <c r="L636" s="1"/>
      <c r="U636" s="1"/>
      <c r="V636" s="26"/>
    </row>
    <row r="637" spans="3:22" x14ac:dyDescent="0.3">
      <c r="C637"/>
      <c r="D637"/>
      <c r="L637" s="1"/>
      <c r="U637" s="1"/>
      <c r="V637" s="26"/>
    </row>
    <row r="638" spans="3:22" x14ac:dyDescent="0.3">
      <c r="C638"/>
      <c r="D638"/>
      <c r="L638" s="1"/>
      <c r="U638" s="1"/>
      <c r="V638" s="26"/>
    </row>
    <row r="639" spans="3:22" x14ac:dyDescent="0.3">
      <c r="C639"/>
      <c r="D639"/>
      <c r="L639" s="1"/>
      <c r="U639" s="1"/>
      <c r="V639" s="26"/>
    </row>
    <row r="640" spans="3:22" x14ac:dyDescent="0.3">
      <c r="C640"/>
      <c r="D640"/>
      <c r="L640" s="1"/>
      <c r="U640" s="1"/>
      <c r="V640" s="26"/>
    </row>
    <row r="641" spans="3:22" x14ac:dyDescent="0.3">
      <c r="C641"/>
      <c r="D641"/>
      <c r="L641" s="1"/>
      <c r="U641" s="1"/>
      <c r="V641" s="26"/>
    </row>
    <row r="642" spans="3:22" x14ac:dyDescent="0.3">
      <c r="C642"/>
      <c r="D642"/>
      <c r="L642" s="1"/>
      <c r="U642" s="1"/>
      <c r="V642" s="26"/>
    </row>
    <row r="643" spans="3:22" x14ac:dyDescent="0.3">
      <c r="C643"/>
      <c r="L643" s="1"/>
      <c r="U643" s="1"/>
      <c r="V643" s="26"/>
    </row>
    <row r="644" spans="3:22" x14ac:dyDescent="0.3">
      <c r="C644"/>
      <c r="D644"/>
      <c r="L644" s="1"/>
      <c r="U644" s="1"/>
      <c r="V644" s="26"/>
    </row>
    <row r="645" spans="3:22" x14ac:dyDescent="0.3">
      <c r="C645"/>
      <c r="D645"/>
      <c r="L645" s="1"/>
      <c r="U645" s="1"/>
      <c r="V645" s="26"/>
    </row>
    <row r="646" spans="3:22" x14ac:dyDescent="0.3">
      <c r="C646"/>
      <c r="D646"/>
      <c r="L646" s="1"/>
      <c r="U646" s="1"/>
      <c r="V646" s="26"/>
    </row>
    <row r="647" spans="3:22" x14ac:dyDescent="0.3">
      <c r="C647"/>
      <c r="D647"/>
      <c r="L647" s="1"/>
      <c r="U647" s="1"/>
      <c r="V647" s="26"/>
    </row>
    <row r="648" spans="3:22" x14ac:dyDescent="0.3">
      <c r="C648"/>
      <c r="D648"/>
      <c r="L648" s="1"/>
      <c r="U648" s="1"/>
      <c r="V648" s="26"/>
    </row>
    <row r="649" spans="3:22" x14ac:dyDescent="0.3">
      <c r="C649"/>
      <c r="D649"/>
      <c r="L649" s="1"/>
      <c r="U649" s="1"/>
      <c r="V649" s="26"/>
    </row>
    <row r="650" spans="3:22" x14ac:dyDescent="0.3">
      <c r="C650"/>
      <c r="D650"/>
      <c r="L650" s="1"/>
      <c r="U650" s="1"/>
      <c r="V650" s="26"/>
    </row>
    <row r="651" spans="3:22" x14ac:dyDescent="0.3">
      <c r="C651"/>
      <c r="D651"/>
      <c r="L651" s="1"/>
      <c r="U651" s="1"/>
      <c r="V651" s="26"/>
    </row>
    <row r="652" spans="3:22" x14ac:dyDescent="0.3">
      <c r="C652"/>
      <c r="L652" s="1"/>
      <c r="U652" s="1"/>
      <c r="V652" s="26"/>
    </row>
    <row r="653" spans="3:22" x14ac:dyDescent="0.3">
      <c r="C653"/>
      <c r="D653"/>
      <c r="L653" s="1"/>
      <c r="U653" s="1"/>
      <c r="V653" s="26"/>
    </row>
    <row r="654" spans="3:22" x14ac:dyDescent="0.3">
      <c r="C654"/>
      <c r="D654"/>
      <c r="L654" s="1"/>
      <c r="U654" s="1"/>
      <c r="V654" s="26"/>
    </row>
    <row r="655" spans="3:22" x14ac:dyDescent="0.3">
      <c r="L655" s="1"/>
      <c r="U655" s="1"/>
      <c r="V655" s="26"/>
    </row>
    <row r="656" spans="3:22" x14ac:dyDescent="0.3">
      <c r="C656"/>
      <c r="D656"/>
      <c r="L656" s="1"/>
      <c r="U656" s="1"/>
      <c r="V656" s="26"/>
    </row>
    <row r="657" spans="3:22" x14ac:dyDescent="0.3">
      <c r="C657"/>
      <c r="D657"/>
      <c r="L657" s="1"/>
      <c r="U657" s="1"/>
      <c r="V657" s="26"/>
    </row>
    <row r="658" spans="3:22" x14ac:dyDescent="0.3">
      <c r="C658"/>
      <c r="L658" s="1"/>
      <c r="U658" s="1"/>
      <c r="V658" s="26"/>
    </row>
    <row r="659" spans="3:22" x14ac:dyDescent="0.3">
      <c r="C659"/>
      <c r="L659" s="1"/>
      <c r="U659" s="1"/>
      <c r="V659" s="26"/>
    </row>
    <row r="660" spans="3:22" x14ac:dyDescent="0.3">
      <c r="C660"/>
      <c r="D660"/>
      <c r="L660" s="1"/>
      <c r="U660" s="1"/>
      <c r="V660" s="26"/>
    </row>
    <row r="661" spans="3:22" x14ac:dyDescent="0.3">
      <c r="C661"/>
      <c r="D661"/>
      <c r="L661" s="1"/>
      <c r="U661" s="1"/>
      <c r="V661" s="26"/>
    </row>
    <row r="662" spans="3:22" x14ac:dyDescent="0.3">
      <c r="C662"/>
      <c r="D662"/>
      <c r="L662" s="1"/>
      <c r="U662" s="1"/>
      <c r="V662" s="26"/>
    </row>
    <row r="663" spans="3:22" x14ac:dyDescent="0.3">
      <c r="C663"/>
      <c r="D663"/>
      <c r="L663" s="1"/>
      <c r="U663" s="1"/>
      <c r="V663" s="26"/>
    </row>
    <row r="664" spans="3:22" x14ac:dyDescent="0.3">
      <c r="C664"/>
      <c r="L664" s="1"/>
      <c r="U664" s="1"/>
      <c r="V664" s="26"/>
    </row>
    <row r="665" spans="3:22" x14ac:dyDescent="0.3">
      <c r="C665"/>
      <c r="D665"/>
      <c r="L665" s="1"/>
      <c r="U665" s="1"/>
      <c r="V665" s="26"/>
    </row>
    <row r="666" spans="3:22" x14ac:dyDescent="0.3">
      <c r="C666"/>
      <c r="D666"/>
      <c r="L666" s="1"/>
      <c r="U666" s="1"/>
      <c r="V666" s="26"/>
    </row>
    <row r="667" spans="3:22" x14ac:dyDescent="0.3">
      <c r="C667"/>
      <c r="D667"/>
      <c r="L667" s="1"/>
      <c r="U667" s="1"/>
      <c r="V667" s="26"/>
    </row>
    <row r="668" spans="3:22" x14ac:dyDescent="0.3">
      <c r="C668"/>
      <c r="L668" s="1"/>
      <c r="U668" s="1"/>
      <c r="V668" s="26"/>
    </row>
    <row r="669" spans="3:22" x14ac:dyDescent="0.3">
      <c r="C669"/>
      <c r="D669"/>
      <c r="L669" s="1"/>
      <c r="U669" s="1"/>
      <c r="V669" s="26"/>
    </row>
    <row r="670" spans="3:22" x14ac:dyDescent="0.3">
      <c r="C670"/>
      <c r="L670" s="1"/>
      <c r="U670" s="1"/>
      <c r="V670" s="26"/>
    </row>
    <row r="671" spans="3:22" x14ac:dyDescent="0.3">
      <c r="C671"/>
      <c r="D671"/>
      <c r="L671" s="1"/>
      <c r="U671" s="1"/>
      <c r="V671" s="26"/>
    </row>
    <row r="672" spans="3:22" x14ac:dyDescent="0.3">
      <c r="C672"/>
      <c r="D672"/>
      <c r="L672" s="1"/>
      <c r="U672" s="1"/>
      <c r="V672" s="26"/>
    </row>
    <row r="673" spans="3:22" x14ac:dyDescent="0.3">
      <c r="C673"/>
      <c r="D673"/>
      <c r="L673" s="1"/>
      <c r="U673" s="1"/>
      <c r="V673" s="26"/>
    </row>
    <row r="674" spans="3:22" x14ac:dyDescent="0.3">
      <c r="C674"/>
      <c r="D674"/>
      <c r="L674" s="1"/>
      <c r="U674" s="1"/>
      <c r="V674" s="26"/>
    </row>
    <row r="675" spans="3:22" x14ac:dyDescent="0.3">
      <c r="C675"/>
      <c r="D675"/>
      <c r="L675" s="1"/>
      <c r="U675" s="1"/>
      <c r="V675" s="26"/>
    </row>
    <row r="676" spans="3:22" x14ac:dyDescent="0.3">
      <c r="C676"/>
      <c r="D676"/>
      <c r="L676" s="1"/>
      <c r="U676" s="1"/>
      <c r="V676" s="26"/>
    </row>
    <row r="677" spans="3:22" x14ac:dyDescent="0.3">
      <c r="C677"/>
      <c r="L677" s="1"/>
      <c r="U677" s="1"/>
      <c r="V677" s="26"/>
    </row>
    <row r="678" spans="3:22" x14ac:dyDescent="0.3">
      <c r="C678"/>
      <c r="D678"/>
      <c r="L678" s="1"/>
      <c r="U678" s="1"/>
      <c r="V678" s="26"/>
    </row>
    <row r="679" spans="3:22" x14ac:dyDescent="0.3">
      <c r="C679"/>
      <c r="D679"/>
      <c r="L679" s="1"/>
      <c r="U679" s="1"/>
      <c r="V679" s="26"/>
    </row>
    <row r="680" spans="3:22" x14ac:dyDescent="0.3">
      <c r="C680"/>
      <c r="L680" s="1"/>
      <c r="U680" s="1"/>
      <c r="V680" s="26"/>
    </row>
    <row r="681" spans="3:22" x14ac:dyDescent="0.3">
      <c r="C681"/>
      <c r="D681"/>
      <c r="L681" s="1"/>
      <c r="U681" s="1"/>
      <c r="V681" s="26"/>
    </row>
    <row r="682" spans="3:22" x14ac:dyDescent="0.3">
      <c r="C682"/>
      <c r="D682"/>
      <c r="L682" s="1"/>
      <c r="U682" s="1"/>
      <c r="V682" s="26"/>
    </row>
    <row r="683" spans="3:22" x14ac:dyDescent="0.3">
      <c r="C683"/>
      <c r="D683"/>
      <c r="L683" s="1"/>
      <c r="U683" s="1"/>
      <c r="V683" s="26"/>
    </row>
    <row r="684" spans="3:22" x14ac:dyDescent="0.3">
      <c r="C684"/>
      <c r="D684"/>
      <c r="L684" s="1"/>
      <c r="U684" s="1"/>
      <c r="V684" s="26"/>
    </row>
    <row r="685" spans="3:22" x14ac:dyDescent="0.3">
      <c r="C685"/>
      <c r="D685"/>
      <c r="L685" s="1"/>
      <c r="U685" s="1"/>
      <c r="V685" s="26"/>
    </row>
    <row r="686" spans="3:22" x14ac:dyDescent="0.3">
      <c r="C686"/>
      <c r="D686"/>
      <c r="L686" s="1"/>
      <c r="U686" s="1"/>
      <c r="V686" s="26"/>
    </row>
    <row r="687" spans="3:22" x14ac:dyDescent="0.3">
      <c r="C687"/>
      <c r="D687"/>
      <c r="L687" s="1"/>
      <c r="U687" s="1"/>
      <c r="V687" s="26"/>
    </row>
    <row r="688" spans="3:22" x14ac:dyDescent="0.3">
      <c r="C688"/>
      <c r="D688"/>
      <c r="L688" s="1"/>
      <c r="U688" s="1"/>
      <c r="V688" s="26"/>
    </row>
    <row r="689" spans="3:22" x14ac:dyDescent="0.3">
      <c r="C689"/>
      <c r="D689"/>
      <c r="L689" s="1"/>
      <c r="U689" s="1"/>
      <c r="V689" s="26"/>
    </row>
    <row r="690" spans="3:22" x14ac:dyDescent="0.3">
      <c r="C690"/>
      <c r="D690"/>
      <c r="L690" s="1"/>
      <c r="U690" s="1"/>
      <c r="V690" s="26"/>
    </row>
    <row r="691" spans="3:22" x14ac:dyDescent="0.3">
      <c r="C691"/>
      <c r="D691"/>
      <c r="L691" s="1"/>
      <c r="U691" s="1"/>
      <c r="V691" s="26"/>
    </row>
    <row r="692" spans="3:22" x14ac:dyDescent="0.3">
      <c r="C692"/>
      <c r="D692"/>
      <c r="L692" s="1"/>
      <c r="U692" s="1"/>
      <c r="V692" s="26"/>
    </row>
    <row r="693" spans="3:22" x14ac:dyDescent="0.3">
      <c r="C693"/>
      <c r="D693"/>
      <c r="L693" s="1"/>
      <c r="U693" s="1"/>
      <c r="V693" s="26"/>
    </row>
    <row r="694" spans="3:22" x14ac:dyDescent="0.3">
      <c r="C694"/>
      <c r="D694"/>
      <c r="L694" s="1"/>
      <c r="U694" s="1"/>
      <c r="V694" s="26"/>
    </row>
    <row r="695" spans="3:22" x14ac:dyDescent="0.3">
      <c r="C695"/>
      <c r="L695" s="1"/>
      <c r="U695" s="1"/>
      <c r="V695" s="26"/>
    </row>
    <row r="696" spans="3:22" x14ac:dyDescent="0.3">
      <c r="C696"/>
      <c r="L696" s="1"/>
      <c r="U696" s="1"/>
      <c r="V696" s="26"/>
    </row>
    <row r="697" spans="3:22" x14ac:dyDescent="0.3">
      <c r="C697"/>
      <c r="D697"/>
      <c r="L697" s="1"/>
      <c r="U697" s="1"/>
      <c r="V697" s="26"/>
    </row>
    <row r="698" spans="3:22" x14ac:dyDescent="0.3">
      <c r="C698"/>
      <c r="D698"/>
      <c r="L698" s="1"/>
      <c r="U698" s="1"/>
      <c r="V698" s="26"/>
    </row>
    <row r="699" spans="3:22" x14ac:dyDescent="0.3">
      <c r="C699"/>
      <c r="D699"/>
      <c r="L699" s="1"/>
      <c r="U699" s="1"/>
      <c r="V699" s="26"/>
    </row>
    <row r="700" spans="3:22" x14ac:dyDescent="0.3">
      <c r="C700"/>
      <c r="D700"/>
      <c r="L700" s="1"/>
      <c r="U700" s="1"/>
      <c r="V700" s="26"/>
    </row>
    <row r="701" spans="3:22" x14ac:dyDescent="0.3">
      <c r="C701"/>
      <c r="D701"/>
      <c r="L701" s="1"/>
      <c r="U701" s="1"/>
      <c r="V701" s="26"/>
    </row>
    <row r="702" spans="3:22" x14ac:dyDescent="0.3">
      <c r="C702"/>
      <c r="D702"/>
      <c r="L702" s="1"/>
      <c r="U702" s="1"/>
      <c r="V702" s="26"/>
    </row>
    <row r="703" spans="3:22" x14ac:dyDescent="0.3">
      <c r="C703"/>
      <c r="D703"/>
      <c r="L703" s="1"/>
      <c r="U703" s="1"/>
      <c r="V703" s="26"/>
    </row>
    <row r="704" spans="3:22" x14ac:dyDescent="0.3">
      <c r="C704"/>
      <c r="D704"/>
      <c r="L704" s="1"/>
      <c r="U704" s="1"/>
      <c r="V704" s="26"/>
    </row>
    <row r="705" spans="3:22" x14ac:dyDescent="0.3">
      <c r="C705"/>
      <c r="D705"/>
      <c r="L705" s="1"/>
      <c r="U705" s="1"/>
      <c r="V705" s="26"/>
    </row>
    <row r="706" spans="3:22" x14ac:dyDescent="0.3">
      <c r="C706"/>
      <c r="D706"/>
      <c r="L706" s="1"/>
      <c r="U706" s="1"/>
      <c r="V706" s="26"/>
    </row>
    <row r="707" spans="3:22" x14ac:dyDescent="0.3">
      <c r="C707"/>
      <c r="D707"/>
      <c r="L707" s="1"/>
      <c r="U707" s="1"/>
      <c r="V707" s="26"/>
    </row>
    <row r="708" spans="3:22" x14ac:dyDescent="0.3">
      <c r="C708"/>
      <c r="D708"/>
      <c r="L708" s="1"/>
      <c r="U708" s="1"/>
      <c r="V708" s="26"/>
    </row>
    <row r="709" spans="3:22" x14ac:dyDescent="0.3">
      <c r="L709" s="1"/>
      <c r="U709" s="1"/>
      <c r="V709" s="26"/>
    </row>
    <row r="710" spans="3:22" x14ac:dyDescent="0.3">
      <c r="C710"/>
      <c r="L710" s="1"/>
      <c r="U710" s="1"/>
      <c r="V710" s="26"/>
    </row>
    <row r="711" spans="3:22" x14ac:dyDescent="0.3">
      <c r="C711"/>
      <c r="D711"/>
      <c r="L711" s="1"/>
      <c r="U711" s="1"/>
      <c r="V711" s="26"/>
    </row>
    <row r="712" spans="3:22" x14ac:dyDescent="0.3">
      <c r="C712"/>
      <c r="D712"/>
      <c r="L712" s="1"/>
      <c r="U712" s="1"/>
      <c r="V712" s="26"/>
    </row>
    <row r="713" spans="3:22" x14ac:dyDescent="0.3">
      <c r="C713"/>
      <c r="D713"/>
      <c r="L713" s="1"/>
      <c r="U713" s="1"/>
      <c r="V713" s="26"/>
    </row>
    <row r="714" spans="3:22" x14ac:dyDescent="0.3">
      <c r="C714"/>
      <c r="D714"/>
      <c r="L714" s="1"/>
      <c r="U714" s="1"/>
      <c r="V714" s="26"/>
    </row>
    <row r="715" spans="3:22" x14ac:dyDescent="0.3">
      <c r="C715"/>
      <c r="D715"/>
      <c r="L715" s="1"/>
      <c r="U715" s="1"/>
      <c r="V715" s="26"/>
    </row>
    <row r="716" spans="3:22" x14ac:dyDescent="0.3">
      <c r="C716"/>
      <c r="D716"/>
      <c r="L716" s="1"/>
      <c r="U716" s="1"/>
      <c r="V716" s="26"/>
    </row>
    <row r="717" spans="3:22" x14ac:dyDescent="0.3">
      <c r="C717"/>
      <c r="D717"/>
      <c r="L717" s="1"/>
      <c r="U717" s="1"/>
      <c r="V717" s="26"/>
    </row>
    <row r="718" spans="3:22" x14ac:dyDescent="0.3">
      <c r="C718"/>
      <c r="D718"/>
      <c r="L718" s="1"/>
      <c r="U718" s="1"/>
      <c r="V718" s="26"/>
    </row>
    <row r="719" spans="3:22" x14ac:dyDescent="0.3">
      <c r="C719"/>
      <c r="D719"/>
      <c r="L719" s="1"/>
      <c r="U719" s="1"/>
      <c r="V719" s="26"/>
    </row>
    <row r="720" spans="3:22" x14ac:dyDescent="0.3">
      <c r="C720"/>
      <c r="D720"/>
      <c r="L720" s="1"/>
      <c r="U720" s="1"/>
      <c r="V720" s="26"/>
    </row>
    <row r="721" spans="3:22" x14ac:dyDescent="0.3">
      <c r="C721"/>
      <c r="D721"/>
      <c r="L721" s="1"/>
      <c r="U721" s="1"/>
      <c r="V721" s="26"/>
    </row>
    <row r="722" spans="3:22" x14ac:dyDescent="0.3">
      <c r="C722"/>
      <c r="D722"/>
      <c r="L722" s="1"/>
      <c r="U722" s="1"/>
      <c r="V722" s="26"/>
    </row>
    <row r="723" spans="3:22" x14ac:dyDescent="0.3">
      <c r="C723"/>
      <c r="D723"/>
      <c r="L723" s="1"/>
      <c r="U723" s="1"/>
      <c r="V723" s="26"/>
    </row>
    <row r="724" spans="3:22" x14ac:dyDescent="0.3">
      <c r="C724"/>
      <c r="D724"/>
      <c r="L724" s="1"/>
      <c r="U724" s="1"/>
      <c r="V724" s="26"/>
    </row>
    <row r="725" spans="3:22" x14ac:dyDescent="0.3">
      <c r="C725"/>
      <c r="L725" s="1"/>
      <c r="U725" s="1"/>
      <c r="V725" s="26"/>
    </row>
    <row r="726" spans="3:22" x14ac:dyDescent="0.3">
      <c r="C726"/>
      <c r="L726" s="1"/>
      <c r="U726" s="1"/>
      <c r="V726" s="26"/>
    </row>
    <row r="727" spans="3:22" x14ac:dyDescent="0.3">
      <c r="C727"/>
      <c r="D727"/>
      <c r="L727" s="1"/>
      <c r="U727" s="1"/>
      <c r="V727" s="26"/>
    </row>
    <row r="728" spans="3:22" x14ac:dyDescent="0.3">
      <c r="C728"/>
      <c r="D728"/>
      <c r="L728" s="1"/>
      <c r="U728" s="1"/>
      <c r="V728" s="26"/>
    </row>
    <row r="729" spans="3:22" x14ac:dyDescent="0.3">
      <c r="L729" s="1"/>
      <c r="U729" s="1"/>
      <c r="V729" s="26"/>
    </row>
    <row r="730" spans="3:22" x14ac:dyDescent="0.3">
      <c r="C730"/>
      <c r="D730"/>
      <c r="L730" s="1"/>
      <c r="U730" s="1"/>
      <c r="V730" s="26"/>
    </row>
    <row r="731" spans="3:22" x14ac:dyDescent="0.3">
      <c r="C731"/>
      <c r="D731"/>
      <c r="L731" s="1"/>
      <c r="U731" s="1"/>
      <c r="V731" s="26"/>
    </row>
    <row r="732" spans="3:22" x14ac:dyDescent="0.3">
      <c r="C732"/>
      <c r="D732"/>
      <c r="L732" s="1"/>
      <c r="U732" s="1"/>
      <c r="V732" s="26"/>
    </row>
    <row r="733" spans="3:22" x14ac:dyDescent="0.3">
      <c r="C733"/>
      <c r="D733"/>
      <c r="L733" s="1"/>
      <c r="U733" s="1"/>
      <c r="V733" s="26"/>
    </row>
    <row r="734" spans="3:22" x14ac:dyDescent="0.3">
      <c r="C734"/>
      <c r="D734"/>
      <c r="L734" s="1"/>
      <c r="U734" s="1"/>
      <c r="V734" s="26"/>
    </row>
    <row r="735" spans="3:22" x14ac:dyDescent="0.3">
      <c r="C735"/>
      <c r="D735"/>
      <c r="L735" s="1"/>
      <c r="U735" s="1"/>
      <c r="V735" s="26"/>
    </row>
    <row r="736" spans="3:22" x14ac:dyDescent="0.3">
      <c r="C736"/>
      <c r="D736"/>
      <c r="L736" s="1"/>
      <c r="U736" s="1"/>
      <c r="V736" s="26"/>
    </row>
    <row r="737" spans="3:22" x14ac:dyDescent="0.3">
      <c r="C737"/>
      <c r="D737"/>
      <c r="L737" s="1"/>
      <c r="U737" s="1"/>
      <c r="V737" s="26"/>
    </row>
    <row r="738" spans="3:22" x14ac:dyDescent="0.3">
      <c r="C738"/>
      <c r="D738"/>
      <c r="L738" s="1"/>
      <c r="U738" s="1"/>
      <c r="V738" s="26"/>
    </row>
    <row r="739" spans="3:22" x14ac:dyDescent="0.3">
      <c r="C739"/>
      <c r="D739"/>
      <c r="L739" s="1"/>
      <c r="U739" s="1"/>
      <c r="V739" s="26"/>
    </row>
    <row r="740" spans="3:22" x14ac:dyDescent="0.3">
      <c r="C740"/>
      <c r="D740"/>
      <c r="L740" s="1"/>
      <c r="U740" s="1"/>
      <c r="V740" s="26"/>
    </row>
    <row r="741" spans="3:22" x14ac:dyDescent="0.3">
      <c r="C741"/>
      <c r="D741"/>
      <c r="L741" s="1"/>
      <c r="U741" s="1"/>
      <c r="V741" s="26"/>
    </row>
    <row r="742" spans="3:22" x14ac:dyDescent="0.3">
      <c r="C742"/>
      <c r="D742"/>
      <c r="L742" s="1"/>
      <c r="U742" s="1"/>
      <c r="V742" s="26"/>
    </row>
    <row r="743" spans="3:22" x14ac:dyDescent="0.3">
      <c r="C743"/>
      <c r="D743"/>
      <c r="L743" s="1"/>
      <c r="U743" s="1"/>
      <c r="V743" s="26"/>
    </row>
    <row r="744" spans="3:22" x14ac:dyDescent="0.3">
      <c r="C744"/>
      <c r="D744"/>
      <c r="L744" s="1"/>
      <c r="U744" s="1"/>
      <c r="V744" s="26"/>
    </row>
    <row r="745" spans="3:22" x14ac:dyDescent="0.3">
      <c r="C745"/>
      <c r="D745"/>
      <c r="L745" s="1"/>
      <c r="U745" s="1"/>
      <c r="V745" s="26"/>
    </row>
    <row r="746" spans="3:22" x14ac:dyDescent="0.3">
      <c r="C746"/>
      <c r="D746"/>
      <c r="L746" s="1"/>
      <c r="U746" s="1"/>
      <c r="V746" s="26"/>
    </row>
    <row r="747" spans="3:22" x14ac:dyDescent="0.3">
      <c r="C747"/>
      <c r="D747"/>
      <c r="L747" s="1"/>
      <c r="U747" s="1"/>
      <c r="V747" s="26"/>
    </row>
    <row r="748" spans="3:22" x14ac:dyDescent="0.3">
      <c r="C748"/>
      <c r="D748"/>
      <c r="L748" s="1"/>
      <c r="U748" s="1"/>
      <c r="V748" s="26"/>
    </row>
    <row r="749" spans="3:22" x14ac:dyDescent="0.3">
      <c r="C749"/>
      <c r="D749"/>
      <c r="L749" s="1"/>
      <c r="U749" s="1"/>
      <c r="V749" s="26"/>
    </row>
    <row r="750" spans="3:22" x14ac:dyDescent="0.3">
      <c r="C750"/>
      <c r="D750"/>
      <c r="L750" s="1"/>
      <c r="U750" s="1"/>
      <c r="V750" s="26"/>
    </row>
    <row r="751" spans="3:22" x14ac:dyDescent="0.3">
      <c r="C751"/>
      <c r="D751"/>
      <c r="L751" s="1"/>
      <c r="U751" s="1"/>
      <c r="V751" s="26"/>
    </row>
    <row r="752" spans="3:22" x14ac:dyDescent="0.3">
      <c r="C752"/>
      <c r="L752" s="1"/>
      <c r="U752" s="1"/>
      <c r="V752" s="26"/>
    </row>
    <row r="753" spans="3:22" x14ac:dyDescent="0.3">
      <c r="C753"/>
      <c r="D753"/>
      <c r="L753" s="1"/>
      <c r="U753" s="1"/>
      <c r="V753" s="26"/>
    </row>
    <row r="754" spans="3:22" x14ac:dyDescent="0.3">
      <c r="C754"/>
      <c r="D754"/>
      <c r="L754" s="1"/>
      <c r="U754" s="1"/>
      <c r="V754" s="26"/>
    </row>
    <row r="755" spans="3:22" x14ac:dyDescent="0.3">
      <c r="C755"/>
      <c r="D755"/>
      <c r="L755" s="1"/>
      <c r="U755" s="1"/>
      <c r="V755" s="26"/>
    </row>
    <row r="756" spans="3:22" x14ac:dyDescent="0.3">
      <c r="C756"/>
      <c r="D756"/>
      <c r="L756" s="1"/>
      <c r="U756" s="1"/>
      <c r="V756" s="26"/>
    </row>
    <row r="757" spans="3:22" x14ac:dyDescent="0.3">
      <c r="C757"/>
      <c r="D757"/>
      <c r="L757" s="1"/>
      <c r="U757" s="1"/>
      <c r="V757" s="26"/>
    </row>
    <row r="758" spans="3:22" x14ac:dyDescent="0.3">
      <c r="C758"/>
      <c r="D758"/>
      <c r="L758" s="1"/>
      <c r="U758" s="1"/>
      <c r="V758" s="26"/>
    </row>
    <row r="759" spans="3:22" x14ac:dyDescent="0.3">
      <c r="C759"/>
      <c r="D759"/>
      <c r="L759" s="1"/>
      <c r="U759" s="1"/>
      <c r="V759" s="26"/>
    </row>
    <row r="760" spans="3:22" x14ac:dyDescent="0.3">
      <c r="C760"/>
      <c r="D760"/>
      <c r="L760" s="1"/>
      <c r="U760" s="1"/>
      <c r="V760" s="26"/>
    </row>
    <row r="761" spans="3:22" x14ac:dyDescent="0.3">
      <c r="C761"/>
      <c r="D761"/>
      <c r="L761" s="1"/>
      <c r="U761" s="1"/>
      <c r="V761" s="26"/>
    </row>
    <row r="762" spans="3:22" x14ac:dyDescent="0.3">
      <c r="C762"/>
      <c r="D762"/>
      <c r="L762" s="1"/>
      <c r="U762" s="1"/>
      <c r="V762" s="26"/>
    </row>
    <row r="763" spans="3:22" x14ac:dyDescent="0.3">
      <c r="C763"/>
      <c r="D763"/>
      <c r="L763" s="1"/>
      <c r="U763" s="1"/>
      <c r="V763" s="26"/>
    </row>
    <row r="764" spans="3:22" x14ac:dyDescent="0.3">
      <c r="C764"/>
      <c r="D764"/>
      <c r="L764" s="1"/>
      <c r="U764" s="1"/>
      <c r="V764" s="26"/>
    </row>
    <row r="765" spans="3:22" x14ac:dyDescent="0.3">
      <c r="C765"/>
      <c r="D765"/>
      <c r="L765" s="1"/>
      <c r="U765" s="1"/>
      <c r="V765" s="26"/>
    </row>
    <row r="766" spans="3:22" x14ac:dyDescent="0.3">
      <c r="C766"/>
      <c r="D766"/>
      <c r="L766" s="1"/>
      <c r="U766" s="1"/>
      <c r="V766" s="26"/>
    </row>
    <row r="767" spans="3:22" x14ac:dyDescent="0.3">
      <c r="C767"/>
      <c r="D767"/>
      <c r="L767" s="1"/>
      <c r="U767" s="1"/>
      <c r="V767" s="26"/>
    </row>
    <row r="768" spans="3:22" x14ac:dyDescent="0.3">
      <c r="C768"/>
      <c r="D768"/>
      <c r="L768" s="1"/>
      <c r="U768" s="1"/>
      <c r="V768" s="26"/>
    </row>
    <row r="769" spans="3:22" x14ac:dyDescent="0.3">
      <c r="C769"/>
      <c r="L769" s="1"/>
      <c r="U769" s="1"/>
      <c r="V769" s="26"/>
    </row>
    <row r="770" spans="3:22" x14ac:dyDescent="0.3">
      <c r="C770"/>
      <c r="D770"/>
      <c r="L770" s="1"/>
      <c r="U770" s="1"/>
      <c r="V770" s="26"/>
    </row>
    <row r="771" spans="3:22" x14ac:dyDescent="0.3">
      <c r="C771"/>
      <c r="D771"/>
      <c r="L771" s="1"/>
      <c r="U771" s="1"/>
      <c r="V771" s="26"/>
    </row>
    <row r="772" spans="3:22" x14ac:dyDescent="0.3">
      <c r="C772"/>
      <c r="D772"/>
      <c r="L772" s="1"/>
      <c r="U772" s="1"/>
      <c r="V772" s="26"/>
    </row>
    <row r="773" spans="3:22" x14ac:dyDescent="0.3">
      <c r="C773"/>
      <c r="D773"/>
      <c r="L773" s="1"/>
      <c r="U773" s="1"/>
      <c r="V773" s="26"/>
    </row>
    <row r="774" spans="3:22" x14ac:dyDescent="0.3">
      <c r="C774"/>
      <c r="D774"/>
      <c r="L774" s="1"/>
      <c r="U774" s="1"/>
      <c r="V774" s="26"/>
    </row>
    <row r="775" spans="3:22" x14ac:dyDescent="0.3">
      <c r="C775"/>
      <c r="D775"/>
      <c r="L775" s="1"/>
      <c r="U775" s="1"/>
      <c r="V775" s="26"/>
    </row>
    <row r="776" spans="3:22" x14ac:dyDescent="0.3">
      <c r="D776"/>
      <c r="L776" s="1"/>
      <c r="U776" s="1"/>
      <c r="V776" s="26"/>
    </row>
    <row r="777" spans="3:22" x14ac:dyDescent="0.3">
      <c r="C777"/>
      <c r="D777"/>
      <c r="L777" s="1"/>
      <c r="U777" s="1"/>
      <c r="V777" s="26"/>
    </row>
    <row r="778" spans="3:22" x14ac:dyDescent="0.3">
      <c r="C778"/>
      <c r="D778"/>
      <c r="L778" s="1"/>
      <c r="U778" s="1"/>
      <c r="V778" s="26"/>
    </row>
    <row r="779" spans="3:22" x14ac:dyDescent="0.3">
      <c r="C779"/>
      <c r="D779"/>
      <c r="L779" s="1"/>
      <c r="U779" s="1"/>
      <c r="V779" s="26"/>
    </row>
    <row r="780" spans="3:22" x14ac:dyDescent="0.3">
      <c r="C780"/>
      <c r="D780"/>
      <c r="L780" s="1"/>
      <c r="U780" s="1"/>
      <c r="V780" s="26"/>
    </row>
    <row r="781" spans="3:22" x14ac:dyDescent="0.3">
      <c r="C781"/>
      <c r="D781"/>
      <c r="L781" s="1"/>
      <c r="U781" s="1"/>
      <c r="V781" s="26"/>
    </row>
    <row r="782" spans="3:22" x14ac:dyDescent="0.3">
      <c r="C782"/>
      <c r="D782"/>
      <c r="L782" s="1"/>
      <c r="U782" s="1"/>
      <c r="V782" s="26"/>
    </row>
    <row r="783" spans="3:22" x14ac:dyDescent="0.3">
      <c r="C783"/>
      <c r="L783" s="1"/>
      <c r="U783" s="1"/>
      <c r="V783" s="26"/>
    </row>
    <row r="784" spans="3:22" x14ac:dyDescent="0.3">
      <c r="C784"/>
      <c r="D784"/>
      <c r="L784" s="1"/>
      <c r="U784" s="1"/>
      <c r="V784" s="26"/>
    </row>
    <row r="785" spans="3:22" x14ac:dyDescent="0.3">
      <c r="C785"/>
      <c r="D785"/>
      <c r="L785" s="1"/>
      <c r="U785" s="1"/>
      <c r="V785" s="26"/>
    </row>
    <row r="786" spans="3:22" x14ac:dyDescent="0.3">
      <c r="C786"/>
      <c r="D786"/>
      <c r="L786" s="1"/>
      <c r="U786" s="1"/>
      <c r="V786" s="26"/>
    </row>
    <row r="787" spans="3:22" x14ac:dyDescent="0.3">
      <c r="C787"/>
      <c r="D787"/>
      <c r="L787" s="1"/>
      <c r="U787" s="1"/>
      <c r="V787" s="26"/>
    </row>
    <row r="788" spans="3:22" x14ac:dyDescent="0.3">
      <c r="C788"/>
      <c r="D788"/>
      <c r="L788" s="1"/>
      <c r="U788" s="1"/>
      <c r="V788" s="26"/>
    </row>
    <row r="789" spans="3:22" x14ac:dyDescent="0.3">
      <c r="C789"/>
      <c r="D789"/>
      <c r="L789" s="1"/>
      <c r="U789" s="1"/>
      <c r="V789" s="26"/>
    </row>
    <row r="790" spans="3:22" x14ac:dyDescent="0.3">
      <c r="C790"/>
      <c r="D790"/>
      <c r="L790" s="1"/>
      <c r="U790" s="1"/>
      <c r="V790" s="26"/>
    </row>
    <row r="791" spans="3:22" x14ac:dyDescent="0.3">
      <c r="C791"/>
      <c r="D791"/>
      <c r="L791" s="1"/>
      <c r="U791" s="1"/>
      <c r="V791" s="26"/>
    </row>
    <row r="792" spans="3:22" x14ac:dyDescent="0.3">
      <c r="C792"/>
      <c r="D792"/>
      <c r="L792" s="1"/>
      <c r="U792" s="1"/>
      <c r="V792" s="26"/>
    </row>
    <row r="793" spans="3:22" x14ac:dyDescent="0.3">
      <c r="C793"/>
      <c r="D793"/>
      <c r="L793" s="1"/>
      <c r="U793" s="1"/>
      <c r="V793" s="26"/>
    </row>
    <row r="794" spans="3:22" x14ac:dyDescent="0.3">
      <c r="C794"/>
      <c r="D794"/>
      <c r="L794" s="1"/>
      <c r="U794" s="1"/>
      <c r="V794" s="26"/>
    </row>
    <row r="795" spans="3:22" x14ac:dyDescent="0.3">
      <c r="C795"/>
      <c r="D795"/>
      <c r="L795" s="1"/>
      <c r="U795" s="1"/>
      <c r="V795" s="26"/>
    </row>
    <row r="796" spans="3:22" x14ac:dyDescent="0.3">
      <c r="C796"/>
      <c r="D796"/>
      <c r="L796" s="1"/>
      <c r="U796" s="1"/>
      <c r="V796" s="26"/>
    </row>
    <row r="797" spans="3:22" x14ac:dyDescent="0.3">
      <c r="C797"/>
      <c r="D797"/>
      <c r="L797" s="1"/>
      <c r="U797" s="1"/>
      <c r="V797" s="26"/>
    </row>
    <row r="798" spans="3:22" x14ac:dyDescent="0.3">
      <c r="C798"/>
      <c r="D798"/>
      <c r="L798" s="1"/>
      <c r="U798" s="1"/>
      <c r="V798" s="26"/>
    </row>
    <row r="799" spans="3:22" x14ac:dyDescent="0.3">
      <c r="C799"/>
      <c r="D799"/>
      <c r="L799" s="1"/>
      <c r="U799" s="1"/>
      <c r="V799" s="26"/>
    </row>
    <row r="800" spans="3:22" x14ac:dyDescent="0.3">
      <c r="C800"/>
      <c r="D800"/>
      <c r="L800" s="1"/>
      <c r="U800" s="1"/>
      <c r="V800" s="26"/>
    </row>
    <row r="801" spans="3:22" x14ac:dyDescent="0.3">
      <c r="C801"/>
      <c r="D801"/>
      <c r="L801" s="1"/>
      <c r="U801" s="1"/>
      <c r="V801" s="26"/>
    </row>
    <row r="802" spans="3:22" x14ac:dyDescent="0.3">
      <c r="C802"/>
      <c r="D802"/>
      <c r="L802" s="1"/>
      <c r="U802" s="1"/>
      <c r="V802" s="26"/>
    </row>
    <row r="803" spans="3:22" x14ac:dyDescent="0.3">
      <c r="C803"/>
      <c r="D803"/>
      <c r="L803" s="1"/>
      <c r="U803" s="1"/>
      <c r="V803" s="26"/>
    </row>
    <row r="804" spans="3:22" x14ac:dyDescent="0.3">
      <c r="C804"/>
      <c r="D804"/>
      <c r="L804" s="1"/>
      <c r="U804" s="1"/>
      <c r="V804" s="26"/>
    </row>
    <row r="805" spans="3:22" x14ac:dyDescent="0.3">
      <c r="C805"/>
      <c r="D805"/>
      <c r="L805" s="1"/>
      <c r="U805" s="1"/>
      <c r="V805" s="26"/>
    </row>
    <row r="806" spans="3:22" x14ac:dyDescent="0.3">
      <c r="C806"/>
      <c r="D806"/>
      <c r="L806" s="1"/>
      <c r="U806" s="1"/>
      <c r="V806" s="26"/>
    </row>
    <row r="807" spans="3:22" x14ac:dyDescent="0.3">
      <c r="C807"/>
      <c r="D807"/>
      <c r="L807" s="1"/>
      <c r="U807" s="1"/>
      <c r="V807" s="26"/>
    </row>
    <row r="808" spans="3:22" x14ac:dyDescent="0.3">
      <c r="C808"/>
      <c r="D808"/>
      <c r="L808" s="1"/>
      <c r="U808" s="1"/>
      <c r="V808" s="26"/>
    </row>
    <row r="809" spans="3:22" x14ac:dyDescent="0.3">
      <c r="C809"/>
      <c r="D809"/>
      <c r="L809" s="1"/>
      <c r="U809" s="1"/>
      <c r="V809" s="26"/>
    </row>
    <row r="810" spans="3:22" x14ac:dyDescent="0.3">
      <c r="C810"/>
      <c r="D810"/>
      <c r="L810" s="1"/>
      <c r="U810" s="1"/>
      <c r="V810" s="26"/>
    </row>
    <row r="811" spans="3:22" x14ac:dyDescent="0.3">
      <c r="C811"/>
      <c r="D811"/>
      <c r="L811" s="1"/>
      <c r="U811" s="1"/>
      <c r="V811" s="26"/>
    </row>
    <row r="812" spans="3:22" x14ac:dyDescent="0.3">
      <c r="C812"/>
      <c r="D812"/>
      <c r="L812" s="1"/>
      <c r="U812" s="1"/>
      <c r="V812" s="26"/>
    </row>
    <row r="813" spans="3:22" x14ac:dyDescent="0.3">
      <c r="C813"/>
      <c r="D813"/>
      <c r="L813" s="1"/>
      <c r="U813" s="1"/>
      <c r="V813" s="26"/>
    </row>
    <row r="814" spans="3:22" x14ac:dyDescent="0.3">
      <c r="C814"/>
      <c r="D814"/>
      <c r="L814" s="1"/>
      <c r="U814" s="1"/>
      <c r="V814" s="26"/>
    </row>
    <row r="815" spans="3:22" x14ac:dyDescent="0.3">
      <c r="C815"/>
      <c r="D815"/>
      <c r="L815" s="1"/>
      <c r="U815" s="1"/>
      <c r="V815" s="26"/>
    </row>
    <row r="816" spans="3:22" x14ac:dyDescent="0.3">
      <c r="C816"/>
      <c r="D816"/>
      <c r="L816" s="1"/>
      <c r="U816" s="1"/>
      <c r="V816" s="26"/>
    </row>
    <row r="817" spans="3:22" x14ac:dyDescent="0.3">
      <c r="C817"/>
      <c r="D817"/>
      <c r="L817" s="1"/>
      <c r="U817" s="1"/>
      <c r="V817" s="26"/>
    </row>
    <row r="818" spans="3:22" x14ac:dyDescent="0.3">
      <c r="C818"/>
      <c r="D818"/>
      <c r="L818" s="1"/>
      <c r="U818" s="1"/>
      <c r="V818" s="26"/>
    </row>
    <row r="819" spans="3:22" x14ac:dyDescent="0.3">
      <c r="C819"/>
      <c r="D819"/>
      <c r="L819" s="1"/>
      <c r="U819" s="1"/>
      <c r="V819" s="26"/>
    </row>
    <row r="820" spans="3:22" x14ac:dyDescent="0.3">
      <c r="C820"/>
      <c r="D820"/>
      <c r="L820" s="1"/>
      <c r="U820" s="1"/>
      <c r="V820" s="26"/>
    </row>
    <row r="821" spans="3:22" x14ac:dyDescent="0.3">
      <c r="C821"/>
      <c r="D821"/>
      <c r="L821" s="1"/>
      <c r="U821" s="1"/>
      <c r="V821" s="26"/>
    </row>
    <row r="822" spans="3:22" x14ac:dyDescent="0.3">
      <c r="C822"/>
      <c r="D822"/>
      <c r="L822" s="1"/>
      <c r="U822" s="1"/>
      <c r="V822" s="26"/>
    </row>
    <row r="823" spans="3:22" x14ac:dyDescent="0.3">
      <c r="C823"/>
      <c r="D823"/>
      <c r="L823" s="1"/>
      <c r="U823" s="1"/>
      <c r="V823" s="26"/>
    </row>
    <row r="824" spans="3:22" x14ac:dyDescent="0.3">
      <c r="C824"/>
      <c r="D824"/>
      <c r="L824" s="1"/>
      <c r="U824" s="1"/>
      <c r="V824" s="26"/>
    </row>
    <row r="825" spans="3:22" x14ac:dyDescent="0.3">
      <c r="C825"/>
      <c r="D825"/>
      <c r="L825" s="1"/>
      <c r="U825" s="1"/>
      <c r="V825" s="26"/>
    </row>
    <row r="826" spans="3:22" x14ac:dyDescent="0.3">
      <c r="C826"/>
      <c r="D826"/>
      <c r="L826" s="1"/>
      <c r="U826" s="1"/>
      <c r="V826" s="26"/>
    </row>
    <row r="827" spans="3:22" x14ac:dyDescent="0.3">
      <c r="C827"/>
      <c r="D827"/>
      <c r="L827" s="1"/>
      <c r="U827" s="1"/>
      <c r="V827" s="26"/>
    </row>
    <row r="828" spans="3:22" x14ac:dyDescent="0.3">
      <c r="C828"/>
      <c r="D828"/>
      <c r="L828" s="1"/>
      <c r="U828" s="1"/>
      <c r="V828" s="26"/>
    </row>
    <row r="829" spans="3:22" x14ac:dyDescent="0.3">
      <c r="C829"/>
      <c r="D829"/>
      <c r="L829" s="1"/>
      <c r="U829" s="1"/>
      <c r="V829" s="26"/>
    </row>
    <row r="830" spans="3:22" x14ac:dyDescent="0.3">
      <c r="C830"/>
      <c r="D830"/>
      <c r="L830" s="1"/>
      <c r="U830" s="1"/>
      <c r="V830" s="26"/>
    </row>
    <row r="831" spans="3:22" x14ac:dyDescent="0.3">
      <c r="C831"/>
      <c r="D831"/>
      <c r="L831" s="1"/>
      <c r="U831" s="1"/>
      <c r="V831" s="26"/>
    </row>
    <row r="832" spans="3:22" x14ac:dyDescent="0.3">
      <c r="C832"/>
      <c r="D832"/>
      <c r="L832" s="1"/>
      <c r="U832" s="1"/>
      <c r="V832" s="26"/>
    </row>
    <row r="833" spans="3:22" x14ac:dyDescent="0.3">
      <c r="C833"/>
      <c r="D833"/>
      <c r="L833" s="1"/>
      <c r="U833" s="1"/>
      <c r="V833" s="26"/>
    </row>
    <row r="834" spans="3:22" x14ac:dyDescent="0.3">
      <c r="C834"/>
      <c r="D834"/>
      <c r="L834" s="1"/>
      <c r="U834" s="1"/>
      <c r="V834" s="26"/>
    </row>
    <row r="835" spans="3:22" x14ac:dyDescent="0.3">
      <c r="C835"/>
      <c r="D835"/>
      <c r="L835" s="1"/>
      <c r="U835" s="1"/>
      <c r="V835" s="26"/>
    </row>
    <row r="836" spans="3:22" x14ac:dyDescent="0.3">
      <c r="C836"/>
      <c r="D836"/>
      <c r="L836" s="1"/>
      <c r="U836" s="1"/>
      <c r="V836" s="26"/>
    </row>
    <row r="837" spans="3:22" x14ac:dyDescent="0.3">
      <c r="C837"/>
      <c r="D837"/>
      <c r="L837" s="1"/>
      <c r="U837" s="1"/>
      <c r="V837" s="26"/>
    </row>
    <row r="838" spans="3:22" x14ac:dyDescent="0.3">
      <c r="C838"/>
      <c r="D838"/>
      <c r="L838" s="1"/>
      <c r="U838" s="1"/>
      <c r="V838" s="26"/>
    </row>
    <row r="839" spans="3:22" x14ac:dyDescent="0.3">
      <c r="C839"/>
      <c r="D839"/>
      <c r="L839" s="1"/>
      <c r="U839" s="1"/>
      <c r="V839" s="26"/>
    </row>
    <row r="840" spans="3:22" x14ac:dyDescent="0.3">
      <c r="C840"/>
      <c r="L840" s="1"/>
      <c r="U840" s="1"/>
      <c r="V840" s="26"/>
    </row>
    <row r="841" spans="3:22" x14ac:dyDescent="0.3">
      <c r="C841"/>
      <c r="L841" s="1"/>
      <c r="U841" s="1"/>
      <c r="V841" s="26"/>
    </row>
    <row r="842" spans="3:22" x14ac:dyDescent="0.3">
      <c r="C842"/>
      <c r="D842"/>
      <c r="L842" s="1"/>
      <c r="U842" s="1"/>
      <c r="V842" s="26"/>
    </row>
    <row r="843" spans="3:22" x14ac:dyDescent="0.3">
      <c r="C843"/>
      <c r="D843"/>
      <c r="L843" s="1"/>
      <c r="U843" s="1"/>
      <c r="V843" s="26"/>
    </row>
    <row r="844" spans="3:22" x14ac:dyDescent="0.3">
      <c r="C844"/>
      <c r="D844"/>
      <c r="L844" s="1"/>
      <c r="U844" s="1"/>
      <c r="V844" s="26"/>
    </row>
    <row r="845" spans="3:22" x14ac:dyDescent="0.3">
      <c r="C845"/>
      <c r="D845"/>
      <c r="L845" s="1"/>
      <c r="U845" s="1"/>
      <c r="V845" s="26"/>
    </row>
    <row r="846" spans="3:22" x14ac:dyDescent="0.3">
      <c r="C846"/>
      <c r="D846"/>
      <c r="L846" s="1"/>
      <c r="U846" s="1"/>
      <c r="V846" s="26"/>
    </row>
    <row r="847" spans="3:22" x14ac:dyDescent="0.3">
      <c r="C847"/>
      <c r="D847"/>
      <c r="L847" s="1"/>
      <c r="U847" s="1"/>
      <c r="V847" s="26"/>
    </row>
    <row r="848" spans="3:22" x14ac:dyDescent="0.3">
      <c r="C848"/>
      <c r="D848"/>
      <c r="L848" s="1"/>
      <c r="U848" s="1"/>
      <c r="V848" s="26"/>
    </row>
    <row r="849" spans="3:22" x14ac:dyDescent="0.3">
      <c r="C849"/>
      <c r="D849"/>
      <c r="L849" s="1"/>
      <c r="U849" s="1"/>
      <c r="V849" s="26"/>
    </row>
    <row r="850" spans="3:22" x14ac:dyDescent="0.3">
      <c r="C850"/>
      <c r="D850"/>
      <c r="L850" s="1"/>
      <c r="U850" s="1"/>
      <c r="V850" s="26"/>
    </row>
    <row r="851" spans="3:22" x14ac:dyDescent="0.3">
      <c r="C851"/>
      <c r="D851"/>
      <c r="L851" s="1"/>
      <c r="U851" s="1"/>
      <c r="V851" s="26"/>
    </row>
    <row r="852" spans="3:22" x14ac:dyDescent="0.3">
      <c r="C852"/>
      <c r="L852" s="1"/>
      <c r="U852" s="1"/>
      <c r="V852" s="26"/>
    </row>
    <row r="853" spans="3:22" x14ac:dyDescent="0.3">
      <c r="C853"/>
      <c r="L853" s="1"/>
      <c r="U853" s="1"/>
      <c r="V853" s="26"/>
    </row>
    <row r="854" spans="3:22" x14ac:dyDescent="0.3">
      <c r="C854"/>
      <c r="E854"/>
      <c r="L854" s="1"/>
      <c r="U854" s="1"/>
      <c r="V854" s="26"/>
    </row>
    <row r="855" spans="3:22" x14ac:dyDescent="0.3">
      <c r="C855"/>
      <c r="D855"/>
      <c r="L855" s="1"/>
      <c r="U855" s="1"/>
      <c r="V855" s="26"/>
    </row>
    <row r="856" spans="3:22" x14ac:dyDescent="0.3">
      <c r="C856"/>
      <c r="L856" s="1"/>
      <c r="U856" s="1"/>
      <c r="V856" s="26"/>
    </row>
    <row r="857" spans="3:22" x14ac:dyDescent="0.3">
      <c r="C857"/>
      <c r="D857"/>
      <c r="L857" s="1"/>
      <c r="U857" s="1"/>
      <c r="V857" s="26"/>
    </row>
    <row r="858" spans="3:22" x14ac:dyDescent="0.3">
      <c r="C858"/>
      <c r="D858"/>
      <c r="L858" s="1"/>
      <c r="U858" s="1"/>
      <c r="V858" s="26"/>
    </row>
    <row r="859" spans="3:22" x14ac:dyDescent="0.3">
      <c r="C859"/>
      <c r="D859"/>
      <c r="L859" s="1"/>
      <c r="U859" s="1"/>
      <c r="V859" s="26"/>
    </row>
    <row r="860" spans="3:22" x14ac:dyDescent="0.3">
      <c r="C860"/>
      <c r="D860"/>
      <c r="L860" s="1"/>
      <c r="U860" s="1"/>
      <c r="V860" s="26"/>
    </row>
    <row r="861" spans="3:22" x14ac:dyDescent="0.3">
      <c r="C861"/>
      <c r="D861"/>
      <c r="L861" s="1"/>
      <c r="U861" s="1"/>
      <c r="V861" s="26"/>
    </row>
    <row r="862" spans="3:22" x14ac:dyDescent="0.3">
      <c r="C862"/>
      <c r="D862"/>
      <c r="L862" s="1"/>
      <c r="U862" s="1"/>
      <c r="V862" s="26"/>
    </row>
    <row r="863" spans="3:22" x14ac:dyDescent="0.3">
      <c r="C863"/>
      <c r="D863"/>
      <c r="L863" s="1"/>
      <c r="U863" s="1"/>
      <c r="V863" s="26"/>
    </row>
    <row r="864" spans="3:22" x14ac:dyDescent="0.3">
      <c r="C864"/>
      <c r="D864"/>
      <c r="L864" s="1"/>
      <c r="U864" s="1"/>
      <c r="V864" s="26"/>
    </row>
    <row r="865" spans="3:22" x14ac:dyDescent="0.3">
      <c r="C865"/>
      <c r="D865"/>
      <c r="L865" s="1"/>
      <c r="U865" s="1"/>
      <c r="V865" s="26"/>
    </row>
    <row r="866" spans="3:22" x14ac:dyDescent="0.3">
      <c r="C866"/>
      <c r="D866"/>
      <c r="L866" s="1"/>
      <c r="U866" s="1"/>
      <c r="V866" s="26"/>
    </row>
    <row r="867" spans="3:22" x14ac:dyDescent="0.3">
      <c r="C867"/>
      <c r="D867"/>
      <c r="L867" s="1"/>
      <c r="U867" s="1"/>
      <c r="V867" s="26"/>
    </row>
    <row r="868" spans="3:22" x14ac:dyDescent="0.3">
      <c r="C868"/>
      <c r="L868" s="1"/>
      <c r="U868" s="1"/>
      <c r="V868" s="26"/>
    </row>
    <row r="869" spans="3:22" x14ac:dyDescent="0.3">
      <c r="C869"/>
      <c r="D869"/>
      <c r="L869" s="1"/>
      <c r="U869" s="1"/>
      <c r="V869" s="26"/>
    </row>
    <row r="870" spans="3:22" x14ac:dyDescent="0.3">
      <c r="C870"/>
      <c r="D870"/>
      <c r="L870" s="1"/>
      <c r="U870" s="1"/>
      <c r="V870" s="26"/>
    </row>
    <row r="871" spans="3:22" x14ac:dyDescent="0.3">
      <c r="C871"/>
      <c r="D871"/>
      <c r="L871" s="1"/>
      <c r="U871" s="1"/>
      <c r="V871" s="26"/>
    </row>
    <row r="872" spans="3:22" x14ac:dyDescent="0.3">
      <c r="C872"/>
      <c r="D872"/>
      <c r="L872" s="1"/>
      <c r="U872" s="1"/>
      <c r="V872" s="26"/>
    </row>
    <row r="873" spans="3:22" x14ac:dyDescent="0.3">
      <c r="C873"/>
      <c r="D873"/>
      <c r="L873" s="1"/>
      <c r="U873" s="1"/>
      <c r="V873" s="26"/>
    </row>
    <row r="874" spans="3:22" x14ac:dyDescent="0.3">
      <c r="C874"/>
      <c r="D874"/>
      <c r="L874" s="1"/>
      <c r="U874" s="1"/>
      <c r="V874" s="26"/>
    </row>
    <row r="875" spans="3:22" x14ac:dyDescent="0.3">
      <c r="C875"/>
      <c r="D875"/>
      <c r="L875" s="1"/>
      <c r="U875" s="1"/>
      <c r="V875" s="26"/>
    </row>
    <row r="876" spans="3:22" x14ac:dyDescent="0.3">
      <c r="C876"/>
      <c r="D876"/>
      <c r="L876" s="1"/>
      <c r="U876" s="1"/>
      <c r="V876" s="26"/>
    </row>
    <row r="877" spans="3:22" x14ac:dyDescent="0.3">
      <c r="C877"/>
      <c r="L877" s="1"/>
      <c r="U877" s="1"/>
      <c r="V877" s="26"/>
    </row>
    <row r="878" spans="3:22" x14ac:dyDescent="0.3">
      <c r="C878"/>
      <c r="D878"/>
      <c r="L878" s="1"/>
      <c r="U878" s="1"/>
      <c r="V878" s="26"/>
    </row>
    <row r="879" spans="3:22" x14ac:dyDescent="0.3">
      <c r="C879"/>
      <c r="D879"/>
      <c r="L879" s="1"/>
      <c r="U879" s="1"/>
      <c r="V879" s="26"/>
    </row>
    <row r="880" spans="3:22" x14ac:dyDescent="0.3">
      <c r="C880"/>
      <c r="D880"/>
      <c r="L880" s="1"/>
      <c r="U880" s="1"/>
      <c r="V880" s="26"/>
    </row>
    <row r="881" spans="3:22" x14ac:dyDescent="0.3">
      <c r="C881"/>
      <c r="D881"/>
      <c r="L881" s="1"/>
      <c r="U881" s="1"/>
      <c r="V881" s="26"/>
    </row>
    <row r="882" spans="3:22" x14ac:dyDescent="0.3">
      <c r="C882"/>
      <c r="D882"/>
      <c r="L882" s="1"/>
      <c r="U882" s="1"/>
      <c r="V882" s="26"/>
    </row>
    <row r="883" spans="3:22" x14ac:dyDescent="0.3">
      <c r="C883"/>
      <c r="D883"/>
      <c r="L883" s="1"/>
      <c r="U883" s="1"/>
      <c r="V883" s="26"/>
    </row>
    <row r="884" spans="3:22" x14ac:dyDescent="0.3">
      <c r="C884"/>
      <c r="D884"/>
      <c r="L884" s="1"/>
      <c r="U884" s="1"/>
      <c r="V884" s="26"/>
    </row>
    <row r="885" spans="3:22" x14ac:dyDescent="0.3">
      <c r="C885"/>
      <c r="D885"/>
      <c r="L885" s="1"/>
      <c r="U885" s="1"/>
      <c r="V885" s="26"/>
    </row>
    <row r="886" spans="3:22" x14ac:dyDescent="0.3">
      <c r="C886"/>
      <c r="D886"/>
      <c r="L886" s="1"/>
      <c r="U886" s="1"/>
      <c r="V886" s="26"/>
    </row>
    <row r="887" spans="3:22" x14ac:dyDescent="0.3">
      <c r="C887"/>
      <c r="D887"/>
      <c r="L887" s="1"/>
      <c r="U887" s="1"/>
      <c r="V887" s="26"/>
    </row>
    <row r="888" spans="3:22" x14ac:dyDescent="0.3">
      <c r="C888"/>
      <c r="L888" s="1"/>
      <c r="U888" s="1"/>
      <c r="V888" s="26"/>
    </row>
    <row r="889" spans="3:22" x14ac:dyDescent="0.3">
      <c r="C889"/>
      <c r="D889"/>
      <c r="L889" s="1"/>
      <c r="U889" s="1"/>
      <c r="V889" s="26"/>
    </row>
    <row r="890" spans="3:22" x14ac:dyDescent="0.3">
      <c r="C890"/>
      <c r="D890"/>
      <c r="L890" s="1"/>
      <c r="U890" s="1"/>
      <c r="V890" s="26"/>
    </row>
    <row r="891" spans="3:22" x14ac:dyDescent="0.3">
      <c r="C891"/>
      <c r="L891" s="1"/>
      <c r="U891" s="1"/>
      <c r="V891" s="26"/>
    </row>
    <row r="892" spans="3:22" x14ac:dyDescent="0.3">
      <c r="C892"/>
      <c r="L892" s="1"/>
      <c r="U892" s="1"/>
      <c r="V892" s="26"/>
    </row>
    <row r="893" spans="3:22" x14ac:dyDescent="0.3">
      <c r="C893"/>
      <c r="D893"/>
      <c r="L893" s="1"/>
      <c r="U893" s="1"/>
      <c r="V893" s="26"/>
    </row>
    <row r="894" spans="3:22" x14ac:dyDescent="0.3">
      <c r="C894"/>
      <c r="D894"/>
      <c r="L894" s="1"/>
      <c r="U894" s="1"/>
      <c r="V894" s="26"/>
    </row>
    <row r="895" spans="3:22" x14ac:dyDescent="0.3">
      <c r="C895"/>
      <c r="D895"/>
      <c r="L895" s="1"/>
      <c r="U895" s="1"/>
      <c r="V895" s="26"/>
    </row>
    <row r="896" spans="3:22" x14ac:dyDescent="0.3">
      <c r="C896"/>
      <c r="D896"/>
      <c r="L896" s="1"/>
      <c r="U896" s="1"/>
      <c r="V896" s="26"/>
    </row>
    <row r="897" spans="3:22" x14ac:dyDescent="0.3">
      <c r="C897"/>
      <c r="D897"/>
      <c r="L897" s="1"/>
      <c r="U897" s="1"/>
      <c r="V897" s="26"/>
    </row>
    <row r="898" spans="3:22" x14ac:dyDescent="0.3">
      <c r="C898"/>
      <c r="L898" s="1"/>
      <c r="U898" s="1"/>
      <c r="V898" s="26"/>
    </row>
    <row r="899" spans="3:22" x14ac:dyDescent="0.3">
      <c r="C899"/>
      <c r="L899" s="1"/>
      <c r="U899" s="1"/>
      <c r="V899" s="26"/>
    </row>
    <row r="900" spans="3:22" x14ac:dyDescent="0.3">
      <c r="C900"/>
      <c r="D900"/>
      <c r="L900" s="1"/>
      <c r="U900" s="1"/>
      <c r="V900" s="26"/>
    </row>
    <row r="901" spans="3:22" x14ac:dyDescent="0.3">
      <c r="C901"/>
      <c r="L901" s="1"/>
      <c r="U901" s="1"/>
      <c r="V901" s="26"/>
    </row>
    <row r="902" spans="3:22" x14ac:dyDescent="0.3">
      <c r="C902"/>
      <c r="D902"/>
      <c r="L902" s="1"/>
      <c r="U902" s="1"/>
      <c r="V902" s="26"/>
    </row>
    <row r="903" spans="3:22" x14ac:dyDescent="0.3">
      <c r="C903"/>
      <c r="D903"/>
      <c r="L903" s="1"/>
      <c r="U903" s="1"/>
      <c r="V903" s="26"/>
    </row>
    <row r="904" spans="3:22" x14ac:dyDescent="0.3">
      <c r="C904"/>
      <c r="D904"/>
      <c r="L904" s="1"/>
      <c r="U904" s="1"/>
      <c r="V904" s="26"/>
    </row>
    <row r="905" spans="3:22" x14ac:dyDescent="0.3">
      <c r="C905"/>
      <c r="D905"/>
      <c r="L905" s="1"/>
      <c r="U905" s="1"/>
      <c r="V905" s="26"/>
    </row>
    <row r="906" spans="3:22" x14ac:dyDescent="0.3">
      <c r="C906"/>
      <c r="D906"/>
      <c r="L906" s="1"/>
      <c r="U906" s="1"/>
      <c r="V906" s="26"/>
    </row>
    <row r="907" spans="3:22" x14ac:dyDescent="0.3">
      <c r="C907"/>
      <c r="D907"/>
      <c r="L907" s="1"/>
      <c r="U907" s="1"/>
      <c r="V907" s="26"/>
    </row>
    <row r="908" spans="3:22" x14ac:dyDescent="0.3">
      <c r="C908"/>
      <c r="D908"/>
      <c r="L908" s="1"/>
      <c r="U908" s="1"/>
      <c r="V908" s="26"/>
    </row>
    <row r="909" spans="3:22" x14ac:dyDescent="0.3">
      <c r="C909"/>
      <c r="D909"/>
      <c r="L909" s="1"/>
      <c r="U909" s="1"/>
      <c r="V909" s="26"/>
    </row>
    <row r="910" spans="3:22" x14ac:dyDescent="0.3">
      <c r="C910"/>
      <c r="D910"/>
      <c r="L910" s="1"/>
      <c r="U910" s="1"/>
      <c r="V910" s="26"/>
    </row>
    <row r="911" spans="3:22" x14ac:dyDescent="0.3">
      <c r="C911"/>
      <c r="D911"/>
      <c r="L911" s="1"/>
      <c r="U911" s="1"/>
      <c r="V911" s="26"/>
    </row>
    <row r="912" spans="3:22" x14ac:dyDescent="0.3">
      <c r="C912"/>
      <c r="D912"/>
      <c r="L912" s="1"/>
      <c r="U912" s="1"/>
      <c r="V912" s="26"/>
    </row>
    <row r="913" spans="3:22" x14ac:dyDescent="0.3">
      <c r="C913"/>
      <c r="D913"/>
      <c r="L913" s="1"/>
      <c r="U913" s="1"/>
      <c r="V913" s="26"/>
    </row>
    <row r="914" spans="3:22" x14ac:dyDescent="0.3">
      <c r="C914"/>
      <c r="D914"/>
      <c r="L914" s="1"/>
      <c r="U914" s="1"/>
      <c r="V914" s="26"/>
    </row>
    <row r="915" spans="3:22" x14ac:dyDescent="0.3">
      <c r="C915"/>
      <c r="D915"/>
      <c r="L915" s="1"/>
      <c r="U915" s="1"/>
      <c r="V915" s="26"/>
    </row>
    <row r="916" spans="3:22" x14ac:dyDescent="0.3">
      <c r="C916"/>
      <c r="D916"/>
      <c r="L916" s="1"/>
      <c r="U916" s="1"/>
      <c r="V916" s="26"/>
    </row>
    <row r="917" spans="3:22" x14ac:dyDescent="0.3">
      <c r="C917"/>
      <c r="D917"/>
      <c r="L917" s="1"/>
      <c r="U917" s="1"/>
      <c r="V917" s="26"/>
    </row>
    <row r="918" spans="3:22" x14ac:dyDescent="0.3">
      <c r="C918"/>
      <c r="D918"/>
      <c r="L918" s="1"/>
      <c r="U918" s="1"/>
      <c r="V918" s="26"/>
    </row>
    <row r="919" spans="3:22" x14ac:dyDescent="0.3">
      <c r="C919"/>
      <c r="D919"/>
      <c r="L919" s="1"/>
      <c r="U919" s="1"/>
      <c r="V919" s="26"/>
    </row>
    <row r="920" spans="3:22" x14ac:dyDescent="0.3">
      <c r="C920"/>
      <c r="D920"/>
      <c r="L920" s="1"/>
      <c r="U920" s="1"/>
      <c r="V920" s="26"/>
    </row>
    <row r="921" spans="3:22" x14ac:dyDescent="0.3">
      <c r="C921"/>
      <c r="D921"/>
      <c r="L921" s="1"/>
      <c r="U921" s="1"/>
      <c r="V921" s="26"/>
    </row>
    <row r="922" spans="3:22" x14ac:dyDescent="0.3">
      <c r="C922"/>
      <c r="D922"/>
      <c r="L922" s="1"/>
      <c r="U922" s="1"/>
      <c r="V922" s="26"/>
    </row>
    <row r="923" spans="3:22" x14ac:dyDescent="0.3">
      <c r="C923"/>
      <c r="D923"/>
      <c r="L923" s="1"/>
      <c r="U923" s="1"/>
      <c r="V923" s="26"/>
    </row>
    <row r="924" spans="3:22" x14ac:dyDescent="0.3">
      <c r="C924"/>
      <c r="L924" s="1"/>
      <c r="U924" s="1"/>
      <c r="V924" s="26"/>
    </row>
    <row r="925" spans="3:22" x14ac:dyDescent="0.3">
      <c r="C925"/>
      <c r="D925"/>
      <c r="L925" s="1"/>
      <c r="U925" s="1"/>
      <c r="V925" s="26"/>
    </row>
    <row r="926" spans="3:22" x14ac:dyDescent="0.3">
      <c r="C926"/>
      <c r="D926"/>
      <c r="L926" s="1"/>
      <c r="U926" s="1"/>
      <c r="V926" s="26"/>
    </row>
    <row r="927" spans="3:22" x14ac:dyDescent="0.3">
      <c r="C927"/>
      <c r="D927"/>
      <c r="L927" s="1"/>
      <c r="U927" s="1"/>
      <c r="V927" s="26"/>
    </row>
    <row r="928" spans="3:22" x14ac:dyDescent="0.3">
      <c r="C928"/>
      <c r="D928"/>
      <c r="L928" s="1"/>
      <c r="U928" s="1"/>
      <c r="V928" s="26"/>
    </row>
    <row r="929" spans="3:22" x14ac:dyDescent="0.3">
      <c r="C929"/>
      <c r="D929"/>
      <c r="L929" s="1"/>
      <c r="U929" s="1"/>
      <c r="V929" s="26"/>
    </row>
    <row r="930" spans="3:22" x14ac:dyDescent="0.3">
      <c r="C930"/>
      <c r="D930"/>
      <c r="L930" s="1"/>
      <c r="U930" s="1"/>
      <c r="V930" s="26"/>
    </row>
    <row r="931" spans="3:22" x14ac:dyDescent="0.3">
      <c r="C931"/>
      <c r="D931"/>
      <c r="L931" s="1"/>
      <c r="U931" s="1"/>
      <c r="V931" s="26"/>
    </row>
    <row r="932" spans="3:22" x14ac:dyDescent="0.3">
      <c r="C932"/>
      <c r="D932"/>
      <c r="L932" s="1"/>
      <c r="U932" s="1"/>
      <c r="V932" s="26"/>
    </row>
    <row r="933" spans="3:22" x14ac:dyDescent="0.3">
      <c r="C933"/>
      <c r="D933"/>
      <c r="L933" s="1"/>
      <c r="U933" s="1"/>
      <c r="V933" s="26"/>
    </row>
    <row r="934" spans="3:22" x14ac:dyDescent="0.3">
      <c r="C934"/>
      <c r="D934"/>
      <c r="L934" s="1"/>
      <c r="U934" s="1"/>
      <c r="V934" s="26"/>
    </row>
    <row r="935" spans="3:22" x14ac:dyDescent="0.3">
      <c r="C935"/>
      <c r="D935"/>
      <c r="L935" s="1"/>
      <c r="U935" s="1"/>
      <c r="V935" s="26"/>
    </row>
    <row r="936" spans="3:22" x14ac:dyDescent="0.3">
      <c r="C936"/>
      <c r="D936"/>
      <c r="L936" s="1"/>
      <c r="U936" s="1"/>
      <c r="V936" s="26"/>
    </row>
    <row r="937" spans="3:22" x14ac:dyDescent="0.3">
      <c r="C937"/>
      <c r="D937"/>
      <c r="L937" s="1"/>
      <c r="U937" s="1"/>
      <c r="V937" s="26"/>
    </row>
    <row r="938" spans="3:22" x14ac:dyDescent="0.3">
      <c r="C938"/>
      <c r="D938"/>
      <c r="L938" s="1"/>
      <c r="U938" s="1"/>
      <c r="V938" s="26"/>
    </row>
    <row r="939" spans="3:22" x14ac:dyDescent="0.3">
      <c r="L939" s="1"/>
      <c r="U939" s="1"/>
      <c r="V939" s="26"/>
    </row>
    <row r="940" spans="3:22" x14ac:dyDescent="0.3">
      <c r="C940"/>
      <c r="D940"/>
      <c r="L940" s="1"/>
      <c r="U940" s="1"/>
      <c r="V940" s="26"/>
    </row>
    <row r="941" spans="3:22" x14ac:dyDescent="0.3">
      <c r="C941"/>
      <c r="D941"/>
      <c r="L941" s="1"/>
      <c r="U941" s="1"/>
      <c r="V941" s="26"/>
    </row>
    <row r="942" spans="3:22" x14ac:dyDescent="0.3">
      <c r="C942"/>
      <c r="D942"/>
      <c r="L942" s="1"/>
      <c r="U942" s="1"/>
      <c r="V942" s="26"/>
    </row>
    <row r="943" spans="3:22" x14ac:dyDescent="0.3">
      <c r="C943"/>
      <c r="D943"/>
      <c r="L943" s="1"/>
      <c r="U943" s="1"/>
      <c r="V943" s="26"/>
    </row>
    <row r="944" spans="3:22" x14ac:dyDescent="0.3">
      <c r="C944"/>
      <c r="D944"/>
      <c r="L944" s="1"/>
      <c r="U944" s="1"/>
      <c r="V944" s="26"/>
    </row>
    <row r="945" spans="3:22" x14ac:dyDescent="0.3">
      <c r="C945"/>
      <c r="D945"/>
      <c r="L945" s="1"/>
      <c r="U945" s="1"/>
      <c r="V945" s="26"/>
    </row>
    <row r="946" spans="3:22" x14ac:dyDescent="0.3">
      <c r="C946"/>
      <c r="D946"/>
      <c r="L946" s="1"/>
      <c r="U946" s="1"/>
      <c r="V946" s="26"/>
    </row>
    <row r="947" spans="3:22" x14ac:dyDescent="0.3">
      <c r="C947"/>
      <c r="D947"/>
      <c r="L947" s="1"/>
      <c r="U947" s="1"/>
      <c r="V947" s="26"/>
    </row>
    <row r="948" spans="3:22" x14ac:dyDescent="0.3">
      <c r="C948"/>
      <c r="D948"/>
      <c r="L948" s="1"/>
      <c r="U948" s="1"/>
      <c r="V948" s="26"/>
    </row>
    <row r="949" spans="3:22" x14ac:dyDescent="0.3">
      <c r="C949"/>
      <c r="D949"/>
      <c r="L949" s="1"/>
      <c r="U949" s="1"/>
      <c r="V949" s="26"/>
    </row>
    <row r="950" spans="3:22" x14ac:dyDescent="0.3">
      <c r="C950"/>
      <c r="D950"/>
      <c r="L950" s="1"/>
      <c r="U950" s="1"/>
      <c r="V950" s="26"/>
    </row>
    <row r="951" spans="3:22" x14ac:dyDescent="0.3">
      <c r="C951"/>
      <c r="L951" s="1"/>
      <c r="U951" s="1"/>
      <c r="V951" s="26"/>
    </row>
    <row r="952" spans="3:22" x14ac:dyDescent="0.3">
      <c r="C952"/>
      <c r="D952"/>
      <c r="L952" s="1"/>
      <c r="U952" s="1"/>
      <c r="V952" s="26"/>
    </row>
    <row r="953" spans="3:22" x14ac:dyDescent="0.3">
      <c r="C953"/>
      <c r="D953"/>
      <c r="L953" s="1"/>
      <c r="U953" s="1"/>
      <c r="V953" s="26"/>
    </row>
    <row r="954" spans="3:22" x14ac:dyDescent="0.3">
      <c r="C954"/>
      <c r="L954" s="1"/>
      <c r="U954" s="1"/>
      <c r="V954" s="26"/>
    </row>
    <row r="955" spans="3:22" x14ac:dyDescent="0.3">
      <c r="C955"/>
      <c r="D955"/>
      <c r="L955" s="1"/>
      <c r="U955" s="1"/>
      <c r="V955" s="26"/>
    </row>
    <row r="956" spans="3:22" x14ac:dyDescent="0.3">
      <c r="C956"/>
      <c r="D956"/>
      <c r="L956" s="1"/>
      <c r="U956" s="1"/>
      <c r="V956" s="26"/>
    </row>
    <row r="957" spans="3:22" x14ac:dyDescent="0.3">
      <c r="C957"/>
      <c r="D957"/>
      <c r="L957" s="1"/>
      <c r="U957" s="1"/>
      <c r="V957" s="26"/>
    </row>
    <row r="958" spans="3:22" x14ac:dyDescent="0.3">
      <c r="C958"/>
      <c r="D958"/>
      <c r="L958" s="1"/>
      <c r="U958" s="1"/>
      <c r="V958" s="26"/>
    </row>
    <row r="959" spans="3:22" x14ac:dyDescent="0.3">
      <c r="C959"/>
      <c r="D959"/>
      <c r="L959" s="1"/>
      <c r="U959" s="1"/>
      <c r="V959" s="26"/>
    </row>
    <row r="960" spans="3:22" x14ac:dyDescent="0.3">
      <c r="C960"/>
      <c r="D960"/>
      <c r="L960" s="1"/>
      <c r="U960" s="1"/>
      <c r="V960" s="26"/>
    </row>
    <row r="961" spans="3:22" x14ac:dyDescent="0.3">
      <c r="C961"/>
      <c r="D961"/>
      <c r="L961" s="1"/>
      <c r="U961" s="1"/>
      <c r="V961" s="26"/>
    </row>
    <row r="962" spans="3:22" x14ac:dyDescent="0.3">
      <c r="C962"/>
      <c r="D962"/>
      <c r="L962" s="1"/>
      <c r="U962" s="1"/>
      <c r="V962" s="26"/>
    </row>
    <row r="963" spans="3:22" x14ac:dyDescent="0.3">
      <c r="C963"/>
      <c r="D963"/>
      <c r="L963" s="1"/>
      <c r="U963" s="1"/>
      <c r="V963" s="26"/>
    </row>
    <row r="964" spans="3:22" x14ac:dyDescent="0.3">
      <c r="C964"/>
      <c r="D964"/>
      <c r="L964" s="1"/>
      <c r="U964" s="1"/>
      <c r="V964" s="26"/>
    </row>
    <row r="965" spans="3:22" x14ac:dyDescent="0.3">
      <c r="C965"/>
      <c r="D965"/>
      <c r="L965" s="1"/>
      <c r="U965" s="1"/>
      <c r="V965" s="26"/>
    </row>
    <row r="966" spans="3:22" x14ac:dyDescent="0.3">
      <c r="C966"/>
      <c r="D966"/>
      <c r="L966" s="1"/>
      <c r="U966" s="1"/>
      <c r="V966" s="26"/>
    </row>
    <row r="967" spans="3:22" x14ac:dyDescent="0.3">
      <c r="C967"/>
      <c r="D967"/>
      <c r="L967" s="1"/>
      <c r="U967" s="1"/>
      <c r="V967" s="26"/>
    </row>
    <row r="968" spans="3:22" x14ac:dyDescent="0.3">
      <c r="C968"/>
      <c r="D968"/>
      <c r="L968" s="1"/>
      <c r="U968" s="1"/>
      <c r="V968" s="26"/>
    </row>
    <row r="969" spans="3:22" x14ac:dyDescent="0.3">
      <c r="C969"/>
      <c r="D969"/>
      <c r="L969" s="1"/>
      <c r="U969" s="1"/>
      <c r="V969" s="26"/>
    </row>
    <row r="970" spans="3:22" x14ac:dyDescent="0.3">
      <c r="C970"/>
      <c r="D970"/>
      <c r="L970" s="1"/>
      <c r="U970" s="1"/>
      <c r="V970" s="26"/>
    </row>
    <row r="971" spans="3:22" x14ac:dyDescent="0.3">
      <c r="C971"/>
      <c r="D971"/>
      <c r="L971" s="1"/>
      <c r="U971" s="1"/>
      <c r="V971" s="26"/>
    </row>
    <row r="972" spans="3:22" x14ac:dyDescent="0.3">
      <c r="C972"/>
      <c r="D972"/>
      <c r="L972" s="1"/>
      <c r="U972" s="1"/>
      <c r="V972" s="26"/>
    </row>
    <row r="973" spans="3:22" x14ac:dyDescent="0.3">
      <c r="C973"/>
      <c r="D973"/>
      <c r="L973" s="1"/>
      <c r="U973" s="1"/>
      <c r="V973" s="26"/>
    </row>
    <row r="974" spans="3:22" x14ac:dyDescent="0.3">
      <c r="C974"/>
      <c r="D974"/>
      <c r="L974" s="1"/>
      <c r="U974" s="1"/>
      <c r="V974" s="26"/>
    </row>
    <row r="975" spans="3:22" x14ac:dyDescent="0.3">
      <c r="C975"/>
      <c r="D975"/>
      <c r="L975" s="1"/>
      <c r="U975" s="1"/>
      <c r="V975" s="26"/>
    </row>
    <row r="976" spans="3:22" x14ac:dyDescent="0.3">
      <c r="C976"/>
      <c r="D976"/>
      <c r="L976" s="1"/>
      <c r="U976" s="1"/>
      <c r="V976" s="26"/>
    </row>
    <row r="977" spans="3:22" x14ac:dyDescent="0.3">
      <c r="C977"/>
      <c r="D977"/>
      <c r="L977" s="1"/>
      <c r="U977" s="1"/>
      <c r="V977" s="26"/>
    </row>
    <row r="978" spans="3:22" x14ac:dyDescent="0.3">
      <c r="C978"/>
      <c r="D978"/>
      <c r="L978" s="1"/>
      <c r="U978" s="1"/>
      <c r="V978" s="26"/>
    </row>
    <row r="979" spans="3:22" x14ac:dyDescent="0.3">
      <c r="C979"/>
      <c r="L979" s="1"/>
      <c r="U979" s="1"/>
      <c r="V979" s="26"/>
    </row>
    <row r="980" spans="3:22" x14ac:dyDescent="0.3">
      <c r="C980"/>
      <c r="D980"/>
      <c r="L980" s="1"/>
      <c r="U980" s="1"/>
      <c r="V980" s="26"/>
    </row>
    <row r="981" spans="3:22" x14ac:dyDescent="0.3">
      <c r="C981"/>
      <c r="D981"/>
      <c r="L981" s="1"/>
      <c r="U981" s="1"/>
      <c r="V981" s="26"/>
    </row>
    <row r="982" spans="3:22" x14ac:dyDescent="0.3">
      <c r="C982"/>
      <c r="D982"/>
      <c r="L982" s="1"/>
      <c r="U982" s="1"/>
      <c r="V982" s="26"/>
    </row>
    <row r="983" spans="3:22" x14ac:dyDescent="0.3">
      <c r="C983"/>
      <c r="D983"/>
      <c r="L983" s="1"/>
      <c r="U983" s="1"/>
      <c r="V983" s="26"/>
    </row>
    <row r="984" spans="3:22" x14ac:dyDescent="0.3">
      <c r="C984"/>
      <c r="D984"/>
      <c r="L984" s="1"/>
      <c r="U984" s="1"/>
      <c r="V984" s="26"/>
    </row>
    <row r="985" spans="3:22" x14ac:dyDescent="0.3">
      <c r="C985"/>
      <c r="D985"/>
      <c r="L985" s="1"/>
      <c r="U985" s="1"/>
      <c r="V985" s="26"/>
    </row>
    <row r="986" spans="3:22" x14ac:dyDescent="0.3">
      <c r="C986"/>
      <c r="D986"/>
      <c r="L986" s="1"/>
      <c r="U986" s="1"/>
      <c r="V986" s="26"/>
    </row>
    <row r="987" spans="3:22" x14ac:dyDescent="0.3">
      <c r="C987"/>
      <c r="D987"/>
      <c r="L987" s="1"/>
      <c r="U987" s="1"/>
      <c r="V987" s="26"/>
    </row>
    <row r="988" spans="3:22" x14ac:dyDescent="0.3">
      <c r="C988"/>
      <c r="D988"/>
      <c r="L988" s="1"/>
      <c r="U988" s="1"/>
      <c r="V988" s="26"/>
    </row>
    <row r="989" spans="3:22" x14ac:dyDescent="0.3">
      <c r="C989"/>
      <c r="D989"/>
      <c r="L989" s="1"/>
      <c r="U989" s="1"/>
      <c r="V989" s="26"/>
    </row>
    <row r="990" spans="3:22" x14ac:dyDescent="0.3">
      <c r="C990"/>
      <c r="D990"/>
      <c r="L990" s="1"/>
      <c r="U990" s="1"/>
      <c r="V990" s="26"/>
    </row>
    <row r="991" spans="3:22" x14ac:dyDescent="0.3">
      <c r="C991"/>
      <c r="D991"/>
      <c r="L991" s="1"/>
      <c r="U991" s="1"/>
      <c r="V991" s="26"/>
    </row>
    <row r="992" spans="3:22" x14ac:dyDescent="0.3">
      <c r="C992"/>
      <c r="D992"/>
      <c r="L992" s="1"/>
      <c r="U992" s="1"/>
      <c r="V992" s="26"/>
    </row>
    <row r="993" spans="3:22" x14ac:dyDescent="0.3">
      <c r="C993"/>
      <c r="D993"/>
      <c r="L993" s="1"/>
      <c r="U993" s="1"/>
      <c r="V993" s="26"/>
    </row>
    <row r="994" spans="3:22" x14ac:dyDescent="0.3">
      <c r="C994"/>
      <c r="D994"/>
      <c r="L994" s="1"/>
      <c r="U994" s="1"/>
      <c r="V994" s="26"/>
    </row>
    <row r="995" spans="3:22" x14ac:dyDescent="0.3">
      <c r="C995"/>
      <c r="D995"/>
      <c r="L995" s="1"/>
      <c r="U995" s="1"/>
      <c r="V995" s="26"/>
    </row>
    <row r="996" spans="3:22" x14ac:dyDescent="0.3">
      <c r="C996"/>
      <c r="D996"/>
      <c r="L996" s="1"/>
      <c r="U996" s="1"/>
      <c r="V996" s="26"/>
    </row>
    <row r="997" spans="3:22" x14ac:dyDescent="0.3">
      <c r="C997"/>
      <c r="D997"/>
      <c r="L997" s="1"/>
      <c r="U997" s="1"/>
      <c r="V997" s="26"/>
    </row>
    <row r="998" spans="3:22" x14ac:dyDescent="0.3">
      <c r="C998"/>
      <c r="L998" s="1"/>
      <c r="U998" s="1"/>
      <c r="V998" s="26"/>
    </row>
    <row r="999" spans="3:22" x14ac:dyDescent="0.3">
      <c r="C999"/>
      <c r="D999"/>
      <c r="L999" s="1"/>
      <c r="U999" s="1"/>
      <c r="V999" s="26"/>
    </row>
    <row r="1000" spans="3:22" x14ac:dyDescent="0.3">
      <c r="C1000"/>
      <c r="D1000"/>
      <c r="L1000" s="1"/>
      <c r="U1000" s="1"/>
      <c r="V1000" s="26"/>
    </row>
    <row r="1001" spans="3:22" x14ac:dyDescent="0.3">
      <c r="C1001"/>
      <c r="D1001"/>
      <c r="L1001" s="1"/>
      <c r="U1001" s="1"/>
      <c r="V1001" s="26"/>
    </row>
    <row r="1002" spans="3:22" x14ac:dyDescent="0.3">
      <c r="C1002"/>
      <c r="D1002"/>
      <c r="L1002" s="1"/>
      <c r="U1002" s="1"/>
      <c r="V1002" s="26"/>
    </row>
    <row r="1003" spans="3:22" x14ac:dyDescent="0.3">
      <c r="C1003"/>
      <c r="D1003"/>
      <c r="L1003" s="1"/>
      <c r="U1003" s="1"/>
      <c r="V1003" s="26"/>
    </row>
    <row r="1004" spans="3:22" x14ac:dyDescent="0.3">
      <c r="C1004"/>
      <c r="D1004"/>
      <c r="L1004" s="1"/>
      <c r="U1004" s="1"/>
      <c r="V1004" s="26"/>
    </row>
    <row r="1005" spans="3:22" x14ac:dyDescent="0.3">
      <c r="C1005"/>
      <c r="D1005"/>
      <c r="L1005" s="1"/>
      <c r="U1005" s="1"/>
      <c r="V1005" s="26"/>
    </row>
    <row r="1006" spans="3:22" x14ac:dyDescent="0.3">
      <c r="C1006"/>
      <c r="L1006" s="1"/>
      <c r="U1006" s="1"/>
      <c r="V1006" s="26"/>
    </row>
    <row r="1007" spans="3:22" x14ac:dyDescent="0.3">
      <c r="C1007"/>
      <c r="L1007" s="1"/>
      <c r="U1007" s="1"/>
      <c r="V1007" s="26"/>
    </row>
    <row r="1008" spans="3:22" x14ac:dyDescent="0.3">
      <c r="C1008"/>
      <c r="D1008"/>
      <c r="L1008" s="1"/>
      <c r="U1008" s="1"/>
      <c r="V1008" s="26"/>
    </row>
    <row r="1009" spans="3:22" x14ac:dyDescent="0.3">
      <c r="C1009"/>
      <c r="D1009"/>
      <c r="L1009" s="1"/>
      <c r="U1009" s="1"/>
      <c r="V1009" s="26"/>
    </row>
    <row r="1010" spans="3:22" x14ac:dyDescent="0.3">
      <c r="C1010"/>
      <c r="D1010"/>
      <c r="L1010" s="1"/>
      <c r="U1010" s="1"/>
      <c r="V1010" s="26"/>
    </row>
    <row r="1011" spans="3:22" x14ac:dyDescent="0.3">
      <c r="C1011"/>
      <c r="D1011"/>
      <c r="L1011" s="1"/>
      <c r="U1011" s="1"/>
      <c r="V1011" s="26"/>
    </row>
    <row r="1012" spans="3:22" x14ac:dyDescent="0.3">
      <c r="C1012"/>
      <c r="D1012"/>
      <c r="L1012" s="1"/>
      <c r="U1012" s="1"/>
      <c r="V1012" s="26"/>
    </row>
    <row r="1013" spans="3:22" x14ac:dyDescent="0.3">
      <c r="C1013"/>
      <c r="D1013"/>
      <c r="L1013" s="1"/>
      <c r="U1013" s="1"/>
      <c r="V1013" s="26"/>
    </row>
    <row r="1014" spans="3:22" x14ac:dyDescent="0.3">
      <c r="C1014"/>
      <c r="D1014"/>
      <c r="L1014" s="1"/>
      <c r="U1014" s="1"/>
      <c r="V1014" s="26"/>
    </row>
    <row r="1015" spans="3:22" x14ac:dyDescent="0.3">
      <c r="C1015"/>
      <c r="D1015"/>
      <c r="L1015" s="1"/>
      <c r="U1015" s="1"/>
      <c r="V1015" s="26"/>
    </row>
    <row r="1016" spans="3:22" x14ac:dyDescent="0.3">
      <c r="C1016"/>
      <c r="D1016"/>
      <c r="L1016" s="1"/>
      <c r="U1016" s="1"/>
      <c r="V1016" s="26"/>
    </row>
    <row r="1017" spans="3:22" x14ac:dyDescent="0.3">
      <c r="C1017"/>
      <c r="D1017"/>
      <c r="L1017" s="1"/>
      <c r="U1017" s="1"/>
      <c r="V1017" s="26"/>
    </row>
    <row r="1018" spans="3:22" x14ac:dyDescent="0.3">
      <c r="C1018"/>
      <c r="L1018" s="1"/>
      <c r="U1018" s="1"/>
      <c r="V1018" s="26"/>
    </row>
    <row r="1019" spans="3:22" x14ac:dyDescent="0.3">
      <c r="C1019"/>
      <c r="D1019"/>
      <c r="L1019" s="1"/>
      <c r="U1019" s="1"/>
      <c r="V1019" s="26"/>
    </row>
    <row r="1020" spans="3:22" x14ac:dyDescent="0.3">
      <c r="C1020"/>
      <c r="L1020" s="1"/>
      <c r="U1020" s="1"/>
      <c r="V1020" s="26"/>
    </row>
    <row r="1021" spans="3:22" x14ac:dyDescent="0.3">
      <c r="C1021"/>
      <c r="D1021"/>
      <c r="L1021" s="1"/>
      <c r="U1021" s="1"/>
      <c r="V1021" s="26"/>
    </row>
    <row r="1022" spans="3:22" x14ac:dyDescent="0.3">
      <c r="C1022"/>
      <c r="L1022" s="1"/>
      <c r="U1022" s="1"/>
      <c r="V1022" s="26"/>
    </row>
    <row r="1023" spans="3:22" x14ac:dyDescent="0.3">
      <c r="C1023"/>
      <c r="D1023"/>
      <c r="L1023" s="1"/>
      <c r="U1023" s="1"/>
      <c r="V1023" s="26"/>
    </row>
    <row r="1024" spans="3:22" x14ac:dyDescent="0.3">
      <c r="C1024"/>
      <c r="L1024" s="1"/>
      <c r="U1024" s="1"/>
      <c r="V1024" s="26"/>
    </row>
    <row r="1025" spans="3:22" x14ac:dyDescent="0.3">
      <c r="L1025" s="1"/>
      <c r="U1025" s="1"/>
      <c r="V1025" s="26"/>
    </row>
    <row r="1026" spans="3:22" x14ac:dyDescent="0.3">
      <c r="C1026"/>
      <c r="D1026"/>
      <c r="L1026" s="1"/>
      <c r="U1026" s="1"/>
      <c r="V1026" s="26"/>
    </row>
    <row r="1027" spans="3:22" x14ac:dyDescent="0.3">
      <c r="C1027"/>
      <c r="D1027"/>
      <c r="L1027" s="1"/>
      <c r="U1027" s="1"/>
      <c r="V1027" s="26"/>
    </row>
    <row r="1028" spans="3:22" x14ac:dyDescent="0.3">
      <c r="C1028"/>
      <c r="D1028"/>
      <c r="L1028" s="1"/>
      <c r="U1028" s="1"/>
      <c r="V1028" s="26"/>
    </row>
    <row r="1029" spans="3:22" x14ac:dyDescent="0.3">
      <c r="C1029"/>
      <c r="L1029" s="1"/>
      <c r="U1029" s="1"/>
      <c r="V1029" s="26"/>
    </row>
    <row r="1030" spans="3:22" x14ac:dyDescent="0.3">
      <c r="C1030"/>
      <c r="L1030" s="1"/>
      <c r="U1030" s="1"/>
      <c r="V1030" s="26"/>
    </row>
    <row r="1031" spans="3:22" x14ac:dyDescent="0.3">
      <c r="C1031"/>
      <c r="L1031" s="1"/>
      <c r="U1031" s="1"/>
      <c r="V1031" s="26"/>
    </row>
    <row r="1032" spans="3:22" x14ac:dyDescent="0.3">
      <c r="C1032"/>
      <c r="D1032"/>
      <c r="L1032" s="1"/>
      <c r="U1032" s="1"/>
      <c r="V1032" s="26"/>
    </row>
    <row r="1033" spans="3:22" x14ac:dyDescent="0.3">
      <c r="C1033"/>
      <c r="D1033"/>
      <c r="L1033" s="1"/>
      <c r="U1033" s="1"/>
      <c r="V1033" s="26"/>
    </row>
    <row r="1034" spans="3:22" x14ac:dyDescent="0.3">
      <c r="C1034"/>
      <c r="D1034"/>
      <c r="L1034" s="1"/>
      <c r="U1034" s="1"/>
      <c r="V1034" s="26"/>
    </row>
    <row r="1035" spans="3:22" x14ac:dyDescent="0.3">
      <c r="C1035"/>
      <c r="L1035" s="1"/>
      <c r="U1035" s="1"/>
      <c r="V1035" s="26"/>
    </row>
    <row r="1036" spans="3:22" x14ac:dyDescent="0.3">
      <c r="C1036"/>
      <c r="L1036" s="1"/>
      <c r="U1036" s="1"/>
      <c r="V1036" s="26"/>
    </row>
    <row r="1037" spans="3:22" x14ac:dyDescent="0.3">
      <c r="C1037"/>
      <c r="D1037"/>
      <c r="L1037" s="1"/>
      <c r="U1037" s="1"/>
      <c r="V1037" s="26"/>
    </row>
    <row r="1038" spans="3:22" x14ac:dyDescent="0.3">
      <c r="L1038" s="1"/>
      <c r="U1038" s="1"/>
      <c r="V1038" s="26"/>
    </row>
    <row r="1039" spans="3:22" x14ac:dyDescent="0.3">
      <c r="L1039" s="1"/>
      <c r="U1039" s="1"/>
      <c r="V1039" s="26"/>
    </row>
    <row r="1040" spans="3:22" x14ac:dyDescent="0.3">
      <c r="C1040"/>
      <c r="L1040" s="1"/>
      <c r="U1040" s="1"/>
      <c r="V1040" s="26"/>
    </row>
    <row r="1041" spans="3:22" x14ac:dyDescent="0.3">
      <c r="C1041"/>
      <c r="D1041"/>
      <c r="L1041" s="1"/>
      <c r="U1041" s="1"/>
      <c r="V1041" s="26"/>
    </row>
    <row r="1042" spans="3:22" x14ac:dyDescent="0.3">
      <c r="C1042"/>
      <c r="D1042"/>
      <c r="L1042" s="1"/>
      <c r="U1042" s="1"/>
      <c r="V1042" s="26"/>
    </row>
    <row r="1043" spans="3:22" x14ac:dyDescent="0.3">
      <c r="C1043"/>
      <c r="D1043"/>
      <c r="L1043" s="1"/>
      <c r="U1043" s="1"/>
      <c r="V1043" s="26"/>
    </row>
    <row r="1044" spans="3:22" x14ac:dyDescent="0.3">
      <c r="C1044"/>
      <c r="D1044"/>
      <c r="L1044" s="1"/>
      <c r="U1044" s="1"/>
      <c r="V1044" s="26"/>
    </row>
    <row r="1045" spans="3:22" x14ac:dyDescent="0.3">
      <c r="C1045"/>
      <c r="D1045"/>
      <c r="L1045" s="1"/>
      <c r="U1045" s="1"/>
      <c r="V1045" s="26"/>
    </row>
    <row r="1046" spans="3:22" x14ac:dyDescent="0.3">
      <c r="C1046"/>
      <c r="D1046"/>
      <c r="L1046" s="1"/>
      <c r="U1046" s="1"/>
      <c r="V1046" s="26"/>
    </row>
    <row r="1047" spans="3:22" x14ac:dyDescent="0.3">
      <c r="C1047"/>
      <c r="D1047"/>
      <c r="L1047" s="1"/>
      <c r="U1047" s="1"/>
      <c r="V1047" s="26"/>
    </row>
    <row r="1048" spans="3:22" x14ac:dyDescent="0.3">
      <c r="C1048"/>
      <c r="D1048"/>
      <c r="L1048" s="1"/>
      <c r="U1048" s="1"/>
      <c r="V1048" s="26"/>
    </row>
    <row r="1049" spans="3:22" x14ac:dyDescent="0.3">
      <c r="C1049"/>
      <c r="D1049"/>
      <c r="L1049" s="1"/>
      <c r="U1049" s="1"/>
      <c r="V1049" s="26"/>
    </row>
    <row r="1050" spans="3:22" x14ac:dyDescent="0.3">
      <c r="C1050"/>
      <c r="D1050"/>
      <c r="L1050" s="1"/>
      <c r="U1050" s="1"/>
      <c r="V1050" s="26"/>
    </row>
    <row r="1051" spans="3:22" x14ac:dyDescent="0.3">
      <c r="C1051"/>
      <c r="D1051"/>
      <c r="L1051" s="1"/>
      <c r="U1051" s="1"/>
      <c r="V1051" s="26"/>
    </row>
    <row r="1052" spans="3:22" x14ac:dyDescent="0.3">
      <c r="C1052"/>
      <c r="L1052" s="1"/>
      <c r="U1052" s="1"/>
      <c r="V1052" s="26"/>
    </row>
    <row r="1053" spans="3:22" x14ac:dyDescent="0.3">
      <c r="C1053"/>
      <c r="D1053"/>
      <c r="L1053" s="1"/>
      <c r="U1053" s="1"/>
      <c r="V1053" s="26"/>
    </row>
    <row r="1054" spans="3:22" x14ac:dyDescent="0.3">
      <c r="C1054"/>
      <c r="D1054"/>
      <c r="L1054" s="1"/>
      <c r="U1054" s="1"/>
      <c r="V1054" s="26"/>
    </row>
    <row r="1055" spans="3:22" x14ac:dyDescent="0.3">
      <c r="C1055"/>
      <c r="D1055"/>
      <c r="L1055" s="1"/>
      <c r="U1055" s="1"/>
      <c r="V1055" s="26"/>
    </row>
    <row r="1056" spans="3:22" x14ac:dyDescent="0.3">
      <c r="C1056"/>
      <c r="L1056" s="1"/>
      <c r="U1056" s="1"/>
      <c r="V1056" s="26"/>
    </row>
    <row r="1057" spans="3:22" x14ac:dyDescent="0.3">
      <c r="C1057"/>
      <c r="D1057"/>
      <c r="L1057" s="1"/>
      <c r="U1057" s="1"/>
      <c r="V1057" s="26"/>
    </row>
    <row r="1058" spans="3:22" x14ac:dyDescent="0.3">
      <c r="C1058"/>
      <c r="D1058"/>
      <c r="L1058" s="1"/>
      <c r="U1058" s="1"/>
      <c r="V1058" s="26"/>
    </row>
    <row r="1059" spans="3:22" x14ac:dyDescent="0.3">
      <c r="C1059"/>
      <c r="L1059" s="1"/>
      <c r="U1059" s="1"/>
      <c r="V1059" s="26"/>
    </row>
    <row r="1060" spans="3:22" x14ac:dyDescent="0.3">
      <c r="L1060" s="1"/>
      <c r="U1060" s="1"/>
      <c r="V1060" s="26"/>
    </row>
    <row r="1061" spans="3:22" x14ac:dyDescent="0.3">
      <c r="C1061"/>
      <c r="L1061" s="1"/>
      <c r="U1061" s="1"/>
      <c r="V1061" s="26"/>
    </row>
    <row r="1062" spans="3:22" x14ac:dyDescent="0.3">
      <c r="L1062" s="1"/>
      <c r="U1062" s="1"/>
      <c r="V1062" s="26"/>
    </row>
    <row r="1063" spans="3:22" x14ac:dyDescent="0.3">
      <c r="C1063"/>
      <c r="L1063" s="1"/>
      <c r="U1063" s="1"/>
      <c r="V1063" s="26"/>
    </row>
    <row r="1064" spans="3:22" x14ac:dyDescent="0.3">
      <c r="C1064"/>
      <c r="L1064" s="1"/>
      <c r="U1064" s="1"/>
      <c r="V1064" s="26"/>
    </row>
    <row r="1065" spans="3:22" x14ac:dyDescent="0.3">
      <c r="C1065"/>
      <c r="L1065" s="1"/>
      <c r="U1065" s="1"/>
      <c r="V1065" s="26"/>
    </row>
    <row r="1066" spans="3:22" x14ac:dyDescent="0.3">
      <c r="C1066"/>
      <c r="D1066"/>
      <c r="L1066" s="1"/>
      <c r="U1066" s="1"/>
      <c r="V1066" s="26"/>
    </row>
    <row r="1067" spans="3:22" x14ac:dyDescent="0.3">
      <c r="C1067"/>
      <c r="L1067" s="1"/>
      <c r="U1067" s="1"/>
      <c r="V1067" s="26"/>
    </row>
    <row r="1068" spans="3:22" x14ac:dyDescent="0.3">
      <c r="C1068"/>
      <c r="L1068" s="1"/>
      <c r="U1068" s="1"/>
      <c r="V1068" s="26"/>
    </row>
    <row r="1069" spans="3:22" x14ac:dyDescent="0.3">
      <c r="C1069"/>
      <c r="L1069" s="1"/>
      <c r="U1069" s="1"/>
      <c r="V1069" s="26"/>
    </row>
    <row r="1070" spans="3:22" x14ac:dyDescent="0.3">
      <c r="C1070"/>
      <c r="L1070" s="1"/>
      <c r="U1070" s="1"/>
      <c r="V1070" s="26"/>
    </row>
    <row r="1071" spans="3:22" x14ac:dyDescent="0.3">
      <c r="C1071"/>
      <c r="L1071" s="1"/>
      <c r="U1071" s="1"/>
      <c r="V1071" s="26"/>
    </row>
    <row r="1072" spans="3:22" x14ac:dyDescent="0.3">
      <c r="C1072"/>
      <c r="L1072" s="1"/>
      <c r="U1072" s="1"/>
      <c r="V1072" s="26"/>
    </row>
    <row r="1073" spans="3:22" x14ac:dyDescent="0.3">
      <c r="C1073"/>
      <c r="L1073" s="1"/>
      <c r="U1073" s="1"/>
      <c r="V1073" s="26"/>
    </row>
    <row r="1074" spans="3:22" x14ac:dyDescent="0.3">
      <c r="C1074"/>
      <c r="L1074" s="1"/>
      <c r="U1074" s="1"/>
      <c r="V1074" s="26"/>
    </row>
    <row r="1075" spans="3:22" x14ac:dyDescent="0.3">
      <c r="C1075"/>
      <c r="L1075" s="1"/>
      <c r="U1075" s="1"/>
      <c r="V1075" s="26"/>
    </row>
    <row r="1076" spans="3:22" x14ac:dyDescent="0.3">
      <c r="C1076"/>
      <c r="L1076" s="1"/>
      <c r="U1076" s="1"/>
      <c r="V1076" s="26"/>
    </row>
    <row r="1077" spans="3:22" x14ac:dyDescent="0.3">
      <c r="C1077"/>
      <c r="L1077" s="1"/>
      <c r="U1077" s="1"/>
      <c r="V1077" s="26"/>
    </row>
    <row r="1078" spans="3:22" x14ac:dyDescent="0.3">
      <c r="L1078" s="1"/>
      <c r="U1078" s="1"/>
      <c r="V1078" s="26"/>
    </row>
    <row r="1079" spans="3:22" x14ac:dyDescent="0.3">
      <c r="C1079"/>
      <c r="L1079" s="1"/>
      <c r="U1079" s="1"/>
      <c r="V1079" s="26"/>
    </row>
    <row r="1080" spans="3:22" x14ac:dyDescent="0.3">
      <c r="C1080"/>
      <c r="L1080" s="1"/>
      <c r="U1080" s="1"/>
      <c r="V1080" s="26"/>
    </row>
    <row r="1081" spans="3:22" x14ac:dyDescent="0.3">
      <c r="C1081"/>
      <c r="L1081" s="1"/>
      <c r="U1081" s="1"/>
      <c r="V1081" s="26"/>
    </row>
    <row r="1082" spans="3:22" x14ac:dyDescent="0.3">
      <c r="L1082" s="1"/>
      <c r="U1082" s="1"/>
      <c r="V1082" s="26"/>
    </row>
    <row r="1083" spans="3:22" x14ac:dyDescent="0.3">
      <c r="L1083" s="1"/>
      <c r="U1083" s="1"/>
      <c r="V1083" s="26"/>
    </row>
    <row r="1084" spans="3:22" x14ac:dyDescent="0.3">
      <c r="C1084"/>
      <c r="L1084" s="1"/>
      <c r="U1084" s="1"/>
      <c r="V1084" s="26"/>
    </row>
    <row r="1085" spans="3:22" x14ac:dyDescent="0.3">
      <c r="C1085"/>
      <c r="L1085" s="1"/>
      <c r="U1085" s="1"/>
      <c r="V1085" s="26"/>
    </row>
    <row r="1086" spans="3:22" x14ac:dyDescent="0.3">
      <c r="C1086"/>
      <c r="L1086" s="1"/>
      <c r="U1086" s="1"/>
      <c r="V1086" s="26"/>
    </row>
    <row r="1087" spans="3:22" x14ac:dyDescent="0.3">
      <c r="C1087"/>
      <c r="L1087" s="1"/>
      <c r="U1087" s="1"/>
      <c r="V1087" s="26"/>
    </row>
    <row r="1088" spans="3:22" x14ac:dyDescent="0.3">
      <c r="C1088"/>
      <c r="L1088" s="1"/>
      <c r="U1088" s="1"/>
      <c r="V1088" s="26"/>
    </row>
    <row r="1089" spans="3:22" x14ac:dyDescent="0.3">
      <c r="C1089"/>
      <c r="L1089" s="1"/>
      <c r="U1089" s="1"/>
      <c r="V1089" s="26"/>
    </row>
    <row r="1090" spans="3:22" x14ac:dyDescent="0.3">
      <c r="L1090" s="1"/>
      <c r="U1090" s="1"/>
      <c r="V1090" s="26"/>
    </row>
    <row r="1091" spans="3:22" x14ac:dyDescent="0.3">
      <c r="C1091"/>
      <c r="L1091" s="1"/>
      <c r="U1091" s="1"/>
      <c r="V1091" s="26"/>
    </row>
    <row r="1092" spans="3:22" x14ac:dyDescent="0.3">
      <c r="C1092"/>
      <c r="L1092" s="1"/>
      <c r="U1092" s="1"/>
      <c r="V1092" s="26"/>
    </row>
    <row r="1093" spans="3:22" x14ac:dyDescent="0.3">
      <c r="C1093"/>
      <c r="L1093" s="1"/>
      <c r="U1093" s="1"/>
      <c r="V1093" s="26"/>
    </row>
    <row r="1094" spans="3:22" x14ac:dyDescent="0.3">
      <c r="L1094" s="1"/>
      <c r="U1094" s="1"/>
      <c r="V1094" s="26"/>
    </row>
    <row r="1095" spans="3:22" x14ac:dyDescent="0.3">
      <c r="C1095"/>
      <c r="L1095" s="1"/>
      <c r="U1095" s="1"/>
      <c r="V1095" s="26"/>
    </row>
    <row r="1096" spans="3:22" x14ac:dyDescent="0.3">
      <c r="C1096"/>
      <c r="L1096" s="1"/>
      <c r="U1096" s="1"/>
      <c r="V1096" s="26"/>
    </row>
    <row r="1097" spans="3:22" x14ac:dyDescent="0.3">
      <c r="C1097"/>
      <c r="L1097" s="1"/>
      <c r="U1097" s="1"/>
      <c r="V1097" s="26"/>
    </row>
    <row r="1098" spans="3:22" x14ac:dyDescent="0.3">
      <c r="L1098" s="1"/>
      <c r="U1098" s="1"/>
      <c r="V1098" s="26"/>
    </row>
    <row r="1099" spans="3:22" x14ac:dyDescent="0.3">
      <c r="C1099"/>
      <c r="L1099" s="1"/>
      <c r="U1099" s="1"/>
      <c r="V1099" s="26"/>
    </row>
    <row r="1100" spans="3:22" x14ac:dyDescent="0.3">
      <c r="L1100" s="1"/>
      <c r="U1100" s="1"/>
      <c r="V1100" s="26"/>
    </row>
    <row r="1101" spans="3:22" x14ac:dyDescent="0.3">
      <c r="L1101" s="1"/>
      <c r="U1101" s="1"/>
      <c r="V1101" s="26"/>
    </row>
    <row r="1102" spans="3:22" x14ac:dyDescent="0.3">
      <c r="L1102" s="1"/>
      <c r="U1102" s="1"/>
      <c r="V1102" s="26"/>
    </row>
    <row r="1103" spans="3:22" x14ac:dyDescent="0.3">
      <c r="L1103" s="1"/>
      <c r="U1103" s="1"/>
      <c r="V1103" s="26"/>
    </row>
    <row r="1104" spans="3:22" x14ac:dyDescent="0.3">
      <c r="L1104" s="1"/>
      <c r="U1104" s="1"/>
      <c r="V1104" s="26"/>
    </row>
    <row r="1105" spans="3:22" x14ac:dyDescent="0.3">
      <c r="C1105"/>
      <c r="L1105" s="1"/>
      <c r="U1105" s="1"/>
      <c r="V1105" s="26"/>
    </row>
    <row r="1106" spans="3:22" x14ac:dyDescent="0.3">
      <c r="L1106" s="1"/>
      <c r="U1106" s="1"/>
      <c r="V1106" s="26"/>
    </row>
    <row r="1107" spans="3:22" x14ac:dyDescent="0.3">
      <c r="L1107" s="1"/>
      <c r="U1107" s="1"/>
      <c r="V1107" s="26"/>
    </row>
    <row r="1108" spans="3:22" x14ac:dyDescent="0.3">
      <c r="C1108"/>
      <c r="L1108" s="1"/>
      <c r="U1108" s="1"/>
      <c r="V1108" s="26"/>
    </row>
    <row r="1109" spans="3:22" x14ac:dyDescent="0.3">
      <c r="C1109"/>
      <c r="D1109"/>
      <c r="L1109" s="1"/>
      <c r="U1109" s="1"/>
      <c r="V1109" s="26"/>
    </row>
    <row r="1110" spans="3:22" x14ac:dyDescent="0.3">
      <c r="C1110"/>
      <c r="D1110"/>
      <c r="L1110" s="1"/>
      <c r="U1110" s="1"/>
      <c r="V1110" s="26"/>
    </row>
    <row r="1111" spans="3:22" x14ac:dyDescent="0.3">
      <c r="C1111"/>
      <c r="D1111"/>
      <c r="L1111" s="1"/>
      <c r="U1111" s="1"/>
      <c r="V1111" s="26"/>
    </row>
    <row r="1112" spans="3:22" x14ac:dyDescent="0.3">
      <c r="C1112"/>
      <c r="D1112"/>
      <c r="L1112" s="1"/>
      <c r="U1112" s="1"/>
      <c r="V1112" s="26"/>
    </row>
    <row r="1113" spans="3:22" x14ac:dyDescent="0.3">
      <c r="C1113"/>
      <c r="D1113"/>
      <c r="L1113" s="1"/>
      <c r="U1113" s="1"/>
      <c r="V1113" s="26"/>
    </row>
    <row r="1114" spans="3:22" x14ac:dyDescent="0.3">
      <c r="C1114"/>
      <c r="D1114"/>
      <c r="L1114" s="1"/>
      <c r="U1114" s="1"/>
      <c r="V1114" s="26"/>
    </row>
    <row r="1115" spans="3:22" x14ac:dyDescent="0.3">
      <c r="C1115"/>
      <c r="D1115"/>
      <c r="L1115" s="1"/>
      <c r="U1115" s="1"/>
      <c r="V1115" s="26"/>
    </row>
    <row r="1116" spans="3:22" x14ac:dyDescent="0.3">
      <c r="C1116"/>
      <c r="D1116"/>
      <c r="L1116" s="1"/>
      <c r="U1116" s="1"/>
      <c r="V1116" s="26"/>
    </row>
    <row r="1117" spans="3:22" x14ac:dyDescent="0.3">
      <c r="C1117"/>
      <c r="D1117"/>
      <c r="L1117" s="1"/>
      <c r="U1117" s="1"/>
      <c r="V1117" s="26"/>
    </row>
    <row r="1118" spans="3:22" x14ac:dyDescent="0.3">
      <c r="C1118"/>
      <c r="D1118"/>
      <c r="L1118" s="1"/>
      <c r="U1118" s="1"/>
      <c r="V1118" s="26"/>
    </row>
    <row r="1119" spans="3:22" x14ac:dyDescent="0.3">
      <c r="C1119"/>
      <c r="D1119"/>
      <c r="L1119" s="1"/>
      <c r="U1119" s="1"/>
      <c r="V1119" s="26"/>
    </row>
    <row r="1120" spans="3:22" x14ac:dyDescent="0.3">
      <c r="C1120"/>
      <c r="D1120"/>
      <c r="L1120" s="1"/>
      <c r="U1120" s="1"/>
      <c r="V1120" s="26"/>
    </row>
    <row r="1121" spans="3:22" x14ac:dyDescent="0.3">
      <c r="C1121"/>
      <c r="D1121"/>
      <c r="L1121" s="1"/>
      <c r="U1121" s="1"/>
      <c r="V1121" s="26"/>
    </row>
    <row r="1122" spans="3:22" x14ac:dyDescent="0.3">
      <c r="C1122"/>
      <c r="D1122"/>
      <c r="L1122" s="1"/>
      <c r="U1122" s="1"/>
      <c r="V1122" s="26"/>
    </row>
    <row r="1123" spans="3:22" x14ac:dyDescent="0.3">
      <c r="C1123"/>
      <c r="D1123"/>
      <c r="L1123" s="1"/>
      <c r="U1123" s="1"/>
      <c r="V1123" s="26"/>
    </row>
    <row r="1124" spans="3:22" x14ac:dyDescent="0.3">
      <c r="C1124"/>
      <c r="D1124"/>
      <c r="L1124" s="1"/>
      <c r="U1124" s="1"/>
      <c r="V1124" s="26"/>
    </row>
    <row r="1125" spans="3:22" x14ac:dyDescent="0.3">
      <c r="C1125"/>
      <c r="D1125"/>
      <c r="L1125" s="1"/>
      <c r="U1125" s="1"/>
      <c r="V1125" s="26"/>
    </row>
    <row r="1126" spans="3:22" x14ac:dyDescent="0.3">
      <c r="C1126"/>
      <c r="D1126"/>
      <c r="L1126" s="1"/>
      <c r="U1126" s="1"/>
      <c r="V1126" s="26"/>
    </row>
    <row r="1127" spans="3:22" x14ac:dyDescent="0.3">
      <c r="C1127"/>
      <c r="D1127"/>
      <c r="L1127" s="1"/>
      <c r="U1127" s="1"/>
      <c r="V1127" s="26"/>
    </row>
    <row r="1128" spans="3:22" x14ac:dyDescent="0.3">
      <c r="C1128"/>
      <c r="D1128"/>
      <c r="L1128" s="1"/>
      <c r="U1128" s="1"/>
      <c r="V1128" s="26"/>
    </row>
    <row r="1129" spans="3:22" x14ac:dyDescent="0.3">
      <c r="C1129"/>
      <c r="D1129"/>
      <c r="L1129" s="1"/>
      <c r="U1129" s="1"/>
      <c r="V1129" s="26"/>
    </row>
    <row r="1130" spans="3:22" x14ac:dyDescent="0.3">
      <c r="C1130"/>
      <c r="D1130"/>
      <c r="L1130" s="1"/>
      <c r="U1130" s="1"/>
      <c r="V1130" s="26"/>
    </row>
    <row r="1131" spans="3:22" x14ac:dyDescent="0.3">
      <c r="C1131"/>
      <c r="D1131"/>
      <c r="L1131" s="1"/>
      <c r="U1131" s="1"/>
      <c r="V1131" s="26"/>
    </row>
    <row r="1132" spans="3:22" x14ac:dyDescent="0.3">
      <c r="C1132"/>
      <c r="D1132"/>
      <c r="L1132" s="1"/>
      <c r="U1132" s="1"/>
      <c r="V1132" s="26"/>
    </row>
    <row r="1133" spans="3:22" x14ac:dyDescent="0.3">
      <c r="C1133"/>
      <c r="L1133" s="1"/>
      <c r="U1133" s="1"/>
      <c r="V1133" s="26"/>
    </row>
    <row r="1134" spans="3:22" x14ac:dyDescent="0.3">
      <c r="C1134"/>
      <c r="L1134" s="1"/>
      <c r="U1134" s="1"/>
      <c r="V1134" s="26"/>
    </row>
    <row r="1135" spans="3:22" x14ac:dyDescent="0.3">
      <c r="C1135"/>
      <c r="L1135" s="1"/>
      <c r="U1135" s="1"/>
      <c r="V1135" s="26"/>
    </row>
    <row r="1136" spans="3:22" x14ac:dyDescent="0.3">
      <c r="C1136"/>
      <c r="L1136" s="1"/>
      <c r="U1136" s="1"/>
      <c r="V1136" s="26"/>
    </row>
    <row r="1137" spans="3:22" x14ac:dyDescent="0.3">
      <c r="C1137"/>
      <c r="L1137" s="1"/>
      <c r="U1137" s="1"/>
      <c r="V1137" s="26"/>
    </row>
    <row r="1138" spans="3:22" x14ac:dyDescent="0.3">
      <c r="C1138"/>
      <c r="L1138" s="1"/>
      <c r="U1138" s="1"/>
      <c r="V1138" s="26"/>
    </row>
    <row r="1139" spans="3:22" x14ac:dyDescent="0.3">
      <c r="C1139"/>
      <c r="L1139" s="1"/>
      <c r="U1139" s="1"/>
      <c r="V1139" s="26"/>
    </row>
    <row r="1140" spans="3:22" x14ac:dyDescent="0.3">
      <c r="C1140"/>
      <c r="L1140" s="1"/>
      <c r="U1140" s="1"/>
      <c r="V1140" s="26"/>
    </row>
    <row r="1141" spans="3:22" x14ac:dyDescent="0.3">
      <c r="C1141"/>
      <c r="L1141" s="1"/>
      <c r="U1141" s="1"/>
      <c r="V1141" s="26"/>
    </row>
    <row r="1142" spans="3:22" x14ac:dyDescent="0.3">
      <c r="C1142"/>
      <c r="L1142" s="1"/>
      <c r="U1142" s="1"/>
      <c r="V1142" s="26"/>
    </row>
    <row r="1143" spans="3:22" x14ac:dyDescent="0.3">
      <c r="C1143"/>
      <c r="L1143" s="1"/>
      <c r="U1143" s="1"/>
      <c r="V1143" s="26"/>
    </row>
    <row r="1144" spans="3:22" x14ac:dyDescent="0.3">
      <c r="C1144"/>
      <c r="L1144" s="1"/>
      <c r="U1144" s="1"/>
      <c r="V1144" s="26"/>
    </row>
    <row r="1145" spans="3:22" x14ac:dyDescent="0.3">
      <c r="C1145"/>
      <c r="L1145" s="1"/>
      <c r="U1145" s="1"/>
      <c r="V1145" s="26"/>
    </row>
    <row r="1146" spans="3:22" x14ac:dyDescent="0.3">
      <c r="C1146"/>
      <c r="L1146" s="1"/>
      <c r="U1146" s="1"/>
      <c r="V1146" s="26"/>
    </row>
    <row r="1147" spans="3:22" x14ac:dyDescent="0.3">
      <c r="C1147"/>
      <c r="L1147" s="1"/>
      <c r="U1147" s="1"/>
      <c r="V1147" s="26"/>
    </row>
    <row r="1148" spans="3:22" x14ac:dyDescent="0.3">
      <c r="L1148" s="1"/>
      <c r="U1148" s="1"/>
      <c r="V1148" s="26"/>
    </row>
    <row r="1149" spans="3:22" x14ac:dyDescent="0.3">
      <c r="L1149" s="1"/>
      <c r="U1149" s="1"/>
      <c r="V1149" s="26"/>
    </row>
    <row r="1150" spans="3:22" x14ac:dyDescent="0.3">
      <c r="C1150"/>
      <c r="L1150" s="1"/>
      <c r="U1150" s="1"/>
      <c r="V1150" s="26"/>
    </row>
    <row r="1151" spans="3:22" x14ac:dyDescent="0.3">
      <c r="C1151"/>
      <c r="L1151" s="1"/>
      <c r="U1151" s="1"/>
      <c r="V1151" s="26"/>
    </row>
    <row r="1152" spans="3:22" x14ac:dyDescent="0.3">
      <c r="C1152"/>
      <c r="L1152" s="1"/>
      <c r="U1152" s="1"/>
      <c r="V1152" s="26"/>
    </row>
    <row r="1153" spans="3:22" x14ac:dyDescent="0.3">
      <c r="C1153"/>
      <c r="L1153" s="1"/>
      <c r="U1153" s="1"/>
      <c r="V1153" s="26"/>
    </row>
    <row r="1154" spans="3:22" x14ac:dyDescent="0.3">
      <c r="C1154"/>
      <c r="L1154" s="1"/>
      <c r="U1154" s="1"/>
      <c r="V1154" s="26"/>
    </row>
    <row r="1155" spans="3:22" x14ac:dyDescent="0.3">
      <c r="C1155"/>
      <c r="L1155" s="1"/>
      <c r="U1155" s="1"/>
      <c r="V1155" s="26"/>
    </row>
    <row r="1156" spans="3:22" x14ac:dyDescent="0.3">
      <c r="L1156" s="1"/>
      <c r="U1156" s="1"/>
      <c r="V1156" s="26"/>
    </row>
    <row r="1157" spans="3:22" x14ac:dyDescent="0.3">
      <c r="C1157"/>
      <c r="L1157" s="1"/>
      <c r="U1157" s="1"/>
      <c r="V1157" s="26"/>
    </row>
    <row r="1158" spans="3:22" x14ac:dyDescent="0.3">
      <c r="L1158" s="1"/>
      <c r="U1158" s="1"/>
      <c r="V1158" s="26"/>
    </row>
    <row r="1159" spans="3:22" x14ac:dyDescent="0.3">
      <c r="L1159" s="1"/>
      <c r="U1159" s="1"/>
      <c r="V1159" s="26"/>
    </row>
    <row r="1160" spans="3:22" x14ac:dyDescent="0.3">
      <c r="L1160" s="1"/>
      <c r="U1160" s="1"/>
      <c r="V1160" s="26"/>
    </row>
    <row r="1161" spans="3:22" x14ac:dyDescent="0.3">
      <c r="L1161" s="1"/>
      <c r="U1161" s="1"/>
      <c r="V1161" s="26"/>
    </row>
    <row r="1162" spans="3:22" x14ac:dyDescent="0.3">
      <c r="L1162" s="1"/>
      <c r="U1162" s="1"/>
      <c r="V1162" s="26"/>
    </row>
    <row r="1163" spans="3:22" x14ac:dyDescent="0.3">
      <c r="C1163"/>
      <c r="L1163" s="1"/>
      <c r="U1163" s="1"/>
      <c r="V1163" s="26"/>
    </row>
    <row r="1164" spans="3:22" x14ac:dyDescent="0.3">
      <c r="L1164" s="1"/>
      <c r="U1164" s="1"/>
      <c r="V1164" s="26"/>
    </row>
    <row r="1165" spans="3:22" x14ac:dyDescent="0.3">
      <c r="L1165" s="1"/>
      <c r="U1165" s="1"/>
      <c r="V1165" s="26"/>
    </row>
    <row r="1166" spans="3:22" x14ac:dyDescent="0.3">
      <c r="L1166" s="1"/>
      <c r="U1166" s="1"/>
      <c r="V1166" s="26"/>
    </row>
    <row r="1167" spans="3:22" x14ac:dyDescent="0.3">
      <c r="L1167" s="1"/>
      <c r="U1167" s="1"/>
      <c r="V1167" s="26"/>
    </row>
    <row r="1168" spans="3:22" x14ac:dyDescent="0.3">
      <c r="L1168" s="1"/>
      <c r="U1168" s="1"/>
      <c r="V1168" s="26"/>
    </row>
    <row r="1169" spans="5:22" x14ac:dyDescent="0.3">
      <c r="L1169" s="1"/>
      <c r="U1169" s="1"/>
      <c r="V1169" s="26"/>
    </row>
    <row r="1170" spans="5:22" x14ac:dyDescent="0.3">
      <c r="L1170" s="1"/>
      <c r="U1170" s="1"/>
      <c r="V1170" s="26"/>
    </row>
    <row r="1171" spans="5:22" x14ac:dyDescent="0.3">
      <c r="L1171" s="1"/>
      <c r="U1171" s="1"/>
      <c r="V1171" s="26"/>
    </row>
    <row r="1172" spans="5:22" x14ac:dyDescent="0.3">
      <c r="L1172" s="1"/>
      <c r="U1172" s="1"/>
      <c r="V1172" s="26"/>
    </row>
    <row r="1173" spans="5:22" x14ac:dyDescent="0.3">
      <c r="L1173" s="1"/>
      <c r="U1173" s="1"/>
      <c r="V1173" s="26"/>
    </row>
    <row r="1174" spans="5:22" x14ac:dyDescent="0.3">
      <c r="L1174" s="1"/>
      <c r="U1174" s="1"/>
      <c r="V1174" s="26"/>
    </row>
    <row r="1175" spans="5:22" x14ac:dyDescent="0.3">
      <c r="L1175" s="1"/>
      <c r="U1175" s="1"/>
      <c r="V1175" s="26"/>
    </row>
    <row r="1176" spans="5:22" x14ac:dyDescent="0.3">
      <c r="L1176" s="1"/>
      <c r="U1176" s="1"/>
      <c r="V1176" s="26"/>
    </row>
    <row r="1177" spans="5:22" x14ac:dyDescent="0.3">
      <c r="L1177" s="1"/>
      <c r="U1177" s="1"/>
      <c r="V1177" s="26"/>
    </row>
    <row r="1178" spans="5:22" x14ac:dyDescent="0.3">
      <c r="E1178"/>
      <c r="L1178" s="1"/>
      <c r="U1178" s="1"/>
      <c r="V1178" s="26"/>
    </row>
    <row r="1179" spans="5:22" x14ac:dyDescent="0.3">
      <c r="L1179" s="1"/>
      <c r="U1179" s="1"/>
      <c r="V1179" s="26"/>
    </row>
    <row r="1180" spans="5:22" x14ac:dyDescent="0.3">
      <c r="L1180" s="1"/>
      <c r="U1180" s="1"/>
      <c r="V1180" s="26"/>
    </row>
    <row r="1181" spans="5:22" x14ac:dyDescent="0.3">
      <c r="L1181" s="1"/>
      <c r="U1181" s="1"/>
      <c r="V1181" s="26"/>
    </row>
    <row r="1182" spans="5:22" x14ac:dyDescent="0.3">
      <c r="E1182"/>
      <c r="L1182" s="1"/>
      <c r="U1182" s="1"/>
      <c r="V1182" s="26"/>
    </row>
    <row r="1183" spans="5:22" x14ac:dyDescent="0.3">
      <c r="E1183"/>
      <c r="L1183" s="1"/>
      <c r="U1183" s="1"/>
      <c r="V1183" s="26"/>
    </row>
    <row r="1184" spans="5:22" x14ac:dyDescent="0.3">
      <c r="L1184" s="1"/>
      <c r="U1184" s="1"/>
      <c r="V1184" s="26"/>
    </row>
    <row r="1185" spans="3:22" x14ac:dyDescent="0.3">
      <c r="L1185" s="1"/>
      <c r="U1185" s="1"/>
      <c r="V1185" s="26"/>
    </row>
    <row r="1186" spans="3:22" x14ac:dyDescent="0.3">
      <c r="L1186" s="1"/>
      <c r="U1186" s="1"/>
      <c r="V1186" s="26"/>
    </row>
    <row r="1187" spans="3:22" x14ac:dyDescent="0.3">
      <c r="L1187" s="1"/>
      <c r="U1187" s="1"/>
      <c r="V1187" s="26"/>
    </row>
    <row r="1188" spans="3:22" x14ac:dyDescent="0.3">
      <c r="C1188"/>
      <c r="E1188"/>
      <c r="L1188" s="1"/>
      <c r="U1188" s="1"/>
      <c r="V1188" s="26"/>
    </row>
    <row r="1189" spans="3:22" x14ac:dyDescent="0.3">
      <c r="L1189" s="1"/>
      <c r="U1189" s="1"/>
      <c r="V1189" s="26"/>
    </row>
    <row r="1190" spans="3:22" x14ac:dyDescent="0.3">
      <c r="L1190" s="1"/>
      <c r="U1190" s="1"/>
      <c r="V1190" s="26"/>
    </row>
    <row r="1191" spans="3:22" x14ac:dyDescent="0.3">
      <c r="L1191" s="1"/>
      <c r="U1191" s="1"/>
      <c r="V1191" s="26"/>
    </row>
    <row r="1192" spans="3:22" x14ac:dyDescent="0.3">
      <c r="E1192"/>
      <c r="L1192" s="1"/>
      <c r="U1192" s="1"/>
      <c r="V1192" s="26"/>
    </row>
    <row r="1193" spans="3:22" x14ac:dyDescent="0.3">
      <c r="E1193"/>
      <c r="L1193" s="1"/>
      <c r="U1193" s="1"/>
      <c r="V1193" s="26"/>
    </row>
    <row r="1194" spans="3:22" x14ac:dyDescent="0.3">
      <c r="E1194"/>
      <c r="L1194" s="1"/>
      <c r="U1194" s="1"/>
      <c r="V1194" s="26"/>
    </row>
    <row r="1195" spans="3:22" x14ac:dyDescent="0.3">
      <c r="E1195"/>
      <c r="L1195" s="1"/>
      <c r="U1195" s="1"/>
      <c r="V1195" s="26"/>
    </row>
    <row r="1196" spans="3:22" x14ac:dyDescent="0.3">
      <c r="E1196"/>
      <c r="L1196" s="1"/>
      <c r="U1196" s="1"/>
      <c r="V1196" s="26"/>
    </row>
    <row r="1197" spans="3:22" x14ac:dyDescent="0.3">
      <c r="E1197"/>
      <c r="L1197" s="1"/>
      <c r="U1197" s="1"/>
      <c r="V1197" s="26"/>
    </row>
    <row r="1198" spans="3:22" x14ac:dyDescent="0.3">
      <c r="E1198"/>
      <c r="L1198" s="1"/>
      <c r="U1198" s="1"/>
      <c r="V1198" s="26"/>
    </row>
    <row r="1199" spans="3:22" x14ac:dyDescent="0.3">
      <c r="E1199"/>
      <c r="L1199" s="1"/>
      <c r="U1199" s="1"/>
      <c r="V1199" s="26"/>
    </row>
    <row r="1200" spans="3:22" x14ac:dyDescent="0.3">
      <c r="E1200"/>
      <c r="L1200" s="1"/>
      <c r="U1200" s="1"/>
      <c r="V1200" s="26"/>
    </row>
    <row r="1201" spans="5:22" x14ac:dyDescent="0.3">
      <c r="E1201"/>
      <c r="L1201" s="1"/>
      <c r="U1201" s="1"/>
      <c r="V1201" s="26"/>
    </row>
    <row r="1202" spans="5:22" x14ac:dyDescent="0.3">
      <c r="E1202"/>
      <c r="L1202" s="1"/>
      <c r="U1202" s="1"/>
      <c r="V1202" s="26"/>
    </row>
    <row r="1203" spans="5:22" x14ac:dyDescent="0.3">
      <c r="E1203"/>
      <c r="L1203" s="1"/>
      <c r="U1203" s="1"/>
      <c r="V1203" s="26"/>
    </row>
    <row r="1204" spans="5:22" x14ac:dyDescent="0.3">
      <c r="E1204"/>
      <c r="L1204" s="1"/>
      <c r="U1204" s="1"/>
      <c r="V1204" s="26"/>
    </row>
    <row r="1205" spans="5:22" x14ac:dyDescent="0.3">
      <c r="E1205"/>
      <c r="L1205" s="1"/>
      <c r="U1205" s="1"/>
      <c r="V1205" s="26"/>
    </row>
    <row r="1206" spans="5:22" x14ac:dyDescent="0.3">
      <c r="E1206"/>
      <c r="L1206" s="1"/>
      <c r="U1206" s="1"/>
      <c r="V1206" s="26"/>
    </row>
    <row r="1207" spans="5:22" x14ac:dyDescent="0.3">
      <c r="E1207"/>
      <c r="L1207" s="1"/>
      <c r="U1207" s="1"/>
      <c r="V1207" s="26"/>
    </row>
    <row r="1208" spans="5:22" x14ac:dyDescent="0.3">
      <c r="E1208"/>
      <c r="L1208" s="1"/>
      <c r="U1208" s="1"/>
      <c r="V1208" s="26"/>
    </row>
    <row r="1209" spans="5:22" x14ac:dyDescent="0.3">
      <c r="E1209"/>
      <c r="L1209" s="1"/>
      <c r="U1209" s="1"/>
      <c r="V1209" s="26"/>
    </row>
    <row r="1210" spans="5:22" x14ac:dyDescent="0.3">
      <c r="E1210"/>
      <c r="L1210" s="1"/>
      <c r="U1210" s="1"/>
      <c r="V1210" s="26"/>
    </row>
    <row r="1211" spans="5:22" x14ac:dyDescent="0.3">
      <c r="E1211"/>
      <c r="L1211" s="1"/>
      <c r="U1211" s="1"/>
      <c r="V1211" s="26"/>
    </row>
    <row r="1212" spans="5:22" x14ac:dyDescent="0.3">
      <c r="E1212"/>
      <c r="L1212" s="1"/>
      <c r="U1212" s="1"/>
      <c r="V1212" s="26"/>
    </row>
    <row r="1213" spans="5:22" x14ac:dyDescent="0.3">
      <c r="E1213"/>
      <c r="L1213" s="1"/>
      <c r="U1213" s="1"/>
      <c r="V1213" s="26"/>
    </row>
    <row r="1214" spans="5:22" x14ac:dyDescent="0.3">
      <c r="E1214"/>
      <c r="L1214" s="1"/>
      <c r="U1214" s="1"/>
      <c r="V1214" s="26"/>
    </row>
    <row r="1215" spans="5:22" x14ac:dyDescent="0.3">
      <c r="E1215"/>
      <c r="L1215" s="1"/>
      <c r="U1215" s="1"/>
      <c r="V1215" s="26"/>
    </row>
    <row r="1216" spans="5:22" x14ac:dyDescent="0.3">
      <c r="E1216"/>
      <c r="L1216" s="1"/>
      <c r="U1216" s="1"/>
      <c r="V1216" s="26"/>
    </row>
    <row r="1217" spans="5:22" x14ac:dyDescent="0.3">
      <c r="E1217"/>
      <c r="L1217" s="1"/>
      <c r="U1217" s="1"/>
      <c r="V1217" s="26"/>
    </row>
    <row r="1218" spans="5:22" x14ac:dyDescent="0.3">
      <c r="E1218"/>
      <c r="L1218" s="1"/>
      <c r="U1218" s="1"/>
      <c r="V1218" s="26"/>
    </row>
    <row r="1219" spans="5:22" x14ac:dyDescent="0.3">
      <c r="E1219"/>
      <c r="L1219" s="1"/>
      <c r="U1219" s="1"/>
      <c r="V1219" s="26"/>
    </row>
    <row r="1220" spans="5:22" x14ac:dyDescent="0.3">
      <c r="E1220"/>
      <c r="L1220" s="1"/>
      <c r="U1220" s="1"/>
      <c r="V1220" s="26"/>
    </row>
    <row r="1221" spans="5:22" x14ac:dyDescent="0.3">
      <c r="E1221"/>
      <c r="L1221" s="1"/>
      <c r="U1221" s="1"/>
      <c r="V1221" s="26"/>
    </row>
    <row r="1222" spans="5:22" x14ac:dyDescent="0.3">
      <c r="E1222"/>
      <c r="L1222" s="1"/>
      <c r="U1222" s="1"/>
      <c r="V1222" s="26"/>
    </row>
    <row r="1223" spans="5:22" x14ac:dyDescent="0.3">
      <c r="E1223"/>
      <c r="L1223" s="1"/>
      <c r="U1223" s="1"/>
      <c r="V1223" s="26"/>
    </row>
    <row r="1224" spans="5:22" x14ac:dyDescent="0.3">
      <c r="E1224"/>
      <c r="L1224" s="1"/>
      <c r="U1224" s="1"/>
      <c r="V1224" s="26"/>
    </row>
    <row r="1225" spans="5:22" x14ac:dyDescent="0.3">
      <c r="E1225"/>
      <c r="L1225" s="1"/>
      <c r="U1225" s="1"/>
      <c r="V1225" s="26"/>
    </row>
    <row r="1226" spans="5:22" x14ac:dyDescent="0.3">
      <c r="E1226"/>
      <c r="L1226" s="1"/>
      <c r="U1226" s="1"/>
      <c r="V1226" s="26"/>
    </row>
    <row r="1227" spans="5:22" x14ac:dyDescent="0.3">
      <c r="E1227"/>
      <c r="L1227" s="1"/>
      <c r="U1227" s="1"/>
      <c r="V1227" s="26"/>
    </row>
    <row r="1228" spans="5:22" x14ac:dyDescent="0.3">
      <c r="L1228" s="1"/>
      <c r="U1228" s="1"/>
      <c r="V1228" s="26"/>
    </row>
    <row r="1229" spans="5:22" x14ac:dyDescent="0.3">
      <c r="L1229" s="1"/>
      <c r="U1229" s="1"/>
      <c r="V1229" s="26"/>
    </row>
    <row r="1230" spans="5:22" x14ac:dyDescent="0.3">
      <c r="L1230" s="1"/>
      <c r="U1230" s="1"/>
      <c r="V1230" s="26"/>
    </row>
    <row r="1231" spans="5:22" x14ac:dyDescent="0.3">
      <c r="L1231" s="1"/>
      <c r="U1231" s="1"/>
      <c r="V1231" s="26"/>
    </row>
    <row r="1232" spans="5:22" x14ac:dyDescent="0.3">
      <c r="L1232" s="1"/>
      <c r="U1232" s="1"/>
      <c r="V1232" s="26"/>
    </row>
    <row r="1233" spans="3:22" x14ac:dyDescent="0.3">
      <c r="L1233" s="1"/>
      <c r="U1233" s="1"/>
      <c r="V1233" s="26"/>
    </row>
    <row r="1234" spans="3:22" x14ac:dyDescent="0.3">
      <c r="L1234" s="1"/>
      <c r="U1234" s="1"/>
      <c r="V1234" s="26"/>
    </row>
    <row r="1235" spans="3:22" x14ac:dyDescent="0.3">
      <c r="C1235"/>
      <c r="L1235" s="1"/>
      <c r="U1235" s="1"/>
      <c r="V1235" s="26"/>
    </row>
    <row r="1236" spans="3:22" x14ac:dyDescent="0.3">
      <c r="L1236" s="1"/>
      <c r="U1236" s="1"/>
      <c r="V1236" s="26"/>
    </row>
    <row r="1237" spans="3:22" x14ac:dyDescent="0.3">
      <c r="L1237" s="1"/>
      <c r="U1237" s="1"/>
      <c r="V1237" s="26"/>
    </row>
    <row r="1238" spans="3:22" x14ac:dyDescent="0.3">
      <c r="L1238" s="1"/>
      <c r="U1238" s="1"/>
      <c r="V1238" s="26"/>
    </row>
    <row r="1239" spans="3:22" x14ac:dyDescent="0.3">
      <c r="L1239" s="1"/>
      <c r="U1239" s="1"/>
      <c r="V1239" s="26"/>
    </row>
    <row r="1240" spans="3:22" x14ac:dyDescent="0.3">
      <c r="L1240" s="1"/>
      <c r="U1240" s="1"/>
      <c r="V1240" s="26"/>
    </row>
    <row r="1241" spans="3:22" x14ac:dyDescent="0.3">
      <c r="L1241" s="1"/>
      <c r="U1241" s="1"/>
      <c r="V1241" s="26"/>
    </row>
    <row r="1242" spans="3:22" x14ac:dyDescent="0.3">
      <c r="C1242"/>
      <c r="L1242" s="1"/>
      <c r="U1242" s="1"/>
      <c r="V1242" s="26"/>
    </row>
    <row r="1243" spans="3:22" x14ac:dyDescent="0.3">
      <c r="L1243" s="1"/>
      <c r="U1243" s="1"/>
      <c r="V1243" s="26"/>
    </row>
    <row r="1244" spans="3:22" x14ac:dyDescent="0.3">
      <c r="L1244" s="1"/>
      <c r="U1244" s="1"/>
      <c r="V1244" s="26"/>
    </row>
    <row r="1245" spans="3:22" x14ac:dyDescent="0.3">
      <c r="L1245" s="1"/>
      <c r="U1245" s="1"/>
      <c r="V1245" s="26"/>
    </row>
    <row r="1246" spans="3:22" x14ac:dyDescent="0.3">
      <c r="L1246" s="1"/>
      <c r="U1246" s="1"/>
      <c r="V1246" s="26"/>
    </row>
    <row r="1247" spans="3:22" x14ac:dyDescent="0.3">
      <c r="C1247"/>
      <c r="L1247" s="1"/>
      <c r="U1247" s="1"/>
      <c r="V1247" s="26"/>
    </row>
    <row r="1248" spans="3:22" x14ac:dyDescent="0.3">
      <c r="C1248"/>
      <c r="L1248" s="1"/>
      <c r="U1248" s="1"/>
      <c r="V1248" s="26"/>
    </row>
    <row r="1249" spans="3:22" x14ac:dyDescent="0.3">
      <c r="L1249" s="1"/>
      <c r="U1249" s="1"/>
      <c r="V1249" s="26"/>
    </row>
    <row r="1250" spans="3:22" x14ac:dyDescent="0.3">
      <c r="L1250" s="1"/>
      <c r="U1250" s="1"/>
      <c r="V1250" s="26"/>
    </row>
    <row r="1251" spans="3:22" x14ac:dyDescent="0.3">
      <c r="L1251" s="1"/>
      <c r="U1251" s="1"/>
      <c r="V1251" s="26"/>
    </row>
    <row r="1252" spans="3:22" x14ac:dyDescent="0.3">
      <c r="L1252" s="1"/>
      <c r="U1252" s="1"/>
      <c r="V1252" s="26"/>
    </row>
    <row r="1253" spans="3:22" x14ac:dyDescent="0.3">
      <c r="L1253" s="1"/>
      <c r="U1253" s="1"/>
      <c r="V1253" s="26"/>
    </row>
    <row r="1254" spans="3:22" x14ac:dyDescent="0.3">
      <c r="L1254" s="1"/>
      <c r="U1254" s="1"/>
      <c r="V1254" s="26"/>
    </row>
    <row r="1255" spans="3:22" x14ac:dyDescent="0.3">
      <c r="L1255" s="1"/>
      <c r="U1255" s="1"/>
      <c r="V1255" s="26"/>
    </row>
    <row r="1256" spans="3:22" x14ac:dyDescent="0.3">
      <c r="L1256" s="1"/>
      <c r="U1256" s="1"/>
      <c r="V1256" s="26"/>
    </row>
    <row r="1257" spans="3:22" x14ac:dyDescent="0.3">
      <c r="L1257" s="1"/>
      <c r="U1257" s="1"/>
      <c r="V1257" s="26"/>
    </row>
    <row r="1258" spans="3:22" x14ac:dyDescent="0.3">
      <c r="L1258" s="1"/>
      <c r="U1258" s="1"/>
      <c r="V1258" s="26"/>
    </row>
    <row r="1259" spans="3:22" x14ac:dyDescent="0.3">
      <c r="L1259" s="1"/>
      <c r="U1259" s="1"/>
      <c r="V1259" s="26"/>
    </row>
    <row r="1260" spans="3:22" x14ac:dyDescent="0.3">
      <c r="L1260" s="1"/>
      <c r="U1260" s="1"/>
      <c r="V1260" s="26"/>
    </row>
    <row r="1261" spans="3:22" x14ac:dyDescent="0.3">
      <c r="L1261" s="1"/>
      <c r="U1261" s="1"/>
      <c r="V1261" s="26"/>
    </row>
    <row r="1262" spans="3:22" x14ac:dyDescent="0.3">
      <c r="L1262" s="1"/>
      <c r="U1262" s="1"/>
      <c r="V1262" s="26"/>
    </row>
    <row r="1263" spans="3:22" x14ac:dyDescent="0.3">
      <c r="L1263" s="1"/>
      <c r="U1263" s="1"/>
      <c r="V1263" s="26"/>
    </row>
    <row r="1264" spans="3:22" x14ac:dyDescent="0.3">
      <c r="C1264"/>
      <c r="D1264"/>
      <c r="L1264" s="1"/>
      <c r="U1264" s="1"/>
      <c r="V1264" s="26"/>
    </row>
    <row r="1265" spans="3:22" x14ac:dyDescent="0.3">
      <c r="C1265"/>
      <c r="D1265"/>
      <c r="L1265" s="1"/>
      <c r="U1265" s="1"/>
      <c r="V1265" s="26"/>
    </row>
    <row r="1266" spans="3:22" x14ac:dyDescent="0.3">
      <c r="C1266"/>
      <c r="D1266"/>
      <c r="L1266" s="1"/>
      <c r="U1266" s="1"/>
      <c r="V1266" s="26"/>
    </row>
    <row r="1267" spans="3:22" x14ac:dyDescent="0.3">
      <c r="C1267"/>
      <c r="D1267"/>
      <c r="L1267" s="1"/>
      <c r="U1267" s="1"/>
      <c r="V1267" s="26"/>
    </row>
    <row r="1268" spans="3:22" x14ac:dyDescent="0.3">
      <c r="C1268"/>
      <c r="D1268"/>
      <c r="L1268" s="1"/>
      <c r="U1268" s="1"/>
      <c r="V1268" s="26"/>
    </row>
    <row r="1269" spans="3:22" x14ac:dyDescent="0.3">
      <c r="C1269"/>
      <c r="D1269"/>
      <c r="L1269" s="1"/>
      <c r="U1269" s="1"/>
      <c r="V1269" s="26"/>
    </row>
    <row r="1270" spans="3:22" x14ac:dyDescent="0.3">
      <c r="C1270"/>
      <c r="D1270"/>
      <c r="L1270" s="1"/>
      <c r="U1270" s="1"/>
      <c r="V1270" s="26"/>
    </row>
    <row r="1271" spans="3:22" x14ac:dyDescent="0.3">
      <c r="C1271"/>
      <c r="D1271"/>
      <c r="L1271" s="1"/>
      <c r="U1271" s="1"/>
      <c r="V1271" s="26"/>
    </row>
    <row r="1272" spans="3:22" x14ac:dyDescent="0.3">
      <c r="C1272"/>
      <c r="D1272"/>
      <c r="L1272" s="1"/>
      <c r="U1272" s="1"/>
      <c r="V1272" s="26"/>
    </row>
    <row r="1273" spans="3:22" x14ac:dyDescent="0.3">
      <c r="C1273"/>
      <c r="D1273"/>
      <c r="L1273" s="1"/>
      <c r="U1273" s="1"/>
      <c r="V1273" s="26"/>
    </row>
    <row r="1274" spans="3:22" x14ac:dyDescent="0.3">
      <c r="C1274"/>
      <c r="D1274"/>
      <c r="L1274" s="1"/>
      <c r="U1274" s="1"/>
      <c r="V1274" s="26"/>
    </row>
    <row r="1275" spans="3:22" x14ac:dyDescent="0.3">
      <c r="C1275"/>
      <c r="D1275"/>
      <c r="L1275" s="1"/>
      <c r="U1275" s="1"/>
      <c r="V1275" s="26"/>
    </row>
    <row r="1276" spans="3:22" x14ac:dyDescent="0.3">
      <c r="C1276"/>
      <c r="D1276"/>
      <c r="L1276" s="1"/>
      <c r="U1276" s="1"/>
      <c r="V1276" s="26"/>
    </row>
    <row r="1277" spans="3:22" x14ac:dyDescent="0.3">
      <c r="C1277"/>
      <c r="D1277"/>
      <c r="L1277" s="1"/>
      <c r="U1277" s="1"/>
      <c r="V1277" s="26"/>
    </row>
    <row r="1278" spans="3:22" x14ac:dyDescent="0.3">
      <c r="C1278"/>
      <c r="D1278"/>
      <c r="L1278" s="1"/>
      <c r="U1278" s="1"/>
      <c r="V1278" s="26"/>
    </row>
    <row r="1279" spans="3:22" x14ac:dyDescent="0.3">
      <c r="C1279"/>
      <c r="D1279"/>
      <c r="L1279" s="1"/>
      <c r="U1279" s="1"/>
      <c r="V1279" s="26"/>
    </row>
    <row r="1280" spans="3:22" x14ac:dyDescent="0.3">
      <c r="C1280"/>
      <c r="D1280"/>
      <c r="L1280" s="1"/>
      <c r="U1280" s="1"/>
      <c r="V1280" s="26"/>
    </row>
    <row r="1281" spans="3:22" x14ac:dyDescent="0.3">
      <c r="C1281"/>
      <c r="D1281"/>
      <c r="L1281" s="1"/>
      <c r="U1281" s="1"/>
      <c r="V1281" s="26"/>
    </row>
    <row r="1282" spans="3:22" x14ac:dyDescent="0.3">
      <c r="C1282"/>
      <c r="D1282"/>
      <c r="L1282" s="1"/>
      <c r="U1282" s="1"/>
      <c r="V1282" s="26"/>
    </row>
    <row r="1283" spans="3:22" x14ac:dyDescent="0.3">
      <c r="C1283"/>
      <c r="D1283"/>
      <c r="L1283" s="1"/>
      <c r="U1283" s="1"/>
      <c r="V1283" s="26"/>
    </row>
    <row r="1284" spans="3:22" x14ac:dyDescent="0.3">
      <c r="C1284"/>
      <c r="D1284"/>
      <c r="L1284" s="1"/>
      <c r="U1284" s="1"/>
      <c r="V1284" s="26"/>
    </row>
    <row r="1285" spans="3:22" x14ac:dyDescent="0.3">
      <c r="C1285"/>
      <c r="D1285"/>
      <c r="L1285" s="1"/>
      <c r="U1285" s="1"/>
      <c r="V1285" s="26"/>
    </row>
    <row r="1286" spans="3:22" x14ac:dyDescent="0.3">
      <c r="C1286"/>
      <c r="D1286"/>
      <c r="L1286" s="1"/>
      <c r="U1286" s="1"/>
      <c r="V1286" s="26"/>
    </row>
    <row r="1287" spans="3:22" x14ac:dyDescent="0.3">
      <c r="C1287"/>
      <c r="D1287"/>
      <c r="L1287" s="1"/>
      <c r="U1287" s="1"/>
      <c r="V1287" s="26"/>
    </row>
    <row r="1288" spans="3:22" x14ac:dyDescent="0.3">
      <c r="C1288"/>
      <c r="D1288"/>
      <c r="L1288" s="1"/>
      <c r="U1288" s="1"/>
      <c r="V1288" s="26"/>
    </row>
    <row r="1289" spans="3:22" x14ac:dyDescent="0.3">
      <c r="C1289"/>
      <c r="D1289"/>
      <c r="L1289" s="1"/>
      <c r="U1289" s="1"/>
      <c r="V1289" s="26"/>
    </row>
    <row r="1290" spans="3:22" x14ac:dyDescent="0.3">
      <c r="C1290"/>
      <c r="D1290"/>
      <c r="L1290" s="1"/>
      <c r="U1290" s="1"/>
      <c r="V1290" s="26"/>
    </row>
    <row r="1291" spans="3:22" x14ac:dyDescent="0.3">
      <c r="C1291"/>
      <c r="D1291"/>
      <c r="L1291" s="1"/>
      <c r="U1291" s="1"/>
      <c r="V1291" s="26"/>
    </row>
    <row r="1292" spans="3:22" x14ac:dyDescent="0.3">
      <c r="C1292"/>
      <c r="D1292"/>
      <c r="L1292" s="1"/>
      <c r="U1292" s="1"/>
      <c r="V1292" s="26"/>
    </row>
    <row r="1293" spans="3:22" x14ac:dyDescent="0.3">
      <c r="C1293"/>
      <c r="D1293"/>
      <c r="L1293" s="1"/>
      <c r="U1293" s="1"/>
      <c r="V1293" s="26"/>
    </row>
    <row r="1294" spans="3:22" x14ac:dyDescent="0.3">
      <c r="C1294"/>
      <c r="D1294"/>
      <c r="L1294" s="1"/>
      <c r="U1294" s="1"/>
      <c r="V1294" s="26"/>
    </row>
    <row r="1295" spans="3:22" x14ac:dyDescent="0.3">
      <c r="C1295"/>
      <c r="D1295"/>
      <c r="L1295" s="1"/>
      <c r="U1295" s="1"/>
      <c r="V1295" s="26"/>
    </row>
    <row r="1296" spans="3:22" x14ac:dyDescent="0.3">
      <c r="C1296"/>
      <c r="D1296"/>
      <c r="L1296" s="1"/>
      <c r="U1296" s="1"/>
      <c r="V1296" s="26"/>
    </row>
    <row r="1297" spans="3:22" x14ac:dyDescent="0.3">
      <c r="C1297"/>
      <c r="L1297" s="1"/>
      <c r="U1297" s="1"/>
      <c r="V1297" s="26"/>
    </row>
    <row r="1298" spans="3:22" x14ac:dyDescent="0.3">
      <c r="C1298"/>
      <c r="D1298"/>
      <c r="L1298" s="1"/>
      <c r="U1298" s="1"/>
      <c r="V1298" s="26"/>
    </row>
    <row r="1299" spans="3:22" x14ac:dyDescent="0.3">
      <c r="C1299"/>
      <c r="D1299"/>
      <c r="L1299" s="1"/>
      <c r="U1299" s="1"/>
      <c r="V1299" s="26"/>
    </row>
    <row r="1300" spans="3:22" x14ac:dyDescent="0.3">
      <c r="C1300"/>
      <c r="D1300"/>
      <c r="L1300" s="1"/>
      <c r="U1300" s="1"/>
      <c r="V1300" s="26"/>
    </row>
    <row r="1301" spans="3:22" x14ac:dyDescent="0.3">
      <c r="C1301"/>
      <c r="D1301"/>
      <c r="L1301" s="1"/>
      <c r="U1301" s="1"/>
      <c r="V1301" s="26"/>
    </row>
    <row r="1302" spans="3:22" x14ac:dyDescent="0.3">
      <c r="C1302"/>
      <c r="D1302"/>
      <c r="L1302" s="1"/>
      <c r="U1302" s="1"/>
      <c r="V1302" s="26"/>
    </row>
    <row r="1303" spans="3:22" x14ac:dyDescent="0.3">
      <c r="C1303"/>
      <c r="D1303"/>
      <c r="L1303" s="1"/>
      <c r="U1303" s="1"/>
      <c r="V1303" s="26"/>
    </row>
    <row r="1304" spans="3:22" x14ac:dyDescent="0.3">
      <c r="C1304"/>
      <c r="D1304"/>
      <c r="L1304" s="1"/>
      <c r="U1304" s="1"/>
      <c r="V1304" s="26"/>
    </row>
    <row r="1305" spans="3:22" x14ac:dyDescent="0.3">
      <c r="C1305"/>
      <c r="D1305"/>
      <c r="L1305" s="1"/>
      <c r="U1305" s="1"/>
      <c r="V1305" s="26"/>
    </row>
    <row r="1306" spans="3:22" x14ac:dyDescent="0.3">
      <c r="C1306"/>
      <c r="D1306"/>
      <c r="L1306" s="1"/>
      <c r="U1306" s="1"/>
      <c r="V1306" s="26"/>
    </row>
    <row r="1307" spans="3:22" x14ac:dyDescent="0.3">
      <c r="C1307"/>
      <c r="D1307"/>
      <c r="L1307" s="1"/>
      <c r="U1307" s="1"/>
      <c r="V1307" s="26"/>
    </row>
    <row r="1308" spans="3:22" x14ac:dyDescent="0.3">
      <c r="C1308"/>
      <c r="D1308"/>
      <c r="L1308" s="1"/>
      <c r="U1308" s="1"/>
      <c r="V1308" s="26"/>
    </row>
    <row r="1309" spans="3:22" x14ac:dyDescent="0.3">
      <c r="C1309"/>
      <c r="D1309"/>
      <c r="L1309" s="1"/>
      <c r="U1309" s="1"/>
      <c r="V1309" s="26"/>
    </row>
    <row r="1310" spans="3:22" x14ac:dyDescent="0.3">
      <c r="C1310"/>
      <c r="D1310"/>
      <c r="L1310" s="1"/>
      <c r="U1310" s="1"/>
      <c r="V1310" s="26"/>
    </row>
    <row r="1311" spans="3:22" x14ac:dyDescent="0.3">
      <c r="C1311"/>
      <c r="D1311"/>
      <c r="L1311" s="1"/>
      <c r="U1311" s="1"/>
      <c r="V1311" s="26"/>
    </row>
    <row r="1312" spans="3:22" x14ac:dyDescent="0.3">
      <c r="C1312"/>
      <c r="D1312"/>
      <c r="L1312" s="1"/>
      <c r="U1312" s="1"/>
      <c r="V1312" s="26"/>
    </row>
    <row r="1313" spans="3:22" x14ac:dyDescent="0.3">
      <c r="C1313"/>
      <c r="D1313"/>
      <c r="L1313" s="1"/>
      <c r="U1313" s="1"/>
      <c r="V1313" s="26"/>
    </row>
    <row r="1314" spans="3:22" x14ac:dyDescent="0.3">
      <c r="C1314"/>
      <c r="D1314"/>
      <c r="L1314" s="1"/>
      <c r="U1314" s="1"/>
      <c r="V1314" s="26"/>
    </row>
    <row r="1315" spans="3:22" x14ac:dyDescent="0.3">
      <c r="C1315"/>
      <c r="D1315"/>
      <c r="L1315" s="1"/>
      <c r="U1315" s="1"/>
      <c r="V1315" s="26"/>
    </row>
    <row r="1316" spans="3:22" x14ac:dyDescent="0.3">
      <c r="C1316"/>
      <c r="D1316"/>
      <c r="L1316" s="1"/>
      <c r="U1316" s="1"/>
      <c r="V1316" s="26"/>
    </row>
    <row r="1317" spans="3:22" x14ac:dyDescent="0.3">
      <c r="C1317"/>
      <c r="D1317"/>
      <c r="L1317" s="1"/>
      <c r="U1317" s="1"/>
      <c r="V1317" s="26"/>
    </row>
    <row r="1318" spans="3:22" x14ac:dyDescent="0.3">
      <c r="C1318"/>
      <c r="D1318"/>
      <c r="L1318" s="1"/>
      <c r="U1318" s="1"/>
      <c r="V1318" s="26"/>
    </row>
    <row r="1319" spans="3:22" x14ac:dyDescent="0.3">
      <c r="C1319"/>
      <c r="D1319"/>
      <c r="L1319" s="1"/>
      <c r="U1319" s="1"/>
      <c r="V1319" s="26"/>
    </row>
    <row r="1320" spans="3:22" x14ac:dyDescent="0.3">
      <c r="C1320"/>
      <c r="D1320"/>
      <c r="L1320" s="1"/>
      <c r="U1320" s="1"/>
      <c r="V1320" s="26"/>
    </row>
    <row r="1321" spans="3:22" x14ac:dyDescent="0.3">
      <c r="C1321"/>
      <c r="D1321"/>
      <c r="L1321" s="1"/>
      <c r="U1321" s="1"/>
      <c r="V1321" s="26"/>
    </row>
    <row r="1322" spans="3:22" x14ac:dyDescent="0.3">
      <c r="C1322"/>
      <c r="D1322"/>
      <c r="L1322" s="1"/>
      <c r="U1322" s="1"/>
      <c r="V1322" s="26"/>
    </row>
    <row r="1323" spans="3:22" x14ac:dyDescent="0.3">
      <c r="C1323"/>
      <c r="D1323"/>
      <c r="L1323" s="1"/>
      <c r="U1323" s="1"/>
      <c r="V1323" s="26"/>
    </row>
    <row r="1324" spans="3:22" x14ac:dyDescent="0.3">
      <c r="C1324"/>
      <c r="D1324"/>
      <c r="L1324" s="1"/>
      <c r="U1324" s="1"/>
      <c r="V1324" s="26"/>
    </row>
    <row r="1325" spans="3:22" x14ac:dyDescent="0.3">
      <c r="C1325"/>
      <c r="D1325"/>
      <c r="L1325" s="1"/>
      <c r="U1325" s="1"/>
      <c r="V1325" s="26"/>
    </row>
    <row r="1326" spans="3:22" x14ac:dyDescent="0.3">
      <c r="C1326"/>
      <c r="D1326"/>
      <c r="L1326" s="1"/>
      <c r="U1326" s="1"/>
      <c r="V1326" s="26"/>
    </row>
    <row r="1327" spans="3:22" x14ac:dyDescent="0.3">
      <c r="C1327"/>
      <c r="D1327"/>
      <c r="L1327" s="1"/>
      <c r="U1327" s="1"/>
      <c r="V1327" s="26"/>
    </row>
    <row r="1328" spans="3:22" x14ac:dyDescent="0.3">
      <c r="C1328"/>
      <c r="D1328"/>
      <c r="L1328" s="1"/>
      <c r="U1328" s="1"/>
      <c r="V1328" s="26"/>
    </row>
    <row r="1329" spans="3:22" x14ac:dyDescent="0.3">
      <c r="C1329"/>
      <c r="D1329"/>
      <c r="L1329" s="1"/>
      <c r="U1329" s="1"/>
      <c r="V1329" s="26"/>
    </row>
    <row r="1330" spans="3:22" x14ac:dyDescent="0.3">
      <c r="C1330"/>
      <c r="D1330"/>
      <c r="L1330" s="1"/>
      <c r="U1330" s="1"/>
      <c r="V1330" s="26"/>
    </row>
    <row r="1331" spans="3:22" x14ac:dyDescent="0.3">
      <c r="C1331"/>
      <c r="D1331"/>
      <c r="L1331" s="1"/>
      <c r="U1331" s="1"/>
      <c r="V1331" s="26"/>
    </row>
    <row r="1332" spans="3:22" x14ac:dyDescent="0.3">
      <c r="C1332"/>
      <c r="D1332"/>
      <c r="L1332" s="1"/>
      <c r="U1332" s="1"/>
      <c r="V1332" s="26"/>
    </row>
    <row r="1333" spans="3:22" x14ac:dyDescent="0.3">
      <c r="C1333"/>
      <c r="D1333"/>
      <c r="L1333" s="1"/>
      <c r="U1333" s="1"/>
      <c r="V1333" s="26"/>
    </row>
    <row r="1334" spans="3:22" x14ac:dyDescent="0.3">
      <c r="C1334"/>
      <c r="D1334"/>
      <c r="L1334" s="1"/>
      <c r="U1334" s="1"/>
      <c r="V1334" s="26"/>
    </row>
    <row r="1335" spans="3:22" x14ac:dyDescent="0.3">
      <c r="C1335"/>
      <c r="D1335"/>
      <c r="L1335" s="1"/>
      <c r="U1335" s="1"/>
      <c r="V1335" s="26"/>
    </row>
    <row r="1336" spans="3:22" x14ac:dyDescent="0.3">
      <c r="C1336"/>
      <c r="D1336"/>
      <c r="L1336" s="1"/>
      <c r="U1336" s="1"/>
      <c r="V1336" s="26"/>
    </row>
    <row r="1337" spans="3:22" x14ac:dyDescent="0.3">
      <c r="C1337"/>
      <c r="D1337"/>
      <c r="L1337" s="1"/>
      <c r="U1337" s="1"/>
      <c r="V1337" s="26"/>
    </row>
    <row r="1338" spans="3:22" x14ac:dyDescent="0.3">
      <c r="C1338"/>
      <c r="D1338"/>
      <c r="L1338" s="1"/>
      <c r="U1338" s="1"/>
      <c r="V1338" s="26"/>
    </row>
    <row r="1339" spans="3:22" x14ac:dyDescent="0.3">
      <c r="C1339"/>
      <c r="D1339"/>
      <c r="L1339" s="1"/>
      <c r="U1339" s="1"/>
      <c r="V1339" s="26"/>
    </row>
    <row r="1340" spans="3:22" x14ac:dyDescent="0.3">
      <c r="C1340"/>
      <c r="D1340"/>
      <c r="L1340" s="1"/>
      <c r="U1340" s="1"/>
      <c r="V1340" s="26"/>
    </row>
    <row r="1341" spans="3:22" x14ac:dyDescent="0.3">
      <c r="C1341"/>
      <c r="D1341"/>
      <c r="L1341" s="1"/>
      <c r="U1341" s="1"/>
      <c r="V1341" s="26"/>
    </row>
    <row r="1342" spans="3:22" x14ac:dyDescent="0.3">
      <c r="C1342"/>
      <c r="D1342"/>
      <c r="L1342" s="1"/>
      <c r="U1342" s="1"/>
      <c r="V1342" s="26"/>
    </row>
    <row r="1343" spans="3:22" x14ac:dyDescent="0.3">
      <c r="C1343"/>
      <c r="D1343"/>
      <c r="L1343" s="1"/>
      <c r="U1343" s="1"/>
      <c r="V1343" s="26"/>
    </row>
    <row r="1344" spans="3:22" x14ac:dyDescent="0.3">
      <c r="C1344"/>
      <c r="L1344" s="1"/>
      <c r="U1344" s="1"/>
      <c r="V1344" s="26"/>
    </row>
    <row r="1345" spans="3:22" x14ac:dyDescent="0.3">
      <c r="C1345"/>
      <c r="D1345"/>
      <c r="L1345" s="1"/>
      <c r="U1345" s="1"/>
      <c r="V1345" s="26"/>
    </row>
    <row r="1346" spans="3:22" x14ac:dyDescent="0.3">
      <c r="C1346"/>
      <c r="D1346"/>
      <c r="L1346" s="1"/>
      <c r="U1346" s="1"/>
      <c r="V1346" s="26"/>
    </row>
    <row r="1347" spans="3:22" x14ac:dyDescent="0.3">
      <c r="C1347"/>
      <c r="D1347"/>
      <c r="L1347" s="1"/>
      <c r="U1347" s="1"/>
      <c r="V1347" s="26"/>
    </row>
    <row r="1348" spans="3:22" x14ac:dyDescent="0.3">
      <c r="C1348"/>
      <c r="D1348"/>
      <c r="L1348" s="1"/>
      <c r="U1348" s="1"/>
      <c r="V1348" s="26"/>
    </row>
    <row r="1349" spans="3:22" x14ac:dyDescent="0.3">
      <c r="C1349"/>
      <c r="D1349"/>
      <c r="L1349" s="1"/>
      <c r="U1349" s="1"/>
      <c r="V1349" s="26"/>
    </row>
    <row r="1350" spans="3:22" x14ac:dyDescent="0.3">
      <c r="C1350"/>
      <c r="D1350"/>
      <c r="L1350" s="1"/>
      <c r="U1350" s="1"/>
      <c r="V1350" s="26"/>
    </row>
    <row r="1351" spans="3:22" x14ac:dyDescent="0.3">
      <c r="C1351"/>
      <c r="D1351"/>
      <c r="L1351" s="1"/>
      <c r="U1351" s="1"/>
      <c r="V1351" s="26"/>
    </row>
    <row r="1352" spans="3:22" x14ac:dyDescent="0.3">
      <c r="C1352"/>
      <c r="D1352"/>
      <c r="L1352" s="1"/>
      <c r="U1352" s="1"/>
      <c r="V1352" s="26"/>
    </row>
    <row r="1353" spans="3:22" x14ac:dyDescent="0.3">
      <c r="C1353"/>
      <c r="D1353"/>
      <c r="L1353" s="1"/>
      <c r="U1353" s="1"/>
      <c r="V1353" s="26"/>
    </row>
    <row r="1354" spans="3:22" x14ac:dyDescent="0.3">
      <c r="C1354"/>
      <c r="D1354"/>
      <c r="L1354" s="1"/>
      <c r="U1354" s="1"/>
      <c r="V1354" s="26"/>
    </row>
    <row r="1355" spans="3:22" x14ac:dyDescent="0.3">
      <c r="C1355"/>
      <c r="D1355"/>
      <c r="L1355" s="1"/>
      <c r="U1355" s="1"/>
      <c r="V1355" s="26"/>
    </row>
    <row r="1356" spans="3:22" x14ac:dyDescent="0.3">
      <c r="C1356"/>
      <c r="D1356"/>
      <c r="L1356" s="1"/>
      <c r="U1356" s="1"/>
      <c r="V1356" s="26"/>
    </row>
    <row r="1357" spans="3:22" x14ac:dyDescent="0.3">
      <c r="C1357"/>
      <c r="D1357"/>
      <c r="L1357" s="1"/>
      <c r="U1357" s="1"/>
      <c r="V1357" s="26"/>
    </row>
    <row r="1358" spans="3:22" x14ac:dyDescent="0.3">
      <c r="C1358"/>
      <c r="D1358"/>
      <c r="L1358" s="1"/>
      <c r="U1358" s="1"/>
      <c r="V1358" s="26"/>
    </row>
    <row r="1359" spans="3:22" x14ac:dyDescent="0.3">
      <c r="C1359"/>
      <c r="D1359"/>
      <c r="L1359" s="1"/>
      <c r="U1359" s="1"/>
      <c r="V1359" s="26"/>
    </row>
    <row r="1360" spans="3:22" x14ac:dyDescent="0.3">
      <c r="C1360"/>
      <c r="D1360"/>
      <c r="L1360" s="1"/>
      <c r="U1360" s="1"/>
      <c r="V1360" s="26"/>
    </row>
    <row r="1361" spans="3:22" x14ac:dyDescent="0.3">
      <c r="C1361"/>
      <c r="D1361"/>
      <c r="L1361" s="1"/>
      <c r="U1361" s="1"/>
      <c r="V1361" s="26"/>
    </row>
    <row r="1362" spans="3:22" x14ac:dyDescent="0.3">
      <c r="C1362"/>
      <c r="D1362"/>
      <c r="L1362" s="1"/>
      <c r="U1362" s="1"/>
      <c r="V1362" s="26"/>
    </row>
    <row r="1363" spans="3:22" x14ac:dyDescent="0.3">
      <c r="C1363"/>
      <c r="D1363"/>
      <c r="L1363" s="1"/>
      <c r="U1363" s="1"/>
      <c r="V1363" s="26"/>
    </row>
    <row r="1364" spans="3:22" x14ac:dyDescent="0.3">
      <c r="C1364"/>
      <c r="D1364"/>
      <c r="L1364" s="1"/>
      <c r="U1364" s="1"/>
      <c r="V1364" s="26"/>
    </row>
    <row r="1365" spans="3:22" x14ac:dyDescent="0.3">
      <c r="C1365"/>
      <c r="D1365"/>
      <c r="L1365" s="1"/>
      <c r="U1365" s="1"/>
      <c r="V1365" s="26"/>
    </row>
    <row r="1366" spans="3:22" x14ac:dyDescent="0.3">
      <c r="C1366"/>
      <c r="D1366"/>
      <c r="L1366" s="1"/>
      <c r="U1366" s="1"/>
      <c r="V1366" s="26"/>
    </row>
    <row r="1367" spans="3:22" x14ac:dyDescent="0.3">
      <c r="C1367"/>
      <c r="D1367"/>
      <c r="L1367" s="1"/>
      <c r="U1367" s="1"/>
      <c r="V1367" s="26"/>
    </row>
    <row r="1368" spans="3:22" x14ac:dyDescent="0.3">
      <c r="C1368"/>
      <c r="D1368"/>
      <c r="L1368" s="1"/>
      <c r="U1368" s="1"/>
      <c r="V1368" s="26"/>
    </row>
    <row r="1369" spans="3:22" x14ac:dyDescent="0.3">
      <c r="C1369"/>
      <c r="D1369"/>
      <c r="L1369" s="1"/>
      <c r="U1369" s="1"/>
      <c r="V1369" s="26"/>
    </row>
    <row r="1370" spans="3:22" x14ac:dyDescent="0.3">
      <c r="C1370"/>
      <c r="D1370"/>
      <c r="L1370" s="1"/>
      <c r="U1370" s="1"/>
      <c r="V1370" s="26"/>
    </row>
    <row r="1371" spans="3:22" x14ac:dyDescent="0.3">
      <c r="C1371"/>
      <c r="D1371"/>
      <c r="L1371" s="1"/>
      <c r="U1371" s="1"/>
      <c r="V1371" s="26"/>
    </row>
    <row r="1372" spans="3:22" x14ac:dyDescent="0.3">
      <c r="C1372"/>
      <c r="D1372"/>
      <c r="L1372" s="1"/>
      <c r="U1372" s="1"/>
      <c r="V1372" s="26"/>
    </row>
    <row r="1373" spans="3:22" x14ac:dyDescent="0.3">
      <c r="C1373"/>
      <c r="D1373"/>
      <c r="L1373" s="1"/>
      <c r="U1373" s="1"/>
      <c r="V1373" s="26"/>
    </row>
    <row r="1374" spans="3:22" x14ac:dyDescent="0.3">
      <c r="C1374"/>
      <c r="D1374"/>
      <c r="L1374" s="1"/>
      <c r="U1374" s="1"/>
      <c r="V1374" s="26"/>
    </row>
    <row r="1375" spans="3:22" x14ac:dyDescent="0.3">
      <c r="C1375"/>
      <c r="D1375"/>
      <c r="L1375" s="1"/>
      <c r="U1375" s="1"/>
      <c r="V1375" s="26"/>
    </row>
    <row r="1376" spans="3:22" x14ac:dyDescent="0.3">
      <c r="C1376"/>
      <c r="D1376"/>
      <c r="L1376" s="1"/>
      <c r="U1376" s="1"/>
      <c r="V1376" s="26"/>
    </row>
    <row r="1377" spans="3:22" x14ac:dyDescent="0.3">
      <c r="C1377"/>
      <c r="D1377"/>
      <c r="L1377" s="1"/>
      <c r="U1377" s="1"/>
      <c r="V1377" s="26"/>
    </row>
    <row r="1378" spans="3:22" x14ac:dyDescent="0.3">
      <c r="C1378"/>
      <c r="D1378"/>
      <c r="L1378" s="1"/>
      <c r="U1378" s="1"/>
      <c r="V1378" s="26"/>
    </row>
    <row r="1379" spans="3:22" x14ac:dyDescent="0.3">
      <c r="C1379"/>
      <c r="D1379"/>
      <c r="L1379" s="1"/>
      <c r="U1379" s="1"/>
      <c r="V1379" s="26"/>
    </row>
    <row r="1380" spans="3:22" x14ac:dyDescent="0.3">
      <c r="C1380"/>
      <c r="D1380"/>
      <c r="L1380" s="1"/>
      <c r="U1380" s="1"/>
      <c r="V1380" s="26"/>
    </row>
    <row r="1381" spans="3:22" x14ac:dyDescent="0.3">
      <c r="C1381"/>
      <c r="D1381"/>
      <c r="L1381" s="1"/>
      <c r="U1381" s="1"/>
      <c r="V1381" s="26"/>
    </row>
    <row r="1382" spans="3:22" x14ac:dyDescent="0.3">
      <c r="C1382"/>
      <c r="D1382"/>
      <c r="L1382" s="1"/>
      <c r="U1382" s="1"/>
      <c r="V1382" s="26"/>
    </row>
    <row r="1383" spans="3:22" x14ac:dyDescent="0.3">
      <c r="C1383"/>
      <c r="D1383"/>
      <c r="L1383" s="1"/>
      <c r="U1383" s="1"/>
      <c r="V1383" s="26"/>
    </row>
    <row r="1384" spans="3:22" x14ac:dyDescent="0.3">
      <c r="C1384"/>
      <c r="D1384"/>
      <c r="L1384" s="1"/>
      <c r="U1384" s="1"/>
      <c r="V1384" s="26"/>
    </row>
    <row r="1385" spans="3:22" x14ac:dyDescent="0.3">
      <c r="C1385"/>
      <c r="D1385"/>
      <c r="L1385" s="1"/>
      <c r="U1385" s="1"/>
      <c r="V1385" s="26"/>
    </row>
    <row r="1386" spans="3:22" x14ac:dyDescent="0.3">
      <c r="C1386"/>
      <c r="D1386"/>
      <c r="L1386" s="1"/>
      <c r="U1386" s="1"/>
      <c r="V1386" s="26"/>
    </row>
    <row r="1387" spans="3:22" x14ac:dyDescent="0.3">
      <c r="C1387"/>
      <c r="D1387"/>
      <c r="L1387" s="1"/>
      <c r="U1387" s="1"/>
      <c r="V1387" s="26"/>
    </row>
    <row r="1388" spans="3:22" x14ac:dyDescent="0.3">
      <c r="C1388"/>
      <c r="D1388"/>
      <c r="L1388" s="1"/>
      <c r="U1388" s="1"/>
      <c r="V1388" s="26"/>
    </row>
    <row r="1389" spans="3:22" x14ac:dyDescent="0.3">
      <c r="C1389"/>
      <c r="D1389"/>
      <c r="L1389" s="1"/>
      <c r="U1389" s="1"/>
      <c r="V1389" s="26"/>
    </row>
    <row r="1390" spans="3:22" x14ac:dyDescent="0.3">
      <c r="C1390"/>
      <c r="D1390"/>
      <c r="L1390" s="1"/>
      <c r="U1390" s="1"/>
      <c r="V1390" s="26"/>
    </row>
    <row r="1391" spans="3:22" x14ac:dyDescent="0.3">
      <c r="C1391"/>
      <c r="D1391"/>
      <c r="L1391" s="1"/>
      <c r="U1391" s="1"/>
      <c r="V1391" s="26"/>
    </row>
    <row r="1392" spans="3:22" x14ac:dyDescent="0.3">
      <c r="C1392"/>
      <c r="D1392"/>
      <c r="L1392" s="1"/>
      <c r="U1392" s="1"/>
      <c r="V1392" s="26"/>
    </row>
    <row r="1393" spans="3:22" x14ac:dyDescent="0.3">
      <c r="C1393"/>
      <c r="D1393"/>
      <c r="L1393" s="1"/>
      <c r="U1393" s="1"/>
      <c r="V1393" s="26"/>
    </row>
    <row r="1394" spans="3:22" x14ac:dyDescent="0.3">
      <c r="C1394"/>
      <c r="D1394"/>
      <c r="L1394" s="1"/>
      <c r="U1394" s="1"/>
      <c r="V1394" s="26"/>
    </row>
    <row r="1395" spans="3:22" x14ac:dyDescent="0.3">
      <c r="C1395"/>
      <c r="D1395"/>
      <c r="L1395" s="1"/>
      <c r="U1395" s="1"/>
      <c r="V1395" s="26"/>
    </row>
    <row r="1396" spans="3:22" x14ac:dyDescent="0.3">
      <c r="C1396"/>
      <c r="D1396"/>
      <c r="L1396" s="1"/>
      <c r="U1396" s="1"/>
      <c r="V1396" s="26"/>
    </row>
    <row r="1397" spans="3:22" x14ac:dyDescent="0.3">
      <c r="C1397"/>
      <c r="D1397"/>
      <c r="L1397" s="1"/>
      <c r="U1397" s="1"/>
      <c r="V1397" s="26"/>
    </row>
    <row r="1398" spans="3:22" x14ac:dyDescent="0.3">
      <c r="C1398"/>
      <c r="D1398"/>
      <c r="L1398" s="1"/>
      <c r="U1398" s="1"/>
      <c r="V1398" s="26"/>
    </row>
    <row r="1399" spans="3:22" x14ac:dyDescent="0.3">
      <c r="C1399"/>
      <c r="D1399"/>
      <c r="L1399" s="1"/>
      <c r="U1399" s="1"/>
      <c r="V1399" s="26"/>
    </row>
    <row r="1400" spans="3:22" x14ac:dyDescent="0.3">
      <c r="C1400"/>
      <c r="D1400"/>
      <c r="L1400" s="1"/>
      <c r="U1400" s="1"/>
      <c r="V1400" s="26"/>
    </row>
    <row r="1401" spans="3:22" x14ac:dyDescent="0.3">
      <c r="C1401"/>
      <c r="D1401"/>
      <c r="L1401" s="1"/>
      <c r="U1401" s="1"/>
      <c r="V1401" s="26"/>
    </row>
    <row r="1402" spans="3:22" x14ac:dyDescent="0.3">
      <c r="C1402"/>
      <c r="D1402"/>
      <c r="L1402" s="1"/>
      <c r="U1402" s="1"/>
      <c r="V1402" s="26"/>
    </row>
    <row r="1403" spans="3:22" x14ac:dyDescent="0.3">
      <c r="C1403"/>
      <c r="D1403"/>
      <c r="L1403" s="1"/>
      <c r="U1403" s="1"/>
      <c r="V1403" s="26"/>
    </row>
    <row r="1404" spans="3:22" x14ac:dyDescent="0.3">
      <c r="C1404"/>
      <c r="D1404"/>
      <c r="L1404" s="1"/>
      <c r="U1404" s="1"/>
      <c r="V1404" s="26"/>
    </row>
    <row r="1405" spans="3:22" x14ac:dyDescent="0.3">
      <c r="C1405"/>
      <c r="D1405"/>
      <c r="L1405" s="1"/>
      <c r="U1405" s="1"/>
      <c r="V1405" s="26"/>
    </row>
    <row r="1406" spans="3:22" x14ac:dyDescent="0.3">
      <c r="C1406"/>
      <c r="D1406"/>
      <c r="L1406" s="1"/>
      <c r="U1406" s="1"/>
      <c r="V1406" s="26"/>
    </row>
    <row r="1407" spans="3:22" x14ac:dyDescent="0.3">
      <c r="C1407"/>
      <c r="D1407"/>
      <c r="L1407" s="1"/>
      <c r="U1407" s="1"/>
      <c r="V1407" s="26"/>
    </row>
    <row r="1408" spans="3:22" x14ac:dyDescent="0.3">
      <c r="C1408"/>
      <c r="D1408"/>
      <c r="L1408" s="1"/>
      <c r="U1408" s="1"/>
      <c r="V1408" s="26"/>
    </row>
    <row r="1409" spans="3:22" x14ac:dyDescent="0.3">
      <c r="C1409"/>
      <c r="D1409"/>
      <c r="L1409" s="1"/>
      <c r="U1409" s="1"/>
      <c r="V1409" s="26"/>
    </row>
    <row r="1410" spans="3:22" x14ac:dyDescent="0.3">
      <c r="C1410"/>
      <c r="D1410"/>
      <c r="L1410" s="1"/>
      <c r="U1410" s="1"/>
      <c r="V1410" s="26"/>
    </row>
    <row r="1411" spans="3:22" x14ac:dyDescent="0.3">
      <c r="C1411"/>
      <c r="D1411"/>
      <c r="L1411" s="1"/>
      <c r="U1411" s="1"/>
      <c r="V1411" s="26"/>
    </row>
    <row r="1412" spans="3:22" x14ac:dyDescent="0.3">
      <c r="C1412"/>
      <c r="D1412"/>
      <c r="L1412" s="1"/>
      <c r="U1412" s="1"/>
      <c r="V1412" s="26"/>
    </row>
    <row r="1413" spans="3:22" x14ac:dyDescent="0.3">
      <c r="C1413"/>
      <c r="D1413"/>
      <c r="L1413" s="1"/>
      <c r="U1413" s="1"/>
      <c r="V1413" s="26"/>
    </row>
    <row r="1414" spans="3:22" x14ac:dyDescent="0.3">
      <c r="C1414"/>
      <c r="D1414"/>
      <c r="L1414" s="1"/>
      <c r="U1414" s="1"/>
      <c r="V1414" s="26"/>
    </row>
    <row r="1415" spans="3:22" x14ac:dyDescent="0.3">
      <c r="C1415"/>
      <c r="D1415"/>
      <c r="L1415" s="1"/>
      <c r="U1415" s="1"/>
      <c r="V1415" s="26"/>
    </row>
    <row r="1416" spans="3:22" x14ac:dyDescent="0.3">
      <c r="C1416"/>
      <c r="D1416"/>
      <c r="L1416" s="1"/>
      <c r="U1416" s="1"/>
      <c r="V1416" s="26"/>
    </row>
    <row r="1417" spans="3:22" x14ac:dyDescent="0.3">
      <c r="C1417"/>
      <c r="D1417"/>
      <c r="L1417" s="1"/>
      <c r="U1417" s="1"/>
      <c r="V1417" s="26"/>
    </row>
    <row r="1418" spans="3:22" x14ac:dyDescent="0.3">
      <c r="C1418"/>
      <c r="D1418"/>
      <c r="L1418" s="1"/>
      <c r="U1418" s="1"/>
      <c r="V1418" s="26"/>
    </row>
    <row r="1419" spans="3:22" x14ac:dyDescent="0.3">
      <c r="C1419"/>
      <c r="D1419"/>
      <c r="L1419" s="1"/>
      <c r="U1419" s="1"/>
      <c r="V1419" s="26"/>
    </row>
    <row r="1420" spans="3:22" x14ac:dyDescent="0.3">
      <c r="C1420"/>
      <c r="D1420"/>
      <c r="L1420" s="1"/>
      <c r="U1420" s="1"/>
      <c r="V1420" s="26"/>
    </row>
    <row r="1421" spans="3:22" x14ac:dyDescent="0.3">
      <c r="C1421"/>
      <c r="D1421"/>
      <c r="L1421" s="1"/>
      <c r="U1421" s="1"/>
      <c r="V1421" s="26"/>
    </row>
    <row r="1422" spans="3:22" x14ac:dyDescent="0.3">
      <c r="C1422"/>
      <c r="D1422"/>
      <c r="L1422" s="1"/>
      <c r="U1422" s="1"/>
      <c r="V1422" s="26"/>
    </row>
    <row r="1423" spans="3:22" x14ac:dyDescent="0.3">
      <c r="C1423"/>
      <c r="D1423"/>
      <c r="L1423" s="1"/>
      <c r="U1423" s="1"/>
      <c r="V1423" s="26"/>
    </row>
    <row r="1424" spans="3:22" x14ac:dyDescent="0.3">
      <c r="C1424"/>
      <c r="D1424"/>
      <c r="L1424" s="1"/>
      <c r="U1424" s="1"/>
      <c r="V1424" s="26"/>
    </row>
    <row r="1425" spans="3:22" x14ac:dyDescent="0.3">
      <c r="C1425"/>
      <c r="D1425"/>
      <c r="L1425" s="1"/>
      <c r="U1425" s="1"/>
      <c r="V1425" s="26"/>
    </row>
    <row r="1426" spans="3:22" x14ac:dyDescent="0.3">
      <c r="C1426"/>
      <c r="D1426"/>
      <c r="L1426" s="1"/>
      <c r="U1426" s="1"/>
      <c r="V1426" s="26"/>
    </row>
    <row r="1427" spans="3:22" x14ac:dyDescent="0.3">
      <c r="C1427"/>
      <c r="D1427"/>
      <c r="L1427" s="1"/>
      <c r="U1427" s="1"/>
      <c r="V1427" s="26"/>
    </row>
    <row r="1428" spans="3:22" x14ac:dyDescent="0.3">
      <c r="C1428"/>
      <c r="D1428"/>
      <c r="L1428" s="1"/>
      <c r="U1428" s="1"/>
      <c r="V1428" s="26"/>
    </row>
    <row r="1429" spans="3:22" x14ac:dyDescent="0.3">
      <c r="C1429"/>
      <c r="D1429"/>
      <c r="L1429" s="1"/>
      <c r="U1429" s="1"/>
      <c r="V1429" s="26"/>
    </row>
    <row r="1430" spans="3:22" x14ac:dyDescent="0.3">
      <c r="C1430"/>
      <c r="D1430"/>
      <c r="L1430" s="1"/>
      <c r="U1430" s="1"/>
      <c r="V1430" s="26"/>
    </row>
    <row r="1431" spans="3:22" x14ac:dyDescent="0.3">
      <c r="C1431"/>
      <c r="D1431"/>
      <c r="L1431" s="1"/>
      <c r="U1431" s="1"/>
      <c r="V1431" s="26"/>
    </row>
    <row r="1432" spans="3:22" x14ac:dyDescent="0.3">
      <c r="C1432"/>
      <c r="D1432"/>
      <c r="L1432" s="1"/>
      <c r="U1432" s="1"/>
      <c r="V1432" s="26"/>
    </row>
    <row r="1433" spans="3:22" x14ac:dyDescent="0.3">
      <c r="C1433"/>
      <c r="D1433"/>
      <c r="L1433" s="1"/>
      <c r="U1433" s="1"/>
      <c r="V1433" s="26"/>
    </row>
    <row r="1434" spans="3:22" x14ac:dyDescent="0.3">
      <c r="C1434"/>
      <c r="D1434"/>
      <c r="L1434" s="1"/>
      <c r="U1434" s="1"/>
      <c r="V1434" s="26"/>
    </row>
    <row r="1435" spans="3:22" x14ac:dyDescent="0.3">
      <c r="C1435"/>
      <c r="D1435"/>
      <c r="L1435" s="1"/>
      <c r="U1435" s="1"/>
      <c r="V1435" s="26"/>
    </row>
    <row r="1436" spans="3:22" x14ac:dyDescent="0.3">
      <c r="C1436"/>
      <c r="D1436"/>
      <c r="L1436" s="1"/>
      <c r="U1436" s="1"/>
      <c r="V1436" s="26"/>
    </row>
    <row r="1437" spans="3:22" x14ac:dyDescent="0.3">
      <c r="C1437"/>
      <c r="D1437"/>
      <c r="L1437" s="1"/>
      <c r="U1437" s="1"/>
      <c r="V1437" s="26"/>
    </row>
    <row r="1438" spans="3:22" x14ac:dyDescent="0.3">
      <c r="C1438"/>
      <c r="D1438"/>
      <c r="L1438" s="1"/>
      <c r="U1438" s="1"/>
      <c r="V1438" s="26"/>
    </row>
    <row r="1439" spans="3:22" x14ac:dyDescent="0.3">
      <c r="C1439"/>
      <c r="D1439"/>
      <c r="L1439" s="1"/>
      <c r="U1439" s="1"/>
      <c r="V1439" s="26"/>
    </row>
    <row r="1440" spans="3:22" x14ac:dyDescent="0.3">
      <c r="C1440"/>
      <c r="D1440"/>
      <c r="L1440" s="1"/>
      <c r="U1440" s="1"/>
      <c r="V1440" s="26"/>
    </row>
    <row r="1441" spans="3:22" x14ac:dyDescent="0.3">
      <c r="C1441"/>
      <c r="D1441"/>
      <c r="L1441" s="1"/>
      <c r="U1441" s="1"/>
      <c r="V1441" s="26"/>
    </row>
    <row r="1442" spans="3:22" x14ac:dyDescent="0.3">
      <c r="C1442"/>
      <c r="D1442"/>
      <c r="L1442" s="1"/>
      <c r="U1442" s="1"/>
      <c r="V1442" s="26"/>
    </row>
    <row r="1443" spans="3:22" x14ac:dyDescent="0.3">
      <c r="C1443"/>
      <c r="D1443"/>
      <c r="L1443" s="1"/>
      <c r="U1443" s="1"/>
      <c r="V1443" s="26"/>
    </row>
    <row r="1444" spans="3:22" x14ac:dyDescent="0.3">
      <c r="C1444"/>
      <c r="D1444"/>
      <c r="L1444" s="1"/>
      <c r="U1444" s="1"/>
      <c r="V1444" s="26"/>
    </row>
    <row r="1445" spans="3:22" x14ac:dyDescent="0.3">
      <c r="C1445"/>
      <c r="D1445"/>
      <c r="L1445" s="1"/>
      <c r="U1445" s="1"/>
      <c r="V1445" s="26"/>
    </row>
    <row r="1446" spans="3:22" x14ac:dyDescent="0.3">
      <c r="C1446"/>
      <c r="D1446"/>
      <c r="L1446" s="1"/>
      <c r="U1446" s="1"/>
      <c r="V1446" s="26"/>
    </row>
    <row r="1447" spans="3:22" x14ac:dyDescent="0.3">
      <c r="C1447"/>
      <c r="D1447"/>
      <c r="L1447" s="1"/>
      <c r="U1447" s="1"/>
      <c r="V1447" s="26"/>
    </row>
    <row r="1448" spans="3:22" x14ac:dyDescent="0.3">
      <c r="C1448"/>
      <c r="L1448" s="1"/>
      <c r="U1448" s="1"/>
      <c r="V1448" s="26"/>
    </row>
    <row r="1449" spans="3:22" x14ac:dyDescent="0.3">
      <c r="C1449"/>
      <c r="L1449" s="1"/>
      <c r="U1449" s="1"/>
      <c r="V1449" s="26"/>
    </row>
    <row r="1450" spans="3:22" x14ac:dyDescent="0.3">
      <c r="C1450"/>
      <c r="L1450" s="1"/>
      <c r="U1450" s="1"/>
      <c r="V1450" s="26"/>
    </row>
    <row r="1451" spans="3:22" x14ac:dyDescent="0.3">
      <c r="C1451"/>
      <c r="L1451" s="1"/>
      <c r="U1451" s="1"/>
      <c r="V1451" s="26"/>
    </row>
    <row r="1452" spans="3:22" x14ac:dyDescent="0.3">
      <c r="C1452"/>
      <c r="L1452" s="1"/>
      <c r="U1452" s="1"/>
      <c r="V1452" s="26"/>
    </row>
    <row r="1453" spans="3:22" x14ac:dyDescent="0.3">
      <c r="C1453"/>
      <c r="L1453" s="1"/>
      <c r="U1453" s="1"/>
      <c r="V1453" s="26"/>
    </row>
    <row r="1454" spans="3:22" x14ac:dyDescent="0.3">
      <c r="C1454"/>
      <c r="L1454" s="1"/>
      <c r="U1454" s="1"/>
      <c r="V1454" s="26"/>
    </row>
    <row r="1455" spans="3:22" x14ac:dyDescent="0.3">
      <c r="C1455"/>
      <c r="L1455" s="1"/>
      <c r="U1455" s="1"/>
      <c r="V1455" s="26"/>
    </row>
    <row r="1456" spans="3:22" x14ac:dyDescent="0.3">
      <c r="C1456"/>
      <c r="L1456" s="1"/>
      <c r="U1456" s="1"/>
      <c r="V1456" s="26"/>
    </row>
    <row r="1457" spans="3:22" x14ac:dyDescent="0.3">
      <c r="C1457"/>
      <c r="L1457" s="1"/>
      <c r="U1457" s="1"/>
      <c r="V1457" s="26"/>
    </row>
    <row r="1458" spans="3:22" x14ac:dyDescent="0.3">
      <c r="C1458"/>
      <c r="L1458" s="1"/>
      <c r="U1458" s="1"/>
      <c r="V1458" s="26"/>
    </row>
    <row r="1459" spans="3:22" x14ac:dyDescent="0.3">
      <c r="C1459"/>
      <c r="L1459" s="1"/>
      <c r="U1459" s="1"/>
      <c r="V1459" s="26"/>
    </row>
    <row r="1460" spans="3:22" x14ac:dyDescent="0.3">
      <c r="C1460"/>
      <c r="L1460" s="1"/>
      <c r="U1460" s="1"/>
      <c r="V1460" s="26"/>
    </row>
    <row r="1461" spans="3:22" x14ac:dyDescent="0.3">
      <c r="C1461"/>
      <c r="L1461" s="1"/>
      <c r="U1461" s="1"/>
      <c r="V1461" s="26"/>
    </row>
    <row r="1462" spans="3:22" x14ac:dyDescent="0.3">
      <c r="C1462"/>
      <c r="L1462" s="1"/>
      <c r="U1462" s="1"/>
      <c r="V1462" s="26"/>
    </row>
    <row r="1463" spans="3:22" x14ac:dyDescent="0.3">
      <c r="C1463"/>
      <c r="L1463" s="1"/>
      <c r="U1463" s="1"/>
      <c r="V1463" s="26"/>
    </row>
    <row r="1464" spans="3:22" x14ac:dyDescent="0.3">
      <c r="C1464"/>
      <c r="L1464" s="1"/>
      <c r="U1464" s="1"/>
      <c r="V1464" s="26"/>
    </row>
    <row r="1465" spans="3:22" x14ac:dyDescent="0.3">
      <c r="C1465"/>
      <c r="L1465" s="1"/>
      <c r="U1465" s="1"/>
      <c r="V1465" s="26"/>
    </row>
    <row r="1466" spans="3:22" x14ac:dyDescent="0.3">
      <c r="C1466"/>
      <c r="L1466" s="1"/>
      <c r="U1466" s="1"/>
      <c r="V1466" s="26"/>
    </row>
    <row r="1467" spans="3:22" x14ac:dyDescent="0.3">
      <c r="C1467"/>
      <c r="L1467" s="1"/>
      <c r="U1467" s="1"/>
      <c r="V1467" s="26"/>
    </row>
    <row r="1468" spans="3:22" x14ac:dyDescent="0.3">
      <c r="C1468"/>
      <c r="L1468" s="1"/>
      <c r="U1468" s="1"/>
      <c r="V1468" s="26"/>
    </row>
    <row r="1469" spans="3:22" x14ac:dyDescent="0.3">
      <c r="C1469"/>
      <c r="L1469" s="1"/>
      <c r="U1469" s="1"/>
      <c r="V1469" s="26"/>
    </row>
    <row r="1470" spans="3:22" x14ac:dyDescent="0.3">
      <c r="C1470"/>
      <c r="L1470" s="1"/>
      <c r="U1470" s="1"/>
      <c r="V1470" s="26"/>
    </row>
    <row r="1471" spans="3:22" x14ac:dyDescent="0.3">
      <c r="C1471"/>
      <c r="L1471" s="1"/>
      <c r="U1471" s="1"/>
      <c r="V1471" s="26"/>
    </row>
    <row r="1472" spans="3:22" x14ac:dyDescent="0.3">
      <c r="C1472"/>
      <c r="L1472" s="1"/>
      <c r="U1472" s="1"/>
      <c r="V1472" s="26"/>
    </row>
    <row r="1473" spans="3:22" x14ac:dyDescent="0.3">
      <c r="C1473"/>
      <c r="L1473" s="1"/>
      <c r="U1473" s="1"/>
      <c r="V1473" s="26"/>
    </row>
    <row r="1474" spans="3:22" x14ac:dyDescent="0.3">
      <c r="C1474"/>
      <c r="L1474" s="1"/>
      <c r="U1474" s="1"/>
      <c r="V1474" s="26"/>
    </row>
    <row r="1475" spans="3:22" x14ac:dyDescent="0.3">
      <c r="C1475"/>
      <c r="L1475" s="1"/>
      <c r="U1475" s="1"/>
      <c r="V1475" s="26"/>
    </row>
    <row r="1476" spans="3:22" x14ac:dyDescent="0.3">
      <c r="C1476"/>
      <c r="L1476" s="1"/>
      <c r="U1476" s="1"/>
      <c r="V1476" s="26"/>
    </row>
    <row r="1477" spans="3:22" x14ac:dyDescent="0.3">
      <c r="C1477"/>
      <c r="L1477" s="1"/>
      <c r="U1477" s="1"/>
      <c r="V1477" s="26"/>
    </row>
    <row r="1478" spans="3:22" x14ac:dyDescent="0.3">
      <c r="C1478"/>
      <c r="L1478" s="1"/>
      <c r="U1478" s="1"/>
      <c r="V1478" s="26"/>
    </row>
    <row r="1479" spans="3:22" x14ac:dyDescent="0.3">
      <c r="C1479"/>
      <c r="L1479" s="1"/>
      <c r="U1479" s="1"/>
      <c r="V1479" s="26"/>
    </row>
    <row r="1480" spans="3:22" x14ac:dyDescent="0.3">
      <c r="C1480"/>
      <c r="L1480" s="1"/>
      <c r="U1480" s="1"/>
      <c r="V1480" s="26"/>
    </row>
    <row r="1481" spans="3:22" x14ac:dyDescent="0.3">
      <c r="C1481"/>
      <c r="L1481" s="1"/>
      <c r="U1481" s="1"/>
      <c r="V1481" s="26"/>
    </row>
    <row r="1482" spans="3:22" x14ac:dyDescent="0.3">
      <c r="C1482"/>
      <c r="L1482" s="1"/>
      <c r="U1482" s="1"/>
      <c r="V1482" s="26"/>
    </row>
    <row r="1483" spans="3:22" x14ac:dyDescent="0.3">
      <c r="C1483"/>
      <c r="L1483" s="1"/>
      <c r="U1483" s="1"/>
      <c r="V1483" s="26"/>
    </row>
    <row r="1484" spans="3:22" x14ac:dyDescent="0.3">
      <c r="C1484"/>
      <c r="L1484" s="1"/>
      <c r="U1484" s="1"/>
      <c r="V1484" s="26"/>
    </row>
    <row r="1485" spans="3:22" x14ac:dyDescent="0.3">
      <c r="C1485"/>
      <c r="L1485" s="1"/>
      <c r="U1485" s="1"/>
      <c r="V1485" s="26"/>
    </row>
    <row r="1486" spans="3:22" x14ac:dyDescent="0.3">
      <c r="C1486"/>
      <c r="L1486" s="1"/>
      <c r="U1486" s="1"/>
      <c r="V1486" s="26"/>
    </row>
    <row r="1487" spans="3:22" x14ac:dyDescent="0.3">
      <c r="C1487"/>
      <c r="L1487" s="1"/>
      <c r="U1487" s="1"/>
      <c r="V1487" s="26"/>
    </row>
    <row r="1488" spans="3:22" x14ac:dyDescent="0.3">
      <c r="C1488"/>
      <c r="L1488" s="1"/>
      <c r="U1488" s="1"/>
      <c r="V1488" s="26"/>
    </row>
    <row r="1489" spans="3:22" x14ac:dyDescent="0.3">
      <c r="C1489"/>
      <c r="L1489" s="1"/>
      <c r="U1489" s="1"/>
      <c r="V1489" s="26"/>
    </row>
    <row r="1490" spans="3:22" x14ac:dyDescent="0.3">
      <c r="C1490"/>
      <c r="L1490" s="1"/>
      <c r="U1490" s="1"/>
      <c r="V1490" s="26"/>
    </row>
    <row r="1491" spans="3:22" x14ac:dyDescent="0.3">
      <c r="C1491"/>
      <c r="L1491" s="1"/>
      <c r="U1491" s="1"/>
      <c r="V1491" s="26"/>
    </row>
    <row r="1492" spans="3:22" x14ac:dyDescent="0.3">
      <c r="C1492"/>
      <c r="L1492" s="1"/>
      <c r="U1492" s="1"/>
      <c r="V1492" s="26"/>
    </row>
    <row r="1493" spans="3:22" x14ac:dyDescent="0.3">
      <c r="C1493"/>
      <c r="L1493" s="1"/>
      <c r="U1493" s="1"/>
      <c r="V1493" s="26"/>
    </row>
    <row r="1494" spans="3:22" x14ac:dyDescent="0.3">
      <c r="C1494"/>
      <c r="L1494" s="1"/>
      <c r="U1494" s="1"/>
      <c r="V1494" s="26"/>
    </row>
    <row r="1495" spans="3:22" x14ac:dyDescent="0.3">
      <c r="C1495"/>
      <c r="L1495" s="1"/>
      <c r="U1495" s="1"/>
      <c r="V1495" s="26"/>
    </row>
    <row r="1496" spans="3:22" x14ac:dyDescent="0.3">
      <c r="C1496"/>
      <c r="L1496" s="1"/>
      <c r="U1496" s="1"/>
      <c r="V1496" s="26"/>
    </row>
    <row r="1497" spans="3:22" x14ac:dyDescent="0.3">
      <c r="C1497"/>
      <c r="L1497" s="1"/>
      <c r="U1497" s="1"/>
      <c r="V1497" s="26"/>
    </row>
    <row r="1498" spans="3:22" x14ac:dyDescent="0.3">
      <c r="C1498"/>
      <c r="L1498" s="1"/>
      <c r="U1498" s="1"/>
      <c r="V1498" s="26"/>
    </row>
    <row r="1499" spans="3:22" x14ac:dyDescent="0.3">
      <c r="C1499"/>
      <c r="L1499" s="1"/>
      <c r="U1499" s="1"/>
      <c r="V1499" s="26"/>
    </row>
    <row r="1500" spans="3:22" x14ac:dyDescent="0.3">
      <c r="C1500"/>
      <c r="L1500" s="1"/>
      <c r="U1500" s="1"/>
      <c r="V1500" s="26"/>
    </row>
    <row r="1501" spans="3:22" x14ac:dyDescent="0.3">
      <c r="C1501"/>
      <c r="L1501" s="1"/>
      <c r="U1501" s="1"/>
      <c r="V1501" s="26"/>
    </row>
    <row r="1502" spans="3:22" x14ac:dyDescent="0.3">
      <c r="C1502"/>
      <c r="L1502" s="1"/>
      <c r="U1502" s="1"/>
      <c r="V1502" s="26"/>
    </row>
    <row r="1503" spans="3:22" x14ac:dyDescent="0.3">
      <c r="C1503"/>
      <c r="L1503" s="1"/>
      <c r="U1503" s="1"/>
      <c r="V1503" s="26"/>
    </row>
    <row r="1504" spans="3:22" x14ac:dyDescent="0.3">
      <c r="C1504"/>
      <c r="L1504" s="1"/>
      <c r="U1504" s="1"/>
      <c r="V1504" s="26"/>
    </row>
    <row r="1505" spans="3:22" x14ac:dyDescent="0.3">
      <c r="C1505"/>
      <c r="L1505" s="1"/>
      <c r="U1505" s="1"/>
      <c r="V1505" s="26"/>
    </row>
    <row r="1506" spans="3:22" x14ac:dyDescent="0.3">
      <c r="C1506"/>
      <c r="L1506" s="1"/>
      <c r="U1506" s="1"/>
      <c r="V1506" s="26"/>
    </row>
    <row r="1507" spans="3:22" x14ac:dyDescent="0.3">
      <c r="C1507"/>
      <c r="L1507" s="1"/>
      <c r="U1507" s="1"/>
      <c r="V1507" s="26"/>
    </row>
    <row r="1508" spans="3:22" x14ac:dyDescent="0.3">
      <c r="C1508"/>
      <c r="L1508" s="1"/>
      <c r="U1508" s="1"/>
      <c r="V1508" s="26"/>
    </row>
    <row r="1509" spans="3:22" x14ac:dyDescent="0.3">
      <c r="C1509"/>
      <c r="L1509" s="1"/>
      <c r="U1509" s="1"/>
      <c r="V1509" s="26"/>
    </row>
    <row r="1510" spans="3:22" x14ac:dyDescent="0.3">
      <c r="C1510"/>
      <c r="L1510" s="1"/>
      <c r="U1510" s="1"/>
      <c r="V1510" s="26"/>
    </row>
    <row r="1511" spans="3:22" x14ac:dyDescent="0.3">
      <c r="C1511"/>
      <c r="L1511" s="1"/>
      <c r="U1511" s="1"/>
      <c r="V1511" s="26"/>
    </row>
    <row r="1512" spans="3:22" x14ac:dyDescent="0.3">
      <c r="C1512"/>
      <c r="L1512" s="1"/>
      <c r="U1512" s="1"/>
      <c r="V1512" s="26"/>
    </row>
    <row r="1513" spans="3:22" x14ac:dyDescent="0.3">
      <c r="C1513"/>
      <c r="L1513" s="1"/>
      <c r="U1513" s="1"/>
      <c r="V1513" s="26"/>
    </row>
    <row r="1514" spans="3:22" x14ac:dyDescent="0.3">
      <c r="C1514"/>
      <c r="L1514" s="1"/>
      <c r="U1514" s="1"/>
      <c r="V1514" s="26"/>
    </row>
    <row r="1515" spans="3:22" x14ac:dyDescent="0.3">
      <c r="C1515"/>
      <c r="L1515" s="1"/>
      <c r="U1515" s="1"/>
      <c r="V1515" s="26"/>
    </row>
    <row r="1516" spans="3:22" x14ac:dyDescent="0.3">
      <c r="C1516"/>
      <c r="L1516" s="1"/>
      <c r="U1516" s="1"/>
      <c r="V1516" s="26"/>
    </row>
    <row r="1517" spans="3:22" x14ac:dyDescent="0.3">
      <c r="C1517"/>
      <c r="L1517" s="1"/>
      <c r="U1517" s="1"/>
      <c r="V1517" s="26"/>
    </row>
    <row r="1518" spans="3:22" x14ac:dyDescent="0.3">
      <c r="C1518"/>
      <c r="L1518" s="1"/>
      <c r="U1518" s="1"/>
      <c r="V1518" s="26"/>
    </row>
    <row r="1519" spans="3:22" x14ac:dyDescent="0.3">
      <c r="C1519"/>
      <c r="L1519" s="1"/>
      <c r="U1519" s="1"/>
      <c r="V1519" s="26"/>
    </row>
    <row r="1520" spans="3:22" x14ac:dyDescent="0.3">
      <c r="C1520"/>
      <c r="L1520" s="1"/>
      <c r="U1520" s="1"/>
      <c r="V1520" s="26"/>
    </row>
    <row r="1521" spans="3:22" x14ac:dyDescent="0.3">
      <c r="C1521"/>
      <c r="L1521" s="1"/>
      <c r="U1521" s="1"/>
      <c r="V1521" s="26"/>
    </row>
    <row r="1522" spans="3:22" x14ac:dyDescent="0.3">
      <c r="C1522"/>
      <c r="L1522" s="1"/>
      <c r="U1522" s="1"/>
      <c r="V1522" s="26"/>
    </row>
    <row r="1523" spans="3:22" x14ac:dyDescent="0.3">
      <c r="C1523"/>
      <c r="L1523" s="1"/>
      <c r="U1523" s="1"/>
      <c r="V1523" s="26"/>
    </row>
    <row r="1524" spans="3:22" x14ac:dyDescent="0.3">
      <c r="C1524"/>
      <c r="L1524" s="1"/>
      <c r="U1524" s="1"/>
      <c r="V1524" s="26"/>
    </row>
    <row r="1525" spans="3:22" x14ac:dyDescent="0.3">
      <c r="C1525"/>
      <c r="L1525" s="1"/>
      <c r="U1525" s="1"/>
      <c r="V1525" s="26"/>
    </row>
    <row r="1526" spans="3:22" x14ac:dyDescent="0.3">
      <c r="C1526"/>
      <c r="L1526" s="1"/>
      <c r="U1526" s="1"/>
      <c r="V1526" s="26"/>
    </row>
    <row r="1527" spans="3:22" x14ac:dyDescent="0.3">
      <c r="C1527"/>
      <c r="L1527" s="1"/>
      <c r="U1527" s="1"/>
      <c r="V1527" s="26"/>
    </row>
    <row r="1528" spans="3:22" x14ac:dyDescent="0.3">
      <c r="C1528"/>
      <c r="L1528" s="1"/>
      <c r="U1528" s="1"/>
      <c r="V1528" s="26"/>
    </row>
    <row r="1529" spans="3:22" x14ac:dyDescent="0.3">
      <c r="C1529"/>
      <c r="L1529" s="1"/>
      <c r="U1529" s="1"/>
      <c r="V1529" s="26"/>
    </row>
    <row r="1530" spans="3:22" x14ac:dyDescent="0.3">
      <c r="C1530"/>
      <c r="L1530" s="1"/>
      <c r="U1530" s="1"/>
      <c r="V1530" s="26"/>
    </row>
    <row r="1531" spans="3:22" x14ac:dyDescent="0.3">
      <c r="C1531"/>
      <c r="L1531" s="1"/>
      <c r="U1531" s="1"/>
      <c r="V1531" s="26"/>
    </row>
    <row r="1532" spans="3:22" x14ac:dyDescent="0.3">
      <c r="C1532"/>
      <c r="L1532" s="1"/>
      <c r="U1532" s="1"/>
      <c r="V1532" s="26"/>
    </row>
    <row r="1533" spans="3:22" x14ac:dyDescent="0.3">
      <c r="C1533"/>
      <c r="L1533" s="1"/>
      <c r="U1533" s="1"/>
      <c r="V1533" s="26"/>
    </row>
    <row r="1534" spans="3:22" x14ac:dyDescent="0.3">
      <c r="C1534"/>
      <c r="L1534" s="1"/>
      <c r="U1534" s="1"/>
      <c r="V1534" s="26"/>
    </row>
    <row r="1535" spans="3:22" x14ac:dyDescent="0.3">
      <c r="C1535"/>
      <c r="L1535" s="1"/>
      <c r="U1535" s="1"/>
      <c r="V1535" s="26"/>
    </row>
    <row r="1536" spans="3:22" x14ac:dyDescent="0.3">
      <c r="C1536"/>
      <c r="L1536" s="1"/>
      <c r="U1536" s="1"/>
      <c r="V1536" s="26"/>
    </row>
    <row r="1537" spans="3:22" x14ac:dyDescent="0.3">
      <c r="C1537"/>
      <c r="L1537" s="1"/>
      <c r="U1537" s="1"/>
      <c r="V1537" s="26"/>
    </row>
    <row r="1538" spans="3:22" x14ac:dyDescent="0.3">
      <c r="C1538"/>
      <c r="L1538" s="1"/>
      <c r="U1538" s="1"/>
      <c r="V1538" s="26"/>
    </row>
    <row r="1539" spans="3:22" x14ac:dyDescent="0.3">
      <c r="C1539"/>
      <c r="L1539" s="1"/>
      <c r="U1539" s="1"/>
      <c r="V1539" s="26"/>
    </row>
    <row r="1540" spans="3:22" x14ac:dyDescent="0.3">
      <c r="C1540"/>
      <c r="L1540" s="1"/>
      <c r="U1540" s="1"/>
      <c r="V1540" s="26"/>
    </row>
    <row r="1541" spans="3:22" x14ac:dyDescent="0.3">
      <c r="C1541"/>
      <c r="L1541" s="1"/>
      <c r="U1541" s="1"/>
      <c r="V1541" s="26"/>
    </row>
    <row r="1542" spans="3:22" x14ac:dyDescent="0.3">
      <c r="C1542"/>
      <c r="L1542" s="1"/>
      <c r="U1542" s="1"/>
      <c r="V1542" s="26"/>
    </row>
    <row r="1543" spans="3:22" x14ac:dyDescent="0.3">
      <c r="C1543"/>
      <c r="L1543" s="1"/>
      <c r="U1543" s="1"/>
      <c r="V1543" s="26"/>
    </row>
    <row r="1544" spans="3:22" x14ac:dyDescent="0.3">
      <c r="C1544"/>
      <c r="L1544" s="1"/>
      <c r="U1544" s="1"/>
      <c r="V1544" s="26"/>
    </row>
    <row r="1545" spans="3:22" x14ac:dyDescent="0.3">
      <c r="C1545"/>
      <c r="L1545" s="1"/>
      <c r="U1545" s="1"/>
      <c r="V1545" s="26"/>
    </row>
    <row r="1546" spans="3:22" x14ac:dyDescent="0.3">
      <c r="C1546"/>
      <c r="L1546" s="1"/>
      <c r="U1546" s="1"/>
      <c r="V1546" s="26"/>
    </row>
    <row r="1547" spans="3:22" x14ac:dyDescent="0.3">
      <c r="C1547"/>
      <c r="L1547" s="1"/>
      <c r="U1547" s="1"/>
      <c r="V1547" s="26"/>
    </row>
    <row r="1548" spans="3:22" x14ac:dyDescent="0.3">
      <c r="C1548"/>
      <c r="L1548" s="1"/>
      <c r="U1548" s="1"/>
      <c r="V1548" s="26"/>
    </row>
    <row r="1549" spans="3:22" x14ac:dyDescent="0.3">
      <c r="C1549"/>
      <c r="L1549" s="1"/>
      <c r="U1549" s="1"/>
      <c r="V1549" s="26"/>
    </row>
    <row r="1550" spans="3:22" x14ac:dyDescent="0.3">
      <c r="C1550"/>
      <c r="L1550" s="1"/>
      <c r="U1550" s="1"/>
      <c r="V1550" s="26"/>
    </row>
    <row r="1551" spans="3:22" x14ac:dyDescent="0.3">
      <c r="C1551"/>
      <c r="L1551" s="1"/>
      <c r="U1551" s="1"/>
      <c r="V1551" s="26"/>
    </row>
    <row r="1552" spans="3:22" x14ac:dyDescent="0.3">
      <c r="C1552"/>
      <c r="L1552" s="1"/>
      <c r="U1552" s="1"/>
      <c r="V1552" s="26"/>
    </row>
    <row r="1553" spans="3:22" x14ac:dyDescent="0.3">
      <c r="C1553"/>
      <c r="L1553" s="1"/>
      <c r="U1553" s="1"/>
      <c r="V1553" s="26"/>
    </row>
    <row r="1554" spans="3:22" x14ac:dyDescent="0.3">
      <c r="C1554"/>
      <c r="L1554" s="1"/>
      <c r="U1554" s="1"/>
      <c r="V1554" s="26"/>
    </row>
    <row r="1555" spans="3:22" x14ac:dyDescent="0.3">
      <c r="C1555"/>
      <c r="L1555" s="1"/>
      <c r="U1555" s="1"/>
      <c r="V1555" s="26"/>
    </row>
    <row r="1556" spans="3:22" x14ac:dyDescent="0.3">
      <c r="C1556"/>
      <c r="L1556" s="1"/>
      <c r="U1556" s="1"/>
      <c r="V1556" s="26"/>
    </row>
    <row r="1557" spans="3:22" x14ac:dyDescent="0.3">
      <c r="C1557"/>
      <c r="L1557" s="1"/>
      <c r="U1557" s="1"/>
      <c r="V1557" s="26"/>
    </row>
    <row r="1558" spans="3:22" x14ac:dyDescent="0.3">
      <c r="C1558"/>
      <c r="L1558" s="1"/>
      <c r="U1558" s="1"/>
      <c r="V1558" s="26"/>
    </row>
    <row r="1559" spans="3:22" x14ac:dyDescent="0.3">
      <c r="C1559"/>
      <c r="L1559" s="1"/>
      <c r="U1559" s="1"/>
      <c r="V1559" s="26"/>
    </row>
    <row r="1560" spans="3:22" x14ac:dyDescent="0.3">
      <c r="C1560"/>
      <c r="L1560" s="1"/>
      <c r="U1560" s="1"/>
      <c r="V1560" s="26"/>
    </row>
    <row r="1561" spans="3:22" x14ac:dyDescent="0.3">
      <c r="C1561"/>
      <c r="L1561" s="1"/>
      <c r="U1561" s="1"/>
      <c r="V1561" s="26"/>
    </row>
    <row r="1562" spans="3:22" x14ac:dyDescent="0.3">
      <c r="C1562"/>
      <c r="L1562" s="1"/>
      <c r="U1562" s="1"/>
      <c r="V1562" s="26"/>
    </row>
    <row r="1563" spans="3:22" x14ac:dyDescent="0.3">
      <c r="C1563"/>
      <c r="L1563" s="1"/>
      <c r="U1563" s="1"/>
      <c r="V1563" s="26"/>
    </row>
    <row r="1564" spans="3:22" x14ac:dyDescent="0.3">
      <c r="C1564"/>
      <c r="L1564" s="1"/>
      <c r="U1564" s="1"/>
      <c r="V1564" s="26"/>
    </row>
    <row r="1565" spans="3:22" x14ac:dyDescent="0.3">
      <c r="C1565"/>
      <c r="L1565" s="1"/>
      <c r="U1565" s="1"/>
      <c r="V1565" s="26"/>
    </row>
    <row r="1566" spans="3:22" x14ac:dyDescent="0.3">
      <c r="C1566"/>
      <c r="L1566" s="1"/>
      <c r="U1566" s="1"/>
      <c r="V1566" s="26"/>
    </row>
    <row r="1567" spans="3:22" x14ac:dyDescent="0.3">
      <c r="C1567"/>
      <c r="L1567" s="1"/>
      <c r="U1567" s="1"/>
      <c r="V1567" s="26"/>
    </row>
    <row r="1568" spans="3:22" x14ac:dyDescent="0.3">
      <c r="C1568"/>
      <c r="L1568" s="1"/>
      <c r="U1568" s="1"/>
      <c r="V1568" s="26"/>
    </row>
    <row r="1569" spans="3:22" x14ac:dyDescent="0.3">
      <c r="C1569"/>
      <c r="L1569" s="1"/>
      <c r="U1569" s="1"/>
      <c r="V1569" s="26"/>
    </row>
    <row r="1570" spans="3:22" x14ac:dyDescent="0.3">
      <c r="C1570"/>
      <c r="L1570" s="1"/>
      <c r="U1570" s="1"/>
      <c r="V1570" s="26"/>
    </row>
    <row r="1571" spans="3:22" x14ac:dyDescent="0.3">
      <c r="C1571"/>
      <c r="L1571" s="1"/>
      <c r="U1571" s="1"/>
      <c r="V1571" s="26"/>
    </row>
    <row r="1572" spans="3:22" x14ac:dyDescent="0.3">
      <c r="C1572"/>
      <c r="L1572" s="1"/>
      <c r="U1572" s="1"/>
      <c r="V1572" s="26"/>
    </row>
    <row r="1573" spans="3:22" x14ac:dyDescent="0.3">
      <c r="C1573"/>
      <c r="L1573" s="1"/>
      <c r="U1573" s="1"/>
      <c r="V1573" s="26"/>
    </row>
    <row r="1574" spans="3:22" x14ac:dyDescent="0.3">
      <c r="C1574"/>
      <c r="L1574" s="1"/>
      <c r="U1574" s="1"/>
      <c r="V1574" s="26"/>
    </row>
    <row r="1575" spans="3:22" x14ac:dyDescent="0.3">
      <c r="C1575"/>
      <c r="L1575" s="1"/>
      <c r="U1575" s="1"/>
      <c r="V1575" s="26"/>
    </row>
    <row r="1576" spans="3:22" x14ac:dyDescent="0.3">
      <c r="C1576"/>
      <c r="L1576" s="1"/>
      <c r="U1576" s="1"/>
      <c r="V1576" s="26"/>
    </row>
    <row r="1577" spans="3:22" x14ac:dyDescent="0.3">
      <c r="C1577"/>
      <c r="L1577" s="1"/>
      <c r="U1577" s="1"/>
      <c r="V1577" s="26"/>
    </row>
    <row r="1578" spans="3:22" x14ac:dyDescent="0.3">
      <c r="C1578"/>
      <c r="L1578" s="1"/>
      <c r="U1578" s="1"/>
      <c r="V1578" s="26"/>
    </row>
    <row r="1579" spans="3:22" x14ac:dyDescent="0.3">
      <c r="C1579"/>
      <c r="L1579" s="1"/>
      <c r="U1579" s="1"/>
      <c r="V1579" s="26"/>
    </row>
    <row r="1580" spans="3:22" x14ac:dyDescent="0.3">
      <c r="C1580"/>
      <c r="L1580" s="1"/>
      <c r="U1580" s="1"/>
      <c r="V1580" s="26"/>
    </row>
    <row r="1581" spans="3:22" x14ac:dyDescent="0.3">
      <c r="C1581"/>
      <c r="L1581" s="1"/>
      <c r="U1581" s="1"/>
      <c r="V1581" s="26"/>
    </row>
    <row r="1582" spans="3:22" x14ac:dyDescent="0.3">
      <c r="C1582"/>
      <c r="L1582" s="1"/>
      <c r="U1582" s="1"/>
      <c r="V1582" s="26"/>
    </row>
    <row r="1583" spans="3:22" x14ac:dyDescent="0.3">
      <c r="C1583"/>
      <c r="L1583" s="1"/>
      <c r="U1583" s="1"/>
      <c r="V1583" s="26"/>
    </row>
    <row r="1584" spans="3:22" x14ac:dyDescent="0.3">
      <c r="C1584"/>
      <c r="L1584" s="1"/>
      <c r="U1584" s="1"/>
      <c r="V1584" s="26"/>
    </row>
    <row r="1585" spans="3:22" x14ac:dyDescent="0.3">
      <c r="C1585"/>
      <c r="L1585" s="1"/>
      <c r="U1585" s="1"/>
      <c r="V1585" s="26"/>
    </row>
    <row r="1586" spans="3:22" x14ac:dyDescent="0.3">
      <c r="C1586"/>
      <c r="L1586" s="1"/>
      <c r="U1586" s="1"/>
      <c r="V1586" s="26"/>
    </row>
    <row r="1587" spans="3:22" x14ac:dyDescent="0.3">
      <c r="C1587"/>
      <c r="L1587" s="1"/>
      <c r="U1587" s="1"/>
      <c r="V1587" s="26"/>
    </row>
    <row r="1588" spans="3:22" x14ac:dyDescent="0.3">
      <c r="C1588"/>
      <c r="L1588" s="1"/>
      <c r="U1588" s="1"/>
      <c r="V1588" s="26"/>
    </row>
    <row r="1589" spans="3:22" x14ac:dyDescent="0.3">
      <c r="C1589"/>
      <c r="L1589" s="1"/>
      <c r="U1589" s="1"/>
      <c r="V1589" s="26"/>
    </row>
    <row r="1590" spans="3:22" x14ac:dyDescent="0.3">
      <c r="C1590"/>
      <c r="L1590" s="1"/>
      <c r="U1590" s="1"/>
      <c r="V1590" s="26"/>
    </row>
    <row r="1591" spans="3:22" x14ac:dyDescent="0.3">
      <c r="C1591"/>
      <c r="L1591" s="1"/>
      <c r="U1591" s="1"/>
      <c r="V1591" s="26"/>
    </row>
    <row r="1592" spans="3:22" x14ac:dyDescent="0.3">
      <c r="C1592"/>
      <c r="L1592" s="1"/>
      <c r="U1592" s="1"/>
      <c r="V1592" s="26"/>
    </row>
    <row r="1593" spans="3:22" x14ac:dyDescent="0.3">
      <c r="C1593"/>
      <c r="L1593" s="1"/>
      <c r="U1593" s="1"/>
      <c r="V1593" s="26"/>
    </row>
    <row r="1594" spans="3:22" x14ac:dyDescent="0.3">
      <c r="C1594"/>
      <c r="L1594" s="1"/>
      <c r="U1594" s="1"/>
      <c r="V1594" s="26"/>
    </row>
    <row r="1595" spans="3:22" x14ac:dyDescent="0.3">
      <c r="C1595"/>
      <c r="L1595" s="1"/>
      <c r="U1595" s="1"/>
      <c r="V1595" s="26"/>
    </row>
    <row r="1596" spans="3:22" x14ac:dyDescent="0.3">
      <c r="C1596"/>
      <c r="L1596" s="1"/>
      <c r="U1596" s="1"/>
      <c r="V1596" s="26"/>
    </row>
    <row r="1597" spans="3:22" x14ac:dyDescent="0.3">
      <c r="C1597"/>
      <c r="L1597" s="1"/>
      <c r="U1597" s="1"/>
      <c r="V1597" s="26"/>
    </row>
    <row r="1598" spans="3:22" x14ac:dyDescent="0.3">
      <c r="C1598"/>
      <c r="L1598" s="1"/>
      <c r="U1598" s="1"/>
      <c r="V1598" s="26"/>
    </row>
    <row r="1599" spans="3:22" x14ac:dyDescent="0.3">
      <c r="C1599"/>
      <c r="L1599" s="1"/>
      <c r="U1599" s="1"/>
      <c r="V1599" s="26"/>
    </row>
    <row r="1600" spans="3:22" x14ac:dyDescent="0.3">
      <c r="C1600"/>
      <c r="L1600" s="1"/>
      <c r="U1600" s="1"/>
      <c r="V1600" s="26"/>
    </row>
    <row r="1601" spans="3:22" x14ac:dyDescent="0.3">
      <c r="C1601"/>
      <c r="L1601" s="1"/>
      <c r="U1601" s="1"/>
      <c r="V1601" s="26"/>
    </row>
    <row r="1602" spans="3:22" x14ac:dyDescent="0.3">
      <c r="C1602"/>
      <c r="L1602" s="1"/>
      <c r="U1602" s="1"/>
      <c r="V1602" s="26"/>
    </row>
    <row r="1603" spans="3:22" x14ac:dyDescent="0.3">
      <c r="C1603"/>
      <c r="L1603" s="1"/>
      <c r="U1603" s="1"/>
      <c r="V1603" s="26"/>
    </row>
    <row r="1604" spans="3:22" x14ac:dyDescent="0.3">
      <c r="C1604"/>
      <c r="L1604" s="1"/>
      <c r="U1604" s="1"/>
      <c r="V1604" s="26"/>
    </row>
    <row r="1605" spans="3:22" x14ac:dyDescent="0.3">
      <c r="C1605"/>
      <c r="L1605" s="1"/>
      <c r="U1605" s="1"/>
      <c r="V1605" s="26"/>
    </row>
    <row r="1606" spans="3:22" x14ac:dyDescent="0.3">
      <c r="C1606"/>
      <c r="L1606" s="1"/>
      <c r="U1606" s="1"/>
      <c r="V1606" s="26"/>
    </row>
    <row r="1607" spans="3:22" x14ac:dyDescent="0.3">
      <c r="C1607"/>
      <c r="L1607" s="1"/>
      <c r="U1607" s="1"/>
      <c r="V1607" s="26"/>
    </row>
    <row r="1608" spans="3:22" x14ac:dyDescent="0.3">
      <c r="C1608"/>
      <c r="L1608" s="1"/>
      <c r="U1608" s="1"/>
      <c r="V1608" s="26"/>
    </row>
    <row r="1609" spans="3:22" x14ac:dyDescent="0.3">
      <c r="C1609"/>
      <c r="L1609" s="1"/>
      <c r="U1609" s="1"/>
      <c r="V1609" s="26"/>
    </row>
    <row r="1610" spans="3:22" x14ac:dyDescent="0.3">
      <c r="C1610"/>
      <c r="E1610"/>
      <c r="L1610" s="1"/>
      <c r="U1610" s="1"/>
      <c r="V1610" s="26"/>
    </row>
    <row r="1611" spans="3:22" x14ac:dyDescent="0.3">
      <c r="C1611"/>
      <c r="L1611" s="1"/>
      <c r="U1611" s="1"/>
      <c r="V1611" s="26"/>
    </row>
    <row r="1612" spans="3:22" x14ac:dyDescent="0.3">
      <c r="C1612"/>
      <c r="L1612" s="1"/>
      <c r="U1612" s="1"/>
      <c r="V1612" s="26"/>
    </row>
    <row r="1613" spans="3:22" x14ac:dyDescent="0.3">
      <c r="C1613"/>
      <c r="L1613" s="1"/>
      <c r="U1613" s="1"/>
      <c r="V1613" s="26"/>
    </row>
    <row r="1614" spans="3:22" x14ac:dyDescent="0.3">
      <c r="C1614"/>
      <c r="L1614" s="1"/>
      <c r="U1614" s="1"/>
      <c r="V1614" s="26"/>
    </row>
    <row r="1615" spans="3:22" x14ac:dyDescent="0.3">
      <c r="C1615"/>
      <c r="L1615" s="1"/>
      <c r="U1615" s="1"/>
      <c r="V1615" s="26"/>
    </row>
    <row r="1616" spans="3:22" x14ac:dyDescent="0.3">
      <c r="C1616"/>
      <c r="L1616" s="1"/>
      <c r="U1616" s="1"/>
      <c r="V1616" s="26"/>
    </row>
    <row r="1617" spans="3:22" x14ac:dyDescent="0.3">
      <c r="C1617"/>
      <c r="L1617" s="1"/>
      <c r="U1617" s="1"/>
      <c r="V1617" s="26"/>
    </row>
    <row r="1618" spans="3:22" x14ac:dyDescent="0.3">
      <c r="C1618"/>
      <c r="L1618" s="1"/>
      <c r="U1618" s="1"/>
      <c r="V1618" s="26"/>
    </row>
    <row r="1619" spans="3:22" x14ac:dyDescent="0.3">
      <c r="C1619"/>
      <c r="L1619" s="1"/>
      <c r="U1619" s="1"/>
      <c r="V1619" s="26"/>
    </row>
    <row r="1620" spans="3:22" x14ac:dyDescent="0.3">
      <c r="C1620"/>
      <c r="L1620" s="1"/>
      <c r="U1620" s="1"/>
      <c r="V1620" s="26"/>
    </row>
    <row r="1621" spans="3:22" x14ac:dyDescent="0.3">
      <c r="C1621"/>
      <c r="L1621" s="1"/>
      <c r="U1621" s="1"/>
      <c r="V1621" s="26"/>
    </row>
    <row r="1622" spans="3:22" x14ac:dyDescent="0.3">
      <c r="C1622"/>
      <c r="L1622" s="1"/>
      <c r="U1622" s="1"/>
      <c r="V1622" s="26"/>
    </row>
    <row r="1623" spans="3:22" x14ac:dyDescent="0.3">
      <c r="C1623"/>
      <c r="L1623" s="1"/>
      <c r="U1623" s="1"/>
      <c r="V1623" s="26"/>
    </row>
    <row r="1624" spans="3:22" x14ac:dyDescent="0.3">
      <c r="C1624"/>
      <c r="L1624" s="1"/>
      <c r="U1624" s="1"/>
      <c r="V1624" s="26"/>
    </row>
    <row r="1625" spans="3:22" x14ac:dyDescent="0.3">
      <c r="C1625"/>
      <c r="L1625" s="1"/>
      <c r="U1625" s="1"/>
      <c r="V1625" s="26"/>
    </row>
    <row r="1626" spans="3:22" x14ac:dyDescent="0.3">
      <c r="C1626"/>
      <c r="L1626" s="1"/>
      <c r="U1626" s="1"/>
      <c r="V1626" s="26"/>
    </row>
    <row r="1627" spans="3:22" x14ac:dyDescent="0.3">
      <c r="C1627"/>
      <c r="L1627" s="1"/>
      <c r="U1627" s="1"/>
      <c r="V1627" s="26"/>
    </row>
    <row r="1628" spans="3:22" x14ac:dyDescent="0.3">
      <c r="C1628"/>
      <c r="E1628"/>
      <c r="L1628" s="1"/>
      <c r="U1628" s="1"/>
      <c r="V1628" s="26"/>
    </row>
    <row r="1629" spans="3:22" x14ac:dyDescent="0.3">
      <c r="C1629"/>
      <c r="L1629" s="1"/>
      <c r="U1629" s="1"/>
      <c r="V1629" s="26"/>
    </row>
    <row r="1630" spans="3:22" x14ac:dyDescent="0.3">
      <c r="C1630"/>
      <c r="L1630" s="1"/>
      <c r="U1630" s="1"/>
      <c r="V1630" s="26"/>
    </row>
    <row r="1631" spans="3:22" x14ac:dyDescent="0.3">
      <c r="C1631"/>
      <c r="L1631" s="1"/>
      <c r="U1631" s="1"/>
      <c r="V1631" s="26"/>
    </row>
    <row r="1632" spans="3:22" x14ac:dyDescent="0.3">
      <c r="C1632"/>
      <c r="L1632" s="1"/>
      <c r="U1632" s="1"/>
      <c r="V1632" s="26"/>
    </row>
    <row r="1633" spans="3:22" x14ac:dyDescent="0.3">
      <c r="C1633"/>
      <c r="L1633" s="1"/>
      <c r="U1633" s="1"/>
      <c r="V1633" s="26"/>
    </row>
    <row r="1634" spans="3:22" x14ac:dyDescent="0.3">
      <c r="C1634"/>
      <c r="L1634" s="1"/>
      <c r="U1634" s="1"/>
      <c r="V1634" s="26"/>
    </row>
    <row r="1635" spans="3:22" x14ac:dyDescent="0.3">
      <c r="C1635"/>
      <c r="L1635" s="1"/>
      <c r="U1635" s="1"/>
      <c r="V1635" s="26"/>
    </row>
    <row r="1636" spans="3:22" x14ac:dyDescent="0.3">
      <c r="C1636"/>
      <c r="L1636" s="1"/>
      <c r="U1636" s="1"/>
      <c r="V1636" s="26"/>
    </row>
    <row r="1637" spans="3:22" x14ac:dyDescent="0.3">
      <c r="C1637"/>
      <c r="L1637" s="1"/>
      <c r="U1637" s="1"/>
      <c r="V1637" s="26"/>
    </row>
    <row r="1638" spans="3:22" x14ac:dyDescent="0.3">
      <c r="C1638"/>
      <c r="L1638" s="1"/>
      <c r="U1638" s="1"/>
      <c r="V1638" s="26"/>
    </row>
    <row r="1639" spans="3:22" x14ac:dyDescent="0.3">
      <c r="C1639"/>
      <c r="L1639" s="1"/>
      <c r="U1639" s="1"/>
      <c r="V1639" s="26"/>
    </row>
    <row r="1640" spans="3:22" x14ac:dyDescent="0.3">
      <c r="C1640"/>
      <c r="L1640" s="1"/>
      <c r="U1640" s="1"/>
      <c r="V1640" s="26"/>
    </row>
    <row r="1641" spans="3:22" x14ac:dyDescent="0.3">
      <c r="C1641"/>
      <c r="L1641" s="1"/>
      <c r="U1641" s="1"/>
      <c r="V1641" s="26"/>
    </row>
    <row r="1642" spans="3:22" x14ac:dyDescent="0.3">
      <c r="C1642"/>
      <c r="L1642" s="1"/>
      <c r="U1642" s="1"/>
      <c r="V1642" s="26"/>
    </row>
    <row r="1643" spans="3:22" x14ac:dyDescent="0.3">
      <c r="C1643"/>
      <c r="L1643" s="1"/>
      <c r="U1643" s="1"/>
      <c r="V1643" s="26"/>
    </row>
    <row r="1644" spans="3:22" x14ac:dyDescent="0.3">
      <c r="C1644"/>
      <c r="L1644" s="1"/>
      <c r="U1644" s="1"/>
      <c r="V1644" s="26"/>
    </row>
    <row r="1645" spans="3:22" x14ac:dyDescent="0.3">
      <c r="C1645"/>
      <c r="L1645" s="1"/>
      <c r="U1645" s="1"/>
      <c r="V1645" s="26"/>
    </row>
    <row r="1646" spans="3:22" x14ac:dyDescent="0.3">
      <c r="C1646"/>
      <c r="L1646" s="1"/>
      <c r="U1646" s="1"/>
      <c r="V1646" s="26"/>
    </row>
    <row r="1647" spans="3:22" x14ac:dyDescent="0.3">
      <c r="C1647"/>
      <c r="L1647" s="1"/>
      <c r="U1647" s="1"/>
      <c r="V1647" s="26"/>
    </row>
    <row r="1648" spans="3:22" x14ac:dyDescent="0.3">
      <c r="C1648"/>
      <c r="L1648" s="1"/>
      <c r="U1648" s="1"/>
      <c r="V1648" s="26"/>
    </row>
    <row r="1649" spans="3:22" x14ac:dyDescent="0.3">
      <c r="C1649"/>
      <c r="L1649" s="1"/>
      <c r="U1649" s="1"/>
      <c r="V1649" s="26"/>
    </row>
    <row r="1650" spans="3:22" x14ac:dyDescent="0.3">
      <c r="C1650"/>
      <c r="L1650" s="1"/>
      <c r="U1650" s="1"/>
      <c r="V1650" s="26"/>
    </row>
    <row r="1651" spans="3:22" x14ac:dyDescent="0.3">
      <c r="C1651"/>
      <c r="L1651" s="1"/>
      <c r="U1651" s="1"/>
      <c r="V1651" s="26"/>
    </row>
    <row r="1652" spans="3:22" x14ac:dyDescent="0.3">
      <c r="C1652"/>
      <c r="L1652" s="1"/>
      <c r="U1652" s="1"/>
      <c r="V1652" s="26"/>
    </row>
    <row r="1653" spans="3:22" x14ac:dyDescent="0.3">
      <c r="C1653"/>
      <c r="L1653" s="1"/>
      <c r="U1653" s="1"/>
      <c r="V1653" s="26"/>
    </row>
    <row r="1654" spans="3:22" x14ac:dyDescent="0.3">
      <c r="C1654"/>
      <c r="L1654" s="1"/>
      <c r="U1654" s="1"/>
      <c r="V1654" s="26"/>
    </row>
    <row r="1655" spans="3:22" x14ac:dyDescent="0.3">
      <c r="C1655"/>
      <c r="L1655" s="1"/>
      <c r="U1655" s="1"/>
      <c r="V1655" s="26"/>
    </row>
    <row r="1656" spans="3:22" x14ac:dyDescent="0.3">
      <c r="C1656"/>
      <c r="L1656" s="1"/>
      <c r="U1656" s="1"/>
      <c r="V1656" s="26"/>
    </row>
    <row r="1657" spans="3:22" x14ac:dyDescent="0.3">
      <c r="C1657"/>
      <c r="L1657" s="1"/>
      <c r="U1657" s="1"/>
      <c r="V1657" s="26"/>
    </row>
    <row r="1658" spans="3:22" x14ac:dyDescent="0.3">
      <c r="C1658"/>
      <c r="L1658" s="1"/>
      <c r="U1658" s="1"/>
      <c r="V1658" s="26"/>
    </row>
    <row r="1659" spans="3:22" x14ac:dyDescent="0.3">
      <c r="C1659"/>
      <c r="L1659" s="1"/>
      <c r="U1659" s="1"/>
      <c r="V1659" s="26"/>
    </row>
    <row r="1660" spans="3:22" x14ac:dyDescent="0.3">
      <c r="C1660"/>
      <c r="L1660" s="1"/>
      <c r="U1660" s="1"/>
      <c r="V1660" s="26"/>
    </row>
    <row r="1661" spans="3:22" x14ac:dyDescent="0.3">
      <c r="C1661"/>
      <c r="L1661" s="1"/>
      <c r="U1661" s="1"/>
      <c r="V1661" s="26"/>
    </row>
    <row r="1662" spans="3:22" x14ac:dyDescent="0.3">
      <c r="C1662"/>
      <c r="L1662" s="1"/>
      <c r="U1662" s="1"/>
      <c r="V1662" s="26"/>
    </row>
    <row r="1663" spans="3:22" x14ac:dyDescent="0.3">
      <c r="C1663"/>
      <c r="L1663" s="1"/>
      <c r="U1663" s="1"/>
      <c r="V1663" s="26"/>
    </row>
    <row r="1664" spans="3:22" x14ac:dyDescent="0.3">
      <c r="C1664"/>
      <c r="L1664" s="1"/>
      <c r="U1664" s="1"/>
      <c r="V1664" s="26"/>
    </row>
    <row r="1665" spans="3:22" x14ac:dyDescent="0.3">
      <c r="C1665"/>
      <c r="L1665" s="1"/>
      <c r="U1665" s="1"/>
      <c r="V1665" s="26"/>
    </row>
    <row r="1666" spans="3:22" x14ac:dyDescent="0.3">
      <c r="C1666"/>
      <c r="L1666" s="1"/>
      <c r="U1666" s="1"/>
      <c r="V1666" s="26"/>
    </row>
    <row r="1667" spans="3:22" x14ac:dyDescent="0.3">
      <c r="C1667"/>
      <c r="L1667" s="1"/>
      <c r="U1667" s="1"/>
      <c r="V1667" s="26"/>
    </row>
    <row r="1668" spans="3:22" x14ac:dyDescent="0.3">
      <c r="C1668"/>
      <c r="L1668" s="1"/>
      <c r="U1668" s="1"/>
      <c r="V1668" s="26"/>
    </row>
    <row r="1669" spans="3:22" x14ac:dyDescent="0.3">
      <c r="C1669"/>
      <c r="L1669" s="1"/>
      <c r="U1669" s="1"/>
      <c r="V1669" s="26"/>
    </row>
    <row r="1670" spans="3:22" x14ac:dyDescent="0.3">
      <c r="C1670"/>
      <c r="E1670"/>
      <c r="L1670" s="1"/>
      <c r="U1670" s="1"/>
      <c r="V1670" s="26"/>
    </row>
    <row r="1671" spans="3:22" x14ac:dyDescent="0.3">
      <c r="C1671"/>
      <c r="L1671" s="1"/>
      <c r="U1671" s="1"/>
      <c r="V1671" s="26"/>
    </row>
    <row r="1672" spans="3:22" x14ac:dyDescent="0.3">
      <c r="C1672"/>
      <c r="L1672" s="1"/>
      <c r="U1672" s="1"/>
      <c r="V1672" s="26"/>
    </row>
    <row r="1673" spans="3:22" x14ac:dyDescent="0.3">
      <c r="C1673"/>
      <c r="L1673" s="1"/>
      <c r="U1673" s="1"/>
      <c r="V1673" s="26"/>
    </row>
    <row r="1674" spans="3:22" x14ac:dyDescent="0.3">
      <c r="C1674"/>
      <c r="L1674" s="1"/>
      <c r="U1674" s="1"/>
      <c r="V1674" s="26"/>
    </row>
    <row r="1675" spans="3:22" x14ac:dyDescent="0.3">
      <c r="C1675"/>
      <c r="L1675" s="1"/>
      <c r="U1675" s="1"/>
      <c r="V1675" s="26"/>
    </row>
    <row r="1676" spans="3:22" x14ac:dyDescent="0.3">
      <c r="C1676"/>
      <c r="L1676" s="1"/>
      <c r="U1676" s="1"/>
      <c r="V1676" s="26"/>
    </row>
    <row r="1677" spans="3:22" x14ac:dyDescent="0.3">
      <c r="C1677"/>
      <c r="E1677"/>
      <c r="L1677" s="1"/>
      <c r="U1677" s="1"/>
      <c r="V1677" s="26"/>
    </row>
    <row r="1678" spans="3:22" x14ac:dyDescent="0.3">
      <c r="C1678"/>
      <c r="L1678" s="1"/>
      <c r="U1678" s="1"/>
      <c r="V1678" s="26"/>
    </row>
    <row r="1679" spans="3:22" x14ac:dyDescent="0.3">
      <c r="C1679"/>
      <c r="L1679" s="1"/>
      <c r="U1679" s="1"/>
      <c r="V1679" s="26"/>
    </row>
    <row r="1680" spans="3:22" x14ac:dyDescent="0.3">
      <c r="C1680"/>
      <c r="L1680" s="1"/>
      <c r="U1680" s="1"/>
      <c r="V1680" s="26"/>
    </row>
    <row r="1681" spans="3:22" x14ac:dyDescent="0.3">
      <c r="C1681"/>
      <c r="L1681" s="1"/>
      <c r="U1681" s="1"/>
      <c r="V1681" s="26"/>
    </row>
    <row r="1682" spans="3:22" x14ac:dyDescent="0.3">
      <c r="C1682"/>
      <c r="L1682" s="1"/>
      <c r="U1682" s="1"/>
      <c r="V1682" s="26"/>
    </row>
    <row r="1683" spans="3:22" x14ac:dyDescent="0.3">
      <c r="C1683"/>
      <c r="L1683" s="1"/>
      <c r="U1683" s="1"/>
      <c r="V1683" s="26"/>
    </row>
    <row r="1684" spans="3:22" x14ac:dyDescent="0.3">
      <c r="C1684"/>
      <c r="L1684" s="1"/>
      <c r="U1684" s="1"/>
      <c r="V1684" s="26"/>
    </row>
    <row r="1685" spans="3:22" x14ac:dyDescent="0.3">
      <c r="C1685"/>
      <c r="L1685" s="1"/>
      <c r="U1685" s="1"/>
      <c r="V1685" s="26"/>
    </row>
    <row r="1686" spans="3:22" x14ac:dyDescent="0.3">
      <c r="C1686"/>
      <c r="L1686" s="1"/>
      <c r="U1686" s="1"/>
      <c r="V1686" s="26"/>
    </row>
    <row r="1687" spans="3:22" x14ac:dyDescent="0.3">
      <c r="C1687"/>
      <c r="L1687" s="1"/>
      <c r="U1687" s="1"/>
      <c r="V1687" s="26"/>
    </row>
    <row r="1688" spans="3:22" x14ac:dyDescent="0.3">
      <c r="C1688"/>
      <c r="E1688"/>
      <c r="L1688" s="1"/>
      <c r="U1688" s="1"/>
      <c r="V1688" s="26"/>
    </row>
    <row r="1689" spans="3:22" x14ac:dyDescent="0.3">
      <c r="C1689"/>
      <c r="L1689" s="1"/>
      <c r="U1689" s="1"/>
      <c r="V1689" s="26"/>
    </row>
    <row r="1690" spans="3:22" x14ac:dyDescent="0.3">
      <c r="C1690"/>
      <c r="L1690" s="1"/>
      <c r="U1690" s="1"/>
      <c r="V1690" s="26"/>
    </row>
    <row r="1691" spans="3:22" x14ac:dyDescent="0.3">
      <c r="C1691"/>
      <c r="L1691" s="1"/>
      <c r="U1691" s="1"/>
      <c r="V1691" s="26"/>
    </row>
    <row r="1692" spans="3:22" x14ac:dyDescent="0.3">
      <c r="C1692"/>
      <c r="L1692" s="1"/>
      <c r="U1692" s="1"/>
      <c r="V1692" s="26"/>
    </row>
    <row r="1693" spans="3:22" x14ac:dyDescent="0.3">
      <c r="C1693"/>
      <c r="L1693" s="1"/>
      <c r="U1693" s="1"/>
      <c r="V1693" s="26"/>
    </row>
    <row r="1694" spans="3:22" x14ac:dyDescent="0.3">
      <c r="C1694"/>
      <c r="L1694" s="1"/>
      <c r="U1694" s="1"/>
      <c r="V1694" s="26"/>
    </row>
    <row r="1695" spans="3:22" x14ac:dyDescent="0.3">
      <c r="C1695"/>
      <c r="L1695" s="1"/>
      <c r="U1695" s="1"/>
      <c r="V1695" s="26"/>
    </row>
    <row r="1696" spans="3:22" x14ac:dyDescent="0.3">
      <c r="C1696"/>
      <c r="L1696" s="1"/>
      <c r="U1696" s="1"/>
      <c r="V1696" s="26"/>
    </row>
    <row r="1697" spans="3:22" x14ac:dyDescent="0.3">
      <c r="C1697"/>
      <c r="L1697" s="1"/>
      <c r="U1697" s="1"/>
      <c r="V1697" s="26"/>
    </row>
    <row r="1698" spans="3:22" x14ac:dyDescent="0.3">
      <c r="C1698"/>
      <c r="L1698" s="1"/>
      <c r="U1698" s="1"/>
      <c r="V1698" s="26"/>
    </row>
    <row r="1699" spans="3:22" x14ac:dyDescent="0.3">
      <c r="C1699"/>
      <c r="L1699" s="1"/>
      <c r="U1699" s="1"/>
      <c r="V1699" s="26"/>
    </row>
    <row r="1700" spans="3:22" x14ac:dyDescent="0.3">
      <c r="C1700"/>
      <c r="L1700" s="1"/>
      <c r="U1700" s="1"/>
      <c r="V1700" s="26"/>
    </row>
    <row r="1701" spans="3:22" x14ac:dyDescent="0.3">
      <c r="C1701"/>
      <c r="L1701" s="1"/>
      <c r="U1701" s="1"/>
      <c r="V1701" s="26"/>
    </row>
    <row r="1702" spans="3:22" x14ac:dyDescent="0.3">
      <c r="C1702"/>
      <c r="L1702" s="1"/>
      <c r="U1702" s="1"/>
      <c r="V1702" s="26"/>
    </row>
    <row r="1703" spans="3:22" x14ac:dyDescent="0.3">
      <c r="C1703"/>
      <c r="L1703" s="1"/>
      <c r="U1703" s="1"/>
      <c r="V1703" s="26"/>
    </row>
    <row r="1704" spans="3:22" x14ac:dyDescent="0.3">
      <c r="C1704"/>
      <c r="L1704" s="1"/>
      <c r="U1704" s="1"/>
      <c r="V1704" s="26"/>
    </row>
    <row r="1705" spans="3:22" x14ac:dyDescent="0.3">
      <c r="C1705"/>
      <c r="L1705" s="1"/>
      <c r="U1705" s="1"/>
      <c r="V1705" s="26"/>
    </row>
    <row r="1706" spans="3:22" x14ac:dyDescent="0.3">
      <c r="C1706"/>
      <c r="L1706" s="1"/>
      <c r="U1706" s="1"/>
      <c r="V1706" s="26"/>
    </row>
    <row r="1707" spans="3:22" x14ac:dyDescent="0.3">
      <c r="C1707"/>
      <c r="L1707" s="1"/>
      <c r="U1707" s="1"/>
      <c r="V1707" s="26"/>
    </row>
    <row r="1708" spans="3:22" x14ac:dyDescent="0.3">
      <c r="C1708"/>
      <c r="L1708" s="1"/>
      <c r="U1708" s="1"/>
      <c r="V1708" s="26"/>
    </row>
    <row r="1709" spans="3:22" x14ac:dyDescent="0.3">
      <c r="C1709"/>
      <c r="L1709" s="1"/>
      <c r="U1709" s="1"/>
      <c r="V1709" s="26"/>
    </row>
    <row r="1710" spans="3:22" x14ac:dyDescent="0.3">
      <c r="C1710"/>
      <c r="L1710" s="1"/>
      <c r="U1710" s="1"/>
      <c r="V1710" s="26"/>
    </row>
    <row r="1711" spans="3:22" x14ac:dyDescent="0.3">
      <c r="C1711"/>
      <c r="L1711" s="1"/>
      <c r="U1711" s="1"/>
      <c r="V1711" s="26"/>
    </row>
    <row r="1712" spans="3:22" x14ac:dyDescent="0.3">
      <c r="C1712"/>
      <c r="L1712" s="1"/>
      <c r="U1712" s="1"/>
      <c r="V1712" s="26"/>
    </row>
    <row r="1713" spans="3:22" x14ac:dyDescent="0.3">
      <c r="C1713"/>
      <c r="L1713" s="1"/>
      <c r="U1713" s="1"/>
      <c r="V1713" s="26"/>
    </row>
    <row r="1714" spans="3:22" x14ac:dyDescent="0.3">
      <c r="C1714"/>
      <c r="L1714" s="1"/>
      <c r="U1714" s="1"/>
      <c r="V1714" s="26"/>
    </row>
    <row r="1715" spans="3:22" x14ac:dyDescent="0.3">
      <c r="C1715"/>
      <c r="L1715" s="1"/>
      <c r="U1715" s="1"/>
      <c r="V1715" s="26"/>
    </row>
    <row r="1716" spans="3:22" x14ac:dyDescent="0.3">
      <c r="C1716"/>
      <c r="L1716" s="1"/>
      <c r="U1716" s="1"/>
      <c r="V1716" s="26"/>
    </row>
    <row r="1717" spans="3:22" x14ac:dyDescent="0.3">
      <c r="C1717"/>
      <c r="L1717" s="1"/>
      <c r="U1717" s="1"/>
      <c r="V1717" s="26"/>
    </row>
    <row r="1718" spans="3:22" x14ac:dyDescent="0.3">
      <c r="C1718"/>
      <c r="L1718" s="1"/>
      <c r="U1718" s="1"/>
      <c r="V1718" s="26"/>
    </row>
    <row r="1719" spans="3:22" x14ac:dyDescent="0.3">
      <c r="C1719"/>
      <c r="L1719" s="1"/>
      <c r="U1719" s="1"/>
      <c r="V1719" s="26"/>
    </row>
    <row r="1720" spans="3:22" x14ac:dyDescent="0.3">
      <c r="C1720"/>
      <c r="L1720" s="1"/>
      <c r="U1720" s="1"/>
      <c r="V1720" s="26"/>
    </row>
    <row r="1721" spans="3:22" x14ac:dyDescent="0.3">
      <c r="C1721"/>
      <c r="L1721" s="1"/>
      <c r="U1721" s="1"/>
      <c r="V1721" s="26"/>
    </row>
    <row r="1722" spans="3:22" x14ac:dyDescent="0.3">
      <c r="C1722"/>
      <c r="L1722" s="1"/>
      <c r="U1722" s="1"/>
      <c r="V1722" s="26"/>
    </row>
    <row r="1723" spans="3:22" x14ac:dyDescent="0.3">
      <c r="C1723"/>
      <c r="L1723" s="1"/>
      <c r="U1723" s="1"/>
      <c r="V1723" s="26"/>
    </row>
    <row r="1724" spans="3:22" x14ac:dyDescent="0.3">
      <c r="C1724"/>
      <c r="L1724" s="1"/>
      <c r="U1724" s="1"/>
      <c r="V1724" s="26"/>
    </row>
    <row r="1725" spans="3:22" x14ac:dyDescent="0.3">
      <c r="C1725"/>
      <c r="L1725" s="1"/>
      <c r="U1725" s="1"/>
      <c r="V1725" s="26"/>
    </row>
    <row r="1726" spans="3:22" x14ac:dyDescent="0.3">
      <c r="C1726"/>
      <c r="L1726" s="1"/>
      <c r="U1726" s="1"/>
      <c r="V1726" s="26"/>
    </row>
    <row r="1727" spans="3:22" x14ac:dyDescent="0.3">
      <c r="C1727"/>
      <c r="L1727" s="1"/>
      <c r="U1727" s="1"/>
      <c r="V1727" s="26"/>
    </row>
    <row r="1728" spans="3:22" x14ac:dyDescent="0.3">
      <c r="C1728"/>
      <c r="L1728" s="1"/>
      <c r="U1728" s="1"/>
      <c r="V1728" s="26"/>
    </row>
    <row r="1729" spans="3:22" x14ac:dyDescent="0.3">
      <c r="C1729"/>
      <c r="L1729" s="1"/>
      <c r="U1729" s="1"/>
      <c r="V1729" s="26"/>
    </row>
    <row r="1730" spans="3:22" x14ac:dyDescent="0.3">
      <c r="C1730"/>
      <c r="L1730" s="1"/>
      <c r="U1730" s="1"/>
      <c r="V1730" s="26"/>
    </row>
    <row r="1731" spans="3:22" x14ac:dyDescent="0.3">
      <c r="C1731"/>
      <c r="L1731" s="1"/>
      <c r="U1731" s="1"/>
      <c r="V1731" s="26"/>
    </row>
    <row r="1732" spans="3:22" x14ac:dyDescent="0.3">
      <c r="C1732"/>
      <c r="L1732" s="1"/>
      <c r="U1732" s="1"/>
      <c r="V1732" s="26"/>
    </row>
    <row r="1733" spans="3:22" x14ac:dyDescent="0.3">
      <c r="C1733"/>
      <c r="L1733" s="1"/>
      <c r="U1733" s="1"/>
      <c r="V1733" s="26"/>
    </row>
    <row r="1734" spans="3:22" x14ac:dyDescent="0.3">
      <c r="C1734"/>
      <c r="L1734" s="1"/>
      <c r="U1734" s="1"/>
      <c r="V1734" s="26"/>
    </row>
    <row r="1735" spans="3:22" x14ac:dyDescent="0.3">
      <c r="C1735"/>
      <c r="L1735" s="1"/>
      <c r="U1735" s="1"/>
      <c r="V1735" s="26"/>
    </row>
    <row r="1736" spans="3:22" x14ac:dyDescent="0.3">
      <c r="C1736"/>
      <c r="L1736" s="1"/>
      <c r="U1736" s="1"/>
      <c r="V1736" s="26"/>
    </row>
    <row r="1737" spans="3:22" x14ac:dyDescent="0.3">
      <c r="C1737"/>
      <c r="L1737" s="1"/>
      <c r="U1737" s="1"/>
      <c r="V1737" s="26"/>
    </row>
    <row r="1738" spans="3:22" x14ac:dyDescent="0.3">
      <c r="C1738"/>
      <c r="L1738" s="1"/>
      <c r="U1738" s="1"/>
      <c r="V1738" s="26"/>
    </row>
    <row r="1739" spans="3:22" x14ac:dyDescent="0.3">
      <c r="C1739"/>
      <c r="L1739" s="1"/>
      <c r="U1739" s="1"/>
      <c r="V1739" s="26"/>
    </row>
    <row r="1740" spans="3:22" x14ac:dyDescent="0.3">
      <c r="C1740"/>
      <c r="L1740" s="1"/>
      <c r="U1740" s="1"/>
      <c r="V1740" s="26"/>
    </row>
    <row r="1741" spans="3:22" x14ac:dyDescent="0.3">
      <c r="C1741"/>
      <c r="L1741" s="1"/>
      <c r="U1741" s="1"/>
      <c r="V1741" s="26"/>
    </row>
    <row r="1742" spans="3:22" x14ac:dyDescent="0.3">
      <c r="C1742"/>
      <c r="L1742" s="1"/>
      <c r="U1742" s="1"/>
      <c r="V1742" s="26"/>
    </row>
    <row r="1743" spans="3:22" x14ac:dyDescent="0.3">
      <c r="C1743"/>
      <c r="L1743" s="1"/>
      <c r="U1743" s="1"/>
      <c r="V1743" s="26"/>
    </row>
    <row r="1744" spans="3:22" x14ac:dyDescent="0.3">
      <c r="C1744"/>
      <c r="L1744" s="1"/>
      <c r="U1744" s="1"/>
      <c r="V1744" s="26"/>
    </row>
    <row r="1745" spans="3:22" x14ac:dyDescent="0.3">
      <c r="C1745"/>
      <c r="L1745" s="1"/>
      <c r="U1745" s="1"/>
      <c r="V1745" s="26"/>
    </row>
    <row r="1746" spans="3:22" x14ac:dyDescent="0.3">
      <c r="C1746"/>
      <c r="L1746" s="1"/>
      <c r="U1746" s="1"/>
      <c r="V1746" s="26"/>
    </row>
    <row r="1747" spans="3:22" x14ac:dyDescent="0.3">
      <c r="C1747"/>
      <c r="L1747" s="1"/>
      <c r="U1747" s="1"/>
      <c r="V1747" s="26"/>
    </row>
    <row r="1748" spans="3:22" x14ac:dyDescent="0.3">
      <c r="C1748"/>
      <c r="L1748" s="1"/>
      <c r="U1748" s="1"/>
      <c r="V1748" s="26"/>
    </row>
    <row r="1749" spans="3:22" x14ac:dyDescent="0.3">
      <c r="C1749"/>
      <c r="L1749" s="1"/>
      <c r="U1749" s="1"/>
      <c r="V1749" s="26"/>
    </row>
    <row r="1750" spans="3:22" x14ac:dyDescent="0.3">
      <c r="C1750"/>
      <c r="L1750" s="1"/>
      <c r="U1750" s="1"/>
      <c r="V1750" s="26"/>
    </row>
    <row r="1751" spans="3:22" x14ac:dyDescent="0.3">
      <c r="C1751"/>
      <c r="L1751" s="1"/>
      <c r="U1751" s="1"/>
      <c r="V1751" s="26"/>
    </row>
    <row r="1752" spans="3:22" x14ac:dyDescent="0.3">
      <c r="C1752"/>
      <c r="L1752" s="1"/>
      <c r="U1752" s="1"/>
      <c r="V1752" s="26"/>
    </row>
    <row r="1753" spans="3:22" x14ac:dyDescent="0.3">
      <c r="C1753"/>
      <c r="L1753" s="1"/>
      <c r="U1753" s="1"/>
      <c r="V1753" s="26"/>
    </row>
    <row r="1754" spans="3:22" x14ac:dyDescent="0.3">
      <c r="C1754"/>
      <c r="L1754" s="1"/>
      <c r="U1754" s="1"/>
      <c r="V1754" s="26"/>
    </row>
    <row r="1755" spans="3:22" x14ac:dyDescent="0.3">
      <c r="C1755"/>
      <c r="L1755" s="1"/>
      <c r="U1755" s="1"/>
      <c r="V1755" s="26"/>
    </row>
    <row r="1756" spans="3:22" x14ac:dyDescent="0.3">
      <c r="C1756"/>
      <c r="L1756" s="1"/>
      <c r="U1756" s="1"/>
      <c r="V1756" s="26"/>
    </row>
    <row r="1757" spans="3:22" x14ac:dyDescent="0.3">
      <c r="C1757"/>
      <c r="L1757" s="1"/>
      <c r="U1757" s="1"/>
      <c r="V1757" s="26"/>
    </row>
    <row r="1758" spans="3:22" x14ac:dyDescent="0.3">
      <c r="C1758"/>
      <c r="L1758" s="1"/>
      <c r="U1758" s="1"/>
      <c r="V1758" s="26"/>
    </row>
    <row r="1759" spans="3:22" x14ac:dyDescent="0.3">
      <c r="C1759"/>
      <c r="L1759" s="1"/>
      <c r="U1759" s="1"/>
      <c r="V1759" s="26"/>
    </row>
    <row r="1760" spans="3:22" x14ac:dyDescent="0.3">
      <c r="C1760"/>
      <c r="L1760" s="1"/>
      <c r="U1760" s="1"/>
      <c r="V1760" s="26"/>
    </row>
    <row r="1761" spans="3:22" x14ac:dyDescent="0.3">
      <c r="C1761"/>
      <c r="L1761" s="1"/>
      <c r="U1761" s="1"/>
      <c r="V1761" s="26"/>
    </row>
    <row r="1762" spans="3:22" x14ac:dyDescent="0.3">
      <c r="C1762"/>
      <c r="L1762" s="1"/>
      <c r="U1762" s="1"/>
      <c r="V1762" s="26"/>
    </row>
    <row r="1763" spans="3:22" x14ac:dyDescent="0.3">
      <c r="C1763"/>
      <c r="L1763" s="1"/>
      <c r="U1763" s="1"/>
      <c r="V1763" s="26"/>
    </row>
    <row r="1764" spans="3:22" x14ac:dyDescent="0.3">
      <c r="C1764"/>
      <c r="L1764" s="1"/>
      <c r="U1764" s="1"/>
      <c r="V1764" s="26"/>
    </row>
    <row r="1765" spans="3:22" x14ac:dyDescent="0.3">
      <c r="C1765"/>
      <c r="L1765" s="1"/>
      <c r="U1765" s="1"/>
      <c r="V1765" s="26"/>
    </row>
    <row r="1766" spans="3:22" x14ac:dyDescent="0.3">
      <c r="C1766"/>
      <c r="L1766" s="1"/>
      <c r="U1766" s="1"/>
      <c r="V1766" s="26"/>
    </row>
    <row r="1767" spans="3:22" x14ac:dyDescent="0.3">
      <c r="C1767"/>
      <c r="L1767" s="1"/>
      <c r="U1767" s="1"/>
      <c r="V1767" s="26"/>
    </row>
    <row r="1768" spans="3:22" x14ac:dyDescent="0.3">
      <c r="C1768"/>
      <c r="L1768" s="1"/>
      <c r="U1768" s="1"/>
      <c r="V1768" s="26"/>
    </row>
    <row r="1769" spans="3:22" x14ac:dyDescent="0.3">
      <c r="C1769"/>
      <c r="L1769" s="1"/>
      <c r="U1769" s="1"/>
      <c r="V1769" s="26"/>
    </row>
    <row r="1770" spans="3:22" x14ac:dyDescent="0.3">
      <c r="C1770"/>
      <c r="L1770" s="1"/>
      <c r="U1770" s="1"/>
      <c r="V1770" s="26"/>
    </row>
    <row r="1771" spans="3:22" x14ac:dyDescent="0.3">
      <c r="C1771"/>
      <c r="L1771" s="1"/>
      <c r="U1771" s="1"/>
      <c r="V1771" s="26"/>
    </row>
    <row r="1772" spans="3:22" x14ac:dyDescent="0.3">
      <c r="C1772"/>
      <c r="L1772" s="1"/>
      <c r="U1772" s="1"/>
      <c r="V1772" s="26"/>
    </row>
    <row r="1773" spans="3:22" x14ac:dyDescent="0.3">
      <c r="C1773"/>
      <c r="L1773" s="1"/>
      <c r="U1773" s="1"/>
      <c r="V1773" s="26"/>
    </row>
    <row r="1774" spans="3:22" x14ac:dyDescent="0.3">
      <c r="C1774"/>
      <c r="L1774" s="1"/>
      <c r="U1774" s="1"/>
      <c r="V1774" s="26"/>
    </row>
    <row r="1775" spans="3:22" x14ac:dyDescent="0.3">
      <c r="C1775"/>
      <c r="L1775" s="1"/>
      <c r="U1775" s="1"/>
      <c r="V1775" s="26"/>
    </row>
    <row r="1776" spans="3:22" x14ac:dyDescent="0.3">
      <c r="C1776"/>
      <c r="L1776" s="1"/>
      <c r="U1776" s="1"/>
      <c r="V1776" s="26"/>
    </row>
    <row r="1777" spans="3:22" x14ac:dyDescent="0.3">
      <c r="C1777"/>
      <c r="L1777" s="1"/>
      <c r="U1777" s="1"/>
      <c r="V1777" s="26"/>
    </row>
    <row r="1778" spans="3:22" x14ac:dyDescent="0.3">
      <c r="C1778"/>
      <c r="L1778" s="1"/>
      <c r="U1778" s="1"/>
      <c r="V1778" s="26"/>
    </row>
    <row r="1779" spans="3:22" x14ac:dyDescent="0.3">
      <c r="C1779"/>
      <c r="L1779" s="1"/>
      <c r="U1779" s="1"/>
      <c r="V1779" s="26"/>
    </row>
    <row r="1780" spans="3:22" x14ac:dyDescent="0.3">
      <c r="C1780"/>
      <c r="L1780" s="1"/>
      <c r="U1780" s="1"/>
      <c r="V1780" s="26"/>
    </row>
    <row r="1781" spans="3:22" x14ac:dyDescent="0.3">
      <c r="C1781"/>
      <c r="L1781" s="1"/>
      <c r="U1781" s="1"/>
      <c r="V1781" s="26"/>
    </row>
    <row r="1782" spans="3:22" x14ac:dyDescent="0.3">
      <c r="C1782"/>
      <c r="L1782" s="1"/>
      <c r="U1782" s="1"/>
      <c r="V1782" s="26"/>
    </row>
    <row r="1783" spans="3:22" x14ac:dyDescent="0.3">
      <c r="C1783"/>
      <c r="L1783" s="1"/>
      <c r="U1783" s="1"/>
      <c r="V1783" s="26"/>
    </row>
    <row r="1784" spans="3:22" x14ac:dyDescent="0.3">
      <c r="C1784"/>
      <c r="L1784" s="1"/>
      <c r="U1784" s="1"/>
      <c r="V1784" s="26"/>
    </row>
    <row r="1785" spans="3:22" x14ac:dyDescent="0.3">
      <c r="C1785"/>
      <c r="L1785" s="1"/>
      <c r="U1785" s="1"/>
      <c r="V1785" s="26"/>
    </row>
    <row r="1786" spans="3:22" x14ac:dyDescent="0.3">
      <c r="C1786"/>
      <c r="L1786" s="1"/>
      <c r="U1786" s="1"/>
      <c r="V1786" s="26"/>
    </row>
    <row r="1787" spans="3:22" x14ac:dyDescent="0.3">
      <c r="C1787"/>
      <c r="L1787" s="1"/>
      <c r="U1787" s="1"/>
      <c r="V1787" s="26"/>
    </row>
    <row r="1788" spans="3:22" x14ac:dyDescent="0.3">
      <c r="C1788"/>
      <c r="L1788" s="1"/>
      <c r="U1788" s="1"/>
      <c r="V1788" s="26"/>
    </row>
    <row r="1789" spans="3:22" x14ac:dyDescent="0.3">
      <c r="C1789"/>
      <c r="L1789" s="1"/>
      <c r="U1789" s="1"/>
      <c r="V1789" s="26"/>
    </row>
    <row r="1790" spans="3:22" x14ac:dyDescent="0.3">
      <c r="C1790"/>
      <c r="L1790" s="1"/>
      <c r="U1790" s="1"/>
      <c r="V1790" s="26"/>
    </row>
    <row r="1791" spans="3:22" x14ac:dyDescent="0.3">
      <c r="C1791"/>
      <c r="L1791" s="1"/>
      <c r="U1791" s="1"/>
      <c r="V1791" s="26"/>
    </row>
    <row r="1792" spans="3:22" x14ac:dyDescent="0.3">
      <c r="C1792"/>
      <c r="L1792" s="1"/>
      <c r="U1792" s="1"/>
      <c r="V1792" s="26"/>
    </row>
    <row r="1793" spans="3:22" x14ac:dyDescent="0.3">
      <c r="C1793"/>
      <c r="L1793" s="1"/>
      <c r="U1793" s="1"/>
      <c r="V1793" s="26"/>
    </row>
    <row r="1794" spans="3:22" x14ac:dyDescent="0.3">
      <c r="C1794"/>
      <c r="L1794" s="1"/>
      <c r="U1794" s="1"/>
      <c r="V1794" s="26"/>
    </row>
    <row r="1795" spans="3:22" x14ac:dyDescent="0.3">
      <c r="C1795"/>
      <c r="L1795" s="1"/>
      <c r="U1795" s="1"/>
      <c r="V1795" s="26"/>
    </row>
    <row r="1796" spans="3:22" x14ac:dyDescent="0.3">
      <c r="C1796"/>
      <c r="L1796" s="1"/>
      <c r="U1796" s="1"/>
      <c r="V1796" s="26"/>
    </row>
    <row r="1797" spans="3:22" x14ac:dyDescent="0.3">
      <c r="C1797"/>
      <c r="L1797" s="1"/>
      <c r="U1797" s="1"/>
      <c r="V1797" s="26"/>
    </row>
    <row r="1798" spans="3:22" x14ac:dyDescent="0.3">
      <c r="C1798"/>
      <c r="L1798" s="1"/>
      <c r="U1798" s="1"/>
      <c r="V1798" s="26"/>
    </row>
    <row r="1799" spans="3:22" x14ac:dyDescent="0.3">
      <c r="C1799"/>
      <c r="L1799" s="1"/>
      <c r="U1799" s="1"/>
      <c r="V1799" s="26"/>
    </row>
    <row r="1800" spans="3:22" x14ac:dyDescent="0.3">
      <c r="C1800"/>
      <c r="L1800" s="1"/>
      <c r="U1800" s="1"/>
      <c r="V1800" s="26"/>
    </row>
    <row r="1801" spans="3:22" x14ac:dyDescent="0.3">
      <c r="C1801"/>
      <c r="L1801" s="1"/>
      <c r="U1801" s="1"/>
      <c r="V1801" s="26"/>
    </row>
    <row r="1802" spans="3:22" x14ac:dyDescent="0.3">
      <c r="C1802"/>
      <c r="L1802" s="1"/>
      <c r="U1802" s="1"/>
      <c r="V1802" s="26"/>
    </row>
    <row r="1803" spans="3:22" x14ac:dyDescent="0.3">
      <c r="C1803"/>
      <c r="L1803" s="1"/>
      <c r="U1803" s="1"/>
      <c r="V1803" s="26"/>
    </row>
    <row r="1804" spans="3:22" x14ac:dyDescent="0.3">
      <c r="C1804"/>
      <c r="L1804" s="1"/>
      <c r="U1804" s="1"/>
      <c r="V1804" s="26"/>
    </row>
    <row r="1805" spans="3:22" x14ac:dyDescent="0.3">
      <c r="C1805"/>
      <c r="L1805" s="1"/>
      <c r="U1805" s="1"/>
      <c r="V1805" s="26"/>
    </row>
    <row r="1806" spans="3:22" x14ac:dyDescent="0.3">
      <c r="C1806"/>
      <c r="L1806" s="1"/>
      <c r="U1806" s="1"/>
      <c r="V1806" s="26"/>
    </row>
    <row r="1807" spans="3:22" x14ac:dyDescent="0.3">
      <c r="C1807"/>
      <c r="L1807" s="1"/>
      <c r="U1807" s="1"/>
      <c r="V1807" s="26"/>
    </row>
    <row r="1808" spans="3:22" x14ac:dyDescent="0.3">
      <c r="C1808"/>
      <c r="L1808" s="1"/>
      <c r="U1808" s="1"/>
      <c r="V1808" s="26"/>
    </row>
    <row r="1809" spans="3:22" x14ac:dyDescent="0.3">
      <c r="C1809"/>
      <c r="L1809" s="1"/>
      <c r="U1809" s="1"/>
      <c r="V1809" s="26"/>
    </row>
    <row r="1810" spans="3:22" x14ac:dyDescent="0.3">
      <c r="C1810"/>
      <c r="L1810" s="1"/>
      <c r="U1810" s="1"/>
      <c r="V1810" s="26"/>
    </row>
    <row r="1811" spans="3:22" x14ac:dyDescent="0.3">
      <c r="C1811"/>
      <c r="L1811" s="1"/>
      <c r="U1811" s="1"/>
      <c r="V1811" s="26"/>
    </row>
    <row r="1812" spans="3:22" x14ac:dyDescent="0.3">
      <c r="C1812"/>
      <c r="L1812" s="1"/>
      <c r="U1812" s="1"/>
      <c r="V1812" s="26"/>
    </row>
    <row r="1813" spans="3:22" x14ac:dyDescent="0.3">
      <c r="C1813"/>
      <c r="L1813" s="1"/>
      <c r="U1813" s="1"/>
      <c r="V1813" s="26"/>
    </row>
    <row r="1814" spans="3:22" x14ac:dyDescent="0.3">
      <c r="C1814"/>
      <c r="L1814" s="1"/>
      <c r="U1814" s="1"/>
      <c r="V1814" s="26"/>
    </row>
    <row r="1815" spans="3:22" x14ac:dyDescent="0.3">
      <c r="C1815"/>
      <c r="L1815" s="1"/>
      <c r="U1815" s="1"/>
      <c r="V1815" s="26"/>
    </row>
    <row r="1816" spans="3:22" x14ac:dyDescent="0.3">
      <c r="C1816"/>
      <c r="L1816" s="1"/>
      <c r="U1816" s="1"/>
      <c r="V1816" s="26"/>
    </row>
    <row r="1817" spans="3:22" x14ac:dyDescent="0.3">
      <c r="C1817"/>
      <c r="L1817" s="1"/>
      <c r="U1817" s="1"/>
      <c r="V1817" s="26"/>
    </row>
    <row r="1818" spans="3:22" x14ac:dyDescent="0.3">
      <c r="C1818"/>
      <c r="L1818" s="1"/>
      <c r="U1818" s="1"/>
      <c r="V1818" s="26"/>
    </row>
    <row r="1819" spans="3:22" x14ac:dyDescent="0.3">
      <c r="C1819"/>
      <c r="L1819" s="1"/>
      <c r="U1819" s="1"/>
      <c r="V1819" s="26"/>
    </row>
    <row r="1820" spans="3:22" x14ac:dyDescent="0.3">
      <c r="C1820"/>
      <c r="L1820" s="1"/>
      <c r="U1820" s="1"/>
      <c r="V1820" s="26"/>
    </row>
    <row r="1821" spans="3:22" x14ac:dyDescent="0.3">
      <c r="C1821"/>
      <c r="L1821" s="1"/>
      <c r="U1821" s="1"/>
      <c r="V1821" s="26"/>
    </row>
    <row r="1822" spans="3:22" x14ac:dyDescent="0.3">
      <c r="C1822"/>
      <c r="L1822" s="1"/>
      <c r="U1822" s="1"/>
      <c r="V1822" s="26"/>
    </row>
    <row r="1823" spans="3:22" x14ac:dyDescent="0.3">
      <c r="C1823"/>
      <c r="L1823" s="1"/>
      <c r="U1823" s="1"/>
      <c r="V1823" s="26"/>
    </row>
    <row r="1824" spans="3:22" x14ac:dyDescent="0.3">
      <c r="C1824"/>
      <c r="L1824" s="1"/>
      <c r="U1824" s="1"/>
      <c r="V1824" s="26"/>
    </row>
    <row r="1825" spans="3:22" x14ac:dyDescent="0.3">
      <c r="C1825"/>
      <c r="L1825" s="1"/>
      <c r="U1825" s="1"/>
      <c r="V1825" s="26"/>
    </row>
    <row r="1826" spans="3:22" x14ac:dyDescent="0.3">
      <c r="C1826"/>
      <c r="L1826" s="1"/>
      <c r="U1826" s="1"/>
      <c r="V1826" s="26"/>
    </row>
    <row r="1827" spans="3:22" x14ac:dyDescent="0.3">
      <c r="C1827"/>
      <c r="L1827" s="1"/>
      <c r="U1827" s="1"/>
      <c r="V1827" s="26"/>
    </row>
    <row r="1828" spans="3:22" x14ac:dyDescent="0.3">
      <c r="C1828"/>
      <c r="L1828" s="1"/>
      <c r="U1828" s="1"/>
      <c r="V1828" s="26"/>
    </row>
    <row r="1829" spans="3:22" x14ac:dyDescent="0.3">
      <c r="C1829"/>
      <c r="L1829" s="1"/>
      <c r="U1829" s="1"/>
      <c r="V1829" s="26"/>
    </row>
    <row r="1830" spans="3:22" x14ac:dyDescent="0.3">
      <c r="C1830"/>
      <c r="L1830" s="1"/>
      <c r="U1830" s="1"/>
      <c r="V1830" s="26"/>
    </row>
    <row r="1831" spans="3:22" x14ac:dyDescent="0.3">
      <c r="C1831"/>
      <c r="L1831" s="1"/>
      <c r="U1831" s="1"/>
      <c r="V1831" s="26"/>
    </row>
    <row r="1832" spans="3:22" x14ac:dyDescent="0.3">
      <c r="C1832"/>
      <c r="L1832" s="1"/>
      <c r="U1832" s="1"/>
      <c r="V1832" s="26"/>
    </row>
    <row r="1833" spans="3:22" x14ac:dyDescent="0.3">
      <c r="C1833"/>
      <c r="L1833" s="1"/>
      <c r="U1833" s="1"/>
      <c r="V1833" s="26"/>
    </row>
    <row r="1834" spans="3:22" x14ac:dyDescent="0.3">
      <c r="C1834"/>
      <c r="L1834" s="1"/>
      <c r="U1834" s="1"/>
      <c r="V1834" s="26"/>
    </row>
    <row r="1835" spans="3:22" x14ac:dyDescent="0.3">
      <c r="C1835"/>
      <c r="L1835" s="1"/>
      <c r="U1835" s="1"/>
      <c r="V1835" s="26"/>
    </row>
    <row r="1836" spans="3:22" x14ac:dyDescent="0.3">
      <c r="C1836"/>
      <c r="L1836" s="1"/>
      <c r="U1836" s="1"/>
      <c r="V1836" s="26"/>
    </row>
    <row r="1837" spans="3:22" x14ac:dyDescent="0.3">
      <c r="C1837"/>
      <c r="L1837" s="1"/>
      <c r="U1837" s="1"/>
      <c r="V1837" s="26"/>
    </row>
    <row r="1838" spans="3:22" x14ac:dyDescent="0.3">
      <c r="C1838"/>
      <c r="L1838" s="1"/>
      <c r="U1838" s="1"/>
      <c r="V1838" s="26"/>
    </row>
    <row r="1839" spans="3:22" x14ac:dyDescent="0.3">
      <c r="C1839"/>
      <c r="L1839" s="1"/>
      <c r="U1839" s="1"/>
      <c r="V1839" s="26"/>
    </row>
    <row r="1840" spans="3:22" x14ac:dyDescent="0.3">
      <c r="C1840"/>
      <c r="L1840" s="1"/>
      <c r="U1840" s="1"/>
      <c r="V1840" s="26"/>
    </row>
    <row r="1841" spans="3:22" x14ac:dyDescent="0.3">
      <c r="C1841"/>
      <c r="L1841" s="1"/>
      <c r="U1841" s="1"/>
      <c r="V1841" s="26"/>
    </row>
    <row r="1842" spans="3:22" x14ac:dyDescent="0.3">
      <c r="C1842"/>
      <c r="L1842" s="1"/>
      <c r="U1842" s="1"/>
      <c r="V1842" s="26"/>
    </row>
    <row r="1843" spans="3:22" x14ac:dyDescent="0.3">
      <c r="C1843"/>
      <c r="L1843" s="1"/>
      <c r="U1843" s="1"/>
      <c r="V1843" s="26"/>
    </row>
    <row r="1844" spans="3:22" x14ac:dyDescent="0.3">
      <c r="C1844"/>
      <c r="L1844" s="1"/>
      <c r="U1844" s="1"/>
      <c r="V1844" s="26"/>
    </row>
    <row r="1845" spans="3:22" x14ac:dyDescent="0.3">
      <c r="C1845"/>
      <c r="L1845" s="1"/>
      <c r="U1845" s="1"/>
      <c r="V1845" s="26"/>
    </row>
    <row r="1846" spans="3:22" x14ac:dyDescent="0.3">
      <c r="C1846"/>
      <c r="L1846" s="1"/>
      <c r="U1846" s="1"/>
      <c r="V1846" s="26"/>
    </row>
    <row r="1847" spans="3:22" x14ac:dyDescent="0.3">
      <c r="C1847"/>
      <c r="L1847" s="1"/>
      <c r="U1847" s="1"/>
      <c r="V1847" s="26"/>
    </row>
    <row r="1848" spans="3:22" x14ac:dyDescent="0.3">
      <c r="C1848"/>
      <c r="L1848" s="1"/>
      <c r="U1848" s="1"/>
      <c r="V1848" s="26"/>
    </row>
    <row r="1849" spans="3:22" x14ac:dyDescent="0.3">
      <c r="C1849"/>
      <c r="L1849" s="1"/>
      <c r="U1849" s="1"/>
      <c r="V1849" s="26"/>
    </row>
    <row r="1850" spans="3:22" x14ac:dyDescent="0.3">
      <c r="C1850"/>
      <c r="L1850" s="1"/>
      <c r="U1850" s="1"/>
      <c r="V1850" s="26"/>
    </row>
    <row r="1851" spans="3:22" x14ac:dyDescent="0.3">
      <c r="C1851"/>
      <c r="L1851" s="1"/>
      <c r="U1851" s="1"/>
      <c r="V1851" s="26"/>
    </row>
    <row r="1852" spans="3:22" x14ac:dyDescent="0.3">
      <c r="C1852"/>
      <c r="L1852" s="1"/>
      <c r="U1852" s="1"/>
      <c r="V1852" s="26"/>
    </row>
    <row r="1853" spans="3:22" x14ac:dyDescent="0.3">
      <c r="C1853"/>
      <c r="L1853" s="1"/>
      <c r="U1853" s="1"/>
      <c r="V1853" s="26"/>
    </row>
    <row r="1854" spans="3:22" x14ac:dyDescent="0.3">
      <c r="C1854"/>
      <c r="L1854" s="1"/>
      <c r="U1854" s="1"/>
      <c r="V1854" s="26"/>
    </row>
    <row r="1855" spans="3:22" x14ac:dyDescent="0.3">
      <c r="C1855"/>
      <c r="L1855" s="1"/>
      <c r="U1855" s="1"/>
      <c r="V1855" s="26"/>
    </row>
    <row r="1856" spans="3:22" x14ac:dyDescent="0.3">
      <c r="C1856"/>
      <c r="L1856" s="1"/>
      <c r="U1856" s="1"/>
      <c r="V1856" s="26"/>
    </row>
    <row r="1857" spans="3:22" x14ac:dyDescent="0.3">
      <c r="C1857"/>
      <c r="L1857" s="1"/>
      <c r="U1857" s="1"/>
      <c r="V1857" s="26"/>
    </row>
    <row r="1858" spans="3:22" x14ac:dyDescent="0.3">
      <c r="C1858"/>
      <c r="L1858" s="1"/>
      <c r="U1858" s="1"/>
      <c r="V1858" s="26"/>
    </row>
    <row r="1859" spans="3:22" x14ac:dyDescent="0.3">
      <c r="C1859"/>
      <c r="L1859" s="1"/>
      <c r="U1859" s="1"/>
      <c r="V1859" s="26"/>
    </row>
    <row r="1860" spans="3:22" x14ac:dyDescent="0.3">
      <c r="C1860"/>
      <c r="L1860" s="1"/>
      <c r="U1860" s="1"/>
      <c r="V1860" s="26"/>
    </row>
    <row r="1861" spans="3:22" x14ac:dyDescent="0.3">
      <c r="C1861"/>
      <c r="L1861" s="1"/>
      <c r="U1861" s="1"/>
      <c r="V1861" s="26"/>
    </row>
    <row r="1862" spans="3:22" x14ac:dyDescent="0.3">
      <c r="C1862"/>
      <c r="E1862"/>
      <c r="L1862" s="1"/>
      <c r="U1862" s="1"/>
      <c r="V1862" s="26"/>
    </row>
    <row r="1863" spans="3:22" x14ac:dyDescent="0.3">
      <c r="C1863"/>
      <c r="L1863" s="1"/>
      <c r="U1863" s="1"/>
      <c r="V1863" s="26"/>
    </row>
    <row r="1864" spans="3:22" x14ac:dyDescent="0.3">
      <c r="C1864"/>
      <c r="L1864" s="1"/>
      <c r="U1864" s="1"/>
      <c r="V1864" s="26"/>
    </row>
    <row r="1865" spans="3:22" x14ac:dyDescent="0.3">
      <c r="C1865"/>
      <c r="L1865" s="1"/>
      <c r="U1865" s="1"/>
      <c r="V1865" s="26"/>
    </row>
    <row r="1866" spans="3:22" x14ac:dyDescent="0.3">
      <c r="C1866"/>
      <c r="L1866" s="1"/>
      <c r="U1866" s="1"/>
      <c r="V1866" s="26"/>
    </row>
    <row r="1867" spans="3:22" x14ac:dyDescent="0.3">
      <c r="C1867"/>
      <c r="L1867" s="1"/>
      <c r="U1867" s="1"/>
      <c r="V1867" s="26"/>
    </row>
    <row r="1868" spans="3:22" x14ac:dyDescent="0.3">
      <c r="C1868"/>
      <c r="L1868" s="1"/>
      <c r="U1868" s="1"/>
      <c r="V1868" s="26"/>
    </row>
    <row r="1869" spans="3:22" x14ac:dyDescent="0.3">
      <c r="C1869"/>
      <c r="L1869" s="1"/>
      <c r="U1869" s="1"/>
      <c r="V1869" s="26"/>
    </row>
    <row r="1870" spans="3:22" x14ac:dyDescent="0.3">
      <c r="C1870"/>
      <c r="L1870" s="1"/>
      <c r="U1870" s="1"/>
      <c r="V1870" s="26"/>
    </row>
    <row r="1871" spans="3:22" x14ac:dyDescent="0.3">
      <c r="C1871"/>
      <c r="L1871" s="1"/>
      <c r="U1871" s="1"/>
      <c r="V1871" s="26"/>
    </row>
    <row r="1872" spans="3:22" x14ac:dyDescent="0.3">
      <c r="C1872"/>
      <c r="L1872" s="1"/>
      <c r="U1872" s="1"/>
      <c r="V1872" s="26"/>
    </row>
    <row r="1873" spans="3:22" x14ac:dyDescent="0.3">
      <c r="C1873"/>
      <c r="L1873" s="1"/>
      <c r="U1873" s="1"/>
      <c r="V1873" s="26"/>
    </row>
    <row r="1874" spans="3:22" x14ac:dyDescent="0.3">
      <c r="C1874"/>
      <c r="L1874" s="1"/>
      <c r="U1874" s="1"/>
      <c r="V1874" s="26"/>
    </row>
    <row r="1875" spans="3:22" x14ac:dyDescent="0.3">
      <c r="C1875"/>
      <c r="L1875" s="1"/>
      <c r="U1875" s="1"/>
      <c r="V1875" s="26"/>
    </row>
    <row r="1876" spans="3:22" x14ac:dyDescent="0.3">
      <c r="C1876"/>
      <c r="L1876" s="1"/>
      <c r="U1876" s="1"/>
      <c r="V1876" s="26"/>
    </row>
    <row r="1877" spans="3:22" x14ac:dyDescent="0.3">
      <c r="C1877"/>
      <c r="L1877" s="1"/>
      <c r="U1877" s="1"/>
      <c r="V1877" s="26"/>
    </row>
    <row r="1878" spans="3:22" x14ac:dyDescent="0.3">
      <c r="C1878"/>
      <c r="L1878" s="1"/>
      <c r="U1878" s="1"/>
      <c r="V1878" s="26"/>
    </row>
    <row r="1879" spans="3:22" x14ac:dyDescent="0.3">
      <c r="C1879"/>
      <c r="L1879" s="1"/>
      <c r="U1879" s="1"/>
      <c r="V1879" s="26"/>
    </row>
    <row r="1880" spans="3:22" x14ac:dyDescent="0.3">
      <c r="C1880"/>
      <c r="L1880" s="1"/>
      <c r="U1880" s="1"/>
      <c r="V1880" s="26"/>
    </row>
    <row r="1881" spans="3:22" x14ac:dyDescent="0.3">
      <c r="C1881"/>
      <c r="L1881" s="1"/>
      <c r="U1881" s="1"/>
      <c r="V1881" s="26"/>
    </row>
    <row r="1882" spans="3:22" x14ac:dyDescent="0.3">
      <c r="C1882"/>
      <c r="L1882" s="1"/>
      <c r="U1882" s="1"/>
      <c r="V1882" s="26"/>
    </row>
    <row r="1883" spans="3:22" x14ac:dyDescent="0.3">
      <c r="C1883"/>
      <c r="L1883" s="1"/>
      <c r="U1883" s="1"/>
      <c r="V1883" s="26"/>
    </row>
    <row r="1884" spans="3:22" x14ac:dyDescent="0.3">
      <c r="C1884"/>
      <c r="L1884" s="1"/>
      <c r="U1884" s="1"/>
      <c r="V1884" s="26"/>
    </row>
    <row r="1885" spans="3:22" x14ac:dyDescent="0.3">
      <c r="C1885"/>
      <c r="L1885" s="1"/>
      <c r="U1885" s="1"/>
      <c r="V1885" s="26"/>
    </row>
    <row r="1886" spans="3:22" x14ac:dyDescent="0.3">
      <c r="C1886"/>
      <c r="L1886" s="1"/>
      <c r="U1886" s="1"/>
      <c r="V1886" s="26"/>
    </row>
    <row r="1887" spans="3:22" x14ac:dyDescent="0.3">
      <c r="C1887"/>
      <c r="L1887" s="1"/>
      <c r="U1887" s="1"/>
      <c r="V1887" s="26"/>
    </row>
    <row r="1888" spans="3:22" x14ac:dyDescent="0.3">
      <c r="C1888"/>
      <c r="L1888" s="1"/>
      <c r="U1888" s="1"/>
      <c r="V1888" s="26"/>
    </row>
    <row r="1889" spans="3:22" x14ac:dyDescent="0.3">
      <c r="C1889"/>
      <c r="L1889" s="1"/>
      <c r="U1889" s="1"/>
      <c r="V1889" s="26"/>
    </row>
    <row r="1890" spans="3:22" x14ac:dyDescent="0.3">
      <c r="C1890"/>
      <c r="L1890" s="1"/>
      <c r="U1890" s="1"/>
      <c r="V1890" s="26"/>
    </row>
    <row r="1891" spans="3:22" x14ac:dyDescent="0.3">
      <c r="C1891"/>
      <c r="L1891" s="1"/>
      <c r="U1891" s="1"/>
      <c r="V1891" s="26"/>
    </row>
    <row r="1892" spans="3:22" x14ac:dyDescent="0.3">
      <c r="C1892"/>
      <c r="L1892" s="1"/>
      <c r="U1892" s="1"/>
      <c r="V1892" s="26"/>
    </row>
    <row r="1893" spans="3:22" x14ac:dyDescent="0.3">
      <c r="C1893"/>
      <c r="L1893" s="1"/>
      <c r="U1893" s="1"/>
      <c r="V1893" s="26"/>
    </row>
    <row r="1894" spans="3:22" x14ac:dyDescent="0.3">
      <c r="C1894"/>
      <c r="L1894" s="1"/>
      <c r="U1894" s="1"/>
      <c r="V1894" s="26"/>
    </row>
    <row r="1895" spans="3:22" x14ac:dyDescent="0.3">
      <c r="C1895"/>
      <c r="L1895" s="1"/>
      <c r="U1895" s="1"/>
      <c r="V1895" s="26"/>
    </row>
    <row r="1896" spans="3:22" x14ac:dyDescent="0.3">
      <c r="C1896"/>
      <c r="L1896" s="1"/>
      <c r="U1896" s="1"/>
      <c r="V1896" s="26"/>
    </row>
    <row r="1897" spans="3:22" x14ac:dyDescent="0.3">
      <c r="C1897"/>
      <c r="L1897" s="1"/>
      <c r="U1897" s="1"/>
      <c r="V1897" s="26"/>
    </row>
    <row r="1898" spans="3:22" x14ac:dyDescent="0.3">
      <c r="C1898"/>
      <c r="L1898" s="1"/>
      <c r="U1898" s="1"/>
      <c r="V1898" s="26"/>
    </row>
    <row r="1899" spans="3:22" x14ac:dyDescent="0.3">
      <c r="C1899"/>
      <c r="L1899" s="1"/>
      <c r="U1899" s="1"/>
      <c r="V1899" s="26"/>
    </row>
    <row r="1900" spans="3:22" x14ac:dyDescent="0.3">
      <c r="C1900"/>
      <c r="L1900" s="1"/>
      <c r="U1900" s="1"/>
      <c r="V1900" s="26"/>
    </row>
    <row r="1901" spans="3:22" x14ac:dyDescent="0.3">
      <c r="C1901"/>
      <c r="L1901" s="1"/>
      <c r="U1901" s="1"/>
      <c r="V1901" s="26"/>
    </row>
    <row r="1902" spans="3:22" x14ac:dyDescent="0.3">
      <c r="C1902"/>
      <c r="L1902" s="1"/>
      <c r="U1902" s="1"/>
      <c r="V1902" s="26"/>
    </row>
    <row r="1903" spans="3:22" x14ac:dyDescent="0.3">
      <c r="C1903"/>
      <c r="L1903" s="1"/>
      <c r="U1903" s="1"/>
      <c r="V1903" s="26"/>
    </row>
    <row r="1904" spans="3:22" x14ac:dyDescent="0.3">
      <c r="C1904"/>
      <c r="L1904" s="1"/>
      <c r="U1904" s="1"/>
      <c r="V1904" s="26"/>
    </row>
    <row r="1905" spans="3:22" x14ac:dyDescent="0.3">
      <c r="C1905"/>
      <c r="L1905" s="1"/>
      <c r="U1905" s="1"/>
      <c r="V1905" s="26"/>
    </row>
    <row r="1906" spans="3:22" x14ac:dyDescent="0.3">
      <c r="C1906"/>
      <c r="L1906" s="1"/>
      <c r="U1906" s="1"/>
      <c r="V1906" s="26"/>
    </row>
    <row r="1907" spans="3:22" x14ac:dyDescent="0.3">
      <c r="C1907"/>
      <c r="L1907" s="1"/>
      <c r="U1907" s="1"/>
      <c r="V1907" s="26"/>
    </row>
    <row r="1908" spans="3:22" x14ac:dyDescent="0.3">
      <c r="C1908"/>
      <c r="L1908" s="1"/>
      <c r="U1908" s="1"/>
      <c r="V1908" s="26"/>
    </row>
    <row r="1909" spans="3:22" x14ac:dyDescent="0.3">
      <c r="C1909"/>
      <c r="L1909" s="1"/>
      <c r="U1909" s="1"/>
      <c r="V1909" s="26"/>
    </row>
    <row r="1910" spans="3:22" x14ac:dyDescent="0.3">
      <c r="C1910"/>
      <c r="L1910" s="1"/>
      <c r="U1910" s="1"/>
      <c r="V1910" s="26"/>
    </row>
    <row r="1911" spans="3:22" x14ac:dyDescent="0.3">
      <c r="C1911"/>
      <c r="L1911" s="1"/>
      <c r="U1911" s="1"/>
      <c r="V1911" s="26"/>
    </row>
    <row r="1912" spans="3:22" x14ac:dyDescent="0.3">
      <c r="C1912"/>
      <c r="L1912" s="1"/>
      <c r="U1912" s="1"/>
      <c r="V1912" s="26"/>
    </row>
    <row r="1913" spans="3:22" x14ac:dyDescent="0.3">
      <c r="C1913"/>
      <c r="L1913" s="1"/>
      <c r="U1913" s="1"/>
      <c r="V1913" s="26"/>
    </row>
    <row r="1914" spans="3:22" x14ac:dyDescent="0.3">
      <c r="C1914"/>
      <c r="L1914" s="1"/>
      <c r="U1914" s="1"/>
      <c r="V1914" s="26"/>
    </row>
    <row r="1915" spans="3:22" x14ac:dyDescent="0.3">
      <c r="C1915"/>
      <c r="L1915" s="1"/>
      <c r="U1915" s="1"/>
      <c r="V1915" s="26"/>
    </row>
    <row r="1916" spans="3:22" x14ac:dyDescent="0.3">
      <c r="C1916"/>
      <c r="L1916" s="1"/>
      <c r="U1916" s="1"/>
      <c r="V1916" s="26"/>
    </row>
    <row r="1917" spans="3:22" x14ac:dyDescent="0.3">
      <c r="C1917"/>
      <c r="L1917" s="1"/>
      <c r="U1917" s="1"/>
      <c r="V1917" s="26"/>
    </row>
    <row r="1918" spans="3:22" x14ac:dyDescent="0.3">
      <c r="C1918"/>
      <c r="L1918" s="1"/>
      <c r="U1918" s="1"/>
      <c r="V1918" s="26"/>
    </row>
    <row r="1919" spans="3:22" x14ac:dyDescent="0.3">
      <c r="C1919"/>
      <c r="L1919" s="1"/>
      <c r="U1919" s="1"/>
      <c r="V1919" s="26"/>
    </row>
    <row r="1920" spans="3:22" x14ac:dyDescent="0.3">
      <c r="C1920"/>
      <c r="L1920" s="1"/>
      <c r="U1920" s="1"/>
      <c r="V1920" s="26"/>
    </row>
    <row r="1921" spans="3:22" x14ac:dyDescent="0.3">
      <c r="C1921"/>
      <c r="L1921" s="1"/>
      <c r="U1921" s="1"/>
      <c r="V1921" s="26"/>
    </row>
    <row r="1922" spans="3:22" x14ac:dyDescent="0.3">
      <c r="C1922"/>
      <c r="L1922" s="1"/>
      <c r="U1922" s="1"/>
      <c r="V1922" s="26"/>
    </row>
    <row r="1923" spans="3:22" x14ac:dyDescent="0.3">
      <c r="C1923"/>
      <c r="L1923" s="1"/>
      <c r="U1923" s="1"/>
      <c r="V1923" s="26"/>
    </row>
    <row r="1924" spans="3:22" x14ac:dyDescent="0.3">
      <c r="C1924"/>
      <c r="L1924" s="1"/>
      <c r="U1924" s="1"/>
      <c r="V1924" s="26"/>
    </row>
    <row r="1925" spans="3:22" x14ac:dyDescent="0.3">
      <c r="C1925"/>
      <c r="L1925" s="1"/>
      <c r="U1925" s="1"/>
      <c r="V1925" s="26"/>
    </row>
    <row r="1926" spans="3:22" x14ac:dyDescent="0.3">
      <c r="C1926"/>
      <c r="L1926" s="1"/>
      <c r="U1926" s="1"/>
      <c r="V1926" s="26"/>
    </row>
    <row r="1927" spans="3:22" x14ac:dyDescent="0.3">
      <c r="C1927"/>
      <c r="L1927" s="1"/>
      <c r="U1927" s="1"/>
      <c r="V1927" s="26"/>
    </row>
    <row r="1928" spans="3:22" x14ac:dyDescent="0.3">
      <c r="C1928"/>
      <c r="L1928" s="1"/>
      <c r="U1928" s="1"/>
      <c r="V1928" s="26"/>
    </row>
    <row r="1929" spans="3:22" x14ac:dyDescent="0.3">
      <c r="C1929"/>
      <c r="L1929" s="1"/>
      <c r="U1929" s="1"/>
      <c r="V1929" s="26"/>
    </row>
    <row r="1930" spans="3:22" x14ac:dyDescent="0.3">
      <c r="C1930"/>
      <c r="L1930" s="1"/>
      <c r="U1930" s="1"/>
      <c r="V1930" s="26"/>
    </row>
    <row r="1931" spans="3:22" x14ac:dyDescent="0.3">
      <c r="C1931"/>
      <c r="L1931" s="1"/>
      <c r="U1931" s="1"/>
      <c r="V1931" s="26"/>
    </row>
    <row r="1932" spans="3:22" x14ac:dyDescent="0.3">
      <c r="C1932"/>
      <c r="L1932" s="1"/>
      <c r="U1932" s="1"/>
      <c r="V1932" s="26"/>
    </row>
    <row r="1933" spans="3:22" x14ac:dyDescent="0.3">
      <c r="C1933"/>
      <c r="L1933" s="1"/>
      <c r="U1933" s="1"/>
      <c r="V1933" s="26"/>
    </row>
    <row r="1934" spans="3:22" x14ac:dyDescent="0.3">
      <c r="C1934"/>
      <c r="L1934" s="1"/>
      <c r="U1934" s="1"/>
      <c r="V1934" s="26"/>
    </row>
    <row r="1935" spans="3:22" x14ac:dyDescent="0.3">
      <c r="C1935"/>
      <c r="L1935" s="1"/>
      <c r="U1935" s="1"/>
      <c r="V1935" s="26"/>
    </row>
    <row r="1936" spans="3:22" x14ac:dyDescent="0.3">
      <c r="C1936"/>
      <c r="L1936" s="1"/>
      <c r="U1936" s="1"/>
      <c r="V1936" s="26"/>
    </row>
    <row r="1937" spans="3:22" x14ac:dyDescent="0.3">
      <c r="C1937"/>
      <c r="L1937" s="1"/>
      <c r="U1937" s="1"/>
      <c r="V1937" s="26"/>
    </row>
    <row r="1938" spans="3:22" x14ac:dyDescent="0.3">
      <c r="C1938"/>
      <c r="L1938" s="1"/>
      <c r="U1938" s="1"/>
      <c r="V1938" s="26"/>
    </row>
    <row r="1939" spans="3:22" x14ac:dyDescent="0.3">
      <c r="C1939"/>
      <c r="L1939" s="1"/>
      <c r="U1939" s="1"/>
      <c r="V1939" s="26"/>
    </row>
    <row r="1940" spans="3:22" x14ac:dyDescent="0.3">
      <c r="C1940"/>
      <c r="L1940" s="1"/>
      <c r="U1940" s="1"/>
      <c r="V1940" s="26"/>
    </row>
    <row r="1941" spans="3:22" x14ac:dyDescent="0.3">
      <c r="C1941"/>
      <c r="L1941" s="1"/>
      <c r="U1941" s="1"/>
      <c r="V1941" s="26"/>
    </row>
    <row r="1942" spans="3:22" x14ac:dyDescent="0.3">
      <c r="C1942"/>
      <c r="L1942" s="1"/>
      <c r="U1942" s="1"/>
      <c r="V1942" s="26"/>
    </row>
    <row r="1943" spans="3:22" x14ac:dyDescent="0.3">
      <c r="C1943"/>
      <c r="L1943" s="1"/>
      <c r="U1943" s="1"/>
      <c r="V1943" s="26"/>
    </row>
    <row r="1944" spans="3:22" x14ac:dyDescent="0.3">
      <c r="C1944"/>
      <c r="L1944" s="1"/>
      <c r="U1944" s="1"/>
      <c r="V1944" s="26"/>
    </row>
    <row r="1945" spans="3:22" x14ac:dyDescent="0.3">
      <c r="C1945"/>
      <c r="L1945" s="1"/>
      <c r="U1945" s="1"/>
      <c r="V1945" s="26"/>
    </row>
    <row r="1946" spans="3:22" x14ac:dyDescent="0.3">
      <c r="C1946"/>
      <c r="L1946" s="1"/>
      <c r="U1946" s="1"/>
      <c r="V1946" s="26"/>
    </row>
    <row r="1947" spans="3:22" x14ac:dyDescent="0.3">
      <c r="C1947"/>
      <c r="L1947" s="1"/>
      <c r="U1947" s="1"/>
      <c r="V1947" s="26"/>
    </row>
    <row r="1948" spans="3:22" x14ac:dyDescent="0.3">
      <c r="C1948"/>
      <c r="L1948" s="1"/>
      <c r="U1948" s="1"/>
      <c r="V1948" s="26"/>
    </row>
    <row r="1949" spans="3:22" x14ac:dyDescent="0.3">
      <c r="C1949"/>
      <c r="L1949" s="1"/>
      <c r="U1949" s="1"/>
      <c r="V1949" s="26"/>
    </row>
    <row r="1950" spans="3:22" x14ac:dyDescent="0.3">
      <c r="C1950"/>
      <c r="L1950" s="1"/>
      <c r="U1950" s="1"/>
      <c r="V1950" s="26"/>
    </row>
    <row r="1951" spans="3:22" x14ac:dyDescent="0.3">
      <c r="C1951"/>
      <c r="L1951" s="1"/>
      <c r="U1951" s="1"/>
      <c r="V1951" s="26"/>
    </row>
    <row r="1952" spans="3:22" x14ac:dyDescent="0.3">
      <c r="C1952"/>
      <c r="L1952" s="1"/>
      <c r="U1952" s="1"/>
      <c r="V1952" s="26"/>
    </row>
    <row r="1953" spans="3:22" x14ac:dyDescent="0.3">
      <c r="C1953"/>
      <c r="L1953" s="1"/>
      <c r="U1953" s="1"/>
      <c r="V1953" s="26"/>
    </row>
    <row r="1954" spans="3:22" x14ac:dyDescent="0.3">
      <c r="C1954"/>
      <c r="L1954" s="1"/>
      <c r="U1954" s="1"/>
      <c r="V1954" s="26"/>
    </row>
    <row r="1955" spans="3:22" x14ac:dyDescent="0.3">
      <c r="C1955"/>
      <c r="L1955" s="1"/>
      <c r="U1955" s="1"/>
      <c r="V1955" s="26"/>
    </row>
    <row r="1956" spans="3:22" x14ac:dyDescent="0.3">
      <c r="C1956"/>
      <c r="L1956" s="1"/>
      <c r="U1956" s="1"/>
      <c r="V1956" s="26"/>
    </row>
    <row r="1957" spans="3:22" x14ac:dyDescent="0.3">
      <c r="C1957"/>
      <c r="L1957" s="1"/>
      <c r="U1957" s="1"/>
      <c r="V1957" s="26"/>
    </row>
    <row r="1958" spans="3:22" x14ac:dyDescent="0.3">
      <c r="C1958"/>
      <c r="L1958" s="1"/>
      <c r="U1958" s="1"/>
      <c r="V1958" s="26"/>
    </row>
    <row r="1959" spans="3:22" x14ac:dyDescent="0.3">
      <c r="C1959"/>
      <c r="L1959" s="1"/>
      <c r="U1959" s="1"/>
      <c r="V1959" s="26"/>
    </row>
    <row r="1960" spans="3:22" x14ac:dyDescent="0.3">
      <c r="C1960"/>
      <c r="L1960" s="1"/>
      <c r="U1960" s="1"/>
      <c r="V1960" s="26"/>
    </row>
    <row r="1961" spans="3:22" x14ac:dyDescent="0.3">
      <c r="C1961"/>
      <c r="L1961" s="1"/>
      <c r="U1961" s="1"/>
      <c r="V1961" s="26"/>
    </row>
    <row r="1962" spans="3:22" x14ac:dyDescent="0.3">
      <c r="C1962"/>
      <c r="L1962" s="1"/>
      <c r="U1962" s="1"/>
      <c r="V1962" s="26"/>
    </row>
    <row r="1963" spans="3:22" x14ac:dyDescent="0.3">
      <c r="C1963"/>
      <c r="L1963" s="1"/>
      <c r="U1963" s="1"/>
      <c r="V1963" s="26"/>
    </row>
    <row r="1964" spans="3:22" x14ac:dyDescent="0.3">
      <c r="C1964"/>
      <c r="L1964" s="1"/>
      <c r="U1964" s="1"/>
      <c r="V1964" s="26"/>
    </row>
    <row r="1965" spans="3:22" x14ac:dyDescent="0.3">
      <c r="C1965"/>
      <c r="L1965" s="1"/>
      <c r="U1965" s="1"/>
      <c r="V1965" s="26"/>
    </row>
    <row r="1966" spans="3:22" x14ac:dyDescent="0.3">
      <c r="C1966"/>
      <c r="L1966" s="1"/>
      <c r="U1966" s="1"/>
      <c r="V1966" s="26"/>
    </row>
    <row r="1967" spans="3:22" x14ac:dyDescent="0.3">
      <c r="C1967"/>
      <c r="L1967" s="1"/>
      <c r="U1967" s="1"/>
      <c r="V1967" s="26"/>
    </row>
    <row r="1968" spans="3:22" x14ac:dyDescent="0.3">
      <c r="C1968"/>
      <c r="L1968" s="1"/>
      <c r="U1968" s="1"/>
      <c r="V1968" s="26"/>
    </row>
    <row r="1969" spans="3:22" x14ac:dyDescent="0.3">
      <c r="C1969"/>
      <c r="L1969" s="1"/>
      <c r="U1969" s="1"/>
      <c r="V1969" s="26"/>
    </row>
    <row r="1970" spans="3:22" x14ac:dyDescent="0.3">
      <c r="C1970"/>
      <c r="L1970" s="1"/>
      <c r="U1970" s="1"/>
      <c r="V1970" s="26"/>
    </row>
    <row r="1971" spans="3:22" x14ac:dyDescent="0.3">
      <c r="C1971"/>
      <c r="L1971" s="1"/>
      <c r="U1971" s="1"/>
      <c r="V1971" s="26"/>
    </row>
    <row r="1972" spans="3:22" x14ac:dyDescent="0.3">
      <c r="C1972"/>
      <c r="L1972" s="1"/>
      <c r="U1972" s="1"/>
      <c r="V1972" s="26"/>
    </row>
    <row r="1973" spans="3:22" x14ac:dyDescent="0.3">
      <c r="C1973"/>
      <c r="L1973" s="1"/>
      <c r="U1973" s="1"/>
      <c r="V1973" s="26"/>
    </row>
    <row r="1974" spans="3:22" x14ac:dyDescent="0.3">
      <c r="C1974"/>
      <c r="L1974" s="1"/>
      <c r="U1974" s="1"/>
      <c r="V1974" s="26"/>
    </row>
    <row r="1975" spans="3:22" x14ac:dyDescent="0.3">
      <c r="C1975"/>
      <c r="L1975" s="1"/>
      <c r="U1975" s="1"/>
      <c r="V1975" s="26"/>
    </row>
    <row r="1976" spans="3:22" x14ac:dyDescent="0.3">
      <c r="C1976"/>
      <c r="L1976" s="1"/>
      <c r="U1976" s="1"/>
      <c r="V1976" s="26"/>
    </row>
    <row r="1977" spans="3:22" x14ac:dyDescent="0.3">
      <c r="C1977"/>
      <c r="L1977" s="1"/>
      <c r="U1977" s="1"/>
      <c r="V1977" s="26"/>
    </row>
    <row r="1978" spans="3:22" x14ac:dyDescent="0.3">
      <c r="C1978"/>
      <c r="L1978" s="1"/>
      <c r="U1978" s="1"/>
      <c r="V1978" s="26"/>
    </row>
    <row r="1979" spans="3:22" x14ac:dyDescent="0.3">
      <c r="C1979"/>
      <c r="L1979" s="1"/>
      <c r="U1979" s="1"/>
      <c r="V1979" s="26"/>
    </row>
    <row r="1980" spans="3:22" x14ac:dyDescent="0.3">
      <c r="C1980"/>
      <c r="L1980" s="1"/>
      <c r="U1980" s="1"/>
      <c r="V1980" s="26"/>
    </row>
    <row r="1981" spans="3:22" x14ac:dyDescent="0.3">
      <c r="C1981"/>
      <c r="L1981" s="1"/>
      <c r="U1981" s="1"/>
      <c r="V1981" s="26"/>
    </row>
    <row r="1982" spans="3:22" x14ac:dyDescent="0.3">
      <c r="C1982"/>
      <c r="L1982" s="1"/>
      <c r="U1982" s="1"/>
      <c r="V1982" s="26"/>
    </row>
    <row r="1983" spans="3:22" x14ac:dyDescent="0.3">
      <c r="C1983"/>
      <c r="L1983" s="1"/>
      <c r="U1983" s="1"/>
      <c r="V1983" s="26"/>
    </row>
    <row r="1984" spans="3:22" x14ac:dyDescent="0.3">
      <c r="C1984"/>
      <c r="L1984" s="1"/>
      <c r="U1984" s="1"/>
      <c r="V1984" s="26"/>
    </row>
    <row r="1985" spans="3:22" x14ac:dyDescent="0.3">
      <c r="C1985"/>
      <c r="L1985" s="1"/>
      <c r="U1985" s="1"/>
      <c r="V1985" s="26"/>
    </row>
    <row r="1986" spans="3:22" x14ac:dyDescent="0.3">
      <c r="C1986"/>
      <c r="L1986" s="1"/>
      <c r="U1986" s="1"/>
      <c r="V1986" s="26"/>
    </row>
    <row r="1987" spans="3:22" x14ac:dyDescent="0.3">
      <c r="C1987"/>
      <c r="L1987" s="1"/>
      <c r="U1987" s="1"/>
      <c r="V1987" s="26"/>
    </row>
    <row r="1988" spans="3:22" x14ac:dyDescent="0.3">
      <c r="C1988"/>
      <c r="L1988" s="1"/>
      <c r="U1988" s="1"/>
      <c r="V1988" s="26"/>
    </row>
    <row r="1989" spans="3:22" x14ac:dyDescent="0.3">
      <c r="C1989"/>
      <c r="L1989" s="1"/>
      <c r="U1989" s="1"/>
      <c r="V1989" s="26"/>
    </row>
    <row r="1990" spans="3:22" x14ac:dyDescent="0.3">
      <c r="C1990"/>
      <c r="L1990" s="1"/>
      <c r="U1990" s="1"/>
      <c r="V1990" s="26"/>
    </row>
    <row r="1991" spans="3:22" x14ac:dyDescent="0.3">
      <c r="C1991"/>
      <c r="L1991" s="1"/>
      <c r="U1991" s="1"/>
      <c r="V1991" s="26"/>
    </row>
    <row r="1992" spans="3:22" x14ac:dyDescent="0.3">
      <c r="C1992"/>
      <c r="L1992" s="1"/>
      <c r="U1992" s="1"/>
      <c r="V1992" s="26"/>
    </row>
    <row r="1993" spans="3:22" x14ac:dyDescent="0.3">
      <c r="C1993"/>
      <c r="L1993" s="1"/>
      <c r="U1993" s="1"/>
      <c r="V1993" s="26"/>
    </row>
    <row r="1994" spans="3:22" x14ac:dyDescent="0.3">
      <c r="C1994"/>
      <c r="L1994" s="1"/>
      <c r="U1994" s="1"/>
      <c r="V1994" s="26"/>
    </row>
    <row r="1995" spans="3:22" x14ac:dyDescent="0.3">
      <c r="C1995"/>
      <c r="L1995" s="1"/>
      <c r="U1995" s="1"/>
      <c r="V1995" s="26"/>
    </row>
    <row r="1996" spans="3:22" x14ac:dyDescent="0.3">
      <c r="C1996"/>
      <c r="L1996" s="1"/>
      <c r="U1996" s="1"/>
      <c r="V1996" s="26"/>
    </row>
    <row r="1997" spans="3:22" x14ac:dyDescent="0.3">
      <c r="C1997"/>
      <c r="L1997" s="1"/>
      <c r="U1997" s="1"/>
      <c r="V1997" s="26"/>
    </row>
    <row r="1998" spans="3:22" x14ac:dyDescent="0.3">
      <c r="C1998"/>
      <c r="L1998" s="1"/>
      <c r="U1998" s="1"/>
      <c r="V1998" s="26"/>
    </row>
    <row r="1999" spans="3:22" x14ac:dyDescent="0.3">
      <c r="C1999"/>
      <c r="L1999" s="1"/>
      <c r="U1999" s="1"/>
      <c r="V1999" s="26"/>
    </row>
    <row r="2000" spans="3:22" x14ac:dyDescent="0.3">
      <c r="C2000"/>
      <c r="L2000" s="1"/>
      <c r="U2000" s="1"/>
      <c r="V2000" s="26"/>
    </row>
    <row r="2001" spans="3:22" x14ac:dyDescent="0.3">
      <c r="C2001"/>
      <c r="L2001" s="1"/>
      <c r="U2001" s="1"/>
      <c r="V2001" s="26"/>
    </row>
    <row r="2002" spans="3:22" x14ac:dyDescent="0.3">
      <c r="C2002"/>
      <c r="L2002" s="1"/>
      <c r="U2002" s="1"/>
      <c r="V2002" s="26"/>
    </row>
    <row r="2003" spans="3:22" x14ac:dyDescent="0.3">
      <c r="C2003"/>
      <c r="L2003" s="1"/>
      <c r="U2003" s="1"/>
      <c r="V2003" s="26"/>
    </row>
    <row r="2004" spans="3:22" x14ac:dyDescent="0.3">
      <c r="C2004"/>
      <c r="L2004" s="1"/>
      <c r="U2004" s="1"/>
      <c r="V2004" s="26"/>
    </row>
    <row r="2005" spans="3:22" x14ac:dyDescent="0.3">
      <c r="C2005"/>
      <c r="L2005" s="1"/>
      <c r="U2005" s="1"/>
      <c r="V2005" s="26"/>
    </row>
    <row r="2006" spans="3:22" x14ac:dyDescent="0.3">
      <c r="C2006"/>
      <c r="L2006" s="1"/>
      <c r="U2006" s="1"/>
      <c r="V2006" s="26"/>
    </row>
    <row r="2007" spans="3:22" x14ac:dyDescent="0.3">
      <c r="C2007"/>
      <c r="L2007" s="1"/>
      <c r="U2007" s="1"/>
      <c r="V2007" s="26"/>
    </row>
    <row r="2008" spans="3:22" x14ac:dyDescent="0.3">
      <c r="C2008"/>
      <c r="L2008" s="1"/>
      <c r="U2008" s="1"/>
      <c r="V2008" s="26"/>
    </row>
    <row r="2009" spans="3:22" x14ac:dyDescent="0.3">
      <c r="C2009"/>
      <c r="L2009" s="1"/>
      <c r="U2009" s="1"/>
      <c r="V2009" s="26"/>
    </row>
    <row r="2010" spans="3:22" x14ac:dyDescent="0.3">
      <c r="C2010"/>
      <c r="L2010" s="1"/>
      <c r="U2010" s="1"/>
      <c r="V2010" s="26"/>
    </row>
    <row r="2011" spans="3:22" x14ac:dyDescent="0.3">
      <c r="C2011"/>
      <c r="L2011" s="1"/>
      <c r="U2011" s="1"/>
      <c r="V2011" s="26"/>
    </row>
    <row r="2012" spans="3:22" x14ac:dyDescent="0.3">
      <c r="C2012"/>
      <c r="L2012" s="1"/>
      <c r="U2012" s="1"/>
      <c r="V2012" s="26"/>
    </row>
    <row r="2013" spans="3:22" x14ac:dyDescent="0.3">
      <c r="C2013"/>
      <c r="L2013" s="1"/>
      <c r="U2013" s="1"/>
      <c r="V2013" s="26"/>
    </row>
    <row r="2014" spans="3:22" x14ac:dyDescent="0.3">
      <c r="C2014"/>
      <c r="L2014" s="1"/>
      <c r="U2014" s="1"/>
      <c r="V2014" s="26"/>
    </row>
    <row r="2015" spans="3:22" x14ac:dyDescent="0.3">
      <c r="C2015"/>
      <c r="L2015" s="1"/>
      <c r="U2015" s="1"/>
      <c r="V2015" s="26"/>
    </row>
    <row r="2016" spans="3:22" x14ac:dyDescent="0.3">
      <c r="C2016"/>
      <c r="L2016" s="1"/>
      <c r="U2016" s="1"/>
      <c r="V2016" s="26"/>
    </row>
    <row r="2017" spans="3:22" x14ac:dyDescent="0.3">
      <c r="C2017"/>
      <c r="L2017" s="1"/>
      <c r="U2017" s="1"/>
      <c r="V2017" s="26"/>
    </row>
    <row r="2018" spans="3:22" x14ac:dyDescent="0.3">
      <c r="C2018"/>
      <c r="L2018" s="1"/>
      <c r="U2018" s="1"/>
      <c r="V2018" s="26"/>
    </row>
    <row r="2019" spans="3:22" x14ac:dyDescent="0.3">
      <c r="C2019"/>
      <c r="L2019" s="1"/>
      <c r="U2019" s="1"/>
      <c r="V2019" s="26"/>
    </row>
    <row r="2020" spans="3:22" x14ac:dyDescent="0.3">
      <c r="C2020"/>
      <c r="L2020" s="1"/>
      <c r="U2020" s="1"/>
      <c r="V2020" s="26"/>
    </row>
    <row r="2021" spans="3:22" x14ac:dyDescent="0.3">
      <c r="C2021"/>
      <c r="L2021" s="1"/>
      <c r="U2021" s="1"/>
      <c r="V2021" s="26"/>
    </row>
    <row r="2022" spans="3:22" x14ac:dyDescent="0.3">
      <c r="C2022"/>
      <c r="L2022" s="1"/>
      <c r="U2022" s="1"/>
      <c r="V2022" s="26"/>
    </row>
    <row r="2023" spans="3:22" x14ac:dyDescent="0.3">
      <c r="C2023"/>
      <c r="L2023" s="1"/>
      <c r="U2023" s="1"/>
      <c r="V2023" s="26"/>
    </row>
    <row r="2024" spans="3:22" x14ac:dyDescent="0.3">
      <c r="C2024"/>
      <c r="L2024" s="1"/>
      <c r="U2024" s="1"/>
      <c r="V2024" s="26"/>
    </row>
    <row r="2025" spans="3:22" x14ac:dyDescent="0.3">
      <c r="C2025"/>
      <c r="L2025" s="1"/>
      <c r="U2025" s="1"/>
      <c r="V2025" s="26"/>
    </row>
    <row r="2026" spans="3:22" x14ac:dyDescent="0.3">
      <c r="C2026"/>
      <c r="L2026" s="1"/>
      <c r="U2026" s="1"/>
      <c r="V2026" s="26"/>
    </row>
    <row r="2027" spans="3:22" x14ac:dyDescent="0.3">
      <c r="C2027"/>
      <c r="L2027" s="1"/>
      <c r="U2027" s="1"/>
      <c r="V2027" s="26"/>
    </row>
    <row r="2028" spans="3:22" x14ac:dyDescent="0.3">
      <c r="C2028"/>
      <c r="L2028" s="1"/>
      <c r="U2028" s="1"/>
      <c r="V2028" s="26"/>
    </row>
    <row r="2029" spans="3:22" x14ac:dyDescent="0.3">
      <c r="C2029"/>
      <c r="L2029" s="1"/>
      <c r="U2029" s="1"/>
      <c r="V2029" s="26"/>
    </row>
    <row r="2030" spans="3:22" x14ac:dyDescent="0.3">
      <c r="C2030"/>
      <c r="L2030" s="1"/>
      <c r="U2030" s="1"/>
      <c r="V2030" s="26"/>
    </row>
    <row r="2031" spans="3:22" x14ac:dyDescent="0.3">
      <c r="C2031"/>
      <c r="L2031" s="1"/>
      <c r="U2031" s="1"/>
      <c r="V2031" s="26"/>
    </row>
    <row r="2032" spans="3:22" x14ac:dyDescent="0.3">
      <c r="C2032"/>
      <c r="L2032" s="1"/>
      <c r="U2032" s="1"/>
      <c r="V2032" s="26"/>
    </row>
    <row r="2033" spans="3:22" x14ac:dyDescent="0.3">
      <c r="C2033"/>
      <c r="L2033" s="1"/>
      <c r="U2033" s="1"/>
      <c r="V2033" s="26"/>
    </row>
    <row r="2034" spans="3:22" x14ac:dyDescent="0.3">
      <c r="C2034"/>
      <c r="L2034" s="1"/>
      <c r="U2034" s="1"/>
      <c r="V2034" s="26"/>
    </row>
    <row r="2035" spans="3:22" x14ac:dyDescent="0.3">
      <c r="C2035"/>
      <c r="L2035" s="1"/>
      <c r="U2035" s="1"/>
      <c r="V2035" s="26"/>
    </row>
    <row r="2036" spans="3:22" x14ac:dyDescent="0.3">
      <c r="C2036"/>
      <c r="L2036" s="1"/>
      <c r="U2036" s="1"/>
      <c r="V2036" s="26"/>
    </row>
    <row r="2037" spans="3:22" x14ac:dyDescent="0.3">
      <c r="C2037"/>
      <c r="L2037" s="1"/>
      <c r="U2037" s="1"/>
      <c r="V2037" s="26"/>
    </row>
    <row r="2038" spans="3:22" x14ac:dyDescent="0.3">
      <c r="C2038"/>
      <c r="L2038" s="1"/>
      <c r="U2038" s="1"/>
      <c r="V2038" s="26"/>
    </row>
    <row r="2039" spans="3:22" x14ac:dyDescent="0.3">
      <c r="C2039"/>
      <c r="L2039" s="1"/>
      <c r="U2039" s="1"/>
      <c r="V2039" s="26"/>
    </row>
    <row r="2040" spans="3:22" x14ac:dyDescent="0.3">
      <c r="C2040"/>
      <c r="L2040" s="1"/>
      <c r="U2040" s="1"/>
      <c r="V2040" s="26"/>
    </row>
    <row r="2041" spans="3:22" x14ac:dyDescent="0.3">
      <c r="C2041"/>
      <c r="L2041" s="1"/>
      <c r="U2041" s="1"/>
      <c r="V2041" s="26"/>
    </row>
    <row r="2042" spans="3:22" x14ac:dyDescent="0.3">
      <c r="C2042"/>
      <c r="L2042" s="1"/>
      <c r="U2042" s="1"/>
      <c r="V2042" s="26"/>
    </row>
    <row r="2043" spans="3:22" x14ac:dyDescent="0.3">
      <c r="C2043"/>
      <c r="L2043" s="1"/>
      <c r="U2043" s="1"/>
      <c r="V2043" s="26"/>
    </row>
    <row r="2044" spans="3:22" x14ac:dyDescent="0.3">
      <c r="C2044"/>
      <c r="L2044" s="1"/>
      <c r="U2044" s="1"/>
      <c r="V2044" s="26"/>
    </row>
    <row r="2045" spans="3:22" x14ac:dyDescent="0.3">
      <c r="C2045"/>
      <c r="L2045" s="1"/>
      <c r="U2045" s="1"/>
      <c r="V2045" s="26"/>
    </row>
    <row r="2046" spans="3:22" x14ac:dyDescent="0.3">
      <c r="C2046"/>
      <c r="L2046" s="1"/>
      <c r="U2046" s="1"/>
      <c r="V2046" s="26"/>
    </row>
    <row r="2047" spans="3:22" x14ac:dyDescent="0.3">
      <c r="C2047"/>
      <c r="L2047" s="1"/>
      <c r="U2047" s="1"/>
      <c r="V2047" s="26"/>
    </row>
    <row r="2048" spans="3:22" x14ac:dyDescent="0.3">
      <c r="C2048"/>
      <c r="L2048" s="1"/>
      <c r="U2048" s="1"/>
      <c r="V2048" s="26"/>
    </row>
    <row r="2049" spans="3:22" x14ac:dyDescent="0.3">
      <c r="C2049"/>
      <c r="L2049" s="1"/>
      <c r="U2049" s="1"/>
      <c r="V2049" s="26"/>
    </row>
    <row r="2050" spans="3:22" x14ac:dyDescent="0.3">
      <c r="C2050"/>
      <c r="L2050" s="1"/>
      <c r="U2050" s="1"/>
      <c r="V2050" s="26"/>
    </row>
    <row r="2051" spans="3:22" x14ac:dyDescent="0.3">
      <c r="C2051"/>
      <c r="L2051" s="1"/>
      <c r="U2051" s="1"/>
      <c r="V2051" s="26"/>
    </row>
    <row r="2052" spans="3:22" x14ac:dyDescent="0.3">
      <c r="C2052"/>
      <c r="L2052" s="1"/>
      <c r="U2052" s="1"/>
      <c r="V2052" s="26"/>
    </row>
    <row r="2053" spans="3:22" x14ac:dyDescent="0.3">
      <c r="C2053"/>
      <c r="L2053" s="1"/>
      <c r="U2053" s="1"/>
      <c r="V2053" s="26"/>
    </row>
    <row r="2054" spans="3:22" x14ac:dyDescent="0.3">
      <c r="C2054"/>
      <c r="L2054" s="1"/>
      <c r="U2054" s="1"/>
      <c r="V2054" s="26"/>
    </row>
    <row r="2055" spans="3:22" x14ac:dyDescent="0.3">
      <c r="C2055"/>
      <c r="L2055" s="1"/>
      <c r="U2055" s="1"/>
      <c r="V2055" s="26"/>
    </row>
    <row r="2056" spans="3:22" x14ac:dyDescent="0.3">
      <c r="C2056"/>
      <c r="L2056" s="1"/>
      <c r="U2056" s="1"/>
      <c r="V2056" s="26"/>
    </row>
    <row r="2057" spans="3:22" x14ac:dyDescent="0.3">
      <c r="C2057"/>
      <c r="L2057" s="1"/>
      <c r="U2057" s="1"/>
      <c r="V2057" s="26"/>
    </row>
    <row r="2058" spans="3:22" x14ac:dyDescent="0.3">
      <c r="C2058"/>
      <c r="L2058" s="1"/>
      <c r="U2058" s="1"/>
      <c r="V2058" s="26"/>
    </row>
    <row r="2059" spans="3:22" x14ac:dyDescent="0.3">
      <c r="C2059"/>
      <c r="L2059" s="1"/>
      <c r="U2059" s="1"/>
      <c r="V2059" s="26"/>
    </row>
    <row r="2060" spans="3:22" x14ac:dyDescent="0.3">
      <c r="C2060"/>
      <c r="L2060" s="1"/>
      <c r="U2060" s="1"/>
      <c r="V2060" s="26"/>
    </row>
    <row r="2061" spans="3:22" x14ac:dyDescent="0.3">
      <c r="C2061"/>
      <c r="L2061" s="1"/>
      <c r="U2061" s="1"/>
      <c r="V2061" s="26"/>
    </row>
    <row r="2062" spans="3:22" x14ac:dyDescent="0.3">
      <c r="C2062"/>
      <c r="L2062" s="1"/>
      <c r="U2062" s="1"/>
      <c r="V2062" s="26"/>
    </row>
    <row r="2063" spans="3:22" x14ac:dyDescent="0.3">
      <c r="C2063"/>
      <c r="L2063" s="1"/>
      <c r="U2063" s="1"/>
      <c r="V2063" s="26"/>
    </row>
    <row r="2064" spans="3:22" x14ac:dyDescent="0.3">
      <c r="C2064"/>
      <c r="L2064" s="1"/>
      <c r="U2064" s="1"/>
      <c r="V2064" s="26"/>
    </row>
    <row r="2065" spans="3:22" x14ac:dyDescent="0.3">
      <c r="C2065"/>
      <c r="L2065" s="1"/>
      <c r="U2065" s="1"/>
      <c r="V2065" s="26"/>
    </row>
    <row r="2066" spans="3:22" x14ac:dyDescent="0.3">
      <c r="C2066"/>
      <c r="L2066" s="1"/>
      <c r="U2066" s="1"/>
      <c r="V2066" s="26"/>
    </row>
    <row r="2067" spans="3:22" x14ac:dyDescent="0.3">
      <c r="C2067"/>
      <c r="L2067" s="1"/>
      <c r="U2067" s="1"/>
      <c r="V2067" s="26"/>
    </row>
    <row r="2068" spans="3:22" x14ac:dyDescent="0.3">
      <c r="C2068"/>
      <c r="L2068" s="1"/>
      <c r="U2068" s="1"/>
      <c r="V2068" s="26"/>
    </row>
    <row r="2069" spans="3:22" x14ac:dyDescent="0.3">
      <c r="C2069"/>
      <c r="L2069" s="1"/>
      <c r="U2069" s="1"/>
      <c r="V2069" s="26"/>
    </row>
    <row r="2070" spans="3:22" x14ac:dyDescent="0.3">
      <c r="C2070"/>
      <c r="L2070" s="1"/>
      <c r="U2070" s="1"/>
      <c r="V2070" s="26"/>
    </row>
    <row r="2071" spans="3:22" x14ac:dyDescent="0.3">
      <c r="C2071"/>
      <c r="L2071" s="1"/>
      <c r="U2071" s="1"/>
      <c r="V2071" s="26"/>
    </row>
    <row r="2072" spans="3:22" x14ac:dyDescent="0.3">
      <c r="C2072"/>
      <c r="L2072" s="1"/>
      <c r="U2072" s="1"/>
      <c r="V2072" s="26"/>
    </row>
    <row r="2073" spans="3:22" x14ac:dyDescent="0.3">
      <c r="C2073"/>
      <c r="L2073" s="1"/>
      <c r="U2073" s="1"/>
      <c r="V2073" s="26"/>
    </row>
    <row r="2074" spans="3:22" x14ac:dyDescent="0.3">
      <c r="C2074"/>
      <c r="L2074" s="1"/>
      <c r="U2074" s="1"/>
      <c r="V2074" s="26"/>
    </row>
    <row r="2075" spans="3:22" x14ac:dyDescent="0.3">
      <c r="C2075"/>
      <c r="L2075" s="1"/>
      <c r="U2075" s="1"/>
      <c r="V2075" s="26"/>
    </row>
    <row r="2076" spans="3:22" x14ac:dyDescent="0.3">
      <c r="C2076"/>
      <c r="L2076" s="1"/>
      <c r="U2076" s="1"/>
      <c r="V2076" s="26"/>
    </row>
    <row r="2077" spans="3:22" x14ac:dyDescent="0.3">
      <c r="C2077"/>
      <c r="L2077" s="1"/>
      <c r="U2077" s="1"/>
      <c r="V2077" s="26"/>
    </row>
    <row r="2078" spans="3:22" x14ac:dyDescent="0.3">
      <c r="C2078"/>
      <c r="L2078" s="1"/>
      <c r="U2078" s="1"/>
      <c r="V2078" s="26"/>
    </row>
    <row r="2079" spans="3:22" x14ac:dyDescent="0.3">
      <c r="C2079"/>
      <c r="L2079" s="1"/>
      <c r="U2079" s="1"/>
      <c r="V2079" s="26"/>
    </row>
    <row r="2080" spans="3:22" x14ac:dyDescent="0.3">
      <c r="C2080"/>
      <c r="L2080" s="1"/>
      <c r="U2080" s="1"/>
      <c r="V2080" s="26"/>
    </row>
    <row r="2081" spans="3:22" x14ac:dyDescent="0.3">
      <c r="C2081"/>
      <c r="L2081" s="1"/>
      <c r="U2081" s="1"/>
      <c r="V2081" s="26"/>
    </row>
    <row r="2082" spans="3:22" x14ac:dyDescent="0.3">
      <c r="C2082"/>
      <c r="L2082" s="1"/>
      <c r="U2082" s="1"/>
      <c r="V2082" s="26"/>
    </row>
    <row r="2083" spans="3:22" x14ac:dyDescent="0.3">
      <c r="C2083"/>
      <c r="L2083" s="1"/>
      <c r="U2083" s="1"/>
      <c r="V2083" s="26"/>
    </row>
    <row r="2084" spans="3:22" x14ac:dyDescent="0.3">
      <c r="C2084"/>
      <c r="L2084" s="1"/>
      <c r="U2084" s="1"/>
      <c r="V2084" s="26"/>
    </row>
    <row r="2085" spans="3:22" x14ac:dyDescent="0.3">
      <c r="C2085"/>
      <c r="L2085" s="1"/>
      <c r="U2085" s="1"/>
      <c r="V2085" s="26"/>
    </row>
    <row r="2086" spans="3:22" x14ac:dyDescent="0.3">
      <c r="C2086"/>
      <c r="L2086" s="1"/>
      <c r="U2086" s="1"/>
      <c r="V2086" s="26"/>
    </row>
    <row r="2087" spans="3:22" x14ac:dyDescent="0.3">
      <c r="C2087"/>
      <c r="L2087" s="1"/>
      <c r="U2087" s="1"/>
      <c r="V2087" s="26"/>
    </row>
    <row r="2088" spans="3:22" x14ac:dyDescent="0.3">
      <c r="C2088"/>
      <c r="L2088" s="1"/>
      <c r="U2088" s="1"/>
      <c r="V2088" s="26"/>
    </row>
    <row r="2089" spans="3:22" x14ac:dyDescent="0.3">
      <c r="C2089"/>
      <c r="L2089" s="1"/>
      <c r="U2089" s="1"/>
      <c r="V2089" s="26"/>
    </row>
    <row r="2090" spans="3:22" x14ac:dyDescent="0.3">
      <c r="C2090"/>
      <c r="L2090" s="1"/>
      <c r="U2090" s="1"/>
      <c r="V2090" s="26"/>
    </row>
    <row r="2091" spans="3:22" x14ac:dyDescent="0.3">
      <c r="C2091"/>
      <c r="L2091" s="1"/>
      <c r="U2091" s="1"/>
      <c r="V2091" s="26"/>
    </row>
    <row r="2092" spans="3:22" x14ac:dyDescent="0.3">
      <c r="C2092"/>
      <c r="L2092" s="1"/>
      <c r="U2092" s="1"/>
      <c r="V2092" s="26"/>
    </row>
    <row r="2093" spans="3:22" x14ac:dyDescent="0.3">
      <c r="C2093"/>
      <c r="L2093" s="1"/>
      <c r="U2093" s="1"/>
      <c r="V2093" s="26"/>
    </row>
    <row r="2094" spans="3:22" x14ac:dyDescent="0.3">
      <c r="C2094"/>
      <c r="L2094" s="1"/>
      <c r="U2094" s="1"/>
      <c r="V2094" s="26"/>
    </row>
    <row r="2095" spans="3:22" x14ac:dyDescent="0.3">
      <c r="C2095"/>
      <c r="L2095" s="1"/>
      <c r="U2095" s="1"/>
      <c r="V2095" s="26"/>
    </row>
    <row r="2096" spans="3:22" x14ac:dyDescent="0.3">
      <c r="C2096"/>
      <c r="L2096" s="1"/>
      <c r="U2096" s="1"/>
      <c r="V2096" s="26"/>
    </row>
    <row r="2097" spans="3:22" x14ac:dyDescent="0.3">
      <c r="C2097"/>
      <c r="L2097" s="1"/>
      <c r="U2097" s="1"/>
      <c r="V2097" s="26"/>
    </row>
    <row r="2098" spans="3:22" x14ac:dyDescent="0.3">
      <c r="C2098"/>
      <c r="L2098" s="1"/>
      <c r="U2098" s="1"/>
      <c r="V2098" s="26"/>
    </row>
    <row r="2099" spans="3:22" x14ac:dyDescent="0.3">
      <c r="C2099"/>
      <c r="L2099" s="1"/>
      <c r="U2099" s="1"/>
      <c r="V2099" s="26"/>
    </row>
    <row r="2100" spans="3:22" x14ac:dyDescent="0.3">
      <c r="C2100"/>
      <c r="L2100" s="1"/>
      <c r="U2100" s="1"/>
      <c r="V2100" s="26"/>
    </row>
    <row r="2101" spans="3:22" x14ac:dyDescent="0.3">
      <c r="C2101"/>
      <c r="L2101" s="1"/>
      <c r="U2101" s="1"/>
      <c r="V2101" s="26"/>
    </row>
    <row r="2102" spans="3:22" x14ac:dyDescent="0.3">
      <c r="C2102"/>
      <c r="L2102" s="1"/>
      <c r="U2102" s="1"/>
      <c r="V2102" s="26"/>
    </row>
    <row r="2103" spans="3:22" x14ac:dyDescent="0.3">
      <c r="C2103"/>
      <c r="L2103" s="1"/>
      <c r="U2103" s="1"/>
      <c r="V2103" s="26"/>
    </row>
    <row r="2104" spans="3:22" x14ac:dyDescent="0.3">
      <c r="C2104"/>
      <c r="L2104" s="1"/>
      <c r="U2104" s="1"/>
      <c r="V2104" s="26"/>
    </row>
    <row r="2105" spans="3:22" x14ac:dyDescent="0.3">
      <c r="C2105"/>
      <c r="L2105" s="1"/>
      <c r="U2105" s="1"/>
      <c r="V2105" s="26"/>
    </row>
    <row r="2106" spans="3:22" x14ac:dyDescent="0.3">
      <c r="C2106"/>
      <c r="L2106" s="1"/>
      <c r="U2106" s="1"/>
      <c r="V2106" s="26"/>
    </row>
    <row r="2107" spans="3:22" x14ac:dyDescent="0.3">
      <c r="C2107"/>
      <c r="L2107" s="1"/>
      <c r="U2107" s="1"/>
      <c r="V2107" s="26"/>
    </row>
    <row r="2108" spans="3:22" x14ac:dyDescent="0.3">
      <c r="C2108"/>
      <c r="L2108" s="1"/>
      <c r="U2108" s="1"/>
      <c r="V2108" s="26"/>
    </row>
    <row r="2109" spans="3:22" x14ac:dyDescent="0.3">
      <c r="C2109"/>
      <c r="L2109" s="1"/>
      <c r="U2109" s="1"/>
      <c r="V2109" s="26"/>
    </row>
    <row r="2110" spans="3:22" x14ac:dyDescent="0.3">
      <c r="C2110"/>
      <c r="L2110" s="1"/>
      <c r="U2110" s="1"/>
      <c r="V2110" s="26"/>
    </row>
    <row r="2111" spans="3:22" x14ac:dyDescent="0.3">
      <c r="C2111"/>
      <c r="L2111" s="1"/>
      <c r="U2111" s="1"/>
      <c r="V2111" s="26"/>
    </row>
    <row r="2112" spans="3:22" x14ac:dyDescent="0.3">
      <c r="C2112"/>
      <c r="L2112" s="1"/>
      <c r="U2112" s="1"/>
      <c r="V2112" s="26"/>
    </row>
    <row r="2113" spans="3:22" x14ac:dyDescent="0.3">
      <c r="C2113"/>
      <c r="L2113" s="1"/>
      <c r="U2113" s="1"/>
      <c r="V2113" s="26"/>
    </row>
    <row r="2114" spans="3:22" x14ac:dyDescent="0.3">
      <c r="C2114"/>
      <c r="L2114" s="1"/>
      <c r="U2114" s="1"/>
      <c r="V2114" s="26"/>
    </row>
    <row r="2115" spans="3:22" x14ac:dyDescent="0.3">
      <c r="C2115"/>
      <c r="L2115" s="1"/>
      <c r="U2115" s="1"/>
      <c r="V2115" s="26"/>
    </row>
    <row r="2116" spans="3:22" x14ac:dyDescent="0.3">
      <c r="C2116"/>
      <c r="L2116" s="1"/>
      <c r="U2116" s="1"/>
      <c r="V2116" s="26"/>
    </row>
    <row r="2117" spans="3:22" x14ac:dyDescent="0.3">
      <c r="C2117"/>
      <c r="L2117" s="1"/>
      <c r="U2117" s="1"/>
      <c r="V2117" s="26"/>
    </row>
    <row r="2118" spans="3:22" x14ac:dyDescent="0.3">
      <c r="C2118"/>
      <c r="L2118" s="1"/>
      <c r="U2118" s="1"/>
      <c r="V2118" s="26"/>
    </row>
    <row r="2119" spans="3:22" x14ac:dyDescent="0.3">
      <c r="C2119"/>
      <c r="L2119" s="1"/>
      <c r="U2119" s="1"/>
      <c r="V2119" s="26"/>
    </row>
    <row r="2120" spans="3:22" x14ac:dyDescent="0.3">
      <c r="C2120"/>
      <c r="L2120" s="1"/>
      <c r="U2120" s="1"/>
      <c r="V2120" s="26"/>
    </row>
    <row r="2121" spans="3:22" x14ac:dyDescent="0.3">
      <c r="C2121"/>
      <c r="L2121" s="1"/>
      <c r="U2121" s="1"/>
      <c r="V2121" s="26"/>
    </row>
    <row r="2122" spans="3:22" x14ac:dyDescent="0.3">
      <c r="C2122"/>
      <c r="L2122" s="1"/>
      <c r="U2122" s="1"/>
      <c r="V2122" s="26"/>
    </row>
    <row r="2123" spans="3:22" x14ac:dyDescent="0.3">
      <c r="C2123"/>
      <c r="L2123" s="1"/>
      <c r="U2123" s="1"/>
      <c r="V2123" s="26"/>
    </row>
    <row r="2124" spans="3:22" x14ac:dyDescent="0.3">
      <c r="C2124"/>
      <c r="L2124" s="1"/>
      <c r="U2124" s="1"/>
      <c r="V2124" s="26"/>
    </row>
    <row r="2125" spans="3:22" x14ac:dyDescent="0.3">
      <c r="C2125"/>
      <c r="L2125" s="1"/>
      <c r="U2125" s="1"/>
      <c r="V2125" s="26"/>
    </row>
    <row r="2126" spans="3:22" x14ac:dyDescent="0.3">
      <c r="C2126"/>
      <c r="L2126" s="1"/>
      <c r="U2126" s="1"/>
      <c r="V2126" s="26"/>
    </row>
    <row r="2127" spans="3:22" x14ac:dyDescent="0.3">
      <c r="C2127"/>
      <c r="L2127" s="1"/>
      <c r="U2127" s="1"/>
      <c r="V2127" s="26"/>
    </row>
    <row r="2128" spans="3:22" x14ac:dyDescent="0.3">
      <c r="C2128"/>
      <c r="L2128" s="1"/>
      <c r="U2128" s="1"/>
      <c r="V2128" s="26"/>
    </row>
    <row r="2129" spans="3:22" x14ac:dyDescent="0.3">
      <c r="C2129"/>
      <c r="L2129" s="1"/>
      <c r="U2129" s="1"/>
      <c r="V2129" s="26"/>
    </row>
    <row r="2130" spans="3:22" x14ac:dyDescent="0.3">
      <c r="C2130"/>
      <c r="L2130" s="1"/>
      <c r="U2130" s="1"/>
      <c r="V2130" s="26"/>
    </row>
    <row r="2131" spans="3:22" x14ac:dyDescent="0.3">
      <c r="C2131"/>
      <c r="L2131" s="1"/>
      <c r="U2131" s="1"/>
      <c r="V2131" s="26"/>
    </row>
    <row r="2132" spans="3:22" x14ac:dyDescent="0.3">
      <c r="C2132"/>
      <c r="L2132" s="1"/>
      <c r="U2132" s="1"/>
      <c r="V2132" s="26"/>
    </row>
    <row r="2133" spans="3:22" x14ac:dyDescent="0.3">
      <c r="C2133"/>
      <c r="L2133" s="1"/>
      <c r="U2133" s="1"/>
      <c r="V2133" s="26"/>
    </row>
    <row r="2134" spans="3:22" x14ac:dyDescent="0.3">
      <c r="C2134"/>
      <c r="L2134" s="1"/>
      <c r="U2134" s="1"/>
      <c r="V2134" s="26"/>
    </row>
    <row r="2135" spans="3:22" x14ac:dyDescent="0.3">
      <c r="C2135"/>
      <c r="L2135" s="1"/>
      <c r="U2135" s="1"/>
      <c r="V2135" s="26"/>
    </row>
    <row r="2136" spans="3:22" x14ac:dyDescent="0.3">
      <c r="C2136"/>
      <c r="L2136" s="1"/>
      <c r="U2136" s="1"/>
      <c r="V2136" s="26"/>
    </row>
    <row r="2137" spans="3:22" x14ac:dyDescent="0.3">
      <c r="C2137"/>
      <c r="L2137" s="1"/>
      <c r="U2137" s="1"/>
      <c r="V2137" s="26"/>
    </row>
    <row r="2138" spans="3:22" x14ac:dyDescent="0.3">
      <c r="C2138"/>
      <c r="L2138" s="1"/>
      <c r="U2138" s="1"/>
      <c r="V2138" s="26"/>
    </row>
    <row r="2139" spans="3:22" x14ac:dyDescent="0.3">
      <c r="C2139"/>
      <c r="L2139" s="1"/>
      <c r="U2139" s="1"/>
      <c r="V2139" s="26"/>
    </row>
    <row r="2140" spans="3:22" x14ac:dyDescent="0.3">
      <c r="C2140"/>
      <c r="L2140" s="1"/>
      <c r="U2140" s="1"/>
      <c r="V2140" s="26"/>
    </row>
    <row r="2141" spans="3:22" x14ac:dyDescent="0.3">
      <c r="C2141"/>
      <c r="L2141" s="1"/>
      <c r="U2141" s="1"/>
      <c r="V2141" s="26"/>
    </row>
    <row r="2142" spans="3:22" x14ac:dyDescent="0.3">
      <c r="C2142"/>
      <c r="L2142" s="1"/>
      <c r="U2142" s="1"/>
      <c r="V2142" s="26"/>
    </row>
    <row r="2143" spans="3:22" x14ac:dyDescent="0.3">
      <c r="C2143"/>
      <c r="L2143" s="1"/>
      <c r="U2143" s="1"/>
      <c r="V2143" s="26"/>
    </row>
    <row r="2144" spans="3:22" x14ac:dyDescent="0.3">
      <c r="C2144"/>
      <c r="L2144" s="1"/>
      <c r="U2144" s="1"/>
      <c r="V2144" s="26"/>
    </row>
    <row r="2145" spans="3:22" x14ac:dyDescent="0.3">
      <c r="C2145"/>
      <c r="L2145" s="1"/>
      <c r="U2145" s="1"/>
      <c r="V2145" s="26"/>
    </row>
    <row r="2146" spans="3:22" x14ac:dyDescent="0.3">
      <c r="C2146"/>
      <c r="L2146" s="1"/>
      <c r="U2146" s="1"/>
      <c r="V2146" s="26"/>
    </row>
    <row r="2147" spans="3:22" x14ac:dyDescent="0.3">
      <c r="C2147"/>
      <c r="L2147" s="1"/>
      <c r="U2147" s="1"/>
      <c r="V2147" s="26"/>
    </row>
    <row r="2148" spans="3:22" x14ac:dyDescent="0.3">
      <c r="C2148"/>
      <c r="L2148" s="1"/>
      <c r="U2148" s="1"/>
      <c r="V2148" s="26"/>
    </row>
    <row r="2149" spans="3:22" x14ac:dyDescent="0.3">
      <c r="C2149"/>
      <c r="L2149" s="1"/>
      <c r="U2149" s="1"/>
      <c r="V2149" s="26"/>
    </row>
    <row r="2150" spans="3:22" x14ac:dyDescent="0.3">
      <c r="C2150"/>
      <c r="L2150" s="1"/>
      <c r="U2150" s="1"/>
      <c r="V2150" s="26"/>
    </row>
    <row r="2151" spans="3:22" x14ac:dyDescent="0.3">
      <c r="C2151"/>
      <c r="L2151" s="1"/>
      <c r="U2151" s="1"/>
      <c r="V2151" s="26"/>
    </row>
    <row r="2152" spans="3:22" x14ac:dyDescent="0.3">
      <c r="C2152"/>
      <c r="L2152" s="1"/>
      <c r="U2152" s="1"/>
      <c r="V2152" s="26"/>
    </row>
    <row r="2153" spans="3:22" x14ac:dyDescent="0.3">
      <c r="C2153"/>
      <c r="L2153" s="1"/>
      <c r="U2153" s="1"/>
      <c r="V2153" s="26"/>
    </row>
    <row r="2154" spans="3:22" x14ac:dyDescent="0.3">
      <c r="C2154"/>
      <c r="L2154" s="1"/>
      <c r="U2154" s="1"/>
      <c r="V2154" s="26"/>
    </row>
    <row r="2155" spans="3:22" x14ac:dyDescent="0.3">
      <c r="C2155"/>
      <c r="L2155" s="1"/>
      <c r="U2155" s="1"/>
      <c r="V2155" s="26"/>
    </row>
    <row r="2156" spans="3:22" x14ac:dyDescent="0.3">
      <c r="C2156"/>
      <c r="L2156" s="1"/>
      <c r="U2156" s="1"/>
      <c r="V2156" s="26"/>
    </row>
    <row r="2157" spans="3:22" x14ac:dyDescent="0.3">
      <c r="C2157"/>
      <c r="L2157" s="1"/>
      <c r="U2157" s="1"/>
      <c r="V2157" s="26"/>
    </row>
    <row r="2158" spans="3:22" x14ac:dyDescent="0.3">
      <c r="C2158"/>
      <c r="L2158" s="1"/>
      <c r="U2158" s="1"/>
      <c r="V2158" s="26"/>
    </row>
    <row r="2159" spans="3:22" x14ac:dyDescent="0.3">
      <c r="C2159"/>
      <c r="L2159" s="1"/>
      <c r="U2159" s="1"/>
      <c r="V2159" s="26"/>
    </row>
    <row r="2160" spans="3:22" x14ac:dyDescent="0.3">
      <c r="C2160"/>
      <c r="L2160" s="1"/>
      <c r="U2160" s="1"/>
      <c r="V2160" s="26"/>
    </row>
    <row r="2161" spans="3:22" x14ac:dyDescent="0.3">
      <c r="C2161"/>
      <c r="L2161" s="1"/>
      <c r="U2161" s="1"/>
      <c r="V2161" s="26"/>
    </row>
    <row r="2162" spans="3:22" x14ac:dyDescent="0.3">
      <c r="C2162"/>
      <c r="L2162" s="1"/>
      <c r="U2162" s="1"/>
      <c r="V2162" s="26"/>
    </row>
    <row r="2163" spans="3:22" x14ac:dyDescent="0.3">
      <c r="C2163"/>
      <c r="L2163" s="1"/>
      <c r="U2163" s="1"/>
      <c r="V2163" s="26"/>
    </row>
    <row r="2164" spans="3:22" x14ac:dyDescent="0.3">
      <c r="C2164"/>
      <c r="L2164" s="1"/>
      <c r="U2164" s="1"/>
      <c r="V2164" s="26"/>
    </row>
    <row r="2165" spans="3:22" x14ac:dyDescent="0.3">
      <c r="C2165"/>
      <c r="L2165" s="1"/>
      <c r="U2165" s="1"/>
      <c r="V2165" s="26"/>
    </row>
    <row r="2166" spans="3:22" x14ac:dyDescent="0.3">
      <c r="C2166"/>
      <c r="L2166" s="1"/>
      <c r="U2166" s="1"/>
      <c r="V2166" s="26"/>
    </row>
    <row r="2167" spans="3:22" x14ac:dyDescent="0.3">
      <c r="C2167"/>
      <c r="L2167" s="1"/>
      <c r="U2167" s="1"/>
      <c r="V2167" s="26"/>
    </row>
    <row r="2168" spans="3:22" x14ac:dyDescent="0.3">
      <c r="C2168"/>
      <c r="L2168" s="1"/>
      <c r="U2168" s="1"/>
      <c r="V2168" s="26"/>
    </row>
    <row r="2169" spans="3:22" x14ac:dyDescent="0.3">
      <c r="C2169"/>
      <c r="L2169" s="1"/>
      <c r="U2169" s="1"/>
      <c r="V2169" s="26"/>
    </row>
    <row r="2170" spans="3:22" x14ac:dyDescent="0.3">
      <c r="C2170"/>
      <c r="L2170" s="1"/>
      <c r="U2170" s="1"/>
      <c r="V2170" s="26"/>
    </row>
    <row r="2171" spans="3:22" x14ac:dyDescent="0.3">
      <c r="C2171"/>
      <c r="L2171" s="1"/>
      <c r="U2171" s="1"/>
      <c r="V2171" s="26"/>
    </row>
    <row r="2172" spans="3:22" x14ac:dyDescent="0.3">
      <c r="C2172"/>
      <c r="L2172" s="1"/>
      <c r="U2172" s="1"/>
      <c r="V2172" s="26"/>
    </row>
    <row r="2173" spans="3:22" x14ac:dyDescent="0.3">
      <c r="C2173"/>
      <c r="L2173" s="1"/>
      <c r="U2173" s="1"/>
      <c r="V2173" s="26"/>
    </row>
    <row r="2174" spans="3:22" x14ac:dyDescent="0.3">
      <c r="C2174"/>
      <c r="L2174" s="1"/>
      <c r="U2174" s="1"/>
      <c r="V2174" s="26"/>
    </row>
    <row r="2175" spans="3:22" x14ac:dyDescent="0.3">
      <c r="C2175"/>
      <c r="L2175" s="1"/>
      <c r="U2175" s="1"/>
      <c r="V2175" s="26"/>
    </row>
    <row r="2176" spans="3:22" x14ac:dyDescent="0.3">
      <c r="C2176"/>
      <c r="L2176" s="1"/>
      <c r="U2176" s="1"/>
      <c r="V2176" s="26"/>
    </row>
    <row r="2177" spans="3:22" x14ac:dyDescent="0.3">
      <c r="C2177"/>
      <c r="L2177" s="1"/>
      <c r="U2177" s="1"/>
      <c r="V2177" s="26"/>
    </row>
    <row r="2178" spans="3:22" x14ac:dyDescent="0.3">
      <c r="C2178"/>
      <c r="L2178" s="1"/>
      <c r="U2178" s="1"/>
      <c r="V2178" s="26"/>
    </row>
    <row r="2179" spans="3:22" x14ac:dyDescent="0.3">
      <c r="C2179"/>
      <c r="L2179" s="1"/>
      <c r="U2179" s="1"/>
      <c r="V2179" s="26"/>
    </row>
    <row r="2180" spans="3:22" x14ac:dyDescent="0.3">
      <c r="C2180"/>
      <c r="L2180" s="1"/>
      <c r="U2180" s="1"/>
      <c r="V2180" s="26"/>
    </row>
    <row r="2181" spans="3:22" x14ac:dyDescent="0.3">
      <c r="C2181"/>
      <c r="L2181" s="1"/>
      <c r="U2181" s="1"/>
      <c r="V2181" s="26"/>
    </row>
    <row r="2182" spans="3:22" x14ac:dyDescent="0.3">
      <c r="C2182"/>
      <c r="L2182" s="1"/>
      <c r="U2182" s="1"/>
      <c r="V2182" s="26"/>
    </row>
    <row r="2183" spans="3:22" x14ac:dyDescent="0.3">
      <c r="C2183"/>
      <c r="L2183" s="1"/>
      <c r="U2183" s="1"/>
      <c r="V2183" s="26"/>
    </row>
    <row r="2184" spans="3:22" x14ac:dyDescent="0.3">
      <c r="C2184"/>
      <c r="L2184" s="1"/>
      <c r="U2184" s="1"/>
      <c r="V2184" s="26"/>
    </row>
    <row r="2185" spans="3:22" x14ac:dyDescent="0.3">
      <c r="C2185"/>
      <c r="L2185" s="1"/>
      <c r="U2185" s="1"/>
      <c r="V2185" s="26"/>
    </row>
    <row r="2186" spans="3:22" x14ac:dyDescent="0.3">
      <c r="C2186"/>
      <c r="L2186" s="1"/>
      <c r="U2186" s="1"/>
      <c r="V2186" s="26"/>
    </row>
    <row r="2187" spans="3:22" x14ac:dyDescent="0.3">
      <c r="C2187"/>
      <c r="L2187" s="1"/>
      <c r="U2187" s="1"/>
      <c r="V2187" s="26"/>
    </row>
    <row r="2188" spans="3:22" x14ac:dyDescent="0.3">
      <c r="C2188"/>
      <c r="L2188" s="1"/>
      <c r="U2188" s="1"/>
      <c r="V2188" s="26"/>
    </row>
    <row r="2189" spans="3:22" x14ac:dyDescent="0.3">
      <c r="C2189"/>
      <c r="L2189" s="1"/>
      <c r="U2189" s="1"/>
      <c r="V2189" s="26"/>
    </row>
    <row r="2190" spans="3:22" x14ac:dyDescent="0.3">
      <c r="C2190"/>
      <c r="L2190" s="1"/>
      <c r="U2190" s="1"/>
      <c r="V2190" s="26"/>
    </row>
    <row r="2191" spans="3:22" x14ac:dyDescent="0.3">
      <c r="C2191"/>
      <c r="L2191" s="1"/>
      <c r="U2191" s="1"/>
      <c r="V2191" s="26"/>
    </row>
    <row r="2192" spans="3:22" x14ac:dyDescent="0.3">
      <c r="C2192"/>
      <c r="L2192" s="1"/>
      <c r="U2192" s="1"/>
      <c r="V2192" s="26"/>
    </row>
    <row r="2193" spans="3:22" x14ac:dyDescent="0.3">
      <c r="C2193"/>
      <c r="L2193" s="1"/>
      <c r="U2193" s="1"/>
      <c r="V2193" s="26"/>
    </row>
    <row r="2194" spans="3:22" x14ac:dyDescent="0.3">
      <c r="C2194"/>
      <c r="L2194" s="1"/>
      <c r="U2194" s="1"/>
      <c r="V2194" s="26"/>
    </row>
    <row r="2195" spans="3:22" x14ac:dyDescent="0.3">
      <c r="C2195"/>
      <c r="L2195" s="1"/>
      <c r="U2195" s="1"/>
      <c r="V2195" s="26"/>
    </row>
    <row r="2196" spans="3:22" x14ac:dyDescent="0.3">
      <c r="C2196"/>
      <c r="L2196" s="1"/>
      <c r="U2196" s="1"/>
      <c r="V2196" s="26"/>
    </row>
    <row r="2197" spans="3:22" x14ac:dyDescent="0.3">
      <c r="C2197"/>
      <c r="L2197" s="1"/>
      <c r="U2197" s="1"/>
      <c r="V2197" s="26"/>
    </row>
    <row r="2198" spans="3:22" x14ac:dyDescent="0.3">
      <c r="C2198"/>
      <c r="L2198" s="1"/>
      <c r="U2198" s="1"/>
      <c r="V2198" s="26"/>
    </row>
    <row r="2199" spans="3:22" x14ac:dyDescent="0.3">
      <c r="C2199"/>
      <c r="L2199" s="1"/>
      <c r="U2199" s="1"/>
      <c r="V2199" s="26"/>
    </row>
    <row r="2200" spans="3:22" x14ac:dyDescent="0.3">
      <c r="C2200"/>
      <c r="L2200" s="1"/>
      <c r="U2200" s="1"/>
      <c r="V2200" s="26"/>
    </row>
    <row r="2201" spans="3:22" x14ac:dyDescent="0.3">
      <c r="C2201"/>
      <c r="L2201" s="1"/>
      <c r="U2201" s="1"/>
      <c r="V2201" s="26"/>
    </row>
    <row r="2202" spans="3:22" x14ac:dyDescent="0.3">
      <c r="C2202"/>
      <c r="L2202" s="1"/>
      <c r="U2202" s="1"/>
      <c r="V2202" s="26"/>
    </row>
    <row r="2203" spans="3:22" x14ac:dyDescent="0.3">
      <c r="C2203"/>
      <c r="L2203" s="1"/>
      <c r="U2203" s="1"/>
      <c r="V2203" s="26"/>
    </row>
    <row r="2204" spans="3:22" x14ac:dyDescent="0.3">
      <c r="C2204"/>
      <c r="L2204" s="1"/>
      <c r="U2204" s="1"/>
      <c r="V2204" s="26"/>
    </row>
    <row r="2205" spans="3:22" x14ac:dyDescent="0.3">
      <c r="C2205"/>
      <c r="L2205" s="1"/>
      <c r="U2205" s="1"/>
      <c r="V2205" s="26"/>
    </row>
    <row r="2206" spans="3:22" x14ac:dyDescent="0.3">
      <c r="C2206"/>
      <c r="L2206" s="1"/>
      <c r="U2206" s="1"/>
      <c r="V2206" s="26"/>
    </row>
    <row r="2207" spans="3:22" x14ac:dyDescent="0.3">
      <c r="C2207"/>
      <c r="L2207" s="1"/>
      <c r="U2207" s="1"/>
      <c r="V2207" s="26"/>
    </row>
    <row r="2208" spans="3:22" x14ac:dyDescent="0.3">
      <c r="C2208"/>
      <c r="L2208" s="1"/>
      <c r="U2208" s="1"/>
      <c r="V2208" s="26"/>
    </row>
    <row r="2209" spans="3:22" x14ac:dyDescent="0.3">
      <c r="C2209"/>
      <c r="L2209" s="1"/>
      <c r="U2209" s="1"/>
      <c r="V2209" s="26"/>
    </row>
    <row r="2210" spans="3:22" x14ac:dyDescent="0.3">
      <c r="C2210"/>
      <c r="L2210" s="1"/>
      <c r="U2210" s="1"/>
      <c r="V2210" s="26"/>
    </row>
    <row r="2211" spans="3:22" x14ac:dyDescent="0.3">
      <c r="C2211"/>
      <c r="L2211" s="1"/>
      <c r="U2211" s="1"/>
      <c r="V2211" s="26"/>
    </row>
    <row r="2212" spans="3:22" x14ac:dyDescent="0.3">
      <c r="C2212"/>
      <c r="L2212" s="1"/>
      <c r="U2212" s="1"/>
      <c r="V2212" s="26"/>
    </row>
    <row r="2213" spans="3:22" x14ac:dyDescent="0.3">
      <c r="C2213"/>
      <c r="L2213" s="1"/>
      <c r="U2213" s="1"/>
      <c r="V2213" s="26"/>
    </row>
    <row r="2214" spans="3:22" x14ac:dyDescent="0.3">
      <c r="C2214"/>
      <c r="L2214" s="1"/>
      <c r="U2214" s="1"/>
      <c r="V2214" s="26"/>
    </row>
    <row r="2215" spans="3:22" x14ac:dyDescent="0.3">
      <c r="C2215"/>
      <c r="L2215" s="1"/>
      <c r="U2215" s="1"/>
      <c r="V2215" s="26"/>
    </row>
    <row r="2216" spans="3:22" x14ac:dyDescent="0.3">
      <c r="C2216"/>
      <c r="L2216" s="1"/>
      <c r="U2216" s="1"/>
      <c r="V2216" s="26"/>
    </row>
    <row r="2217" spans="3:22" x14ac:dyDescent="0.3">
      <c r="C2217"/>
      <c r="L2217" s="1"/>
      <c r="U2217" s="1"/>
      <c r="V2217" s="26"/>
    </row>
    <row r="2218" spans="3:22" x14ac:dyDescent="0.3">
      <c r="C2218"/>
      <c r="L2218" s="1"/>
      <c r="U2218" s="1"/>
      <c r="V2218" s="26"/>
    </row>
    <row r="2219" spans="3:22" x14ac:dyDescent="0.3">
      <c r="C2219"/>
      <c r="L2219" s="1"/>
      <c r="U2219" s="1"/>
      <c r="V2219" s="26"/>
    </row>
    <row r="2220" spans="3:22" x14ac:dyDescent="0.3">
      <c r="C2220"/>
      <c r="L2220" s="1"/>
      <c r="U2220" s="1"/>
      <c r="V2220" s="26"/>
    </row>
    <row r="2221" spans="3:22" x14ac:dyDescent="0.3">
      <c r="C2221"/>
      <c r="L2221" s="1"/>
      <c r="U2221" s="1"/>
      <c r="V2221" s="26"/>
    </row>
    <row r="2222" spans="3:22" x14ac:dyDescent="0.3">
      <c r="C2222"/>
      <c r="L2222" s="1"/>
      <c r="U2222" s="1"/>
      <c r="V2222" s="26"/>
    </row>
    <row r="2223" spans="3:22" x14ac:dyDescent="0.3">
      <c r="C2223"/>
      <c r="L2223" s="1"/>
      <c r="U2223" s="1"/>
      <c r="V2223" s="26"/>
    </row>
    <row r="2224" spans="3:22" x14ac:dyDescent="0.3">
      <c r="C2224"/>
      <c r="L2224" s="1"/>
      <c r="U2224" s="1"/>
      <c r="V2224" s="26"/>
    </row>
    <row r="2225" spans="3:22" x14ac:dyDescent="0.3">
      <c r="C2225"/>
      <c r="L2225" s="1"/>
      <c r="U2225" s="1"/>
      <c r="V2225" s="26"/>
    </row>
    <row r="2226" spans="3:22" x14ac:dyDescent="0.3">
      <c r="C2226"/>
      <c r="L2226" s="1"/>
      <c r="U2226" s="1"/>
      <c r="V2226" s="26"/>
    </row>
    <row r="2227" spans="3:22" x14ac:dyDescent="0.3">
      <c r="C2227"/>
      <c r="L2227" s="1"/>
      <c r="U2227" s="1"/>
      <c r="V2227" s="26"/>
    </row>
    <row r="2228" spans="3:22" x14ac:dyDescent="0.3">
      <c r="C2228"/>
      <c r="L2228" s="1"/>
      <c r="U2228" s="1"/>
      <c r="V2228" s="26"/>
    </row>
    <row r="2229" spans="3:22" x14ac:dyDescent="0.3">
      <c r="C2229"/>
      <c r="L2229" s="1"/>
      <c r="U2229" s="1"/>
      <c r="V2229" s="26"/>
    </row>
    <row r="2230" spans="3:22" x14ac:dyDescent="0.3">
      <c r="C2230"/>
      <c r="L2230" s="1"/>
      <c r="U2230" s="1"/>
      <c r="V2230" s="26"/>
    </row>
    <row r="2231" spans="3:22" x14ac:dyDescent="0.3">
      <c r="C2231"/>
      <c r="L2231" s="1"/>
      <c r="U2231" s="1"/>
      <c r="V2231" s="26"/>
    </row>
    <row r="2232" spans="3:22" x14ac:dyDescent="0.3">
      <c r="C2232"/>
      <c r="L2232" s="1"/>
      <c r="U2232" s="1"/>
      <c r="V2232" s="26"/>
    </row>
    <row r="2233" spans="3:22" x14ac:dyDescent="0.3">
      <c r="C2233"/>
      <c r="L2233" s="1"/>
      <c r="U2233" s="1"/>
      <c r="V2233" s="26"/>
    </row>
    <row r="2234" spans="3:22" x14ac:dyDescent="0.3">
      <c r="C2234"/>
      <c r="L2234" s="1"/>
      <c r="U2234" s="1"/>
      <c r="V2234" s="26"/>
    </row>
    <row r="2235" spans="3:22" x14ac:dyDescent="0.3">
      <c r="C2235"/>
      <c r="L2235" s="1"/>
      <c r="U2235" s="1"/>
      <c r="V2235" s="26"/>
    </row>
    <row r="2236" spans="3:22" x14ac:dyDescent="0.3">
      <c r="C2236"/>
      <c r="L2236" s="1"/>
      <c r="U2236" s="1"/>
      <c r="V2236" s="26"/>
    </row>
    <row r="2237" spans="3:22" x14ac:dyDescent="0.3">
      <c r="C2237"/>
      <c r="L2237" s="1"/>
      <c r="U2237" s="1"/>
      <c r="V2237" s="26"/>
    </row>
    <row r="2238" spans="3:22" x14ac:dyDescent="0.3">
      <c r="C2238"/>
      <c r="L2238" s="1"/>
      <c r="U2238" s="1"/>
      <c r="V2238" s="26"/>
    </row>
    <row r="2239" spans="3:22" x14ac:dyDescent="0.3">
      <c r="C2239"/>
      <c r="L2239" s="1"/>
      <c r="U2239" s="1"/>
      <c r="V2239" s="26"/>
    </row>
    <row r="2240" spans="3:22" x14ac:dyDescent="0.3">
      <c r="C2240"/>
      <c r="L2240" s="1"/>
      <c r="U2240" s="1"/>
      <c r="V2240" s="26"/>
    </row>
    <row r="2241" spans="3:22" x14ac:dyDescent="0.3">
      <c r="C2241"/>
      <c r="L2241" s="1"/>
      <c r="U2241" s="1"/>
      <c r="V2241" s="26"/>
    </row>
    <row r="2242" spans="3:22" x14ac:dyDescent="0.3">
      <c r="C2242"/>
      <c r="L2242" s="1"/>
      <c r="U2242" s="1"/>
      <c r="V2242" s="26"/>
    </row>
    <row r="2243" spans="3:22" x14ac:dyDescent="0.3">
      <c r="C2243"/>
      <c r="L2243" s="1"/>
      <c r="U2243" s="1"/>
      <c r="V2243" s="26"/>
    </row>
    <row r="2244" spans="3:22" x14ac:dyDescent="0.3">
      <c r="C2244"/>
      <c r="L2244" s="1"/>
      <c r="U2244" s="1"/>
      <c r="V2244" s="26"/>
    </row>
    <row r="2245" spans="3:22" x14ac:dyDescent="0.3">
      <c r="C2245"/>
      <c r="L2245" s="1"/>
      <c r="U2245" s="1"/>
      <c r="V2245" s="26"/>
    </row>
    <row r="2246" spans="3:22" x14ac:dyDescent="0.3">
      <c r="C2246"/>
      <c r="L2246" s="1"/>
      <c r="U2246" s="1"/>
      <c r="V2246" s="26"/>
    </row>
    <row r="2247" spans="3:22" x14ac:dyDescent="0.3">
      <c r="C2247"/>
      <c r="L2247" s="1"/>
      <c r="U2247" s="1"/>
      <c r="V2247" s="26"/>
    </row>
    <row r="2248" spans="3:22" x14ac:dyDescent="0.3">
      <c r="C2248"/>
      <c r="L2248" s="1"/>
      <c r="U2248" s="1"/>
      <c r="V2248" s="26"/>
    </row>
    <row r="2249" spans="3:22" x14ac:dyDescent="0.3">
      <c r="C2249"/>
      <c r="L2249" s="1"/>
      <c r="U2249" s="1"/>
      <c r="V2249" s="26"/>
    </row>
    <row r="2250" spans="3:22" x14ac:dyDescent="0.3">
      <c r="C2250"/>
      <c r="L2250" s="1"/>
      <c r="U2250" s="1"/>
      <c r="V2250" s="26"/>
    </row>
    <row r="2251" spans="3:22" x14ac:dyDescent="0.3">
      <c r="C2251"/>
      <c r="L2251" s="1"/>
      <c r="U2251" s="1"/>
      <c r="V2251" s="26"/>
    </row>
    <row r="2252" spans="3:22" x14ac:dyDescent="0.3">
      <c r="C2252"/>
      <c r="L2252" s="1"/>
      <c r="U2252" s="1"/>
      <c r="V2252" s="26"/>
    </row>
    <row r="2253" spans="3:22" x14ac:dyDescent="0.3">
      <c r="C2253"/>
      <c r="L2253" s="1"/>
      <c r="U2253" s="1"/>
      <c r="V2253" s="26"/>
    </row>
    <row r="2254" spans="3:22" x14ac:dyDescent="0.3">
      <c r="C2254"/>
      <c r="L2254" s="1"/>
      <c r="U2254" s="1"/>
      <c r="V2254" s="26"/>
    </row>
    <row r="2255" spans="3:22" x14ac:dyDescent="0.3">
      <c r="C2255"/>
      <c r="L2255" s="1"/>
      <c r="U2255" s="1"/>
      <c r="V2255" s="26"/>
    </row>
    <row r="2256" spans="3:22" x14ac:dyDescent="0.3">
      <c r="C2256"/>
      <c r="L2256" s="1"/>
      <c r="U2256" s="1"/>
      <c r="V2256" s="26"/>
    </row>
    <row r="2257" spans="3:22" x14ac:dyDescent="0.3">
      <c r="C2257"/>
      <c r="L2257" s="1"/>
      <c r="U2257" s="1"/>
      <c r="V2257" s="26"/>
    </row>
    <row r="2258" spans="3:22" x14ac:dyDescent="0.3">
      <c r="C2258"/>
      <c r="L2258" s="1"/>
      <c r="U2258" s="1"/>
      <c r="V2258" s="26"/>
    </row>
    <row r="2259" spans="3:22" x14ac:dyDescent="0.3">
      <c r="C2259"/>
      <c r="L2259" s="1"/>
      <c r="U2259" s="1"/>
      <c r="V2259" s="26"/>
    </row>
    <row r="2260" spans="3:22" x14ac:dyDescent="0.3">
      <c r="C2260"/>
      <c r="L2260" s="1"/>
      <c r="U2260" s="1"/>
      <c r="V2260" s="26"/>
    </row>
    <row r="2261" spans="3:22" x14ac:dyDescent="0.3">
      <c r="C2261"/>
      <c r="L2261" s="1"/>
      <c r="U2261" s="1"/>
      <c r="V2261" s="26"/>
    </row>
    <row r="2262" spans="3:22" x14ac:dyDescent="0.3">
      <c r="C2262"/>
      <c r="L2262" s="1"/>
      <c r="U2262" s="1"/>
      <c r="V2262" s="26"/>
    </row>
    <row r="2263" spans="3:22" x14ac:dyDescent="0.3">
      <c r="C2263"/>
      <c r="L2263" s="1"/>
      <c r="U2263" s="1"/>
      <c r="V2263" s="26"/>
    </row>
    <row r="2264" spans="3:22" x14ac:dyDescent="0.3">
      <c r="C2264"/>
      <c r="L2264" s="1"/>
      <c r="U2264" s="1"/>
      <c r="V2264" s="26"/>
    </row>
    <row r="2265" spans="3:22" x14ac:dyDescent="0.3">
      <c r="C2265"/>
      <c r="L2265" s="1"/>
      <c r="U2265" s="1"/>
      <c r="V2265" s="26"/>
    </row>
    <row r="2266" spans="3:22" x14ac:dyDescent="0.3">
      <c r="C2266"/>
      <c r="L2266" s="1"/>
      <c r="U2266" s="1"/>
      <c r="V2266" s="26"/>
    </row>
    <row r="2267" spans="3:22" x14ac:dyDescent="0.3">
      <c r="C2267"/>
      <c r="L2267" s="1"/>
      <c r="U2267" s="1"/>
      <c r="V2267" s="26"/>
    </row>
    <row r="2268" spans="3:22" x14ac:dyDescent="0.3">
      <c r="C2268"/>
      <c r="L2268" s="1"/>
      <c r="U2268" s="1"/>
      <c r="V2268" s="26"/>
    </row>
    <row r="2269" spans="3:22" x14ac:dyDescent="0.3">
      <c r="C2269"/>
      <c r="L2269" s="1"/>
      <c r="U2269" s="1"/>
      <c r="V2269" s="26"/>
    </row>
    <row r="2270" spans="3:22" x14ac:dyDescent="0.3">
      <c r="C2270"/>
      <c r="L2270" s="1"/>
      <c r="U2270" s="1"/>
      <c r="V2270" s="26"/>
    </row>
    <row r="2271" spans="3:22" x14ac:dyDescent="0.3">
      <c r="C2271"/>
      <c r="L2271" s="1"/>
      <c r="U2271" s="1"/>
      <c r="V2271" s="26"/>
    </row>
    <row r="2272" spans="3:22" x14ac:dyDescent="0.3">
      <c r="C2272"/>
      <c r="L2272" s="1"/>
      <c r="U2272" s="1"/>
      <c r="V2272" s="26"/>
    </row>
    <row r="2273" spans="3:22" x14ac:dyDescent="0.3">
      <c r="C2273"/>
      <c r="L2273" s="1"/>
      <c r="U2273" s="1"/>
      <c r="V2273" s="26"/>
    </row>
    <row r="2274" spans="3:22" x14ac:dyDescent="0.3">
      <c r="C2274"/>
      <c r="L2274" s="1"/>
      <c r="U2274" s="1"/>
      <c r="V2274" s="26"/>
    </row>
    <row r="2275" spans="3:22" x14ac:dyDescent="0.3">
      <c r="C2275"/>
      <c r="L2275" s="1"/>
      <c r="U2275" s="1"/>
      <c r="V2275" s="26"/>
    </row>
    <row r="2276" spans="3:22" x14ac:dyDescent="0.3">
      <c r="C2276"/>
      <c r="L2276" s="1"/>
      <c r="U2276" s="1"/>
      <c r="V2276" s="26"/>
    </row>
    <row r="2277" spans="3:22" x14ac:dyDescent="0.3">
      <c r="C2277"/>
      <c r="L2277" s="1"/>
      <c r="U2277" s="1"/>
      <c r="V2277" s="26"/>
    </row>
    <row r="2278" spans="3:22" x14ac:dyDescent="0.3">
      <c r="C2278"/>
      <c r="L2278" s="1"/>
      <c r="U2278" s="1"/>
      <c r="V2278" s="26"/>
    </row>
    <row r="2279" spans="3:22" x14ac:dyDescent="0.3">
      <c r="C2279"/>
      <c r="L2279" s="1"/>
      <c r="U2279" s="1"/>
      <c r="V2279" s="26"/>
    </row>
    <row r="2280" spans="3:22" x14ac:dyDescent="0.3">
      <c r="C2280"/>
      <c r="L2280" s="1"/>
      <c r="U2280" s="1"/>
      <c r="V2280" s="26"/>
    </row>
    <row r="2281" spans="3:22" x14ac:dyDescent="0.3">
      <c r="C2281"/>
      <c r="L2281" s="1"/>
      <c r="U2281" s="1"/>
      <c r="V2281" s="26"/>
    </row>
    <row r="2282" spans="3:22" x14ac:dyDescent="0.3">
      <c r="C2282"/>
      <c r="L2282" s="1"/>
      <c r="U2282" s="1"/>
      <c r="V2282" s="26"/>
    </row>
    <row r="2283" spans="3:22" x14ac:dyDescent="0.3">
      <c r="C2283"/>
      <c r="L2283" s="1"/>
      <c r="U2283" s="1"/>
      <c r="V2283" s="26"/>
    </row>
    <row r="2284" spans="3:22" x14ac:dyDescent="0.3">
      <c r="C2284"/>
      <c r="L2284" s="1"/>
      <c r="U2284" s="1"/>
      <c r="V2284" s="26"/>
    </row>
    <row r="2285" spans="3:22" x14ac:dyDescent="0.3">
      <c r="C2285"/>
      <c r="L2285" s="1"/>
      <c r="U2285" s="1"/>
      <c r="V2285" s="26"/>
    </row>
    <row r="2286" spans="3:22" x14ac:dyDescent="0.3">
      <c r="C2286"/>
      <c r="L2286" s="1"/>
      <c r="U2286" s="1"/>
      <c r="V2286" s="26"/>
    </row>
    <row r="2287" spans="3:22" x14ac:dyDescent="0.3">
      <c r="C2287"/>
      <c r="L2287" s="1"/>
      <c r="U2287" s="1"/>
      <c r="V2287" s="26"/>
    </row>
    <row r="2288" spans="3:22" x14ac:dyDescent="0.3">
      <c r="C2288"/>
      <c r="L2288" s="1"/>
      <c r="U2288" s="1"/>
      <c r="V2288" s="26"/>
    </row>
    <row r="2289" spans="3:22" x14ac:dyDescent="0.3">
      <c r="C2289"/>
      <c r="L2289" s="1"/>
      <c r="U2289" s="1"/>
      <c r="V2289" s="26"/>
    </row>
    <row r="2290" spans="3:22" x14ac:dyDescent="0.3">
      <c r="C2290"/>
      <c r="L2290" s="1"/>
      <c r="U2290" s="1"/>
      <c r="V2290" s="26"/>
    </row>
    <row r="2291" spans="3:22" x14ac:dyDescent="0.3">
      <c r="C2291"/>
      <c r="L2291" s="1"/>
      <c r="U2291" s="1"/>
      <c r="V2291" s="26"/>
    </row>
    <row r="2292" spans="3:22" x14ac:dyDescent="0.3">
      <c r="C2292"/>
      <c r="L2292" s="1"/>
      <c r="U2292" s="1"/>
      <c r="V2292" s="26"/>
    </row>
    <row r="2293" spans="3:22" x14ac:dyDescent="0.3">
      <c r="C2293"/>
      <c r="L2293" s="1"/>
      <c r="U2293" s="1"/>
      <c r="V2293" s="26"/>
    </row>
    <row r="2294" spans="3:22" x14ac:dyDescent="0.3">
      <c r="C2294"/>
      <c r="L2294" s="1"/>
      <c r="U2294" s="1"/>
      <c r="V2294" s="26"/>
    </row>
    <row r="2295" spans="3:22" x14ac:dyDescent="0.3">
      <c r="C2295"/>
      <c r="L2295" s="1"/>
      <c r="U2295" s="1"/>
      <c r="V2295" s="26"/>
    </row>
    <row r="2296" spans="3:22" x14ac:dyDescent="0.3">
      <c r="C2296"/>
      <c r="L2296" s="1"/>
      <c r="U2296" s="1"/>
      <c r="V2296" s="26"/>
    </row>
    <row r="2297" spans="3:22" x14ac:dyDescent="0.3">
      <c r="C2297"/>
      <c r="L2297" s="1"/>
      <c r="U2297" s="1"/>
      <c r="V2297" s="26"/>
    </row>
    <row r="2298" spans="3:22" x14ac:dyDescent="0.3">
      <c r="C2298"/>
      <c r="L2298" s="1"/>
      <c r="U2298" s="1"/>
      <c r="V2298" s="26"/>
    </row>
    <row r="2299" spans="3:22" x14ac:dyDescent="0.3">
      <c r="C2299"/>
      <c r="L2299" s="1"/>
      <c r="U2299" s="1"/>
      <c r="V2299" s="26"/>
    </row>
    <row r="2300" spans="3:22" x14ac:dyDescent="0.3">
      <c r="C2300"/>
      <c r="L2300" s="1"/>
      <c r="U2300" s="1"/>
      <c r="V2300" s="26"/>
    </row>
    <row r="2301" spans="3:22" x14ac:dyDescent="0.3">
      <c r="C2301"/>
      <c r="L2301" s="1"/>
      <c r="U2301" s="1"/>
      <c r="V2301" s="26"/>
    </row>
    <row r="2302" spans="3:22" x14ac:dyDescent="0.3">
      <c r="C2302"/>
      <c r="L2302" s="1"/>
      <c r="U2302" s="1"/>
      <c r="V2302" s="26"/>
    </row>
    <row r="2303" spans="3:22" x14ac:dyDescent="0.3">
      <c r="C2303"/>
      <c r="L2303" s="1"/>
      <c r="U2303" s="1"/>
      <c r="V2303" s="26"/>
    </row>
    <row r="2304" spans="3:22" x14ac:dyDescent="0.3">
      <c r="C2304"/>
      <c r="L2304" s="1"/>
      <c r="U2304" s="1"/>
      <c r="V2304" s="26"/>
    </row>
    <row r="2305" spans="3:22" x14ac:dyDescent="0.3">
      <c r="C2305"/>
      <c r="L2305" s="1"/>
      <c r="U2305" s="1"/>
      <c r="V2305" s="26"/>
    </row>
    <row r="2306" spans="3:22" x14ac:dyDescent="0.3">
      <c r="C2306"/>
      <c r="L2306" s="1"/>
      <c r="U2306" s="1"/>
      <c r="V2306" s="26"/>
    </row>
    <row r="2307" spans="3:22" x14ac:dyDescent="0.3">
      <c r="C2307"/>
      <c r="L2307" s="1"/>
      <c r="U2307" s="1"/>
      <c r="V2307" s="26"/>
    </row>
    <row r="2308" spans="3:22" x14ac:dyDescent="0.3">
      <c r="C2308"/>
      <c r="L2308" s="1"/>
      <c r="U2308" s="1"/>
      <c r="V2308" s="26"/>
    </row>
    <row r="2309" spans="3:22" x14ac:dyDescent="0.3">
      <c r="C2309"/>
      <c r="L2309" s="1"/>
      <c r="U2309" s="1"/>
      <c r="V2309" s="26"/>
    </row>
    <row r="2310" spans="3:22" x14ac:dyDescent="0.3">
      <c r="C2310"/>
      <c r="L2310" s="1"/>
      <c r="U2310" s="1"/>
      <c r="V2310" s="26"/>
    </row>
    <row r="2311" spans="3:22" x14ac:dyDescent="0.3">
      <c r="C2311"/>
      <c r="L2311" s="1"/>
      <c r="U2311" s="1"/>
      <c r="V2311" s="26"/>
    </row>
    <row r="2312" spans="3:22" x14ac:dyDescent="0.3">
      <c r="C2312"/>
      <c r="L2312" s="1"/>
      <c r="U2312" s="1"/>
      <c r="V2312" s="2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789E-DD2D-4F2A-9B94-843599F846E2}">
  <dimension ref="A1:C23"/>
  <sheetViews>
    <sheetView topLeftCell="A9" workbookViewId="0">
      <selection activeCell="D15" sqref="D15"/>
    </sheetView>
  </sheetViews>
  <sheetFormatPr defaultRowHeight="14.4" x14ac:dyDescent="0.3"/>
  <cols>
    <col min="1" max="1" width="31.88671875" bestFit="1" customWidth="1"/>
    <col min="2" max="2" width="27.109375" customWidth="1"/>
    <col min="3" max="3" width="75" bestFit="1" customWidth="1"/>
    <col min="5" max="5" width="36.44140625" bestFit="1" customWidth="1"/>
    <col min="6" max="6" width="21.5546875" bestFit="1" customWidth="1"/>
  </cols>
  <sheetData>
    <row r="1" spans="1:3" x14ac:dyDescent="0.3">
      <c r="A1" s="16" t="s">
        <v>228</v>
      </c>
      <c r="B1" s="17" t="s">
        <v>229</v>
      </c>
      <c r="C1" s="16" t="s">
        <v>230</v>
      </c>
    </row>
    <row r="2" spans="1:3" x14ac:dyDescent="0.3">
      <c r="A2" s="19" t="s">
        <v>25</v>
      </c>
      <c r="B2" s="30" t="s">
        <v>46</v>
      </c>
      <c r="C2" s="6" t="s">
        <v>231</v>
      </c>
    </row>
    <row r="3" spans="1:3" x14ac:dyDescent="0.3">
      <c r="A3" s="19" t="s">
        <v>26</v>
      </c>
      <c r="B3" s="30" t="s">
        <v>47</v>
      </c>
      <c r="C3" s="6" t="s">
        <v>231</v>
      </c>
    </row>
    <row r="4" spans="1:3" x14ac:dyDescent="0.3">
      <c r="A4" s="20" t="s">
        <v>27</v>
      </c>
      <c r="B4" s="30"/>
      <c r="C4" s="6" t="s">
        <v>231</v>
      </c>
    </row>
    <row r="5" spans="1:3" x14ac:dyDescent="0.3">
      <c r="A5" s="20" t="s">
        <v>28</v>
      </c>
      <c r="B5" s="30">
        <v>6782</v>
      </c>
      <c r="C5" s="6" t="s">
        <v>231</v>
      </c>
    </row>
    <row r="6" spans="1:3" x14ac:dyDescent="0.3">
      <c r="A6" s="20" t="s">
        <v>29</v>
      </c>
      <c r="B6" s="30">
        <v>6782</v>
      </c>
      <c r="C6" s="6" t="s">
        <v>231</v>
      </c>
    </row>
    <row r="7" spans="1:3" x14ac:dyDescent="0.3">
      <c r="A7" s="19" t="s">
        <v>30</v>
      </c>
      <c r="B7" s="30"/>
      <c r="C7" s="6" t="s">
        <v>231</v>
      </c>
    </row>
    <row r="8" spans="1:3" x14ac:dyDescent="0.3">
      <c r="A8" s="19" t="s">
        <v>31</v>
      </c>
      <c r="B8" s="30" t="s">
        <v>48</v>
      </c>
      <c r="C8" s="6" t="s">
        <v>231</v>
      </c>
    </row>
    <row r="9" spans="1:3" x14ac:dyDescent="0.3">
      <c r="A9" s="25" t="s">
        <v>32</v>
      </c>
      <c r="B9" s="30" t="str">
        <f>IF(ISNUMBER(SEARCH("14",B7)),"PRE_1914","")</f>
        <v/>
      </c>
      <c r="C9" s="18" t="s">
        <v>232</v>
      </c>
    </row>
    <row r="10" spans="1:3" ht="16.5" customHeight="1" x14ac:dyDescent="0.3">
      <c r="A10" s="2" t="s">
        <v>33</v>
      </c>
      <c r="B10" s="30" t="str">
        <f>IF(ISNUMBER(B8),IF(AND(B8&lt;1915,B3="Statement of Div and Use"),B8,""),"")</f>
        <v/>
      </c>
      <c r="C10" s="18" t="s">
        <v>233</v>
      </c>
    </row>
    <row r="11" spans="1:3" x14ac:dyDescent="0.3">
      <c r="A11" s="2" t="s">
        <v>34</v>
      </c>
      <c r="B11" s="30" t="str">
        <f>IF(AND(ISBLANK(B8),B9="PRE_1914"),"11111111",IF(B9="PRE_1914",IF(ISNUMBER(B8),B8&amp;"0101"),""))</f>
        <v/>
      </c>
      <c r="C11" s="28"/>
    </row>
    <row r="12" spans="1:3" ht="28.8" x14ac:dyDescent="0.3">
      <c r="A12" s="2" t="s">
        <v>35</v>
      </c>
      <c r="B12" s="30" t="str">
        <f>IF(B20="RIPARIAN",10000000,"")</f>
        <v/>
      </c>
      <c r="C12" s="18" t="s">
        <v>234</v>
      </c>
    </row>
    <row r="13" spans="1:3" ht="28.8" x14ac:dyDescent="0.3">
      <c r="A13" s="2" t="s">
        <v>36</v>
      </c>
      <c r="B13" s="30">
        <f>IF(B21="APPROPRIATIVE",IF(ISBLANK(B4),IF(ISBLANK(B5),IF(ISBLANK(B6),99999999,B6),B5),B4),"")</f>
        <v>6782</v>
      </c>
      <c r="C13" s="18" t="s">
        <v>235</v>
      </c>
    </row>
    <row r="14" spans="1:3" x14ac:dyDescent="0.3">
      <c r="A14" s="2" t="s">
        <v>37</v>
      </c>
      <c r="B14" s="30">
        <f>IF(B21="APPROPRIATIVE",YEAR(B13),"")</f>
        <v>1918</v>
      </c>
      <c r="C14" s="18" t="s">
        <v>236</v>
      </c>
    </row>
    <row r="15" spans="1:3" x14ac:dyDescent="0.3">
      <c r="A15" s="2" t="s">
        <v>38</v>
      </c>
      <c r="B15" s="30" t="str">
        <f>IF(B21="APPROPRIATIVE",IF(LEN(MONTH(B13))=1,0&amp;MONTH(B13),MONTH(B13)),"")</f>
        <v>07</v>
      </c>
      <c r="C15" s="18" t="s">
        <v>237</v>
      </c>
    </row>
    <row r="16" spans="1:3" s="27" customFormat="1" x14ac:dyDescent="0.3">
      <c r="A16" s="2" t="s">
        <v>39</v>
      </c>
      <c r="B16" s="30">
        <f>IF(B21="APPROPRIATIVE",IF(LEN(DAY(B13))=1,0&amp;DAY(B13),DAY(B13)),"")</f>
        <v>26</v>
      </c>
      <c r="C16" s="18" t="s">
        <v>238</v>
      </c>
    </row>
    <row r="17" spans="1:3" x14ac:dyDescent="0.3">
      <c r="A17" s="2" t="s">
        <v>40</v>
      </c>
      <c r="B17" s="30" t="str">
        <f>_xlfn.CONCAT(B14,B15,B16)</f>
        <v>19180726</v>
      </c>
      <c r="C17" s="18" t="s">
        <v>239</v>
      </c>
    </row>
    <row r="18" spans="1:3" x14ac:dyDescent="0.3">
      <c r="A18" s="3" t="s">
        <v>41</v>
      </c>
      <c r="B18" s="30" t="str">
        <f>IF(ISNUMBER(B10),B10&amp;"0101",_xlfn.CONCAT(B11,B12,B17))</f>
        <v>19180726</v>
      </c>
      <c r="C18" s="6" t="s">
        <v>240</v>
      </c>
    </row>
    <row r="19" spans="1:3" x14ac:dyDescent="0.3">
      <c r="A19" s="22" t="s">
        <v>32</v>
      </c>
      <c r="B19" s="30" t="str">
        <f>IF(OR(B9="pre_1914",LEN(B10)=4),"PRE_1914","")</f>
        <v/>
      </c>
      <c r="C19" s="6" t="s">
        <v>241</v>
      </c>
    </row>
    <row r="20" spans="1:3" x14ac:dyDescent="0.3">
      <c r="A20" s="22" t="s">
        <v>42</v>
      </c>
      <c r="B20" s="30" t="str">
        <f>IF(B9="",IF(B21="","RIPARIAN",""),"")</f>
        <v/>
      </c>
      <c r="C20" s="6" t="s">
        <v>242</v>
      </c>
    </row>
    <row r="21" spans="1:3" x14ac:dyDescent="0.3">
      <c r="A21" s="23" t="s">
        <v>43</v>
      </c>
      <c r="B21" s="30" t="str">
        <f>IF(B3&lt;&gt;"Federal Claims",IF(B3&lt;&gt;"Statement of Div and Use","APPROPRIATIVE",""),"")</f>
        <v>APPROPRIATIVE</v>
      </c>
      <c r="C21" s="6" t="s">
        <v>243</v>
      </c>
    </row>
    <row r="22" spans="1:3" x14ac:dyDescent="0.3">
      <c r="A22" s="22" t="s">
        <v>44</v>
      </c>
      <c r="B22" s="30" t="str">
        <f>IF(B21="APPROPRIATIVE",IF(ISBLANK(B4),IF(ISBLANK(B5),IF(ISBLANK(B6),"NO_PRIORITY_DATE_INFORMATION","APPLICATION_ACCEPTANCE_DATE"),"APPLICATION_RECD_DATE"),"PRIORITY_DATE"),"")</f>
        <v>APPLICATION_RECD_DATE</v>
      </c>
      <c r="C22" s="6" t="s">
        <v>244</v>
      </c>
    </row>
    <row r="23" spans="1:3" x14ac:dyDescent="0.3">
      <c r="A23" s="23" t="s">
        <v>45</v>
      </c>
      <c r="B23" s="30"/>
      <c r="C23" s="6" t="s">
        <v>245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12EB754F236045A0D3EDD082CC91AE" ma:contentTypeVersion="12" ma:contentTypeDescription="Create a new document." ma:contentTypeScope="" ma:versionID="af26a83ca80489d3f53ea6a7769b6d63">
  <xsd:schema xmlns:xsd="http://www.w3.org/2001/XMLSchema" xmlns:xs="http://www.w3.org/2001/XMLSchema" xmlns:p="http://schemas.microsoft.com/office/2006/metadata/properties" xmlns:ns2="b2cf8adb-cf25-47fc-8c92-b53f2a7e7f06" xmlns:ns3="851dfaa3-aae8-4c03-b90c-7dd4a6526d0d" targetNamespace="http://schemas.microsoft.com/office/2006/metadata/properties" ma:root="true" ma:fieldsID="f07c733d827b83c40ce9d8cda3e1b64f" ns2:_="" ns3:_="">
    <xsd:import namespace="b2cf8adb-cf25-47fc-8c92-b53f2a7e7f06"/>
    <xsd:import namespace="851dfaa3-aae8-4c03-b90c-7dd4a6526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f8adb-cf25-47fc-8c92-b53f2a7e7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cfdcae8-6a83-4c52-b891-75b08cbe23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dfaa3-aae8-4c03-b90c-7dd4a6526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bde447f-9c6c-4421-af29-e30b317a6074}" ma:internalName="TaxCatchAll" ma:showField="CatchAllData" ma:web="851dfaa3-aae8-4c03-b90c-7dd4a6526d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2cf8adb-cf25-47fc-8c92-b53f2a7e7f06">
      <Terms xmlns="http://schemas.microsoft.com/office/infopath/2007/PartnerControls"/>
    </lcf76f155ced4ddcb4097134ff3c332f>
    <TaxCatchAll xmlns="851dfaa3-aae8-4c03-b90c-7dd4a6526d0d" xsi:nil="true"/>
    <MediaLengthInSeconds xmlns="b2cf8adb-cf25-47fc-8c92-b53f2a7e7f06" xsi:nil="true"/>
    <SharedWithUsers xmlns="851dfaa3-aae8-4c03-b90c-7dd4a6526d0d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AD0D28-D319-4D67-A559-BD08D1EF9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cf8adb-cf25-47fc-8c92-b53f2a7e7f06"/>
    <ds:schemaRef ds:uri="851dfaa3-aae8-4c03-b90c-7dd4a6526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E0B7B6-E5C3-4027-9FB9-A07FF2ADD706}">
  <ds:schemaRefs>
    <ds:schemaRef ds:uri="http://schemas.microsoft.com/office/2006/metadata/properties"/>
    <ds:schemaRef ds:uri="http://schemas.microsoft.com/office/infopath/2007/PartnerControls"/>
    <ds:schemaRef ds:uri="b2cf8adb-cf25-47fc-8c92-b53f2a7e7f06"/>
    <ds:schemaRef ds:uri="851dfaa3-aae8-4c03-b90c-7dd4a6526d0d"/>
  </ds:schemaRefs>
</ds:datastoreItem>
</file>

<file path=customXml/itemProps3.xml><?xml version="1.0" encoding="utf-8"?>
<ds:datastoreItem xmlns:ds="http://schemas.openxmlformats.org/officeDocument/2006/customXml" ds:itemID="{9996D983-F6B6-453D-9556-92FBE5EDB2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PriorityDate</vt:lpstr>
      <vt:lpstr>DataDictionary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Prashar, Aakash@Waterboards</cp:lastModifiedBy>
  <cp:revision/>
  <dcterms:created xsi:type="dcterms:W3CDTF">2021-11-09T22:48:19Z</dcterms:created>
  <dcterms:modified xsi:type="dcterms:W3CDTF">2023-08-09T18:36:36Z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0x010100F312EB754F236045A0D3EDD082CC91AE</vt:lpwstr>
  </property>
  <property fmtid="{D5CDD505-2E9C-101B-9397-08002B2CF9AE}" pid="3" name="MediaServiceImageTags">
    <vt:lpwstr/>
  </property>
</Properties>
</file>