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prashar\Documents\Github\DWRAT_DataScraping\Demand\InputData\"/>
    </mc:Choice>
  </mc:AlternateContent>
  <xr:revisionPtr revIDLastSave="0" documentId="13_ncr:1_{304A5429-073C-4C99-85D6-876CE433E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ssing_MainStem_G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0" i="1" l="1"/>
  <c r="AO30" i="1" s="1"/>
  <c r="AQ29" i="1"/>
  <c r="AO29" i="1" s="1"/>
  <c r="AQ28" i="1"/>
  <c r="AO28" i="1" s="1"/>
  <c r="AQ27" i="1"/>
  <c r="AO27" i="1" s="1"/>
  <c r="AQ26" i="1"/>
  <c r="AO26" i="1" s="1"/>
  <c r="AQ25" i="1"/>
  <c r="AO25" i="1" s="1"/>
  <c r="AQ24" i="1"/>
  <c r="AO24" i="1" s="1"/>
  <c r="AQ23" i="1"/>
  <c r="AO23" i="1" s="1"/>
  <c r="AQ22" i="1"/>
  <c r="AO22" i="1" s="1"/>
  <c r="AQ21" i="1"/>
  <c r="AO21" i="1" s="1"/>
  <c r="AQ20" i="1"/>
  <c r="AO20" i="1" s="1"/>
  <c r="AQ19" i="1"/>
  <c r="AO19" i="1" s="1"/>
  <c r="AQ18" i="1"/>
  <c r="AO18" i="1"/>
  <c r="AQ17" i="1"/>
  <c r="AO17" i="1" s="1"/>
  <c r="AQ16" i="1"/>
  <c r="AO16" i="1" s="1"/>
  <c r="AQ15" i="1"/>
  <c r="AO15" i="1" s="1"/>
  <c r="AQ14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Q13" i="1"/>
  <c r="AQ12" i="1"/>
  <c r="AQ11" i="1"/>
  <c r="AQ10" i="1"/>
  <c r="AQ9" i="1"/>
  <c r="AQ8" i="1"/>
  <c r="AQ7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<sst xmlns="http://schemas.openxmlformats.org/spreadsheetml/2006/main" count="273" uniqueCount="152">
  <si>
    <t>OBJECTID</t>
  </si>
  <si>
    <t>APPLICATION_NUMBER</t>
  </si>
  <si>
    <t>JAN_EXPECTED_TOTAL_DIVERSION</t>
  </si>
  <si>
    <t>FEB_EXPECTED_TOTAL_DIVERSION</t>
  </si>
  <si>
    <t>MAR_EXPECTED_TOTAL_DIVERSION</t>
  </si>
  <si>
    <t>APR_EXPECTED_TOTAL_DIVERSION</t>
  </si>
  <si>
    <t>MAY_EXPECTED_TOTAL_DIVERSION</t>
  </si>
  <si>
    <t>JUN_EXPECTED_TOTAL_DIVERSION</t>
  </si>
  <si>
    <t>JUL_EXPECTED_TOTAL_DIVERSION</t>
  </si>
  <si>
    <t>AUG_EXPECTED_TOTAL_DIVERSION</t>
  </si>
  <si>
    <t>SEP_EXPECTED_TOTAL_DIVERSION</t>
  </si>
  <si>
    <t>OCT_EXPECTED_TOTAL_DIVERSION</t>
  </si>
  <si>
    <t>NOV_EXPECTED_TOTAL_DIVERSION</t>
  </si>
  <si>
    <t>DEC_EXPECTED_TOTAL_DIVERSION</t>
  </si>
  <si>
    <t>TOTAL_EXPECTED_ANNUAL_DIVERSION</t>
  </si>
  <si>
    <t>TOTAL_MAY_SEPT_DIV</t>
  </si>
  <si>
    <t>WATER_RIGHT_TYPE</t>
  </si>
  <si>
    <t>WATER_RIGHT_STATUS</t>
  </si>
  <si>
    <t>PRIMARY_OWNER_TYPE</t>
  </si>
  <si>
    <t>APPLICATION_PRIMARY_OWNER</t>
  </si>
  <si>
    <t>SOURCE_NAME</t>
  </si>
  <si>
    <t>TRIB_DESC</t>
  </si>
  <si>
    <t>WATERSHED</t>
  </si>
  <si>
    <t>PRIMARY_BENEFICIAL_USE</t>
  </si>
  <si>
    <t>FULLY NON-CONSUMPTIVE</t>
  </si>
  <si>
    <t>POWER_DEMAND_ZEROED</t>
  </si>
  <si>
    <t>ASSIGNED_PRIORITY_DATE</t>
  </si>
  <si>
    <t>ASSIGNED_PRIORITY_DATE_SOURCE</t>
  </si>
  <si>
    <t>PRE_1914</t>
  </si>
  <si>
    <t>RIPARIAN</t>
  </si>
  <si>
    <t>APPROPRIATIVE</t>
  </si>
  <si>
    <t>FACE_VALUE_AMOUNT_AF</t>
  </si>
  <si>
    <t>INI_REPORTED_DIV_AMOUNT_AF</t>
  </si>
  <si>
    <t>NULL_DEMAND</t>
  </si>
  <si>
    <t>PERCENT_FACE</t>
  </si>
  <si>
    <t>ZERO_DEMAND</t>
  </si>
  <si>
    <t>BASIN</t>
  </si>
  <si>
    <t>MAINSTEM</t>
  </si>
  <si>
    <t>LATITUDE</t>
  </si>
  <si>
    <t>LONGITUDE</t>
  </si>
  <si>
    <t>A030912</t>
  </si>
  <si>
    <t>Appropriative</t>
  </si>
  <si>
    <t>Permitted</t>
  </si>
  <si>
    <t>Individual</t>
  </si>
  <si>
    <t>Lalanne Vineyards</t>
  </si>
  <si>
    <t>UNST</t>
  </si>
  <si>
    <t>RUSSIAN RIVER</t>
  </si>
  <si>
    <t>Irrigation</t>
  </si>
  <si>
    <t>N</t>
  </si>
  <si>
    <t>19990106</t>
  </si>
  <si>
    <t>PRIORITY_DATE</t>
  </si>
  <si>
    <t>0.16289592760181</t>
  </si>
  <si>
    <t>Y</t>
  </si>
  <si>
    <t>C004244</t>
  </si>
  <si>
    <t>Stockpond</t>
  </si>
  <si>
    <t>Certified</t>
  </si>
  <si>
    <t>Trust</t>
  </si>
  <si>
    <t>O'FARRELL AND BORGWARDT FAMILY TRUST</t>
  </si>
  <si>
    <t>Unnamed Stream tributary to the East Fork Russian River</t>
  </si>
  <si>
    <t>Stockwatering</t>
  </si>
  <si>
    <t>19971205</t>
  </si>
  <si>
    <t>APPLICATION_RECD_DATE</t>
  </si>
  <si>
    <t>R_02</t>
  </si>
  <si>
    <t>D032490</t>
  </si>
  <si>
    <t>Registration Domestic</t>
  </si>
  <si>
    <t>Registered</t>
  </si>
  <si>
    <t>LUCY  DIGGS</t>
  </si>
  <si>
    <t>WALLACE CREEK</t>
  </si>
  <si>
    <t>Mill Creek</t>
  </si>
  <si>
    <t>Domestic</t>
  </si>
  <si>
    <t>20150721</t>
  </si>
  <si>
    <t>0.127</t>
  </si>
  <si>
    <t>R_16</t>
  </si>
  <si>
    <t>H033201</t>
  </si>
  <si>
    <t>Registration Irrigation</t>
  </si>
  <si>
    <t>KEVIN  AKIN</t>
  </si>
  <si>
    <t>Russian River</t>
  </si>
  <si>
    <t>Pacific Ocean</t>
  </si>
  <si>
    <t>20210407</t>
  </si>
  <si>
    <t>0</t>
  </si>
  <si>
    <t>R_04_M</t>
  </si>
  <si>
    <t>H033302</t>
  </si>
  <si>
    <t>Corporation</t>
  </si>
  <si>
    <t>FRONT PORCH FARM</t>
  </si>
  <si>
    <t>Underflow Russian River tributary to the Pacific Ocean</t>
  </si>
  <si>
    <t>20220525</t>
  </si>
  <si>
    <t>0.453</t>
  </si>
  <si>
    <t>R_12_M</t>
  </si>
  <si>
    <t>H033340</t>
  </si>
  <si>
    <t>SEGHESIO-SAN LORENZO PARTNERS</t>
  </si>
  <si>
    <t>Offset wells on Russian River</t>
  </si>
  <si>
    <t>20221128</t>
  </si>
  <si>
    <t>S015131</t>
  </si>
  <si>
    <t>Statement of Div and Use</t>
  </si>
  <si>
    <t>Claimed</t>
  </si>
  <si>
    <t>ROBERT M MUNOZ</t>
  </si>
  <si>
    <t>EAST FORK RUSSIAN RIVER</t>
  </si>
  <si>
    <t>10000000</t>
  </si>
  <si>
    <t>S028502</t>
  </si>
  <si>
    <t>Limited Partner</t>
  </si>
  <si>
    <t>PAUL HOBBS WINERY LP</t>
  </si>
  <si>
    <t>russian river underflow</t>
  </si>
  <si>
    <t>na</t>
  </si>
  <si>
    <t>S028757</t>
  </si>
  <si>
    <t>Limited Liability Company</t>
  </si>
  <si>
    <t>DOUBLE K RANCH LLC</t>
  </si>
  <si>
    <t>Unnamed Stream</t>
  </si>
  <si>
    <t>Austin Creek thence Russian River</t>
  </si>
  <si>
    <t>19120101</t>
  </si>
  <si>
    <t>R_20</t>
  </si>
  <si>
    <t>S028858</t>
  </si>
  <si>
    <t>SYDNEY   SCIAINI</t>
  </si>
  <si>
    <t>N/A</t>
  </si>
  <si>
    <t>R_09_M</t>
  </si>
  <si>
    <t>S028862</t>
  </si>
  <si>
    <t>FREDERIC  WILLIAMS SELYEM WINERY</t>
  </si>
  <si>
    <t>S028867</t>
  </si>
  <si>
    <t>MITCHELL  KAPOR</t>
  </si>
  <si>
    <t>unnamed spring</t>
  </si>
  <si>
    <t>18490101</t>
  </si>
  <si>
    <t>R_06_M</t>
  </si>
  <si>
    <t>Basin_ID</t>
  </si>
  <si>
    <t>Basin_Num</t>
  </si>
  <si>
    <t>Grouping</t>
  </si>
  <si>
    <t>A012919A</t>
  </si>
  <si>
    <t>A012919B</t>
  </si>
  <si>
    <t>A016961</t>
  </si>
  <si>
    <t>A013832</t>
  </si>
  <si>
    <t>A013217</t>
  </si>
  <si>
    <t>A015728B</t>
  </si>
  <si>
    <t>A015779</t>
  </si>
  <si>
    <t>A019351</t>
  </si>
  <si>
    <t>A026298A</t>
  </si>
  <si>
    <t>A015736</t>
  </si>
  <si>
    <t>A015737</t>
  </si>
  <si>
    <t>A024929</t>
  </si>
  <si>
    <t>A029070</t>
  </si>
  <si>
    <t>A013393</t>
  </si>
  <si>
    <t>A012510</t>
  </si>
  <si>
    <t>A020491</t>
  </si>
  <si>
    <t>A022667</t>
  </si>
  <si>
    <t>R_03_M</t>
  </si>
  <si>
    <t>R_10</t>
  </si>
  <si>
    <t>R_10_M</t>
  </si>
  <si>
    <t>R_13_M</t>
  </si>
  <si>
    <t>R_14_M</t>
  </si>
  <si>
    <t>R_17</t>
  </si>
  <si>
    <t>R_18_M</t>
  </si>
  <si>
    <t>R_21_M</t>
  </si>
  <si>
    <t>R_23</t>
  </si>
  <si>
    <t>R_24_M</t>
  </si>
  <si>
    <t>R_25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</si>
</sst>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"/>
  <sheetViews>
    <sheetView tabSelected="1" workbookViewId="0"/>
  </sheetViews>
  <sheetFormatPr defaultRowHeight="14.4" x14ac:dyDescent="0.3"/>
  <sheetData>
    <row r="1" spans="1:43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121</v>
      </c>
      <c r="AP1" s="1" t="s">
        <v>122</v>
      </c>
      <c r="AQ1" s="1" t="s">
        <v>123</v>
      </c>
    </row>
    <row r="2" spans="1:43" x14ac:dyDescent="0.3">
      <c r="A2">
        <v>1</v>
      </c>
      <c r="B2" t="s">
        <v>40</v>
      </c>
      <c r="C2">
        <v>0</v>
      </c>
      <c r="D2">
        <v>0</v>
      </c>
      <c r="E2">
        <v>0</v>
      </c>
      <c r="F2">
        <v>0</v>
      </c>
      <c r="G2">
        <v>0</v>
      </c>
      <c r="H2">
        <v>3.6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3.6</v>
      </c>
      <c r="P2">
        <v>3.6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W2" t="s">
        <v>46</v>
      </c>
      <c r="X2" t="s">
        <v>47</v>
      </c>
      <c r="Y2" t="s">
        <v>48</v>
      </c>
      <c r="Z2" t="s">
        <v>48</v>
      </c>
      <c r="AA2" t="s">
        <v>49</v>
      </c>
      <c r="AB2" t="s">
        <v>50</v>
      </c>
      <c r="AE2" t="s">
        <v>30</v>
      </c>
      <c r="AF2">
        <v>22.1</v>
      </c>
      <c r="AH2" t="s">
        <v>48</v>
      </c>
      <c r="AI2" t="s">
        <v>51</v>
      </c>
      <c r="AJ2" t="s">
        <v>48</v>
      </c>
      <c r="AK2" t="s">
        <v>120</v>
      </c>
      <c r="AL2" t="s">
        <v>52</v>
      </c>
      <c r="AM2">
        <v>38.869976999999999</v>
      </c>
      <c r="AN2">
        <v>-123.054169</v>
      </c>
      <c r="AO2" t="str">
        <f>IF(AQ2 = "Upper", "U_", "L_") &amp; AP2</f>
        <v>U_6</v>
      </c>
      <c r="AP2">
        <v>6</v>
      </c>
      <c r="AQ2" t="str">
        <f>IF(AP2 &lt; 14, "Upper", "Lower")</f>
        <v>Upper</v>
      </c>
    </row>
    <row r="3" spans="1:43" x14ac:dyDescent="0.3">
      <c r="A3">
        <v>2</v>
      </c>
      <c r="B3" t="s">
        <v>53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54</v>
      </c>
      <c r="R3" t="s">
        <v>55</v>
      </c>
      <c r="S3" t="s">
        <v>56</v>
      </c>
      <c r="T3" t="s">
        <v>57</v>
      </c>
      <c r="U3" t="s">
        <v>45</v>
      </c>
      <c r="V3" t="s">
        <v>58</v>
      </c>
      <c r="W3" t="s">
        <v>46</v>
      </c>
      <c r="X3" t="s">
        <v>59</v>
      </c>
      <c r="Y3" t="s">
        <v>48</v>
      </c>
      <c r="Z3" t="s">
        <v>48</v>
      </c>
      <c r="AA3" t="s">
        <v>60</v>
      </c>
      <c r="AB3" t="s">
        <v>61</v>
      </c>
      <c r="AE3" t="s">
        <v>30</v>
      </c>
      <c r="AF3">
        <v>0</v>
      </c>
      <c r="AH3" t="s">
        <v>48</v>
      </c>
      <c r="AI3" t="e">
        <v>#NUM!</v>
      </c>
      <c r="AJ3" t="s">
        <v>52</v>
      </c>
      <c r="AK3" t="s">
        <v>62</v>
      </c>
      <c r="AL3" t="s">
        <v>48</v>
      </c>
      <c r="AM3">
        <v>40.959482999999999</v>
      </c>
      <c r="AN3">
        <v>-123.11675099999999</v>
      </c>
      <c r="AO3" t="str">
        <f t="shared" ref="AO3:AO30" si="0">IF(AQ3 = "Upper", "U_", "L_") &amp; AP3</f>
        <v>U_2</v>
      </c>
      <c r="AP3">
        <v>2</v>
      </c>
      <c r="AQ3" t="str">
        <f t="shared" ref="AQ3:AQ30" si="1">IF(AP3 &lt; 14, "Upper", "Lower")</f>
        <v>Upper</v>
      </c>
    </row>
    <row r="4" spans="1:43" x14ac:dyDescent="0.3">
      <c r="A4">
        <v>3</v>
      </c>
      <c r="B4" t="s">
        <v>63</v>
      </c>
      <c r="C4">
        <v>0</v>
      </c>
      <c r="D4">
        <v>0</v>
      </c>
      <c r="E4">
        <v>0</v>
      </c>
      <c r="F4">
        <v>0</v>
      </c>
      <c r="G4">
        <v>7.0000000000000007E-2</v>
      </c>
      <c r="H4">
        <v>0.02</v>
      </c>
      <c r="I4">
        <v>1.18</v>
      </c>
      <c r="J4">
        <v>0</v>
      </c>
      <c r="K4">
        <v>0</v>
      </c>
      <c r="L4">
        <v>0</v>
      </c>
      <c r="M4">
        <v>0</v>
      </c>
      <c r="N4">
        <v>0</v>
      </c>
      <c r="O4">
        <v>1.27</v>
      </c>
      <c r="P4">
        <v>1.27</v>
      </c>
      <c r="Q4" t="s">
        <v>64</v>
      </c>
      <c r="R4" t="s">
        <v>65</v>
      </c>
      <c r="S4" t="s">
        <v>43</v>
      </c>
      <c r="T4" t="s">
        <v>66</v>
      </c>
      <c r="U4" t="s">
        <v>67</v>
      </c>
      <c r="V4" t="s">
        <v>68</v>
      </c>
      <c r="W4" t="s">
        <v>46</v>
      </c>
      <c r="X4" t="s">
        <v>69</v>
      </c>
      <c r="Y4" t="s">
        <v>48</v>
      </c>
      <c r="Z4" t="s">
        <v>48</v>
      </c>
      <c r="AA4" t="s">
        <v>70</v>
      </c>
      <c r="AB4" t="s">
        <v>50</v>
      </c>
      <c r="AE4" t="s">
        <v>30</v>
      </c>
      <c r="AF4">
        <v>10</v>
      </c>
      <c r="AH4" t="s">
        <v>48</v>
      </c>
      <c r="AI4" t="s">
        <v>71</v>
      </c>
      <c r="AJ4" t="s">
        <v>48</v>
      </c>
      <c r="AK4" t="s">
        <v>72</v>
      </c>
      <c r="AL4" t="s">
        <v>48</v>
      </c>
      <c r="AM4">
        <v>38.623480000000001</v>
      </c>
      <c r="AN4">
        <v>-122.95836</v>
      </c>
      <c r="AO4" t="str">
        <f t="shared" si="0"/>
        <v>L_16</v>
      </c>
      <c r="AP4">
        <v>16</v>
      </c>
      <c r="AQ4" t="str">
        <f t="shared" si="1"/>
        <v>Lower</v>
      </c>
    </row>
    <row r="5" spans="1:43" x14ac:dyDescent="0.3">
      <c r="A5">
        <v>4</v>
      </c>
      <c r="B5" t="s">
        <v>73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3.61</v>
      </c>
      <c r="J5">
        <v>4.09</v>
      </c>
      <c r="K5">
        <v>2.67</v>
      </c>
      <c r="L5">
        <v>1.34</v>
      </c>
      <c r="M5">
        <v>0</v>
      </c>
      <c r="N5">
        <v>0</v>
      </c>
      <c r="O5">
        <v>11.71</v>
      </c>
      <c r="P5">
        <v>10.37</v>
      </c>
      <c r="Q5" t="s">
        <v>74</v>
      </c>
      <c r="R5" t="s">
        <v>65</v>
      </c>
      <c r="S5" t="s">
        <v>43</v>
      </c>
      <c r="T5" t="s">
        <v>75</v>
      </c>
      <c r="U5" t="s">
        <v>76</v>
      </c>
      <c r="V5" t="s">
        <v>77</v>
      </c>
      <c r="W5" t="s">
        <v>46</v>
      </c>
      <c r="X5" t="s">
        <v>47</v>
      </c>
      <c r="Y5" t="s">
        <v>48</v>
      </c>
      <c r="Z5" t="s">
        <v>48</v>
      </c>
      <c r="AA5" t="s">
        <v>78</v>
      </c>
      <c r="AB5" t="s">
        <v>50</v>
      </c>
      <c r="AE5" t="s">
        <v>30</v>
      </c>
      <c r="AI5" t="s">
        <v>79</v>
      </c>
      <c r="AJ5" t="s">
        <v>48</v>
      </c>
      <c r="AK5" t="s">
        <v>80</v>
      </c>
      <c r="AL5" t="s">
        <v>52</v>
      </c>
      <c r="AM5">
        <v>39.171596999999998</v>
      </c>
      <c r="AN5">
        <v>-123.192717</v>
      </c>
      <c r="AO5" t="str">
        <f t="shared" si="0"/>
        <v>U_4</v>
      </c>
      <c r="AP5">
        <v>4</v>
      </c>
      <c r="AQ5" t="str">
        <f t="shared" si="1"/>
        <v>Upper</v>
      </c>
    </row>
    <row r="6" spans="1:43" x14ac:dyDescent="0.3">
      <c r="A6">
        <v>5</v>
      </c>
      <c r="B6" t="s">
        <v>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2.92</v>
      </c>
      <c r="J6">
        <v>3.8</v>
      </c>
      <c r="K6">
        <v>2.34</v>
      </c>
      <c r="L6">
        <v>0</v>
      </c>
      <c r="M6">
        <v>0</v>
      </c>
      <c r="N6">
        <v>0</v>
      </c>
      <c r="O6">
        <v>9.06</v>
      </c>
      <c r="P6">
        <v>9.06</v>
      </c>
      <c r="Q6" t="s">
        <v>74</v>
      </c>
      <c r="R6" t="s">
        <v>65</v>
      </c>
      <c r="S6" t="s">
        <v>82</v>
      </c>
      <c r="T6" t="s">
        <v>83</v>
      </c>
      <c r="U6" t="s">
        <v>76</v>
      </c>
      <c r="V6" t="s">
        <v>84</v>
      </c>
      <c r="W6" t="s">
        <v>46</v>
      </c>
      <c r="X6" t="s">
        <v>47</v>
      </c>
      <c r="Y6" t="s">
        <v>48</v>
      </c>
      <c r="Z6" t="s">
        <v>48</v>
      </c>
      <c r="AA6" t="s">
        <v>85</v>
      </c>
      <c r="AB6" t="s">
        <v>50</v>
      </c>
      <c r="AE6" t="s">
        <v>30</v>
      </c>
      <c r="AF6">
        <v>20</v>
      </c>
      <c r="AH6" t="s">
        <v>48</v>
      </c>
      <c r="AI6" t="s">
        <v>86</v>
      </c>
      <c r="AJ6" t="s">
        <v>48</v>
      </c>
      <c r="AK6" t="s">
        <v>87</v>
      </c>
      <c r="AL6" t="s">
        <v>52</v>
      </c>
      <c r="AM6">
        <v>38.625500000000002</v>
      </c>
      <c r="AN6">
        <v>-122.817803</v>
      </c>
      <c r="AO6" t="str">
        <f t="shared" si="0"/>
        <v>U_12</v>
      </c>
      <c r="AP6">
        <v>12</v>
      </c>
      <c r="AQ6" t="str">
        <f t="shared" si="1"/>
        <v>Upper</v>
      </c>
    </row>
    <row r="7" spans="1:43" x14ac:dyDescent="0.3">
      <c r="A7">
        <v>6</v>
      </c>
      <c r="B7" t="s">
        <v>88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2.2999999999999998</v>
      </c>
      <c r="J7">
        <v>2.4</v>
      </c>
      <c r="K7">
        <v>2.2999999999999998</v>
      </c>
      <c r="L7">
        <v>1</v>
      </c>
      <c r="M7">
        <v>0</v>
      </c>
      <c r="N7">
        <v>0</v>
      </c>
      <c r="O7">
        <v>10</v>
      </c>
      <c r="P7">
        <v>9</v>
      </c>
      <c r="Q7" t="s">
        <v>74</v>
      </c>
      <c r="R7" t="s">
        <v>65</v>
      </c>
      <c r="S7" t="s">
        <v>82</v>
      </c>
      <c r="T7" t="s">
        <v>89</v>
      </c>
      <c r="U7" t="s">
        <v>90</v>
      </c>
      <c r="V7" t="s">
        <v>77</v>
      </c>
      <c r="W7" t="s">
        <v>46</v>
      </c>
      <c r="X7" t="s">
        <v>47</v>
      </c>
      <c r="Y7" t="s">
        <v>48</v>
      </c>
      <c r="Z7" t="s">
        <v>48</v>
      </c>
      <c r="AA7" t="s">
        <v>91</v>
      </c>
      <c r="AB7" t="s">
        <v>50</v>
      </c>
      <c r="AE7" t="s">
        <v>30</v>
      </c>
      <c r="AI7" t="s">
        <v>79</v>
      </c>
      <c r="AJ7" t="s">
        <v>48</v>
      </c>
      <c r="AK7" t="s">
        <v>87</v>
      </c>
      <c r="AL7" t="s">
        <v>52</v>
      </c>
      <c r="AM7">
        <v>38.633490000000002</v>
      </c>
      <c r="AN7">
        <v>-122.853348</v>
      </c>
      <c r="AO7" t="str">
        <f t="shared" si="0"/>
        <v>U_12</v>
      </c>
      <c r="AP7">
        <v>12</v>
      </c>
      <c r="AQ7" t="str">
        <f t="shared" si="1"/>
        <v>Upper</v>
      </c>
    </row>
    <row r="8" spans="1:43" x14ac:dyDescent="0.3">
      <c r="A8">
        <v>7</v>
      </c>
      <c r="B8" t="s">
        <v>92</v>
      </c>
      <c r="C8">
        <v>0</v>
      </c>
      <c r="D8">
        <v>0</v>
      </c>
      <c r="E8">
        <v>0.36</v>
      </c>
      <c r="F8">
        <v>0.73</v>
      </c>
      <c r="G8">
        <v>0.73</v>
      </c>
      <c r="H8">
        <v>0.73</v>
      </c>
      <c r="I8">
        <v>0.73</v>
      </c>
      <c r="J8">
        <v>0.73</v>
      </c>
      <c r="K8">
        <v>0.73</v>
      </c>
      <c r="L8">
        <v>0.73</v>
      </c>
      <c r="M8">
        <v>0.36</v>
      </c>
      <c r="N8">
        <v>0</v>
      </c>
      <c r="O8">
        <v>5.83</v>
      </c>
      <c r="P8">
        <v>3.65</v>
      </c>
      <c r="Q8" t="s">
        <v>93</v>
      </c>
      <c r="R8" t="s">
        <v>94</v>
      </c>
      <c r="S8" t="s">
        <v>43</v>
      </c>
      <c r="T8" t="s">
        <v>95</v>
      </c>
      <c r="U8" t="s">
        <v>96</v>
      </c>
      <c r="W8" t="s">
        <v>46</v>
      </c>
      <c r="AA8" t="s">
        <v>97</v>
      </c>
      <c r="AD8" t="s">
        <v>29</v>
      </c>
      <c r="AI8" t="s">
        <v>79</v>
      </c>
      <c r="AJ8" t="s">
        <v>48</v>
      </c>
      <c r="AK8" t="s">
        <v>62</v>
      </c>
      <c r="AL8" t="s">
        <v>48</v>
      </c>
      <c r="AM8">
        <v>40.938768000000003</v>
      </c>
      <c r="AN8">
        <v>-123.129797</v>
      </c>
      <c r="AO8" t="str">
        <f t="shared" si="0"/>
        <v>U_2</v>
      </c>
      <c r="AP8">
        <v>2</v>
      </c>
      <c r="AQ8" t="str">
        <f t="shared" si="1"/>
        <v>Upper</v>
      </c>
    </row>
    <row r="9" spans="1:43" x14ac:dyDescent="0.3">
      <c r="A9">
        <v>8</v>
      </c>
      <c r="B9" t="s">
        <v>98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93</v>
      </c>
      <c r="R9" t="s">
        <v>94</v>
      </c>
      <c r="S9" t="s">
        <v>99</v>
      </c>
      <c r="T9" t="s">
        <v>100</v>
      </c>
      <c r="U9" t="s">
        <v>101</v>
      </c>
      <c r="V9" t="s">
        <v>102</v>
      </c>
      <c r="W9" t="s">
        <v>46</v>
      </c>
      <c r="AA9" t="s">
        <v>97</v>
      </c>
      <c r="AD9" t="s">
        <v>29</v>
      </c>
      <c r="AF9">
        <v>0</v>
      </c>
      <c r="AG9">
        <v>14.3</v>
      </c>
      <c r="AH9" t="s">
        <v>48</v>
      </c>
      <c r="AI9" t="s">
        <v>79</v>
      </c>
      <c r="AJ9" t="s">
        <v>52</v>
      </c>
      <c r="AK9" t="s">
        <v>87</v>
      </c>
      <c r="AL9" t="s">
        <v>52</v>
      </c>
      <c r="AM9">
        <v>38.647106999999998</v>
      </c>
      <c r="AN9">
        <v>-122.803932</v>
      </c>
      <c r="AO9" t="str">
        <f t="shared" si="0"/>
        <v>U_12</v>
      </c>
      <c r="AP9">
        <v>12</v>
      </c>
      <c r="AQ9" t="str">
        <f t="shared" si="1"/>
        <v>Upper</v>
      </c>
    </row>
    <row r="10" spans="1:43" x14ac:dyDescent="0.3">
      <c r="A10">
        <v>9</v>
      </c>
      <c r="B10" t="s">
        <v>103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93</v>
      </c>
      <c r="R10" t="s">
        <v>94</v>
      </c>
      <c r="S10" t="s">
        <v>104</v>
      </c>
      <c r="T10" t="s">
        <v>105</v>
      </c>
      <c r="U10" t="s">
        <v>106</v>
      </c>
      <c r="V10" t="s">
        <v>107</v>
      </c>
      <c r="W10" t="s">
        <v>46</v>
      </c>
      <c r="AA10" t="s">
        <v>108</v>
      </c>
      <c r="AC10" t="s">
        <v>28</v>
      </c>
      <c r="AF10">
        <v>0</v>
      </c>
      <c r="AG10">
        <v>0.47449999999999998</v>
      </c>
      <c r="AH10" t="s">
        <v>48</v>
      </c>
      <c r="AI10" t="s">
        <v>79</v>
      </c>
      <c r="AJ10" t="s">
        <v>52</v>
      </c>
      <c r="AK10" t="s">
        <v>109</v>
      </c>
      <c r="AL10" t="s">
        <v>48</v>
      </c>
      <c r="AM10">
        <v>38.554625999999999</v>
      </c>
      <c r="AN10">
        <v>-123.103854</v>
      </c>
      <c r="AO10" t="str">
        <f t="shared" si="0"/>
        <v>L_20</v>
      </c>
      <c r="AP10">
        <v>20</v>
      </c>
      <c r="AQ10" t="str">
        <f t="shared" si="1"/>
        <v>Lower</v>
      </c>
    </row>
    <row r="11" spans="1:43" x14ac:dyDescent="0.3">
      <c r="A11">
        <v>10</v>
      </c>
      <c r="B11" t="s">
        <v>110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93</v>
      </c>
      <c r="R11" t="s">
        <v>94</v>
      </c>
      <c r="S11" t="s">
        <v>43</v>
      </c>
      <c r="T11" t="s">
        <v>111</v>
      </c>
      <c r="U11" t="s">
        <v>76</v>
      </c>
      <c r="V11" t="s">
        <v>112</v>
      </c>
      <c r="W11" t="s">
        <v>46</v>
      </c>
      <c r="AA11" t="s">
        <v>97</v>
      </c>
      <c r="AD11" t="s">
        <v>29</v>
      </c>
      <c r="AI11" t="s">
        <v>79</v>
      </c>
      <c r="AJ11" t="s">
        <v>52</v>
      </c>
      <c r="AK11" t="s">
        <v>113</v>
      </c>
      <c r="AL11" t="s">
        <v>52</v>
      </c>
      <c r="AM11">
        <v>38.763297000000001</v>
      </c>
      <c r="AN11">
        <v>-122.965242</v>
      </c>
      <c r="AO11" t="str">
        <f t="shared" si="0"/>
        <v>U_9</v>
      </c>
      <c r="AP11">
        <v>9</v>
      </c>
      <c r="AQ11" t="str">
        <f t="shared" si="1"/>
        <v>Upper</v>
      </c>
    </row>
    <row r="12" spans="1:43" x14ac:dyDescent="0.3">
      <c r="A12">
        <v>11</v>
      </c>
      <c r="B12" t="s">
        <v>114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93</v>
      </c>
      <c r="R12" t="s">
        <v>94</v>
      </c>
      <c r="S12" t="s">
        <v>43</v>
      </c>
      <c r="T12" t="s">
        <v>115</v>
      </c>
      <c r="U12" t="s">
        <v>76</v>
      </c>
      <c r="V12" t="s">
        <v>77</v>
      </c>
      <c r="W12" t="s">
        <v>46</v>
      </c>
      <c r="AA12" t="s">
        <v>97</v>
      </c>
      <c r="AD12" t="s">
        <v>29</v>
      </c>
      <c r="AI12" t="s">
        <v>79</v>
      </c>
      <c r="AJ12" t="s">
        <v>52</v>
      </c>
      <c r="AK12" t="s">
        <v>87</v>
      </c>
      <c r="AL12" t="s">
        <v>52</v>
      </c>
      <c r="AM12">
        <v>38.652000000000001</v>
      </c>
      <c r="AN12">
        <v>-122.81699999999999</v>
      </c>
      <c r="AO12" t="str">
        <f t="shared" si="0"/>
        <v>U_12</v>
      </c>
      <c r="AP12">
        <v>12</v>
      </c>
      <c r="AQ12" t="str">
        <f t="shared" si="1"/>
        <v>Upper</v>
      </c>
    </row>
    <row r="13" spans="1:43" x14ac:dyDescent="0.3">
      <c r="A13">
        <v>12</v>
      </c>
      <c r="B13" t="s">
        <v>116</v>
      </c>
      <c r="C13">
        <v>2.2599999999999998</v>
      </c>
      <c r="D13">
        <v>1.1299999999999999</v>
      </c>
      <c r="E13">
        <v>1.1299999999999999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1.1299999999999999</v>
      </c>
      <c r="N13">
        <v>1.1299999999999999</v>
      </c>
      <c r="O13">
        <v>6.78</v>
      </c>
      <c r="P13">
        <v>0</v>
      </c>
      <c r="Q13" t="s">
        <v>93</v>
      </c>
      <c r="R13" t="s">
        <v>94</v>
      </c>
      <c r="S13" t="s">
        <v>43</v>
      </c>
      <c r="T13" t="s">
        <v>117</v>
      </c>
      <c r="U13" t="s">
        <v>118</v>
      </c>
      <c r="V13" t="s">
        <v>68</v>
      </c>
      <c r="W13" t="s">
        <v>46</v>
      </c>
      <c r="AA13" t="s">
        <v>119</v>
      </c>
      <c r="AC13" t="s">
        <v>28</v>
      </c>
      <c r="AD13" t="s">
        <v>29</v>
      </c>
      <c r="AI13" t="s">
        <v>79</v>
      </c>
      <c r="AJ13" t="s">
        <v>48</v>
      </c>
      <c r="AK13" t="s">
        <v>72</v>
      </c>
      <c r="AL13" t="s">
        <v>48</v>
      </c>
      <c r="AM13">
        <v>38.582599999999999</v>
      </c>
      <c r="AN13">
        <v>-122.89254</v>
      </c>
      <c r="AO13" t="str">
        <f t="shared" si="0"/>
        <v>L_16</v>
      </c>
      <c r="AP13">
        <v>16</v>
      </c>
      <c r="AQ13" t="str">
        <f t="shared" si="1"/>
        <v>Lower</v>
      </c>
    </row>
    <row r="14" spans="1:43" x14ac:dyDescent="0.3">
      <c r="A14">
        <v>1</v>
      </c>
      <c r="B14" t="s">
        <v>124</v>
      </c>
      <c r="AK14" t="s">
        <v>141</v>
      </c>
      <c r="AO14" t="str">
        <f t="shared" si="0"/>
        <v>U_3</v>
      </c>
      <c r="AP14">
        <v>3</v>
      </c>
      <c r="AQ14" t="str">
        <f t="shared" si="1"/>
        <v>Upper</v>
      </c>
    </row>
    <row r="15" spans="1:43" x14ac:dyDescent="0.3">
      <c r="A15">
        <v>2</v>
      </c>
      <c r="B15" t="s">
        <v>137</v>
      </c>
      <c r="AK15" t="s">
        <v>150</v>
      </c>
      <c r="AO15" t="str">
        <f t="shared" si="0"/>
        <v>L_24</v>
      </c>
      <c r="AP15">
        <v>24</v>
      </c>
      <c r="AQ15" t="str">
        <f t="shared" si="1"/>
        <v>Lower</v>
      </c>
    </row>
    <row r="16" spans="1:43" x14ac:dyDescent="0.3">
      <c r="A16">
        <v>3</v>
      </c>
      <c r="B16" t="s">
        <v>133</v>
      </c>
      <c r="AK16" t="s">
        <v>147</v>
      </c>
      <c r="AO16" t="str">
        <f t="shared" si="0"/>
        <v>L_18</v>
      </c>
      <c r="AP16">
        <v>18</v>
      </c>
      <c r="AQ16" t="str">
        <f t="shared" si="1"/>
        <v>Lower</v>
      </c>
    </row>
    <row r="17" spans="1:43" x14ac:dyDescent="0.3">
      <c r="A17">
        <v>4</v>
      </c>
      <c r="B17" t="s">
        <v>134</v>
      </c>
      <c r="AK17" t="s">
        <v>147</v>
      </c>
      <c r="AO17" t="str">
        <f t="shared" si="0"/>
        <v>L_18</v>
      </c>
      <c r="AP17">
        <v>18</v>
      </c>
      <c r="AQ17" t="str">
        <f t="shared" si="1"/>
        <v>Lower</v>
      </c>
    </row>
    <row r="18" spans="1:43" x14ac:dyDescent="0.3">
      <c r="A18">
        <v>5</v>
      </c>
      <c r="B18" t="s">
        <v>131</v>
      </c>
      <c r="AK18" t="s">
        <v>145</v>
      </c>
      <c r="AO18" t="str">
        <f t="shared" si="0"/>
        <v>L_14</v>
      </c>
      <c r="AP18">
        <v>14</v>
      </c>
      <c r="AQ18" t="str">
        <f t="shared" si="1"/>
        <v>Lower</v>
      </c>
    </row>
    <row r="19" spans="1:43" x14ac:dyDescent="0.3">
      <c r="A19">
        <v>6</v>
      </c>
      <c r="B19" t="s">
        <v>132</v>
      </c>
      <c r="AK19" t="s">
        <v>146</v>
      </c>
      <c r="AO19" t="str">
        <f t="shared" si="0"/>
        <v>L_17</v>
      </c>
      <c r="AP19">
        <v>17</v>
      </c>
      <c r="AQ19" t="str">
        <f t="shared" si="1"/>
        <v>Lower</v>
      </c>
    </row>
    <row r="20" spans="1:43" x14ac:dyDescent="0.3">
      <c r="A20">
        <v>7</v>
      </c>
      <c r="B20" t="s">
        <v>135</v>
      </c>
      <c r="AK20" t="s">
        <v>148</v>
      </c>
      <c r="AO20" t="str">
        <f t="shared" si="0"/>
        <v>L_21</v>
      </c>
      <c r="AP20">
        <v>21</v>
      </c>
      <c r="AQ20" t="str">
        <f t="shared" si="1"/>
        <v>Lower</v>
      </c>
    </row>
    <row r="21" spans="1:43" x14ac:dyDescent="0.3">
      <c r="A21">
        <v>8</v>
      </c>
      <c r="B21" t="s">
        <v>125</v>
      </c>
      <c r="AK21" t="s">
        <v>141</v>
      </c>
      <c r="AO21" t="str">
        <f t="shared" si="0"/>
        <v>U_3</v>
      </c>
      <c r="AP21">
        <v>3</v>
      </c>
      <c r="AQ21" t="str">
        <f t="shared" si="1"/>
        <v>Upper</v>
      </c>
    </row>
    <row r="22" spans="1:43" x14ac:dyDescent="0.3">
      <c r="A22">
        <v>9</v>
      </c>
      <c r="B22" t="s">
        <v>127</v>
      </c>
      <c r="AK22" t="s">
        <v>143</v>
      </c>
      <c r="AO22" t="str">
        <f t="shared" si="0"/>
        <v>U_10</v>
      </c>
      <c r="AP22">
        <v>10</v>
      </c>
      <c r="AQ22" t="str">
        <f t="shared" si="1"/>
        <v>Upper</v>
      </c>
    </row>
    <row r="23" spans="1:43" x14ac:dyDescent="0.3">
      <c r="A23">
        <v>10</v>
      </c>
      <c r="B23" t="s">
        <v>126</v>
      </c>
      <c r="AK23" t="s">
        <v>142</v>
      </c>
      <c r="AO23" t="str">
        <f t="shared" si="0"/>
        <v>U_10</v>
      </c>
      <c r="AP23">
        <v>10</v>
      </c>
      <c r="AQ23" t="str">
        <f t="shared" si="1"/>
        <v>Upper</v>
      </c>
    </row>
    <row r="24" spans="1:43" x14ac:dyDescent="0.3">
      <c r="A24">
        <v>11</v>
      </c>
      <c r="B24" t="s">
        <v>129</v>
      </c>
      <c r="AK24" t="s">
        <v>87</v>
      </c>
      <c r="AO24" t="str">
        <f t="shared" si="0"/>
        <v>U_12</v>
      </c>
      <c r="AP24">
        <v>12</v>
      </c>
      <c r="AQ24" t="str">
        <f t="shared" si="1"/>
        <v>Upper</v>
      </c>
    </row>
    <row r="25" spans="1:43" x14ac:dyDescent="0.3">
      <c r="A25">
        <v>12</v>
      </c>
      <c r="B25" t="s">
        <v>128</v>
      </c>
      <c r="AK25" t="s">
        <v>87</v>
      </c>
      <c r="AO25" t="str">
        <f t="shared" si="0"/>
        <v>U_12</v>
      </c>
      <c r="AP25">
        <v>12</v>
      </c>
      <c r="AQ25" t="str">
        <f t="shared" si="1"/>
        <v>Upper</v>
      </c>
    </row>
    <row r="26" spans="1:43" x14ac:dyDescent="0.3">
      <c r="A26">
        <v>13</v>
      </c>
      <c r="B26" t="s">
        <v>130</v>
      </c>
      <c r="AK26" t="s">
        <v>144</v>
      </c>
      <c r="AO26" t="str">
        <f t="shared" si="0"/>
        <v>U_13</v>
      </c>
      <c r="AP26">
        <v>13</v>
      </c>
      <c r="AQ26" t="str">
        <f t="shared" si="1"/>
        <v>Upper</v>
      </c>
    </row>
    <row r="27" spans="1:43" x14ac:dyDescent="0.3">
      <c r="A27">
        <v>14</v>
      </c>
      <c r="B27" t="s">
        <v>138</v>
      </c>
      <c r="AK27" t="s">
        <v>151</v>
      </c>
      <c r="AO27" t="str">
        <f t="shared" si="0"/>
        <v>L_25</v>
      </c>
      <c r="AP27">
        <v>25</v>
      </c>
      <c r="AQ27" t="str">
        <f t="shared" si="1"/>
        <v>Lower</v>
      </c>
    </row>
    <row r="28" spans="1:43" x14ac:dyDescent="0.3">
      <c r="A28">
        <v>15</v>
      </c>
      <c r="B28" t="s">
        <v>139</v>
      </c>
      <c r="AK28" t="s">
        <v>151</v>
      </c>
      <c r="AO28" t="str">
        <f t="shared" si="0"/>
        <v>L_25</v>
      </c>
      <c r="AP28">
        <v>25</v>
      </c>
      <c r="AQ28" t="str">
        <f t="shared" si="1"/>
        <v>Lower</v>
      </c>
    </row>
    <row r="29" spans="1:43" x14ac:dyDescent="0.3">
      <c r="A29">
        <v>16</v>
      </c>
      <c r="B29" t="s">
        <v>140</v>
      </c>
      <c r="AK29" t="s">
        <v>151</v>
      </c>
      <c r="AO29" t="str">
        <f t="shared" si="0"/>
        <v>L_25</v>
      </c>
      <c r="AP29">
        <v>25</v>
      </c>
      <c r="AQ29" t="str">
        <f t="shared" si="1"/>
        <v>Lower</v>
      </c>
    </row>
    <row r="30" spans="1:43" x14ac:dyDescent="0.3">
      <c r="A30">
        <v>17</v>
      </c>
      <c r="B30" t="s">
        <v>136</v>
      </c>
      <c r="AK30" t="s">
        <v>149</v>
      </c>
      <c r="AO30" t="str">
        <f t="shared" si="0"/>
        <v>L_23</v>
      </c>
      <c r="AP30">
        <v>23</v>
      </c>
      <c r="AQ30" t="str">
        <f t="shared" si="1"/>
        <v>Lower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Missing_MainStem_GIS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Prashar, Aakash@Waterboards</cp:lastModifiedBy>
  <dcterms:created xsi:type="dcterms:W3CDTF">2023-09-19T22:31:20Z</dcterms:created>
  <dcterms:modified xsi:type="dcterms:W3CDTF">2024-04-22T15:29:15Z</dcterms:modified>
</cp:coreProperties>
</file>