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75" yWindow="675" windowWidth="16275" windowHeight="7485"/>
  </bookViews>
  <sheets>
    <sheet name="CY4_pCE206_001_02a_2013_09_13" sheetId="1" r:id="rId1"/>
  </sheets>
  <definedNames>
    <definedName name="solver_adj" localSheetId="0" hidden="1">CY4_pCE206_001_02a_2013_09_13!$O$2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CY4_pCE206_001_02a_2013_09_13!$L$123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J79" i="1"/>
  <c r="I79"/>
  <c r="L79" s="1"/>
  <c r="J78"/>
  <c r="I78"/>
  <c r="J77"/>
  <c r="I77"/>
  <c r="L77" s="1"/>
  <c r="J76"/>
  <c r="I76"/>
  <c r="J75"/>
  <c r="I75"/>
  <c r="K75" s="1"/>
  <c r="J74"/>
  <c r="I74"/>
  <c r="J73"/>
  <c r="I73"/>
  <c r="K73" s="1"/>
  <c r="J72"/>
  <c r="I72"/>
  <c r="J71"/>
  <c r="I71"/>
  <c r="K71" s="1"/>
  <c r="J70"/>
  <c r="I70"/>
  <c r="J69"/>
  <c r="I69"/>
  <c r="K69" s="1"/>
  <c r="J68"/>
  <c r="I68"/>
  <c r="J67"/>
  <c r="I67"/>
  <c r="K67" s="1"/>
  <c r="J66"/>
  <c r="I66"/>
  <c r="J65"/>
  <c r="I65"/>
  <c r="K65" s="1"/>
  <c r="J64"/>
  <c r="I64"/>
  <c r="J63"/>
  <c r="I63"/>
  <c r="K63" s="1"/>
  <c r="J62"/>
  <c r="I62"/>
  <c r="J61"/>
  <c r="I61"/>
  <c r="K61" s="1"/>
  <c r="J60"/>
  <c r="I60"/>
  <c r="J59"/>
  <c r="I59"/>
  <c r="K59" s="1"/>
  <c r="J58"/>
  <c r="I58"/>
  <c r="J57"/>
  <c r="I57"/>
  <c r="K57" s="1"/>
  <c r="J56"/>
  <c r="I56"/>
  <c r="J55"/>
  <c r="I55"/>
  <c r="K55" s="1"/>
  <c r="J54"/>
  <c r="I54"/>
  <c r="J53"/>
  <c r="I53"/>
  <c r="K53" s="1"/>
  <c r="J52"/>
  <c r="I52"/>
  <c r="J51"/>
  <c r="I51"/>
  <c r="K51" s="1"/>
  <c r="J50"/>
  <c r="I50"/>
  <c r="J49"/>
  <c r="I49"/>
  <c r="K49" s="1"/>
  <c r="J48"/>
  <c r="I48"/>
  <c r="J47"/>
  <c r="I47"/>
  <c r="K47" s="1"/>
  <c r="J46"/>
  <c r="I46"/>
  <c r="J45"/>
  <c r="I45"/>
  <c r="K45" s="1"/>
  <c r="J44"/>
  <c r="I44"/>
  <c r="J43"/>
  <c r="I43"/>
  <c r="K43" s="1"/>
  <c r="J42"/>
  <c r="I42"/>
  <c r="J41"/>
  <c r="I41"/>
  <c r="K41" s="1"/>
  <c r="J40"/>
  <c r="I40"/>
  <c r="J39"/>
  <c r="I39"/>
  <c r="K39" s="1"/>
  <c r="J38"/>
  <c r="I38"/>
  <c r="J37"/>
  <c r="I37"/>
  <c r="K37" s="1"/>
  <c r="J36"/>
  <c r="I36"/>
  <c r="J35"/>
  <c r="I35"/>
  <c r="K35" s="1"/>
  <c r="J34"/>
  <c r="I34"/>
  <c r="J33"/>
  <c r="I33"/>
  <c r="K33" s="1"/>
  <c r="J32"/>
  <c r="I32"/>
  <c r="J31"/>
  <c r="I31"/>
  <c r="K31" s="1"/>
  <c r="J30"/>
  <c r="I30"/>
  <c r="J29"/>
  <c r="I29"/>
  <c r="K29" s="1"/>
  <c r="J28"/>
  <c r="I28"/>
  <c r="J27"/>
  <c r="I27"/>
  <c r="K27" s="1"/>
  <c r="J26"/>
  <c r="I26"/>
  <c r="J25"/>
  <c r="I25"/>
  <c r="K25" s="1"/>
  <c r="J24"/>
  <c r="I24"/>
  <c r="J23"/>
  <c r="I23"/>
  <c r="K23" s="1"/>
  <c r="J22"/>
  <c r="I22"/>
  <c r="J21"/>
  <c r="I21"/>
  <c r="K21" s="1"/>
  <c r="J20"/>
  <c r="I20"/>
  <c r="J19"/>
  <c r="I19"/>
  <c r="K19" s="1"/>
  <c r="J18"/>
  <c r="I18"/>
  <c r="J17"/>
  <c r="I17"/>
  <c r="K17" s="1"/>
  <c r="J16"/>
  <c r="I16"/>
  <c r="J15"/>
  <c r="I15"/>
  <c r="K15" s="1"/>
  <c r="J14"/>
  <c r="I14"/>
  <c r="J13"/>
  <c r="I13"/>
  <c r="K13" s="1"/>
  <c r="J12"/>
  <c r="I12"/>
  <c r="J11"/>
  <c r="I11"/>
  <c r="K11" s="1"/>
  <c r="J10"/>
  <c r="I10"/>
  <c r="J9"/>
  <c r="I9"/>
  <c r="K9" s="1"/>
  <c r="J8"/>
  <c r="I8"/>
  <c r="J7"/>
  <c r="I7"/>
  <c r="K7" s="1"/>
  <c r="J6"/>
  <c r="I6"/>
  <c r="J5"/>
  <c r="I5"/>
  <c r="K5" s="1"/>
  <c r="J4"/>
  <c r="I4"/>
  <c r="J3"/>
  <c r="I3"/>
  <c r="K3" s="1"/>
  <c r="J2"/>
  <c r="I2"/>
  <c r="L4" l="1"/>
  <c r="L8"/>
  <c r="L10"/>
  <c r="L14"/>
  <c r="L18"/>
  <c r="L20"/>
  <c r="L24"/>
  <c r="L28"/>
  <c r="L30"/>
  <c r="L34"/>
  <c r="L40"/>
  <c r="L2"/>
  <c r="L6"/>
  <c r="L12"/>
  <c r="L16"/>
  <c r="L22"/>
  <c r="L26"/>
  <c r="L32"/>
  <c r="L36"/>
  <c r="L38"/>
  <c r="L42"/>
  <c r="L44"/>
  <c r="L46"/>
  <c r="L48"/>
  <c r="L50"/>
  <c r="L52"/>
  <c r="L54"/>
  <c r="L56"/>
  <c r="L58"/>
  <c r="L60"/>
  <c r="L62"/>
  <c r="L64"/>
  <c r="L66"/>
  <c r="L68"/>
  <c r="L70"/>
  <c r="L72"/>
  <c r="L74"/>
  <c r="K76"/>
  <c r="K78"/>
  <c r="L3"/>
  <c r="L5"/>
  <c r="L7"/>
  <c r="L9"/>
  <c r="L11"/>
  <c r="L13"/>
  <c r="L15"/>
  <c r="L17"/>
  <c r="L19"/>
  <c r="L21"/>
  <c r="L23"/>
  <c r="L25"/>
  <c r="L27"/>
  <c r="L29"/>
  <c r="L31"/>
  <c r="L33"/>
  <c r="L35"/>
  <c r="L37"/>
  <c r="L39"/>
  <c r="L41"/>
  <c r="L43"/>
  <c r="L45"/>
  <c r="L47"/>
  <c r="L49"/>
  <c r="L51"/>
  <c r="L53"/>
  <c r="L55"/>
  <c r="L57"/>
  <c r="L59"/>
  <c r="L61"/>
  <c r="L63"/>
  <c r="L65"/>
  <c r="L67"/>
  <c r="L69"/>
  <c r="L71"/>
  <c r="L73"/>
  <c r="L75"/>
  <c r="L76"/>
  <c r="L78"/>
  <c r="K2"/>
  <c r="K4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7"/>
  <c r="K79"/>
  <c r="L123" l="1"/>
</calcChain>
</file>

<file path=xl/sharedStrings.xml><?xml version="1.0" encoding="utf-8"?>
<sst xmlns="http://schemas.openxmlformats.org/spreadsheetml/2006/main" count="17" uniqueCount="17">
  <si>
    <t>Time</t>
  </si>
  <si>
    <t xml:space="preserve"> Int488</t>
  </si>
  <si>
    <t xml:space="preserve"> Int561</t>
  </si>
  <si>
    <t xml:space="preserve"> Back488</t>
  </si>
  <si>
    <t xml:space="preserve"> Back561</t>
  </si>
  <si>
    <t xml:space="preserve"> Raw488</t>
  </si>
  <si>
    <t xml:space="preserve"> Raw561</t>
  </si>
  <si>
    <t>Actin association begins: 8.0</t>
  </si>
  <si>
    <t>Actin association ends: 23.5</t>
  </si>
  <si>
    <t>Length of actin association: 15.5</t>
  </si>
  <si>
    <t>Cofilin association begins: 5.5</t>
  </si>
  <si>
    <t>Cofilin association ends: 27.5</t>
  </si>
  <si>
    <t>Length of cofilin association: 22.0</t>
  </si>
  <si>
    <t>Delay between actin and cofilin association: -2.5</t>
  </si>
  <si>
    <t>Maximum normalized actin intensity: 0.422060164084</t>
  </si>
  <si>
    <t>Maximum normalized cofilin intensity: 1.27385892116</t>
  </si>
  <si>
    <t xml:space="preserve">corr factor =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</si>
</sst>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strRef>
              <c:f>CY4_pCE206_001_02a_2013_09_13!$A$1:$A$130</c:f>
              <c:strCache>
                <c:ptCount val="88"/>
                <c:pt idx="0">
                  <c:v>Time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26</c:v>
                </c:pt>
                <c:pt idx="54">
                  <c:v>26.5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29</c:v>
                </c:pt>
                <c:pt idx="60">
                  <c:v>29.5</c:v>
                </c:pt>
                <c:pt idx="61">
                  <c:v>30</c:v>
                </c:pt>
                <c:pt idx="62">
                  <c:v>30.5</c:v>
                </c:pt>
                <c:pt idx="63">
                  <c:v>31</c:v>
                </c:pt>
                <c:pt idx="64">
                  <c:v>31.5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33.5</c:v>
                </c:pt>
                <c:pt idx="69">
                  <c:v>34</c:v>
                </c:pt>
                <c:pt idx="70">
                  <c:v>34.5</c:v>
                </c:pt>
                <c:pt idx="71">
                  <c:v>35</c:v>
                </c:pt>
                <c:pt idx="72">
                  <c:v>35.5</c:v>
                </c:pt>
                <c:pt idx="73">
                  <c:v>36</c:v>
                </c:pt>
                <c:pt idx="74">
                  <c:v>36.5</c:v>
                </c:pt>
                <c:pt idx="75">
                  <c:v>37</c:v>
                </c:pt>
                <c:pt idx="76">
                  <c:v>37.5</c:v>
                </c:pt>
                <c:pt idx="77">
                  <c:v>38</c:v>
                </c:pt>
                <c:pt idx="78">
                  <c:v>38.5</c:v>
                </c:pt>
                <c:pt idx="79">
                  <c:v>Actin association begins: 8.0</c:v>
                </c:pt>
                <c:pt idx="80">
                  <c:v>Actin association ends: 23.5</c:v>
                </c:pt>
                <c:pt idx="81">
                  <c:v>Length of actin association: 15.5</c:v>
                </c:pt>
                <c:pt idx="82">
                  <c:v>Cofilin association begins: 5.5</c:v>
                </c:pt>
                <c:pt idx="83">
                  <c:v>Cofilin association ends: 27.5</c:v>
                </c:pt>
                <c:pt idx="84">
                  <c:v>Length of cofilin association: 22.0</c:v>
                </c:pt>
                <c:pt idx="85">
                  <c:v>Delay between actin and cofilin association: -2.5</c:v>
                </c:pt>
                <c:pt idx="86">
                  <c:v>Maximum normalized actin intensity: 0.422060164084</c:v>
                </c:pt>
                <c:pt idx="87">
                  <c:v>Maximum normalized cofilin intensity: 1.27385892116</c:v>
                </c:pt>
              </c:strCache>
            </c:strRef>
          </c:xVal>
          <c:yVal>
            <c:numRef>
              <c:f>CY4_pCE206_001_02a_2013_09_13!$I$1:$I$130</c:f>
              <c:numCache>
                <c:formatCode>General</c:formatCode>
                <c:ptCount val="130"/>
                <c:pt idx="1">
                  <c:v>12.199999999999989</c:v>
                </c:pt>
                <c:pt idx="2">
                  <c:v>-5.6076923079999972</c:v>
                </c:pt>
                <c:pt idx="3">
                  <c:v>-1.4153846149999936</c:v>
                </c:pt>
                <c:pt idx="4">
                  <c:v>9.7769230769999922</c:v>
                </c:pt>
                <c:pt idx="5">
                  <c:v>-13.030769230999994</c:v>
                </c:pt>
                <c:pt idx="6">
                  <c:v>-12.83846153799999</c:v>
                </c:pt>
                <c:pt idx="7">
                  <c:v>-2.6461538460000043</c:v>
                </c:pt>
                <c:pt idx="8">
                  <c:v>8.5461538460000099</c:v>
                </c:pt>
                <c:pt idx="9">
                  <c:v>13.738461537999996</c:v>
                </c:pt>
                <c:pt idx="10">
                  <c:v>-9.0692307690000007</c:v>
                </c:pt>
                <c:pt idx="11">
                  <c:v>-18.876923076999987</c:v>
                </c:pt>
                <c:pt idx="12">
                  <c:v>14.315384614999999</c:v>
                </c:pt>
                <c:pt idx="13">
                  <c:v>36.507692308000003</c:v>
                </c:pt>
                <c:pt idx="14">
                  <c:v>11.699999999999989</c:v>
                </c:pt>
                <c:pt idx="15">
                  <c:v>13.892307692000003</c:v>
                </c:pt>
                <c:pt idx="16">
                  <c:v>-7.9153846149999936</c:v>
                </c:pt>
                <c:pt idx="17">
                  <c:v>15.276923076999992</c:v>
                </c:pt>
                <c:pt idx="18">
                  <c:v>18.469230769000006</c:v>
                </c:pt>
                <c:pt idx="19">
                  <c:v>54.66153846200001</c:v>
                </c:pt>
                <c:pt idx="20">
                  <c:v>12.853846153999996</c:v>
                </c:pt>
                <c:pt idx="21">
                  <c:v>32.04615384600001</c:v>
                </c:pt>
                <c:pt idx="22">
                  <c:v>21.238461537999996</c:v>
                </c:pt>
                <c:pt idx="23">
                  <c:v>15.430769230999999</c:v>
                </c:pt>
                <c:pt idx="24">
                  <c:v>23.623076923000013</c:v>
                </c:pt>
                <c:pt idx="25">
                  <c:v>34.815384614999999</c:v>
                </c:pt>
                <c:pt idx="26">
                  <c:v>32.007692308000003</c:v>
                </c:pt>
                <c:pt idx="27">
                  <c:v>25.199999999999989</c:v>
                </c:pt>
                <c:pt idx="28">
                  <c:v>38.392307692000003</c:v>
                </c:pt>
                <c:pt idx="29">
                  <c:v>38.584615385000006</c:v>
                </c:pt>
                <c:pt idx="30">
                  <c:v>61.776923076999992</c:v>
                </c:pt>
                <c:pt idx="31">
                  <c:v>57.969230769000006</c:v>
                </c:pt>
                <c:pt idx="32">
                  <c:v>96.16153846200001</c:v>
                </c:pt>
                <c:pt idx="33">
                  <c:v>87.353846153999996</c:v>
                </c:pt>
                <c:pt idx="34">
                  <c:v>95.54615384600001</c:v>
                </c:pt>
                <c:pt idx="35">
                  <c:v>54.738461537999996</c:v>
                </c:pt>
                <c:pt idx="36">
                  <c:v>45.930769230999999</c:v>
                </c:pt>
                <c:pt idx="37">
                  <c:v>58.123076923000013</c:v>
                </c:pt>
                <c:pt idx="38">
                  <c:v>62.315384614999999</c:v>
                </c:pt>
                <c:pt idx="39">
                  <c:v>78.507692308000003</c:v>
                </c:pt>
                <c:pt idx="40">
                  <c:v>73.699999999999989</c:v>
                </c:pt>
                <c:pt idx="41">
                  <c:v>25.892307692000003</c:v>
                </c:pt>
                <c:pt idx="42">
                  <c:v>18.084615385000006</c:v>
                </c:pt>
                <c:pt idx="43">
                  <c:v>61.276923076999992</c:v>
                </c:pt>
                <c:pt idx="44">
                  <c:v>16.469230769000006</c:v>
                </c:pt>
                <c:pt idx="45">
                  <c:v>39.66153846200001</c:v>
                </c:pt>
                <c:pt idx="46">
                  <c:v>49.853846153999996</c:v>
                </c:pt>
                <c:pt idx="47">
                  <c:v>87.04615384600001</c:v>
                </c:pt>
                <c:pt idx="48">
                  <c:v>29.238461537999996</c:v>
                </c:pt>
                <c:pt idx="49">
                  <c:v>-1.5692307690000007</c:v>
                </c:pt>
                <c:pt idx="50">
                  <c:v>19.623076923000013</c:v>
                </c:pt>
                <c:pt idx="51">
                  <c:v>6.8153846149999993</c:v>
                </c:pt>
                <c:pt idx="52">
                  <c:v>20.007692308000003</c:v>
                </c:pt>
                <c:pt idx="53">
                  <c:v>2.1999999999999886</c:v>
                </c:pt>
                <c:pt idx="54">
                  <c:v>55.392307692000003</c:v>
                </c:pt>
                <c:pt idx="55">
                  <c:v>12.584615385000006</c:v>
                </c:pt>
                <c:pt idx="56">
                  <c:v>9.7769230769999922</c:v>
                </c:pt>
                <c:pt idx="57">
                  <c:v>7.9692307690000064</c:v>
                </c:pt>
                <c:pt idx="58">
                  <c:v>3.16153846200001</c:v>
                </c:pt>
                <c:pt idx="59">
                  <c:v>5.3538461539999957</c:v>
                </c:pt>
                <c:pt idx="60">
                  <c:v>12.54615384600001</c:v>
                </c:pt>
                <c:pt idx="61">
                  <c:v>-19.261538462000004</c:v>
                </c:pt>
                <c:pt idx="62">
                  <c:v>-25.069230769000001</c:v>
                </c:pt>
                <c:pt idx="63">
                  <c:v>-13.876923076999987</c:v>
                </c:pt>
                <c:pt idx="64">
                  <c:v>-7.6846153850000007</c:v>
                </c:pt>
                <c:pt idx="65">
                  <c:v>-10.492307691999997</c:v>
                </c:pt>
                <c:pt idx="66">
                  <c:v>14.699999999999989</c:v>
                </c:pt>
                <c:pt idx="67">
                  <c:v>12.892307692000003</c:v>
                </c:pt>
                <c:pt idx="68">
                  <c:v>-12.915384614999994</c:v>
                </c:pt>
                <c:pt idx="69">
                  <c:v>8.2769230769999922</c:v>
                </c:pt>
                <c:pt idx="70">
                  <c:v>-6.5307692309999936</c:v>
                </c:pt>
                <c:pt idx="71">
                  <c:v>-3.33846153799999</c:v>
                </c:pt>
                <c:pt idx="72">
                  <c:v>-11.146153846000004</c:v>
                </c:pt>
                <c:pt idx="73">
                  <c:v>6.0461538460000099</c:v>
                </c:pt>
                <c:pt idx="74">
                  <c:v>16.238461537999996</c:v>
                </c:pt>
                <c:pt idx="75">
                  <c:v>-4.5692307690000007</c:v>
                </c:pt>
                <c:pt idx="76">
                  <c:v>-3.3769230769999865</c:v>
                </c:pt>
                <c:pt idx="77">
                  <c:v>-8.1846153850000007</c:v>
                </c:pt>
                <c:pt idx="78">
                  <c:v>-2.9923076919999971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strRef>
              <c:f>CY4_pCE206_001_02a_2013_09_13!$A$1:$A$130</c:f>
              <c:strCache>
                <c:ptCount val="88"/>
                <c:pt idx="0">
                  <c:v>Time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26</c:v>
                </c:pt>
                <c:pt idx="54">
                  <c:v>26.5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29</c:v>
                </c:pt>
                <c:pt idx="60">
                  <c:v>29.5</c:v>
                </c:pt>
                <c:pt idx="61">
                  <c:v>30</c:v>
                </c:pt>
                <c:pt idx="62">
                  <c:v>30.5</c:v>
                </c:pt>
                <c:pt idx="63">
                  <c:v>31</c:v>
                </c:pt>
                <c:pt idx="64">
                  <c:v>31.5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33.5</c:v>
                </c:pt>
                <c:pt idx="69">
                  <c:v>34</c:v>
                </c:pt>
                <c:pt idx="70">
                  <c:v>34.5</c:v>
                </c:pt>
                <c:pt idx="71">
                  <c:v>35</c:v>
                </c:pt>
                <c:pt idx="72">
                  <c:v>35.5</c:v>
                </c:pt>
                <c:pt idx="73">
                  <c:v>36</c:v>
                </c:pt>
                <c:pt idx="74">
                  <c:v>36.5</c:v>
                </c:pt>
                <c:pt idx="75">
                  <c:v>37</c:v>
                </c:pt>
                <c:pt idx="76">
                  <c:v>37.5</c:v>
                </c:pt>
                <c:pt idx="77">
                  <c:v>38</c:v>
                </c:pt>
                <c:pt idx="78">
                  <c:v>38.5</c:v>
                </c:pt>
                <c:pt idx="79">
                  <c:v>Actin association begins: 8.0</c:v>
                </c:pt>
                <c:pt idx="80">
                  <c:v>Actin association ends: 23.5</c:v>
                </c:pt>
                <c:pt idx="81">
                  <c:v>Length of actin association: 15.5</c:v>
                </c:pt>
                <c:pt idx="82">
                  <c:v>Cofilin association begins: 5.5</c:v>
                </c:pt>
                <c:pt idx="83">
                  <c:v>Cofilin association ends: 27.5</c:v>
                </c:pt>
                <c:pt idx="84">
                  <c:v>Length of cofilin association: 22.0</c:v>
                </c:pt>
                <c:pt idx="85">
                  <c:v>Delay between actin and cofilin association: -2.5</c:v>
                </c:pt>
                <c:pt idx="86">
                  <c:v>Maximum normalized actin intensity: 0.422060164084</c:v>
                </c:pt>
                <c:pt idx="87">
                  <c:v>Maximum normalized cofilin intensity: 1.27385892116</c:v>
                </c:pt>
              </c:strCache>
            </c:strRef>
          </c:xVal>
          <c:yVal>
            <c:numRef>
              <c:f>CY4_pCE206_001_02a_2013_09_13!$J$1:$J$130</c:f>
              <c:numCache>
                <c:formatCode>General</c:formatCode>
                <c:ptCount val="130"/>
                <c:pt idx="1">
                  <c:v>-5.8000000000000114</c:v>
                </c:pt>
                <c:pt idx="2">
                  <c:v>39.630769230999988</c:v>
                </c:pt>
                <c:pt idx="3">
                  <c:v>-25.938461538000013</c:v>
                </c:pt>
                <c:pt idx="4">
                  <c:v>-16.507692308000003</c:v>
                </c:pt>
                <c:pt idx="5">
                  <c:v>12.923076922999996</c:v>
                </c:pt>
                <c:pt idx="6">
                  <c:v>27.353846153999996</c:v>
                </c:pt>
                <c:pt idx="7">
                  <c:v>19.784615384999995</c:v>
                </c:pt>
                <c:pt idx="8">
                  <c:v>18.215384615000005</c:v>
                </c:pt>
                <c:pt idx="9">
                  <c:v>27.646153846000004</c:v>
                </c:pt>
                <c:pt idx="10">
                  <c:v>36.076923077000004</c:v>
                </c:pt>
                <c:pt idx="11">
                  <c:v>-5.4923076919999971</c:v>
                </c:pt>
                <c:pt idx="12">
                  <c:v>57.938461538000013</c:v>
                </c:pt>
                <c:pt idx="13">
                  <c:v>23.369230769000012</c:v>
                </c:pt>
                <c:pt idx="14">
                  <c:v>56.800000000000011</c:v>
                </c:pt>
                <c:pt idx="15">
                  <c:v>33.230769231000011</c:v>
                </c:pt>
                <c:pt idx="16">
                  <c:v>78.66153846200001</c:v>
                </c:pt>
                <c:pt idx="17">
                  <c:v>73.092307691999991</c:v>
                </c:pt>
                <c:pt idx="18">
                  <c:v>46.523076922999991</c:v>
                </c:pt>
                <c:pt idx="19">
                  <c:v>85.95384615399999</c:v>
                </c:pt>
                <c:pt idx="20">
                  <c:v>83.384615384999989</c:v>
                </c:pt>
                <c:pt idx="21">
                  <c:v>127.815384615</c:v>
                </c:pt>
                <c:pt idx="22">
                  <c:v>142.246153846</c:v>
                </c:pt>
                <c:pt idx="23">
                  <c:v>81.676923076999998</c:v>
                </c:pt>
                <c:pt idx="24">
                  <c:v>90.107692307999997</c:v>
                </c:pt>
                <c:pt idx="25">
                  <c:v>83.538461538000007</c:v>
                </c:pt>
                <c:pt idx="26">
                  <c:v>201.96923076900001</c:v>
                </c:pt>
                <c:pt idx="27">
                  <c:v>252.4</c:v>
                </c:pt>
                <c:pt idx="28">
                  <c:v>216.830769231</c:v>
                </c:pt>
                <c:pt idx="29">
                  <c:v>204.261538462</c:v>
                </c:pt>
                <c:pt idx="30">
                  <c:v>260.69230769199999</c:v>
                </c:pt>
                <c:pt idx="31">
                  <c:v>138.12307692300001</c:v>
                </c:pt>
                <c:pt idx="32">
                  <c:v>244.55384615400001</c:v>
                </c:pt>
                <c:pt idx="33">
                  <c:v>255.98461538500001</c:v>
                </c:pt>
                <c:pt idx="34">
                  <c:v>133.41538461499999</c:v>
                </c:pt>
                <c:pt idx="35">
                  <c:v>185.84615384599999</c:v>
                </c:pt>
                <c:pt idx="36">
                  <c:v>111.27692307699999</c:v>
                </c:pt>
                <c:pt idx="37">
                  <c:v>224.70769230799999</c:v>
                </c:pt>
                <c:pt idx="38">
                  <c:v>267.138461538</c:v>
                </c:pt>
                <c:pt idx="39">
                  <c:v>235.569230769</c:v>
                </c:pt>
                <c:pt idx="40">
                  <c:v>307</c:v>
                </c:pt>
                <c:pt idx="41">
                  <c:v>198.430769231</c:v>
                </c:pt>
                <c:pt idx="42">
                  <c:v>75.861538461999999</c:v>
                </c:pt>
                <c:pt idx="43">
                  <c:v>85.292307692000009</c:v>
                </c:pt>
                <c:pt idx="44">
                  <c:v>137.72307692300001</c:v>
                </c:pt>
                <c:pt idx="45">
                  <c:v>222.15384615400001</c:v>
                </c:pt>
                <c:pt idx="46">
                  <c:v>157.58461538500001</c:v>
                </c:pt>
                <c:pt idx="47">
                  <c:v>119.01538461499999</c:v>
                </c:pt>
                <c:pt idx="48">
                  <c:v>141.44615384599999</c:v>
                </c:pt>
                <c:pt idx="49">
                  <c:v>93.876923076999987</c:v>
                </c:pt>
                <c:pt idx="50">
                  <c:v>90.307692307999986</c:v>
                </c:pt>
                <c:pt idx="51">
                  <c:v>32.738461537999996</c:v>
                </c:pt>
                <c:pt idx="52">
                  <c:v>121.169230769</c:v>
                </c:pt>
                <c:pt idx="53">
                  <c:v>106.6</c:v>
                </c:pt>
                <c:pt idx="54">
                  <c:v>59.030769230999994</c:v>
                </c:pt>
                <c:pt idx="55">
                  <c:v>22.461538461999993</c:v>
                </c:pt>
                <c:pt idx="56">
                  <c:v>27.892307692000003</c:v>
                </c:pt>
                <c:pt idx="57">
                  <c:v>-12.676923076999998</c:v>
                </c:pt>
                <c:pt idx="58">
                  <c:v>17.753846154000001</c:v>
                </c:pt>
                <c:pt idx="59">
                  <c:v>29.184615385000001</c:v>
                </c:pt>
                <c:pt idx="60">
                  <c:v>12.615384615000011</c:v>
                </c:pt>
                <c:pt idx="61">
                  <c:v>-16.95384615399999</c:v>
                </c:pt>
                <c:pt idx="62">
                  <c:v>-12.523076922999991</c:v>
                </c:pt>
                <c:pt idx="63">
                  <c:v>-10.092307691999991</c:v>
                </c:pt>
                <c:pt idx="64">
                  <c:v>-0.66153846200000999</c:v>
                </c:pt>
                <c:pt idx="65">
                  <c:v>-8.2307692310000107</c:v>
                </c:pt>
                <c:pt idx="66">
                  <c:v>34.199999999999989</c:v>
                </c:pt>
                <c:pt idx="67">
                  <c:v>-1.3692307690000121</c:v>
                </c:pt>
                <c:pt idx="68">
                  <c:v>-21.938461538000013</c:v>
                </c:pt>
                <c:pt idx="69">
                  <c:v>8.4923076919999971</c:v>
                </c:pt>
                <c:pt idx="70">
                  <c:v>20.923076922999996</c:v>
                </c:pt>
                <c:pt idx="71">
                  <c:v>14.353846153999996</c:v>
                </c:pt>
                <c:pt idx="72">
                  <c:v>8.7846153849999951</c:v>
                </c:pt>
                <c:pt idx="73">
                  <c:v>-8.7846153849999951</c:v>
                </c:pt>
                <c:pt idx="74">
                  <c:v>9.6461538460000043</c:v>
                </c:pt>
                <c:pt idx="75">
                  <c:v>-3.9230769229999964</c:v>
                </c:pt>
                <c:pt idx="76">
                  <c:v>-13.492307691999997</c:v>
                </c:pt>
                <c:pt idx="77">
                  <c:v>-9.0615384619999872</c:v>
                </c:pt>
                <c:pt idx="78">
                  <c:v>10.369230769000012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strRef>
              <c:f>CY4_pCE206_001_02a_2013_09_13!$A$1:$A$130</c:f>
              <c:strCache>
                <c:ptCount val="88"/>
                <c:pt idx="0">
                  <c:v>Time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21.5</c:v>
                </c:pt>
                <c:pt idx="45">
                  <c:v>22</c:v>
                </c:pt>
                <c:pt idx="46">
                  <c:v>22.5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26</c:v>
                </c:pt>
                <c:pt idx="54">
                  <c:v>26.5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29</c:v>
                </c:pt>
                <c:pt idx="60">
                  <c:v>29.5</c:v>
                </c:pt>
                <c:pt idx="61">
                  <c:v>30</c:v>
                </c:pt>
                <c:pt idx="62">
                  <c:v>30.5</c:v>
                </c:pt>
                <c:pt idx="63">
                  <c:v>31</c:v>
                </c:pt>
                <c:pt idx="64">
                  <c:v>31.5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33.5</c:v>
                </c:pt>
                <c:pt idx="69">
                  <c:v>34</c:v>
                </c:pt>
                <c:pt idx="70">
                  <c:v>34.5</c:v>
                </c:pt>
                <c:pt idx="71">
                  <c:v>35</c:v>
                </c:pt>
                <c:pt idx="72">
                  <c:v>35.5</c:v>
                </c:pt>
                <c:pt idx="73">
                  <c:v>36</c:v>
                </c:pt>
                <c:pt idx="74">
                  <c:v>36.5</c:v>
                </c:pt>
                <c:pt idx="75">
                  <c:v>37</c:v>
                </c:pt>
                <c:pt idx="76">
                  <c:v>37.5</c:v>
                </c:pt>
                <c:pt idx="77">
                  <c:v>38</c:v>
                </c:pt>
                <c:pt idx="78">
                  <c:v>38.5</c:v>
                </c:pt>
                <c:pt idx="79">
                  <c:v>Actin association begins: 8.0</c:v>
                </c:pt>
                <c:pt idx="80">
                  <c:v>Actin association ends: 23.5</c:v>
                </c:pt>
                <c:pt idx="81">
                  <c:v>Length of actin association: 15.5</c:v>
                </c:pt>
                <c:pt idx="82">
                  <c:v>Cofilin association begins: 5.5</c:v>
                </c:pt>
                <c:pt idx="83">
                  <c:v>Cofilin association ends: 27.5</c:v>
                </c:pt>
                <c:pt idx="84">
                  <c:v>Length of cofilin association: 22.0</c:v>
                </c:pt>
                <c:pt idx="85">
                  <c:v>Delay between actin and cofilin association: -2.5</c:v>
                </c:pt>
                <c:pt idx="86">
                  <c:v>Maximum normalized actin intensity: 0.422060164084</c:v>
                </c:pt>
                <c:pt idx="87">
                  <c:v>Maximum normalized cofilin intensity: 1.27385892116</c:v>
                </c:pt>
              </c:strCache>
            </c:strRef>
          </c:xVal>
          <c:yVal>
            <c:numRef>
              <c:f>CY4_pCE206_001_02a_2013_09_13!$K$1:$K$130</c:f>
              <c:numCache>
                <c:formatCode>General</c:formatCode>
                <c:ptCount val="130"/>
                <c:pt idx="1">
                  <c:v>13.574441259343399</c:v>
                </c:pt>
                <c:pt idx="2">
                  <c:v>-14.999099958104058</c:v>
                </c:pt>
                <c:pt idx="3">
                  <c:v>4.7313208577102221</c:v>
                </c:pt>
                <c:pt idx="4">
                  <c:v>13.68879435366568</c:v>
                </c:pt>
                <c:pt idx="5">
                  <c:v>-16.093184769041343</c:v>
                </c:pt>
                <c:pt idx="6">
                  <c:v>-19.320574426929223</c:v>
                </c:pt>
                <c:pt idx="7">
                  <c:v>-7.3345662055490264</c:v>
                </c:pt>
                <c:pt idx="8">
                  <c:v>4.2296062305405062</c:v>
                </c:pt>
                <c:pt idx="9">
                  <c:v>7.1870797262589941</c:v>
                </c:pt>
                <c:pt idx="10">
                  <c:v>-17.618474146101221</c:v>
                </c:pt>
                <c:pt idx="11">
                  <c:v>-17.575396473397582</c:v>
                </c:pt>
                <c:pt idx="12">
                  <c:v>0.58555495280891989</c:v>
                </c:pt>
                <c:pt idx="13">
                  <c:v>30.969824210063614</c:v>
                </c:pt>
                <c:pt idx="14">
                  <c:v>-1.7600454363285483</c:v>
                </c:pt>
                <c:pt idx="15">
                  <c:v>6.0175248797921093</c:v>
                </c:pt>
                <c:pt idx="16">
                  <c:v>-26.556016336655357</c:v>
                </c:pt>
                <c:pt idx="17">
                  <c:v>-2.0439533768807365</c:v>
                </c:pt>
                <c:pt idx="18">
                  <c:v>7.4445348320037503</c:v>
                </c:pt>
                <c:pt idx="19">
                  <c:v>34.292829401083949</c:v>
                </c:pt>
                <c:pt idx="20">
                  <c:v>-6.906025532142241</c:v>
                </c:pt>
                <c:pt idx="21">
                  <c:v>1.7574058815685483</c:v>
                </c:pt>
                <c:pt idx="22">
                  <c:v>-12.469983777319349</c:v>
                </c:pt>
                <c:pt idx="23">
                  <c:v>-3.9244261161114515</c:v>
                </c:pt>
                <c:pt idx="24">
                  <c:v>2.2700200105283415</c:v>
                </c:pt>
                <c:pt idx="25">
                  <c:v>15.019055601224231</c:v>
                </c:pt>
                <c:pt idx="26">
                  <c:v>-15.853487672476454</c:v>
                </c:pt>
                <c:pt idx="27">
                  <c:v>-34.611892044530329</c:v>
                </c:pt>
                <c:pt idx="28">
                  <c:v>-12.990650157354345</c:v>
                </c:pt>
                <c:pt idx="29">
                  <c:v>-9.8197787803677485</c:v>
                </c:pt>
                <c:pt idx="30">
                  <c:v>-1.8937712297883991E-5</c:v>
                </c:pt>
                <c:pt idx="31">
                  <c:v>25.237841839614774</c:v>
                </c:pt>
                <c:pt idx="32">
                  <c:v>38.208970136969413</c:v>
                </c:pt>
                <c:pt idx="33">
                  <c:v>26.692498370845342</c:v>
                </c:pt>
                <c:pt idx="34">
                  <c:v>63.930359148409394</c:v>
                </c:pt>
                <c:pt idx="35">
                  <c:v>10.698009514512975</c:v>
                </c:pt>
                <c:pt idx="36">
                  <c:v>19.561184008618749</c:v>
                </c:pt>
                <c:pt idx="37">
                  <c:v>4.8735038885244606</c:v>
                </c:pt>
                <c:pt idx="38">
                  <c:v>-0.98911943592222684</c:v>
                </c:pt>
                <c:pt idx="39">
                  <c:v>22.684231928568636</c:v>
                </c:pt>
                <c:pt idx="40">
                  <c:v>0.94940230716795782</c:v>
                </c:pt>
                <c:pt idx="41">
                  <c:v>-21.130353748402847</c:v>
                </c:pt>
                <c:pt idx="42">
                  <c:v>0.10750702992422134</c:v>
                </c:pt>
                <c:pt idx="43">
                  <c:v>41.064980525879676</c:v>
                </c:pt>
                <c:pt idx="44">
                  <c:v>-16.167369108016715</c:v>
                </c:pt>
                <c:pt idx="45">
                  <c:v>-12.982842930393986</c:v>
                </c:pt>
                <c:pt idx="46">
                  <c:v>12.510605253499001</c:v>
                </c:pt>
                <c:pt idx="47">
                  <c:v>58.842765033675789</c:v>
                </c:pt>
                <c:pt idx="48">
                  <c:v>-4.2804056725823258</c:v>
                </c:pt>
                <c:pt idx="49">
                  <c:v>-23.815492213351028</c:v>
                </c:pt>
                <c:pt idx="50">
                  <c:v>-1.7773745156559109</c:v>
                </c:pt>
                <c:pt idx="51">
                  <c:v>-0.94273474797489598</c:v>
                </c:pt>
                <c:pt idx="52">
                  <c:v>-8.706099094037274</c:v>
                </c:pt>
                <c:pt idx="53">
                  <c:v>-23.061282456208136</c:v>
                </c:pt>
                <c:pt idx="54">
                  <c:v>41.403631002023168</c:v>
                </c:pt>
                <c:pt idx="55">
                  <c:v>7.2618455211204145</c:v>
                </c:pt>
                <c:pt idx="56">
                  <c:v>3.1672095407609797</c:v>
                </c:pt>
                <c:pt idx="57">
                  <c:v>10.973314582543345</c:v>
                </c:pt>
                <c:pt idx="58">
                  <c:v>-1.0456371700849658</c:v>
                </c:pt>
                <c:pt idx="59">
                  <c:v>-1.5621089362090315</c:v>
                </c:pt>
                <c:pt idx="60">
                  <c:v>9.5566529636996567</c:v>
                </c:pt>
                <c:pt idx="61">
                  <c:v>-15.243940934652052</c:v>
                </c:pt>
                <c:pt idx="62">
                  <c:v>-22.101604283327163</c:v>
                </c:pt>
                <c:pt idx="63">
                  <c:v>-11.485322371159707</c:v>
                </c:pt>
                <c:pt idx="64">
                  <c:v>-7.527848875204243</c:v>
                </c:pt>
                <c:pt idx="65">
                  <c:v>-8.5418406528240283</c:v>
                </c:pt>
                <c:pt idx="66">
                  <c:v>6.5955360224923183</c:v>
                </c:pt>
                <c:pt idx="67">
                  <c:v>13.216777909668298</c:v>
                </c:pt>
                <c:pt idx="68">
                  <c:v>-7.7165696659748857</c:v>
                </c:pt>
                <c:pt idx="69">
                  <c:v>6.2644785806337548</c:v>
                </c:pt>
                <c:pt idx="70">
                  <c:v>-11.488965816411561</c:v>
                </c:pt>
                <c:pt idx="71">
                  <c:v>-6.7399302249526221</c:v>
                </c:pt>
                <c:pt idx="72">
                  <c:v>-13.227867265414979</c:v>
                </c:pt>
                <c:pt idx="73">
                  <c:v>8.1278672654149844</c:v>
                </c:pt>
                <c:pt idx="74">
                  <c:v>13.95258708284198</c:v>
                </c:pt>
                <c:pt idx="75">
                  <c:v>-3.6395689092501433</c:v>
                </c:pt>
                <c:pt idx="76">
                  <c:v>-0.17961542602736458</c:v>
                </c:pt>
                <c:pt idx="77">
                  <c:v>-6.0372787754655217</c:v>
                </c:pt>
                <c:pt idx="78">
                  <c:v>-5.4495315879597861</c:v>
                </c:pt>
              </c:numCache>
            </c:numRef>
          </c:yVal>
        </c:ser>
        <c:axId val="49706880"/>
        <c:axId val="49708416"/>
      </c:scatterChart>
      <c:valAx>
        <c:axId val="49706880"/>
        <c:scaling>
          <c:orientation val="minMax"/>
        </c:scaling>
        <c:axPos val="b"/>
        <c:tickLblPos val="nextTo"/>
        <c:crossAx val="49708416"/>
        <c:crosses val="autoZero"/>
        <c:crossBetween val="midCat"/>
      </c:valAx>
      <c:valAx>
        <c:axId val="49708416"/>
        <c:scaling>
          <c:orientation val="minMax"/>
        </c:scaling>
        <c:axPos val="l"/>
        <c:majorGridlines/>
        <c:numFmt formatCode="General" sourceLinked="1"/>
        <c:tickLblPos val="nextTo"/>
        <c:crossAx val="49706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3</xdr:row>
      <xdr:rowOff>123825</xdr:rowOff>
    </xdr:from>
    <xdr:to>
      <xdr:col>19</xdr:col>
      <xdr:colOff>342900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3"/>
  <sheetViews>
    <sheetView tabSelected="1" workbookViewId="0">
      <selection activeCell="I1" activeCellId="1" sqref="A1:A1048576 I1:L1048576"/>
    </sheetView>
  </sheetViews>
  <sheetFormatPr defaultRowHeight="15"/>
  <cols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>
      <c r="A2">
        <v>0</v>
      </c>
      <c r="B2">
        <v>5.21813515825E-2</v>
      </c>
      <c r="C2">
        <v>-2.2498060512000002E-2</v>
      </c>
      <c r="D2">
        <v>233.8</v>
      </c>
      <c r="E2">
        <v>257.8</v>
      </c>
      <c r="F2">
        <v>246</v>
      </c>
      <c r="G2">
        <v>252</v>
      </c>
      <c r="I2">
        <f>F2-D2</f>
        <v>12.199999999999989</v>
      </c>
      <c r="J2">
        <f>G2-E2</f>
        <v>-5.8000000000000114</v>
      </c>
      <c r="K2">
        <f>I2-J2/$O$2</f>
        <v>13.574441259343399</v>
      </c>
      <c r="L2">
        <f>ABS(I2 - J2/O$2)</f>
        <v>13.574441259343399</v>
      </c>
      <c r="N2" t="s">
        <v>16</v>
      </c>
      <c r="O2">
        <v>4.2198966020350381</v>
      </c>
    </row>
    <row r="3" spans="1:15">
      <c r="A3">
        <v>0.5</v>
      </c>
      <c r="B3">
        <v>-2.40047416774E-2</v>
      </c>
      <c r="C3">
        <v>0.15398409946800001</v>
      </c>
      <c r="D3">
        <v>233.607692308</v>
      </c>
      <c r="E3">
        <v>257.36923076900001</v>
      </c>
      <c r="F3">
        <v>228</v>
      </c>
      <c r="G3">
        <v>297</v>
      </c>
      <c r="I3">
        <f t="shared" ref="I3:J66" si="0">F3-D3</f>
        <v>-5.6076923079999972</v>
      </c>
      <c r="J3">
        <f t="shared" si="0"/>
        <v>39.630769230999988</v>
      </c>
      <c r="K3">
        <f>I3-J3/$O$2</f>
        <v>-14.999099958104058</v>
      </c>
      <c r="L3">
        <f t="shared" ref="L3:L66" si="1">ABS(I3 - J3/O$2)</f>
        <v>14.999099958104058</v>
      </c>
    </row>
    <row r="4" spans="1:15">
      <c r="A4">
        <v>1</v>
      </c>
      <c r="B4">
        <v>-6.0638017400500002E-3</v>
      </c>
      <c r="C4">
        <v>-0.1009520388</v>
      </c>
      <c r="D4">
        <v>233.41538461499999</v>
      </c>
      <c r="E4">
        <v>256.93846153800001</v>
      </c>
      <c r="F4">
        <v>232</v>
      </c>
      <c r="G4">
        <v>231</v>
      </c>
      <c r="I4">
        <f t="shared" si="0"/>
        <v>-1.4153846149999936</v>
      </c>
      <c r="J4">
        <f t="shared" si="0"/>
        <v>-25.938461538000013</v>
      </c>
      <c r="K4">
        <f t="shared" ref="K4:K67" si="2">I4-J4/$O$2</f>
        <v>4.7313208577102221</v>
      </c>
      <c r="L4">
        <f t="shared" si="1"/>
        <v>4.7313208577102221</v>
      </c>
    </row>
    <row r="5" spans="1:15">
      <c r="A5">
        <v>1.5</v>
      </c>
      <c r="B5">
        <v>4.1920907681700002E-2</v>
      </c>
      <c r="C5">
        <v>-6.4355544892900005E-2</v>
      </c>
      <c r="D5">
        <v>233.22307692300001</v>
      </c>
      <c r="E5">
        <v>256.507692308</v>
      </c>
      <c r="F5">
        <v>243</v>
      </c>
      <c r="G5">
        <v>240</v>
      </c>
      <c r="I5">
        <f t="shared" si="0"/>
        <v>9.7769230769999922</v>
      </c>
      <c r="J5">
        <f t="shared" si="0"/>
        <v>-16.507692308000003</v>
      </c>
      <c r="K5">
        <f t="shared" si="2"/>
        <v>13.68879435366568</v>
      </c>
      <c r="L5">
        <f t="shared" si="1"/>
        <v>13.68879435366568</v>
      </c>
    </row>
    <row r="6" spans="1:15">
      <c r="A6">
        <v>2</v>
      </c>
      <c r="B6">
        <v>-5.5918663761799998E-2</v>
      </c>
      <c r="C6">
        <v>5.04656052869E-2</v>
      </c>
      <c r="D6">
        <v>233.03076923099999</v>
      </c>
      <c r="E6">
        <v>256.076923077</v>
      </c>
      <c r="F6">
        <v>220</v>
      </c>
      <c r="G6">
        <v>269</v>
      </c>
      <c r="I6">
        <f t="shared" si="0"/>
        <v>-13.030769230999994</v>
      </c>
      <c r="J6">
        <f t="shared" si="0"/>
        <v>12.923076922999996</v>
      </c>
      <c r="K6">
        <f t="shared" si="2"/>
        <v>-16.093184769041343</v>
      </c>
      <c r="L6">
        <f t="shared" si="1"/>
        <v>16.093184769041343</v>
      </c>
    </row>
    <row r="7" spans="1:15">
      <c r="A7">
        <v>2.5</v>
      </c>
      <c r="B7">
        <v>-5.51389210083E-2</v>
      </c>
      <c r="C7">
        <v>0.106998856593</v>
      </c>
      <c r="D7">
        <v>232.83846153799999</v>
      </c>
      <c r="E7">
        <v>255.646153846</v>
      </c>
      <c r="F7">
        <v>220</v>
      </c>
      <c r="G7">
        <v>283</v>
      </c>
      <c r="I7">
        <f t="shared" si="0"/>
        <v>-12.83846153799999</v>
      </c>
      <c r="J7">
        <f t="shared" si="0"/>
        <v>27.353846153999996</v>
      </c>
      <c r="K7">
        <f t="shared" si="2"/>
        <v>-19.320574426929223</v>
      </c>
      <c r="L7">
        <f t="shared" si="1"/>
        <v>19.320574426929223</v>
      </c>
    </row>
    <row r="8" spans="1:15">
      <c r="A8">
        <v>3</v>
      </c>
      <c r="B8">
        <v>-1.13741568576E-2</v>
      </c>
      <c r="C8">
        <v>7.7521249020400002E-2</v>
      </c>
      <c r="D8">
        <v>232.646153846</v>
      </c>
      <c r="E8">
        <v>255.215384615</v>
      </c>
      <c r="F8">
        <v>230</v>
      </c>
      <c r="G8">
        <v>275</v>
      </c>
      <c r="I8">
        <f t="shared" si="0"/>
        <v>-2.6461538460000043</v>
      </c>
      <c r="J8">
        <f t="shared" si="0"/>
        <v>19.784615384999995</v>
      </c>
      <c r="K8">
        <f t="shared" si="2"/>
        <v>-7.3345662055490264</v>
      </c>
      <c r="L8">
        <f t="shared" si="1"/>
        <v>7.3345662055490264</v>
      </c>
    </row>
    <row r="9" spans="1:15">
      <c r="A9">
        <v>3.5</v>
      </c>
      <c r="B9">
        <v>3.6764949204099999E-2</v>
      </c>
      <c r="C9">
        <v>7.1493267314800005E-2</v>
      </c>
      <c r="D9">
        <v>232.45384615399999</v>
      </c>
      <c r="E9">
        <v>254.784615385</v>
      </c>
      <c r="F9">
        <v>241</v>
      </c>
      <c r="G9">
        <v>273</v>
      </c>
      <c r="I9">
        <f t="shared" si="0"/>
        <v>8.5461538460000099</v>
      </c>
      <c r="J9">
        <f t="shared" si="0"/>
        <v>18.215384615000005</v>
      </c>
      <c r="K9">
        <f t="shared" si="2"/>
        <v>4.2296062305405062</v>
      </c>
      <c r="L9">
        <f t="shared" si="1"/>
        <v>4.2296062305405062</v>
      </c>
    </row>
    <row r="10" spans="1:15">
      <c r="A10">
        <v>4</v>
      </c>
      <c r="B10">
        <v>5.9150824667200001E-2</v>
      </c>
      <c r="C10">
        <v>0.10869170749400001</v>
      </c>
      <c r="D10">
        <v>232.261538462</v>
      </c>
      <c r="E10">
        <v>254.353846154</v>
      </c>
      <c r="F10">
        <v>246</v>
      </c>
      <c r="G10">
        <v>282</v>
      </c>
      <c r="I10">
        <f t="shared" si="0"/>
        <v>13.738461537999996</v>
      </c>
      <c r="J10">
        <f t="shared" si="0"/>
        <v>27.646153846000004</v>
      </c>
      <c r="K10">
        <f t="shared" si="2"/>
        <v>7.1870797262589941</v>
      </c>
      <c r="L10">
        <f t="shared" si="1"/>
        <v>7.1870797262589941</v>
      </c>
    </row>
    <row r="11" spans="1:15">
      <c r="A11">
        <v>4.5</v>
      </c>
      <c r="B11">
        <v>-3.90798501773E-2</v>
      </c>
      <c r="C11">
        <v>0.14207815813399999</v>
      </c>
      <c r="D11">
        <v>232.069230769</v>
      </c>
      <c r="E11">
        <v>253.923076923</v>
      </c>
      <c r="F11">
        <v>223</v>
      </c>
      <c r="G11">
        <v>290</v>
      </c>
      <c r="I11">
        <f t="shared" si="0"/>
        <v>-9.0692307690000007</v>
      </c>
      <c r="J11">
        <f t="shared" si="0"/>
        <v>36.076923077000004</v>
      </c>
      <c r="K11">
        <f t="shared" si="2"/>
        <v>-17.618474146101221</v>
      </c>
      <c r="L11">
        <f t="shared" si="1"/>
        <v>17.618474146101221</v>
      </c>
    </row>
    <row r="12" spans="1:15">
      <c r="A12">
        <v>5</v>
      </c>
      <c r="B12">
        <v>-8.1409235668799998E-2</v>
      </c>
      <c r="C12">
        <v>-2.1666565515599999E-2</v>
      </c>
      <c r="D12">
        <v>231.87692307699999</v>
      </c>
      <c r="E12">
        <v>253.492307692</v>
      </c>
      <c r="F12">
        <v>213</v>
      </c>
      <c r="G12">
        <v>248</v>
      </c>
      <c r="I12">
        <f t="shared" si="0"/>
        <v>-18.876923076999987</v>
      </c>
      <c r="J12">
        <f t="shared" si="0"/>
        <v>-5.4923076919999971</v>
      </c>
      <c r="K12">
        <f t="shared" si="2"/>
        <v>-17.575396473397582</v>
      </c>
      <c r="L12">
        <f t="shared" si="1"/>
        <v>17.575396473397582</v>
      </c>
    </row>
    <row r="13" spans="1:15">
      <c r="A13">
        <v>5.5</v>
      </c>
      <c r="B13">
        <v>6.1788239981399998E-2</v>
      </c>
      <c r="C13">
        <v>0.22895008815099999</v>
      </c>
      <c r="D13">
        <v>231.684615385</v>
      </c>
      <c r="E13">
        <v>253.06153846199999</v>
      </c>
      <c r="F13">
        <v>246</v>
      </c>
      <c r="G13">
        <v>311</v>
      </c>
      <c r="I13">
        <f t="shared" si="0"/>
        <v>14.315384614999999</v>
      </c>
      <c r="J13">
        <f t="shared" si="0"/>
        <v>57.938461538000013</v>
      </c>
      <c r="K13">
        <f t="shared" si="2"/>
        <v>0.58555495280891989</v>
      </c>
      <c r="L13">
        <f t="shared" si="1"/>
        <v>0.58555495280891989</v>
      </c>
    </row>
    <row r="14" spans="1:15">
      <c r="A14">
        <v>6</v>
      </c>
      <c r="B14">
        <v>0.15770585498799999</v>
      </c>
      <c r="C14">
        <v>9.2503501613799999E-2</v>
      </c>
      <c r="D14">
        <v>231.492307692</v>
      </c>
      <c r="E14">
        <v>252.63076923099999</v>
      </c>
      <c r="F14">
        <v>268</v>
      </c>
      <c r="G14">
        <v>276</v>
      </c>
      <c r="I14">
        <f t="shared" si="0"/>
        <v>36.507692308000003</v>
      </c>
      <c r="J14">
        <f t="shared" si="0"/>
        <v>23.369230769000012</v>
      </c>
      <c r="K14">
        <f t="shared" si="2"/>
        <v>30.969824210063614</v>
      </c>
      <c r="L14">
        <f t="shared" si="1"/>
        <v>30.969824210063614</v>
      </c>
    </row>
    <row r="15" spans="1:15">
      <c r="A15">
        <v>6.5</v>
      </c>
      <c r="B15">
        <v>5.0583657587499997E-2</v>
      </c>
      <c r="C15">
        <v>0.22521808088799999</v>
      </c>
      <c r="D15">
        <v>231.3</v>
      </c>
      <c r="E15">
        <v>252.2</v>
      </c>
      <c r="F15">
        <v>243</v>
      </c>
      <c r="G15">
        <v>309</v>
      </c>
      <c r="I15">
        <f t="shared" si="0"/>
        <v>11.699999999999989</v>
      </c>
      <c r="J15">
        <f t="shared" si="0"/>
        <v>56.800000000000011</v>
      </c>
      <c r="K15">
        <f t="shared" si="2"/>
        <v>-1.7600454363285483</v>
      </c>
      <c r="L15">
        <f t="shared" si="1"/>
        <v>1.7600454363285483</v>
      </c>
    </row>
    <row r="16" spans="1:15">
      <c r="A16">
        <v>7</v>
      </c>
      <c r="B16">
        <v>6.0111835973899998E-2</v>
      </c>
      <c r="C16">
        <v>0.131989000917</v>
      </c>
      <c r="D16">
        <v>231.107692308</v>
      </c>
      <c r="E16">
        <v>251.76923076899999</v>
      </c>
      <c r="F16">
        <v>245</v>
      </c>
      <c r="G16">
        <v>285</v>
      </c>
      <c r="I16">
        <f t="shared" si="0"/>
        <v>13.892307692000003</v>
      </c>
      <c r="J16">
        <f t="shared" si="0"/>
        <v>33.230769231000011</v>
      </c>
      <c r="K16">
        <f t="shared" si="2"/>
        <v>6.0175248797921093</v>
      </c>
      <c r="L16">
        <f t="shared" si="1"/>
        <v>6.0175248797921093</v>
      </c>
    </row>
    <row r="17" spans="1:12">
      <c r="A17">
        <v>7.5</v>
      </c>
      <c r="B17">
        <v>-3.4278290416099998E-2</v>
      </c>
      <c r="C17">
        <v>0.31297055762999998</v>
      </c>
      <c r="D17">
        <v>230.91538461499999</v>
      </c>
      <c r="E17">
        <v>251.33846153799999</v>
      </c>
      <c r="F17">
        <v>223</v>
      </c>
      <c r="G17">
        <v>330</v>
      </c>
      <c r="I17">
        <f t="shared" si="0"/>
        <v>-7.9153846149999936</v>
      </c>
      <c r="J17">
        <f t="shared" si="0"/>
        <v>78.66153846200001</v>
      </c>
      <c r="K17">
        <f t="shared" si="2"/>
        <v>-26.556016336655357</v>
      </c>
      <c r="L17">
        <f t="shared" si="1"/>
        <v>26.556016336655357</v>
      </c>
    </row>
    <row r="18" spans="1:12">
      <c r="A18">
        <v>8</v>
      </c>
      <c r="B18">
        <v>6.6213242648499995E-2</v>
      </c>
      <c r="C18">
        <v>0.29131154577200002</v>
      </c>
      <c r="D18">
        <v>230.72307692300001</v>
      </c>
      <c r="E18">
        <v>250.90769230800001</v>
      </c>
      <c r="F18">
        <v>246</v>
      </c>
      <c r="G18">
        <v>324</v>
      </c>
      <c r="I18">
        <f t="shared" si="0"/>
        <v>15.276923076999992</v>
      </c>
      <c r="J18">
        <f t="shared" si="0"/>
        <v>73.092307691999991</v>
      </c>
      <c r="K18">
        <f t="shared" si="2"/>
        <v>-2.0439533768807365</v>
      </c>
      <c r="L18">
        <f t="shared" si="1"/>
        <v>2.0439533768807365</v>
      </c>
    </row>
    <row r="19" spans="1:12">
      <c r="A19">
        <v>8.5</v>
      </c>
      <c r="B19">
        <v>8.0116119990699994E-2</v>
      </c>
      <c r="C19">
        <v>0.185737976783</v>
      </c>
      <c r="D19">
        <v>230.53076923099999</v>
      </c>
      <c r="E19">
        <v>250.47692307700001</v>
      </c>
      <c r="F19">
        <v>249</v>
      </c>
      <c r="G19">
        <v>297</v>
      </c>
      <c r="I19">
        <f t="shared" si="0"/>
        <v>18.469230769000006</v>
      </c>
      <c r="J19">
        <f t="shared" si="0"/>
        <v>46.523076922999991</v>
      </c>
      <c r="K19">
        <f t="shared" si="2"/>
        <v>7.4445348320037503</v>
      </c>
      <c r="L19">
        <f t="shared" si="1"/>
        <v>7.4445348320037503</v>
      </c>
    </row>
    <row r="20" spans="1:12">
      <c r="A20">
        <v>9</v>
      </c>
      <c r="B20">
        <v>0.23730964466999999</v>
      </c>
      <c r="C20">
        <v>0.343751922722</v>
      </c>
      <c r="D20">
        <v>230.33846153799999</v>
      </c>
      <c r="E20">
        <v>250.04615384600001</v>
      </c>
      <c r="F20">
        <v>285</v>
      </c>
      <c r="G20">
        <v>336</v>
      </c>
      <c r="I20">
        <f t="shared" si="0"/>
        <v>54.66153846200001</v>
      </c>
      <c r="J20">
        <f t="shared" si="0"/>
        <v>85.95384615399999</v>
      </c>
      <c r="K20">
        <f t="shared" si="2"/>
        <v>34.292829401083949</v>
      </c>
      <c r="L20">
        <f t="shared" si="1"/>
        <v>34.292829401083949</v>
      </c>
    </row>
    <row r="21" spans="1:12">
      <c r="A21">
        <v>9.5</v>
      </c>
      <c r="B21">
        <v>5.58507971523E-2</v>
      </c>
      <c r="C21">
        <v>0.33405238829</v>
      </c>
      <c r="D21">
        <v>230.146153846</v>
      </c>
      <c r="E21">
        <v>249.61538461500001</v>
      </c>
      <c r="F21">
        <v>243</v>
      </c>
      <c r="G21">
        <v>333</v>
      </c>
      <c r="I21">
        <f t="shared" si="0"/>
        <v>12.853846153999996</v>
      </c>
      <c r="J21">
        <f t="shared" si="0"/>
        <v>83.384615384999989</v>
      </c>
      <c r="K21">
        <f t="shared" si="2"/>
        <v>-6.906025532142241</v>
      </c>
      <c r="L21">
        <f t="shared" si="1"/>
        <v>6.906025532142241</v>
      </c>
    </row>
    <row r="22" spans="1:12">
      <c r="A22">
        <v>10</v>
      </c>
      <c r="B22">
        <v>0.139359068709</v>
      </c>
      <c r="C22">
        <v>0.51293449404199998</v>
      </c>
      <c r="D22">
        <v>229.95384615399999</v>
      </c>
      <c r="E22">
        <v>249.184615385</v>
      </c>
      <c r="F22">
        <v>262</v>
      </c>
      <c r="G22">
        <v>377</v>
      </c>
      <c r="I22">
        <f t="shared" si="0"/>
        <v>32.04615384600001</v>
      </c>
      <c r="J22">
        <f t="shared" si="0"/>
        <v>127.815384615</v>
      </c>
      <c r="K22">
        <f t="shared" si="2"/>
        <v>1.7574058815685483</v>
      </c>
      <c r="L22">
        <f t="shared" si="1"/>
        <v>1.7574058815685483</v>
      </c>
    </row>
    <row r="23" spans="1:12">
      <c r="A23">
        <v>10.5</v>
      </c>
      <c r="B23">
        <v>9.2436974789899998E-2</v>
      </c>
      <c r="C23">
        <v>0.57183499288799999</v>
      </c>
      <c r="D23">
        <v>229.761538462</v>
      </c>
      <c r="E23">
        <v>248.753846154</v>
      </c>
      <c r="F23">
        <v>251</v>
      </c>
      <c r="G23">
        <v>391</v>
      </c>
      <c r="I23">
        <f t="shared" si="0"/>
        <v>21.238461537999996</v>
      </c>
      <c r="J23">
        <f t="shared" si="0"/>
        <v>142.246153846</v>
      </c>
      <c r="K23">
        <f t="shared" si="2"/>
        <v>-12.469983777319349</v>
      </c>
      <c r="L23">
        <f t="shared" si="1"/>
        <v>12.469983777319349</v>
      </c>
    </row>
    <row r="24" spans="1:12">
      <c r="A24">
        <v>11</v>
      </c>
      <c r="B24">
        <v>6.7216190859099995E-2</v>
      </c>
      <c r="C24">
        <v>0.32891394585200001</v>
      </c>
      <c r="D24">
        <v>229.569230769</v>
      </c>
      <c r="E24">
        <v>248.323076923</v>
      </c>
      <c r="F24">
        <v>245</v>
      </c>
      <c r="G24">
        <v>330</v>
      </c>
      <c r="I24">
        <f t="shared" si="0"/>
        <v>15.430769230999999</v>
      </c>
      <c r="J24">
        <f t="shared" si="0"/>
        <v>81.676923076999998</v>
      </c>
      <c r="K24">
        <f t="shared" si="2"/>
        <v>-3.9244261161114515</v>
      </c>
      <c r="L24">
        <f t="shared" si="1"/>
        <v>3.9244261161114515</v>
      </c>
    </row>
    <row r="25" spans="1:12">
      <c r="A25">
        <v>11.5</v>
      </c>
      <c r="B25">
        <v>0.10298802776800001</v>
      </c>
      <c r="C25">
        <v>0.363495314342</v>
      </c>
      <c r="D25">
        <v>229.37692307699999</v>
      </c>
      <c r="E25">
        <v>247.892307692</v>
      </c>
      <c r="F25">
        <v>253</v>
      </c>
      <c r="G25">
        <v>338</v>
      </c>
      <c r="I25">
        <f t="shared" si="0"/>
        <v>23.623076923000013</v>
      </c>
      <c r="J25">
        <f t="shared" si="0"/>
        <v>90.107692307999997</v>
      </c>
      <c r="K25">
        <f t="shared" si="2"/>
        <v>2.2700200105283415</v>
      </c>
      <c r="L25">
        <f t="shared" si="1"/>
        <v>2.2700200105283415</v>
      </c>
    </row>
    <row r="26" spans="1:12">
      <c r="A26">
        <v>12</v>
      </c>
      <c r="B26">
        <v>0.151909780493</v>
      </c>
      <c r="C26">
        <v>0.33758159776199997</v>
      </c>
      <c r="D26">
        <v>229.184615385</v>
      </c>
      <c r="E26">
        <v>247.46153846199999</v>
      </c>
      <c r="F26">
        <v>264</v>
      </c>
      <c r="G26">
        <v>331</v>
      </c>
      <c r="I26">
        <f t="shared" si="0"/>
        <v>34.815384614999999</v>
      </c>
      <c r="J26">
        <f t="shared" si="0"/>
        <v>83.538461538000007</v>
      </c>
      <c r="K26">
        <f t="shared" si="2"/>
        <v>15.019055601224231</v>
      </c>
      <c r="L26">
        <f t="shared" si="1"/>
        <v>15.019055601224231</v>
      </c>
    </row>
    <row r="27" spans="1:12">
      <c r="A27">
        <v>12.5</v>
      </c>
      <c r="B27">
        <v>0.139776277335</v>
      </c>
      <c r="C27">
        <v>0.81758734508300002</v>
      </c>
      <c r="D27">
        <v>228.992307692</v>
      </c>
      <c r="E27">
        <v>247.03076923099999</v>
      </c>
      <c r="F27">
        <v>261</v>
      </c>
      <c r="G27">
        <v>449</v>
      </c>
      <c r="I27">
        <f t="shared" si="0"/>
        <v>32.007692308000003</v>
      </c>
      <c r="J27">
        <f t="shared" si="0"/>
        <v>201.96923076900001</v>
      </c>
      <c r="K27">
        <f t="shared" si="2"/>
        <v>-15.853487672476454</v>
      </c>
      <c r="L27">
        <f t="shared" si="1"/>
        <v>15.853487672476454</v>
      </c>
    </row>
    <row r="28" spans="1:12">
      <c r="A28">
        <v>13</v>
      </c>
      <c r="B28">
        <v>0.11013986014</v>
      </c>
      <c r="C28">
        <v>1.0235198702399999</v>
      </c>
      <c r="D28">
        <v>228.8</v>
      </c>
      <c r="E28">
        <v>246.6</v>
      </c>
      <c r="F28">
        <v>254</v>
      </c>
      <c r="G28">
        <v>499</v>
      </c>
      <c r="I28">
        <f t="shared" si="0"/>
        <v>25.199999999999989</v>
      </c>
      <c r="J28">
        <f t="shared" si="0"/>
        <v>252.4</v>
      </c>
      <c r="K28">
        <f t="shared" si="2"/>
        <v>-34.611892044530329</v>
      </c>
      <c r="L28">
        <f t="shared" si="1"/>
        <v>34.611892044530329</v>
      </c>
    </row>
    <row r="29" spans="1:12">
      <c r="A29">
        <v>13.5</v>
      </c>
      <c r="B29">
        <v>0.16793970187400001</v>
      </c>
      <c r="C29">
        <v>0.88081994875299996</v>
      </c>
      <c r="D29">
        <v>228.607692308</v>
      </c>
      <c r="E29">
        <v>246.169230769</v>
      </c>
      <c r="F29">
        <v>267</v>
      </c>
      <c r="G29">
        <v>463</v>
      </c>
      <c r="I29">
        <f t="shared" si="0"/>
        <v>38.392307692000003</v>
      </c>
      <c r="J29">
        <f t="shared" si="0"/>
        <v>216.830769231</v>
      </c>
      <c r="K29">
        <f t="shared" si="2"/>
        <v>-12.990650157354345</v>
      </c>
      <c r="L29">
        <f t="shared" si="1"/>
        <v>12.990650157354345</v>
      </c>
    </row>
    <row r="30" spans="1:12">
      <c r="A30">
        <v>14</v>
      </c>
      <c r="B30">
        <v>0.16892301474999999</v>
      </c>
      <c r="C30">
        <v>0.83121517560900005</v>
      </c>
      <c r="D30">
        <v>228.41538461499999</v>
      </c>
      <c r="E30">
        <v>245.738461538</v>
      </c>
      <c r="F30">
        <v>267</v>
      </c>
      <c r="G30">
        <v>450</v>
      </c>
      <c r="I30">
        <f t="shared" si="0"/>
        <v>38.584615385000006</v>
      </c>
      <c r="J30">
        <f t="shared" si="0"/>
        <v>204.261538462</v>
      </c>
      <c r="K30">
        <f t="shared" si="2"/>
        <v>-9.8197787803677485</v>
      </c>
      <c r="L30">
        <f t="shared" si="1"/>
        <v>9.8197787803677485</v>
      </c>
    </row>
    <row r="31" spans="1:12">
      <c r="A31">
        <v>14.5</v>
      </c>
      <c r="B31">
        <v>0.27068657521299999</v>
      </c>
      <c r="C31">
        <v>1.0627155848200001</v>
      </c>
      <c r="D31">
        <v>228.22307692300001</v>
      </c>
      <c r="E31">
        <v>245.30769230799999</v>
      </c>
      <c r="F31">
        <v>290</v>
      </c>
      <c r="G31">
        <v>506</v>
      </c>
      <c r="I31">
        <f t="shared" si="0"/>
        <v>61.776923076999992</v>
      </c>
      <c r="J31">
        <f t="shared" si="0"/>
        <v>260.69230769199999</v>
      </c>
      <c r="K31">
        <f t="shared" si="2"/>
        <v>-1.8937712297883991E-5</v>
      </c>
      <c r="L31">
        <f t="shared" si="1"/>
        <v>1.8937712297883991E-5</v>
      </c>
    </row>
    <row r="32" spans="1:12">
      <c r="A32">
        <v>15</v>
      </c>
      <c r="B32">
        <v>0.25421670489800002</v>
      </c>
      <c r="C32">
        <v>0.564051014638</v>
      </c>
      <c r="D32">
        <v>228.03076923099999</v>
      </c>
      <c r="E32">
        <v>244.87692307699999</v>
      </c>
      <c r="F32">
        <v>286</v>
      </c>
      <c r="G32">
        <v>383</v>
      </c>
      <c r="I32">
        <f t="shared" si="0"/>
        <v>57.969230769000006</v>
      </c>
      <c r="J32">
        <f t="shared" si="0"/>
        <v>138.12307692300001</v>
      </c>
      <c r="K32">
        <f t="shared" si="2"/>
        <v>25.237841839614774</v>
      </c>
      <c r="L32">
        <f t="shared" si="1"/>
        <v>25.237841839614774</v>
      </c>
    </row>
    <row r="33" spans="1:12">
      <c r="A33">
        <v>15.5</v>
      </c>
      <c r="B33">
        <v>0.42206016408399999</v>
      </c>
      <c r="C33">
        <v>1.0004405563600001</v>
      </c>
      <c r="D33">
        <v>227.83846153799999</v>
      </c>
      <c r="E33">
        <v>244.44615384599999</v>
      </c>
      <c r="F33">
        <v>324</v>
      </c>
      <c r="G33">
        <v>489</v>
      </c>
      <c r="I33">
        <f t="shared" si="0"/>
        <v>96.16153846200001</v>
      </c>
      <c r="J33">
        <f t="shared" si="0"/>
        <v>244.55384615400001</v>
      </c>
      <c r="K33">
        <f t="shared" si="2"/>
        <v>38.208970136969413</v>
      </c>
      <c r="L33">
        <f t="shared" si="1"/>
        <v>38.208970136969413</v>
      </c>
    </row>
    <row r="34" spans="1:12">
      <c r="A34">
        <v>16</v>
      </c>
      <c r="B34">
        <v>0.38372643103300003</v>
      </c>
      <c r="C34">
        <v>1.04905113171</v>
      </c>
      <c r="D34">
        <v>227.646153846</v>
      </c>
      <c r="E34">
        <v>244.01538461499999</v>
      </c>
      <c r="F34">
        <v>315</v>
      </c>
      <c r="G34">
        <v>500</v>
      </c>
      <c r="I34">
        <f t="shared" si="0"/>
        <v>87.353846153999996</v>
      </c>
      <c r="J34">
        <f t="shared" si="0"/>
        <v>255.98461538500001</v>
      </c>
      <c r="K34">
        <f t="shared" si="2"/>
        <v>26.692498370845342</v>
      </c>
      <c r="L34">
        <f t="shared" si="1"/>
        <v>26.692498370845342</v>
      </c>
    </row>
    <row r="35" spans="1:12">
      <c r="A35">
        <v>16.5</v>
      </c>
      <c r="B35">
        <v>0.42006831478899997</v>
      </c>
      <c r="C35">
        <v>0.547716794038</v>
      </c>
      <c r="D35">
        <v>227.45384615399999</v>
      </c>
      <c r="E35">
        <v>243.58461538500001</v>
      </c>
      <c r="F35">
        <v>323</v>
      </c>
      <c r="G35">
        <v>377</v>
      </c>
      <c r="I35">
        <f t="shared" si="0"/>
        <v>95.54615384600001</v>
      </c>
      <c r="J35">
        <f t="shared" si="0"/>
        <v>133.41538461499999</v>
      </c>
      <c r="K35">
        <f t="shared" si="2"/>
        <v>63.930359148409394</v>
      </c>
      <c r="L35">
        <f t="shared" si="1"/>
        <v>63.930359148409394</v>
      </c>
    </row>
    <row r="36" spans="1:12">
      <c r="A36">
        <v>17</v>
      </c>
      <c r="B36">
        <v>0.240861088546</v>
      </c>
      <c r="C36">
        <v>0.76431509016099997</v>
      </c>
      <c r="D36">
        <v>227.261538462</v>
      </c>
      <c r="E36">
        <v>243.15384615400001</v>
      </c>
      <c r="F36">
        <v>282</v>
      </c>
      <c r="G36">
        <v>429</v>
      </c>
      <c r="I36">
        <f t="shared" si="0"/>
        <v>54.738461537999996</v>
      </c>
      <c r="J36">
        <f t="shared" si="0"/>
        <v>185.84615384599999</v>
      </c>
      <c r="K36">
        <f t="shared" si="2"/>
        <v>10.698009514512975</v>
      </c>
      <c r="L36">
        <f t="shared" si="1"/>
        <v>10.698009514512975</v>
      </c>
    </row>
    <row r="37" spans="1:12">
      <c r="A37">
        <v>17.5</v>
      </c>
      <c r="B37">
        <v>0.20227649988099999</v>
      </c>
      <c r="C37">
        <v>0.45845217721999998</v>
      </c>
      <c r="D37">
        <v>227.069230769</v>
      </c>
      <c r="E37">
        <v>242.72307692300001</v>
      </c>
      <c r="F37">
        <v>273</v>
      </c>
      <c r="G37">
        <v>354</v>
      </c>
      <c r="I37">
        <f t="shared" si="0"/>
        <v>45.930769230999999</v>
      </c>
      <c r="J37">
        <f t="shared" si="0"/>
        <v>111.27692307699999</v>
      </c>
      <c r="K37">
        <f t="shared" si="2"/>
        <v>19.561184008618749</v>
      </c>
      <c r="L37">
        <f t="shared" si="1"/>
        <v>19.561184008618749</v>
      </c>
    </row>
    <row r="38" spans="1:12">
      <c r="A38">
        <v>18</v>
      </c>
      <c r="B38">
        <v>0.256187699193</v>
      </c>
      <c r="C38">
        <v>0.92742396342599998</v>
      </c>
      <c r="D38">
        <v>226.87692307699999</v>
      </c>
      <c r="E38">
        <v>242.29230769200001</v>
      </c>
      <c r="F38">
        <v>285</v>
      </c>
      <c r="G38">
        <v>467</v>
      </c>
      <c r="I38">
        <f t="shared" si="0"/>
        <v>58.123076923000013</v>
      </c>
      <c r="J38">
        <f t="shared" si="0"/>
        <v>224.70769230799999</v>
      </c>
      <c r="K38">
        <f t="shared" si="2"/>
        <v>4.8735038885244606</v>
      </c>
      <c r="L38">
        <f t="shared" si="1"/>
        <v>4.8735038885244606</v>
      </c>
    </row>
    <row r="39" spans="1:12">
      <c r="A39">
        <v>18.5</v>
      </c>
      <c r="B39">
        <v>0.274899046456</v>
      </c>
      <c r="C39">
        <v>1.10450989123</v>
      </c>
      <c r="D39">
        <v>226.684615385</v>
      </c>
      <c r="E39">
        <v>241.861538462</v>
      </c>
      <c r="F39">
        <v>289</v>
      </c>
      <c r="G39">
        <v>509</v>
      </c>
      <c r="I39">
        <f t="shared" si="0"/>
        <v>62.315384614999999</v>
      </c>
      <c r="J39">
        <f t="shared" si="0"/>
        <v>267.138461538</v>
      </c>
      <c r="K39">
        <f t="shared" si="2"/>
        <v>-0.98911943592222684</v>
      </c>
      <c r="L39">
        <f t="shared" si="1"/>
        <v>0.98911943592222684</v>
      </c>
    </row>
    <row r="40" spans="1:12">
      <c r="A40">
        <v>19</v>
      </c>
      <c r="B40">
        <v>0.34662409998600002</v>
      </c>
      <c r="C40">
        <v>0.97572165933900001</v>
      </c>
      <c r="D40">
        <v>226.492307692</v>
      </c>
      <c r="E40">
        <v>241.430769231</v>
      </c>
      <c r="F40">
        <v>305</v>
      </c>
      <c r="G40">
        <v>477</v>
      </c>
      <c r="I40">
        <f t="shared" si="0"/>
        <v>78.507692308000003</v>
      </c>
      <c r="J40">
        <f t="shared" si="0"/>
        <v>235.569230769</v>
      </c>
      <c r="K40">
        <f t="shared" si="2"/>
        <v>22.684231928568636</v>
      </c>
      <c r="L40">
        <f t="shared" si="1"/>
        <v>22.684231928568636</v>
      </c>
    </row>
    <row r="41" spans="1:12">
      <c r="A41">
        <v>19.5</v>
      </c>
      <c r="B41">
        <v>0.32567388422400001</v>
      </c>
      <c r="C41">
        <v>1.27385892116</v>
      </c>
      <c r="D41">
        <v>226.3</v>
      </c>
      <c r="E41">
        <v>241</v>
      </c>
      <c r="F41">
        <v>300</v>
      </c>
      <c r="G41">
        <v>548</v>
      </c>
      <c r="I41">
        <f t="shared" si="0"/>
        <v>73.699999999999989</v>
      </c>
      <c r="J41">
        <f t="shared" si="0"/>
        <v>307</v>
      </c>
      <c r="K41">
        <f t="shared" si="2"/>
        <v>0.94940230716795782</v>
      </c>
      <c r="L41">
        <f t="shared" si="1"/>
        <v>0.94940230716795782</v>
      </c>
    </row>
    <row r="42" spans="1:12">
      <c r="A42">
        <v>20</v>
      </c>
      <c r="B42">
        <v>0.11451316595200001</v>
      </c>
      <c r="C42">
        <v>0.82483852401400004</v>
      </c>
      <c r="D42">
        <v>226.107692308</v>
      </c>
      <c r="E42">
        <v>240.569230769</v>
      </c>
      <c r="F42">
        <v>252</v>
      </c>
      <c r="G42">
        <v>439</v>
      </c>
      <c r="I42">
        <f t="shared" si="0"/>
        <v>25.892307692000003</v>
      </c>
      <c r="J42">
        <f t="shared" si="0"/>
        <v>198.430769231</v>
      </c>
      <c r="K42">
        <f t="shared" si="2"/>
        <v>-21.130353748402847</v>
      </c>
      <c r="L42">
        <f t="shared" si="1"/>
        <v>21.130353748402847</v>
      </c>
    </row>
    <row r="43" spans="1:12">
      <c r="A43">
        <v>20.5</v>
      </c>
      <c r="B43">
        <v>8.0050393271799997E-2</v>
      </c>
      <c r="C43">
        <v>0.31590748926899997</v>
      </c>
      <c r="D43">
        <v>225.91538461499999</v>
      </c>
      <c r="E43">
        <v>240.138461538</v>
      </c>
      <c r="F43">
        <v>244</v>
      </c>
      <c r="G43">
        <v>316</v>
      </c>
      <c r="I43">
        <f t="shared" si="0"/>
        <v>18.084615385000006</v>
      </c>
      <c r="J43">
        <f t="shared" si="0"/>
        <v>75.861538461999999</v>
      </c>
      <c r="K43">
        <f t="shared" si="2"/>
        <v>0.10750702992422134</v>
      </c>
      <c r="L43">
        <f t="shared" si="1"/>
        <v>0.10750702992422134</v>
      </c>
    </row>
    <row r="44" spans="1:12">
      <c r="A44">
        <v>21</v>
      </c>
      <c r="B44">
        <v>0.27146946564899999</v>
      </c>
      <c r="C44">
        <v>0.35581798344100002</v>
      </c>
      <c r="D44">
        <v>225.72307692300001</v>
      </c>
      <c r="E44">
        <v>239.70769230799999</v>
      </c>
      <c r="F44">
        <v>287</v>
      </c>
      <c r="G44">
        <v>325</v>
      </c>
      <c r="I44">
        <f t="shared" si="0"/>
        <v>61.276923076999992</v>
      </c>
      <c r="J44">
        <f t="shared" si="0"/>
        <v>85.292307692000009</v>
      </c>
      <c r="K44">
        <f t="shared" si="2"/>
        <v>41.064980525879676</v>
      </c>
      <c r="L44">
        <f t="shared" si="1"/>
        <v>41.064980525879676</v>
      </c>
    </row>
    <row r="45" spans="1:12">
      <c r="A45">
        <v>21.5</v>
      </c>
      <c r="B45">
        <v>7.3024318701200006E-2</v>
      </c>
      <c r="C45">
        <v>0.57558027390199995</v>
      </c>
      <c r="D45">
        <v>225.53076923099999</v>
      </c>
      <c r="E45">
        <v>239.27692307699999</v>
      </c>
      <c r="F45">
        <v>242</v>
      </c>
      <c r="G45">
        <v>377</v>
      </c>
      <c r="I45">
        <f t="shared" si="0"/>
        <v>16.469230769000006</v>
      </c>
      <c r="J45">
        <f t="shared" si="0"/>
        <v>137.72307692300001</v>
      </c>
      <c r="K45">
        <f t="shared" si="2"/>
        <v>-16.167369108016715</v>
      </c>
      <c r="L45">
        <f t="shared" si="1"/>
        <v>16.167369108016715</v>
      </c>
    </row>
    <row r="46" spans="1:12">
      <c r="A46">
        <v>22</v>
      </c>
      <c r="B46">
        <v>0.176008738991</v>
      </c>
      <c r="C46">
        <v>0.93011272141699997</v>
      </c>
      <c r="D46">
        <v>225.33846153799999</v>
      </c>
      <c r="E46">
        <v>238.84615384599999</v>
      </c>
      <c r="F46">
        <v>265</v>
      </c>
      <c r="G46">
        <v>461</v>
      </c>
      <c r="I46">
        <f t="shared" si="0"/>
        <v>39.66153846200001</v>
      </c>
      <c r="J46">
        <f t="shared" si="0"/>
        <v>222.15384615400001</v>
      </c>
      <c r="K46">
        <f t="shared" si="2"/>
        <v>-12.982842930393986</v>
      </c>
      <c r="L46">
        <f t="shared" si="1"/>
        <v>12.982842930393986</v>
      </c>
    </row>
    <row r="47" spans="1:12">
      <c r="A47">
        <v>22.5</v>
      </c>
      <c r="B47">
        <v>0.22142881547000001</v>
      </c>
      <c r="C47">
        <v>0.66096663870399996</v>
      </c>
      <c r="D47">
        <v>225.146153846</v>
      </c>
      <c r="E47">
        <v>238.41538461499999</v>
      </c>
      <c r="F47">
        <v>275</v>
      </c>
      <c r="G47">
        <v>396</v>
      </c>
      <c r="I47">
        <f t="shared" si="0"/>
        <v>49.853846153999996</v>
      </c>
      <c r="J47">
        <f t="shared" si="0"/>
        <v>157.58461538500001</v>
      </c>
      <c r="K47">
        <f t="shared" si="2"/>
        <v>12.510605253499001</v>
      </c>
      <c r="L47">
        <f t="shared" si="1"/>
        <v>12.510605253499001</v>
      </c>
    </row>
    <row r="48" spans="1:12">
      <c r="A48">
        <v>23</v>
      </c>
      <c r="B48">
        <v>0.386951169471</v>
      </c>
      <c r="C48">
        <v>0.50009696813000004</v>
      </c>
      <c r="D48">
        <v>224.95384615399999</v>
      </c>
      <c r="E48">
        <v>237.98461538500001</v>
      </c>
      <c r="F48">
        <v>312</v>
      </c>
      <c r="G48">
        <v>357</v>
      </c>
      <c r="I48">
        <f t="shared" si="0"/>
        <v>87.04615384600001</v>
      </c>
      <c r="J48">
        <f t="shared" si="0"/>
        <v>119.01538461499999</v>
      </c>
      <c r="K48">
        <f t="shared" si="2"/>
        <v>58.842765033675789</v>
      </c>
      <c r="L48">
        <f t="shared" si="1"/>
        <v>58.842765033675789</v>
      </c>
    </row>
    <row r="49" spans="1:12">
      <c r="A49">
        <v>23.5</v>
      </c>
      <c r="B49">
        <v>0.13008658749400001</v>
      </c>
      <c r="C49">
        <v>0.59542775726999997</v>
      </c>
      <c r="D49">
        <v>224.761538462</v>
      </c>
      <c r="E49">
        <v>237.55384615400001</v>
      </c>
      <c r="F49">
        <v>254</v>
      </c>
      <c r="G49">
        <v>379</v>
      </c>
      <c r="I49">
        <f t="shared" si="0"/>
        <v>29.238461537999996</v>
      </c>
      <c r="J49">
        <f t="shared" si="0"/>
        <v>141.44615384599999</v>
      </c>
      <c r="K49">
        <f t="shared" si="2"/>
        <v>-4.2804056725823258</v>
      </c>
      <c r="L49">
        <f t="shared" si="1"/>
        <v>4.2804056725823258</v>
      </c>
    </row>
    <row r="50" spans="1:12">
      <c r="A50">
        <v>24</v>
      </c>
      <c r="B50">
        <v>-6.98773720628E-3</v>
      </c>
      <c r="C50">
        <v>0.39589956530199999</v>
      </c>
      <c r="D50">
        <v>224.569230769</v>
      </c>
      <c r="E50">
        <v>237.12307692300001</v>
      </c>
      <c r="F50">
        <v>223</v>
      </c>
      <c r="G50">
        <v>331</v>
      </c>
      <c r="I50">
        <f t="shared" si="0"/>
        <v>-1.5692307690000007</v>
      </c>
      <c r="J50">
        <f t="shared" si="0"/>
        <v>93.876923076999987</v>
      </c>
      <c r="K50">
        <f t="shared" si="2"/>
        <v>-23.815492213351028</v>
      </c>
      <c r="L50">
        <f t="shared" si="1"/>
        <v>23.815492213351028</v>
      </c>
    </row>
    <row r="51" spans="1:12">
      <c r="A51">
        <v>24.5</v>
      </c>
      <c r="B51">
        <v>8.7455860674000005E-2</v>
      </c>
      <c r="C51">
        <v>0.38154046148800003</v>
      </c>
      <c r="D51">
        <v>224.37692307699999</v>
      </c>
      <c r="E51">
        <v>236.69230769200001</v>
      </c>
      <c r="F51">
        <v>244</v>
      </c>
      <c r="G51">
        <v>327</v>
      </c>
      <c r="I51">
        <f t="shared" si="0"/>
        <v>19.623076923000013</v>
      </c>
      <c r="J51">
        <f t="shared" si="0"/>
        <v>90.307692307999986</v>
      </c>
      <c r="K51">
        <f t="shared" si="2"/>
        <v>-1.7773745156559109</v>
      </c>
      <c r="L51">
        <f t="shared" si="1"/>
        <v>1.7773745156559109</v>
      </c>
    </row>
    <row r="52" spans="1:12">
      <c r="A52">
        <v>25</v>
      </c>
      <c r="B52">
        <v>3.0400768597299999E-2</v>
      </c>
      <c r="C52">
        <v>0.138568730872</v>
      </c>
      <c r="D52">
        <v>224.184615385</v>
      </c>
      <c r="E52">
        <v>236.261538462</v>
      </c>
      <c r="F52">
        <v>231</v>
      </c>
      <c r="G52">
        <v>269</v>
      </c>
      <c r="I52">
        <f t="shared" si="0"/>
        <v>6.8153846149999993</v>
      </c>
      <c r="J52">
        <f t="shared" si="0"/>
        <v>32.738461537999996</v>
      </c>
      <c r="K52">
        <f t="shared" si="2"/>
        <v>-0.94273474797489598</v>
      </c>
      <c r="L52">
        <f t="shared" si="1"/>
        <v>0.94273474797489598</v>
      </c>
    </row>
    <row r="53" spans="1:12">
      <c r="A53">
        <v>25.5</v>
      </c>
      <c r="B53">
        <v>8.9323122360000007E-2</v>
      </c>
      <c r="C53">
        <v>0.51379737751999999</v>
      </c>
      <c r="D53">
        <v>223.992307692</v>
      </c>
      <c r="E53">
        <v>235.830769231</v>
      </c>
      <c r="F53">
        <v>244</v>
      </c>
      <c r="G53">
        <v>357</v>
      </c>
      <c r="I53">
        <f t="shared" si="0"/>
        <v>20.007692308000003</v>
      </c>
      <c r="J53">
        <f t="shared" si="0"/>
        <v>121.169230769</v>
      </c>
      <c r="K53">
        <f t="shared" si="2"/>
        <v>-8.706099094037274</v>
      </c>
      <c r="L53">
        <f t="shared" si="1"/>
        <v>8.706099094037274</v>
      </c>
    </row>
    <row r="54" spans="1:12">
      <c r="A54">
        <v>26</v>
      </c>
      <c r="B54">
        <v>9.8302055406599993E-3</v>
      </c>
      <c r="C54">
        <v>0.45284621920099999</v>
      </c>
      <c r="D54">
        <v>223.8</v>
      </c>
      <c r="E54">
        <v>235.4</v>
      </c>
      <c r="F54">
        <v>226</v>
      </c>
      <c r="G54">
        <v>342</v>
      </c>
      <c r="I54">
        <f t="shared" si="0"/>
        <v>2.1999999999999886</v>
      </c>
      <c r="J54">
        <f t="shared" si="0"/>
        <v>106.6</v>
      </c>
      <c r="K54">
        <f t="shared" si="2"/>
        <v>-23.061282456208136</v>
      </c>
      <c r="L54">
        <f t="shared" si="1"/>
        <v>23.061282456208136</v>
      </c>
    </row>
    <row r="55" spans="1:12">
      <c r="A55">
        <v>26.5</v>
      </c>
      <c r="B55">
        <v>0.247720939833</v>
      </c>
      <c r="C55">
        <v>0.25122765664899999</v>
      </c>
      <c r="D55">
        <v>223.607692308</v>
      </c>
      <c r="E55">
        <v>234.96923076900001</v>
      </c>
      <c r="F55">
        <v>279</v>
      </c>
      <c r="G55">
        <v>294</v>
      </c>
      <c r="I55">
        <f t="shared" si="0"/>
        <v>55.392307692000003</v>
      </c>
      <c r="J55">
        <f t="shared" si="0"/>
        <v>59.030769230999994</v>
      </c>
      <c r="K55">
        <f t="shared" si="2"/>
        <v>41.403631002023168</v>
      </c>
      <c r="L55">
        <f t="shared" si="1"/>
        <v>41.403631002023168</v>
      </c>
    </row>
    <row r="56" spans="1:12">
      <c r="A56">
        <v>27</v>
      </c>
      <c r="B56">
        <v>5.6328329431200003E-2</v>
      </c>
      <c r="C56">
        <v>9.5769104624500001E-2</v>
      </c>
      <c r="D56">
        <v>223.41538461499999</v>
      </c>
      <c r="E56">
        <v>234.53846153800001</v>
      </c>
      <c r="F56">
        <v>236</v>
      </c>
      <c r="G56">
        <v>257</v>
      </c>
      <c r="I56">
        <f t="shared" si="0"/>
        <v>12.584615385000006</v>
      </c>
      <c r="J56">
        <f t="shared" si="0"/>
        <v>22.461538461999993</v>
      </c>
      <c r="K56">
        <f t="shared" si="2"/>
        <v>7.2618455211204145</v>
      </c>
      <c r="L56">
        <f t="shared" si="1"/>
        <v>7.2618455211204145</v>
      </c>
    </row>
    <row r="57" spans="1:12">
      <c r="A57">
        <v>27.5</v>
      </c>
      <c r="B57">
        <v>4.3798890382200001E-2</v>
      </c>
      <c r="C57">
        <v>0.119143063679</v>
      </c>
      <c r="D57">
        <v>223.22307692300001</v>
      </c>
      <c r="E57">
        <v>234.107692308</v>
      </c>
      <c r="F57">
        <v>233</v>
      </c>
      <c r="G57">
        <v>262</v>
      </c>
      <c r="I57">
        <f t="shared" si="0"/>
        <v>9.7769230769999922</v>
      </c>
      <c r="J57">
        <f t="shared" si="0"/>
        <v>27.892307692000003</v>
      </c>
      <c r="K57">
        <f t="shared" si="2"/>
        <v>3.1672095407609797</v>
      </c>
      <c r="L57">
        <f t="shared" si="1"/>
        <v>3.1672095407609797</v>
      </c>
    </row>
    <row r="58" spans="1:12">
      <c r="A58">
        <v>28</v>
      </c>
      <c r="B58">
        <v>3.5731530661499998E-2</v>
      </c>
      <c r="C58">
        <v>-5.4249786029399998E-2</v>
      </c>
      <c r="D58">
        <v>223.03076923099999</v>
      </c>
      <c r="E58">
        <v>233.676923077</v>
      </c>
      <c r="F58">
        <v>231</v>
      </c>
      <c r="G58">
        <v>221</v>
      </c>
      <c r="I58">
        <f t="shared" si="0"/>
        <v>7.9692307690000064</v>
      </c>
      <c r="J58">
        <f t="shared" si="0"/>
        <v>-12.676923076999998</v>
      </c>
      <c r="K58">
        <f t="shared" si="2"/>
        <v>10.973314582543345</v>
      </c>
      <c r="L58">
        <f t="shared" si="1"/>
        <v>10.973314582543345</v>
      </c>
    </row>
    <row r="59" spans="1:12">
      <c r="A59">
        <v>28.5</v>
      </c>
      <c r="B59">
        <v>1.4187579826700001E-2</v>
      </c>
      <c r="C59">
        <v>7.61163511642E-2</v>
      </c>
      <c r="D59">
        <v>222.83846153799999</v>
      </c>
      <c r="E59">
        <v>233.246153846</v>
      </c>
      <c r="F59">
        <v>226</v>
      </c>
      <c r="G59">
        <v>251</v>
      </c>
      <c r="I59">
        <f t="shared" si="0"/>
        <v>3.16153846200001</v>
      </c>
      <c r="J59">
        <f t="shared" si="0"/>
        <v>17.753846154000001</v>
      </c>
      <c r="K59">
        <f t="shared" si="2"/>
        <v>-1.0456371700849658</v>
      </c>
      <c r="L59">
        <f t="shared" si="1"/>
        <v>1.0456371700849658</v>
      </c>
    </row>
    <row r="60" spans="1:12">
      <c r="A60">
        <v>29</v>
      </c>
      <c r="B60">
        <v>2.4046434494199999E-2</v>
      </c>
      <c r="C60">
        <v>0.12535518403500001</v>
      </c>
      <c r="D60">
        <v>222.646153846</v>
      </c>
      <c r="E60">
        <v>232.815384615</v>
      </c>
      <c r="F60">
        <v>228</v>
      </c>
      <c r="G60">
        <v>262</v>
      </c>
      <c r="I60">
        <f t="shared" si="0"/>
        <v>5.3538461539999957</v>
      </c>
      <c r="J60">
        <f t="shared" si="0"/>
        <v>29.184615385000001</v>
      </c>
      <c r="K60">
        <f t="shared" si="2"/>
        <v>-1.5621089362090315</v>
      </c>
      <c r="L60">
        <f t="shared" si="1"/>
        <v>1.5621089362090315</v>
      </c>
    </row>
    <row r="61" spans="1:12">
      <c r="A61">
        <v>29.5</v>
      </c>
      <c r="B61">
        <v>5.6398907292799998E-2</v>
      </c>
      <c r="C61">
        <v>5.4286660046299999E-2</v>
      </c>
      <c r="D61">
        <v>222.45384615399999</v>
      </c>
      <c r="E61">
        <v>232.38461538499999</v>
      </c>
      <c r="F61">
        <v>235</v>
      </c>
      <c r="G61">
        <v>245</v>
      </c>
      <c r="I61">
        <f t="shared" si="0"/>
        <v>12.54615384600001</v>
      </c>
      <c r="J61">
        <f t="shared" si="0"/>
        <v>12.615384615000011</v>
      </c>
      <c r="K61">
        <f t="shared" si="2"/>
        <v>9.5566529636996567</v>
      </c>
      <c r="L61">
        <f t="shared" si="1"/>
        <v>9.5566529636996567</v>
      </c>
    </row>
    <row r="62" spans="1:12">
      <c r="A62">
        <v>30</v>
      </c>
      <c r="B62">
        <v>-8.6661590641699995E-2</v>
      </c>
      <c r="C62">
        <v>-7.3091463819100005E-2</v>
      </c>
      <c r="D62">
        <v>222.261538462</v>
      </c>
      <c r="E62">
        <v>231.95384615399999</v>
      </c>
      <c r="F62">
        <v>203</v>
      </c>
      <c r="G62">
        <v>215</v>
      </c>
      <c r="I62">
        <f t="shared" si="0"/>
        <v>-19.261538462000004</v>
      </c>
      <c r="J62">
        <f t="shared" si="0"/>
        <v>-16.95384615399999</v>
      </c>
      <c r="K62">
        <f t="shared" si="2"/>
        <v>-15.243940934652052</v>
      </c>
      <c r="L62">
        <f t="shared" si="1"/>
        <v>15.243940934652052</v>
      </c>
    </row>
    <row r="63" spans="1:12">
      <c r="A63">
        <v>30.5</v>
      </c>
      <c r="B63">
        <v>-0.112889258374</v>
      </c>
      <c r="C63">
        <v>-5.4089972755700003E-2</v>
      </c>
      <c r="D63">
        <v>222.069230769</v>
      </c>
      <c r="E63">
        <v>231.52307692299999</v>
      </c>
      <c r="F63">
        <v>197</v>
      </c>
      <c r="G63">
        <v>219</v>
      </c>
      <c r="I63">
        <f t="shared" si="0"/>
        <v>-25.069230769000001</v>
      </c>
      <c r="J63">
        <f t="shared" si="0"/>
        <v>-12.523076922999991</v>
      </c>
      <c r="K63">
        <f t="shared" si="2"/>
        <v>-22.101604283327163</v>
      </c>
      <c r="L63">
        <f t="shared" si="1"/>
        <v>22.101604283327163</v>
      </c>
    </row>
    <row r="64" spans="1:12">
      <c r="A64">
        <v>31</v>
      </c>
      <c r="B64">
        <v>-6.2543336569099994E-2</v>
      </c>
      <c r="C64">
        <v>-4.3672192264200001E-2</v>
      </c>
      <c r="D64">
        <v>221.87692307699999</v>
      </c>
      <c r="E64">
        <v>231.09230769199999</v>
      </c>
      <c r="F64">
        <v>208</v>
      </c>
      <c r="G64">
        <v>221</v>
      </c>
      <c r="I64">
        <f t="shared" si="0"/>
        <v>-13.876923076999987</v>
      </c>
      <c r="J64">
        <f t="shared" si="0"/>
        <v>-10.092307691999991</v>
      </c>
      <c r="K64">
        <f t="shared" si="2"/>
        <v>-11.485322371159707</v>
      </c>
      <c r="L64">
        <f t="shared" si="1"/>
        <v>11.485322371159707</v>
      </c>
    </row>
    <row r="65" spans="1:12">
      <c r="A65">
        <v>31.5</v>
      </c>
      <c r="B65">
        <v>-3.4664630972600002E-2</v>
      </c>
      <c r="C65">
        <v>-2.8680050690299999E-3</v>
      </c>
      <c r="D65">
        <v>221.684615385</v>
      </c>
      <c r="E65">
        <v>230.66153846200001</v>
      </c>
      <c r="F65">
        <v>214</v>
      </c>
      <c r="G65">
        <v>230</v>
      </c>
      <c r="I65">
        <f t="shared" si="0"/>
        <v>-7.6846153850000007</v>
      </c>
      <c r="J65">
        <f t="shared" si="0"/>
        <v>-0.66153846200000999</v>
      </c>
      <c r="K65">
        <f t="shared" si="2"/>
        <v>-7.527848875204243</v>
      </c>
      <c r="L65">
        <f t="shared" si="1"/>
        <v>7.527848875204243</v>
      </c>
    </row>
    <row r="66" spans="1:12">
      <c r="A66">
        <v>32</v>
      </c>
      <c r="B66">
        <v>-4.7370980065300002E-2</v>
      </c>
      <c r="C66">
        <v>-3.57500835282E-2</v>
      </c>
      <c r="D66">
        <v>221.492307692</v>
      </c>
      <c r="E66">
        <v>230.23076923100001</v>
      </c>
      <c r="F66">
        <v>211</v>
      </c>
      <c r="G66">
        <v>222</v>
      </c>
      <c r="I66">
        <f t="shared" si="0"/>
        <v>-10.492307691999997</v>
      </c>
      <c r="J66">
        <f t="shared" si="0"/>
        <v>-8.2307692310000107</v>
      </c>
      <c r="K66">
        <f t="shared" si="2"/>
        <v>-8.5418406528240283</v>
      </c>
      <c r="L66">
        <f t="shared" si="1"/>
        <v>8.5418406528240283</v>
      </c>
    </row>
    <row r="67" spans="1:12">
      <c r="A67">
        <v>32.5</v>
      </c>
      <c r="B67">
        <v>6.6425666516000001E-2</v>
      </c>
      <c r="C67">
        <v>0.148825065274</v>
      </c>
      <c r="D67">
        <v>221.3</v>
      </c>
      <c r="E67">
        <v>229.8</v>
      </c>
      <c r="F67">
        <v>236</v>
      </c>
      <c r="G67">
        <v>264</v>
      </c>
      <c r="I67">
        <f t="shared" ref="I67:J79" si="3">F67-D67</f>
        <v>14.699999999999989</v>
      </c>
      <c r="J67">
        <f t="shared" si="3"/>
        <v>34.199999999999989</v>
      </c>
      <c r="K67">
        <f t="shared" si="2"/>
        <v>6.5955360224923183</v>
      </c>
      <c r="L67">
        <f t="shared" ref="L67:L79" si="4">ABS(I67 - J67/O$2)</f>
        <v>6.5955360224923183</v>
      </c>
    </row>
    <row r="68" spans="1:12">
      <c r="A68">
        <v>33</v>
      </c>
      <c r="B68">
        <v>5.83078207626E-2</v>
      </c>
      <c r="C68">
        <v>-5.9695485948099997E-3</v>
      </c>
      <c r="D68">
        <v>221.107692308</v>
      </c>
      <c r="E68">
        <v>229.36923076900001</v>
      </c>
      <c r="F68">
        <v>234</v>
      </c>
      <c r="G68">
        <v>228</v>
      </c>
      <c r="I68">
        <f t="shared" si="3"/>
        <v>12.892307692000003</v>
      </c>
      <c r="J68">
        <f t="shared" si="3"/>
        <v>-1.3692307690000121</v>
      </c>
      <c r="K68">
        <f t="shared" ref="K68:K79" si="5">I68-J68/$O$2</f>
        <v>13.216777909668298</v>
      </c>
      <c r="L68">
        <f t="shared" si="4"/>
        <v>13.216777909668298</v>
      </c>
    </row>
    <row r="69" spans="1:12">
      <c r="A69">
        <v>33.5</v>
      </c>
      <c r="B69">
        <v>-5.8463038406599999E-2</v>
      </c>
      <c r="C69">
        <v>-9.5826893353900003E-2</v>
      </c>
      <c r="D69">
        <v>220.91538461499999</v>
      </c>
      <c r="E69">
        <v>228.93846153800001</v>
      </c>
      <c r="F69">
        <v>208</v>
      </c>
      <c r="G69">
        <v>207</v>
      </c>
      <c r="I69">
        <f t="shared" si="3"/>
        <v>-12.915384614999994</v>
      </c>
      <c r="J69">
        <f t="shared" si="3"/>
        <v>-21.938461538000013</v>
      </c>
      <c r="K69">
        <f t="shared" si="5"/>
        <v>-7.7165696659748857</v>
      </c>
      <c r="L69">
        <f t="shared" si="4"/>
        <v>7.7165696659748857</v>
      </c>
    </row>
    <row r="70" spans="1:12">
      <c r="A70">
        <v>34</v>
      </c>
      <c r="B70">
        <v>3.7499128737699998E-2</v>
      </c>
      <c r="C70">
        <v>3.7164209250699999E-2</v>
      </c>
      <c r="D70">
        <v>220.72307692300001</v>
      </c>
      <c r="E70">
        <v>228.507692308</v>
      </c>
      <c r="F70">
        <v>229</v>
      </c>
      <c r="G70">
        <v>237</v>
      </c>
      <c r="I70">
        <f t="shared" si="3"/>
        <v>8.2769230769999922</v>
      </c>
      <c r="J70">
        <f t="shared" si="3"/>
        <v>8.4923076919999971</v>
      </c>
      <c r="K70">
        <f t="shared" si="5"/>
        <v>6.2644785806337548</v>
      </c>
      <c r="L70">
        <f t="shared" si="4"/>
        <v>6.2644785806337548</v>
      </c>
    </row>
    <row r="71" spans="1:12">
      <c r="A71">
        <v>34.5</v>
      </c>
      <c r="B71">
        <v>-2.9613868638600001E-2</v>
      </c>
      <c r="C71">
        <v>9.1736930859999996E-2</v>
      </c>
      <c r="D71">
        <v>220.53076923099999</v>
      </c>
      <c r="E71">
        <v>228.076923077</v>
      </c>
      <c r="F71">
        <v>214</v>
      </c>
      <c r="G71">
        <v>249</v>
      </c>
      <c r="I71">
        <f t="shared" si="3"/>
        <v>-6.5307692309999936</v>
      </c>
      <c r="J71">
        <f t="shared" si="3"/>
        <v>20.923076922999996</v>
      </c>
      <c r="K71">
        <f t="shared" si="5"/>
        <v>-11.488965816411561</v>
      </c>
      <c r="L71">
        <f t="shared" si="4"/>
        <v>11.488965816411561</v>
      </c>
    </row>
    <row r="72" spans="1:12">
      <c r="A72">
        <v>35</v>
      </c>
      <c r="B72">
        <v>-1.5151515151500001E-2</v>
      </c>
      <c r="C72">
        <v>6.3053321619200006E-2</v>
      </c>
      <c r="D72">
        <v>220.33846153799999</v>
      </c>
      <c r="E72">
        <v>227.646153846</v>
      </c>
      <c r="F72">
        <v>217</v>
      </c>
      <c r="G72">
        <v>242</v>
      </c>
      <c r="I72">
        <f t="shared" si="3"/>
        <v>-3.33846153799999</v>
      </c>
      <c r="J72">
        <f t="shared" si="3"/>
        <v>14.353846153999996</v>
      </c>
      <c r="K72">
        <f t="shared" si="5"/>
        <v>-6.7399302249526221</v>
      </c>
      <c r="L72">
        <f t="shared" si="4"/>
        <v>6.7399302249526221</v>
      </c>
    </row>
    <row r="73" spans="1:12">
      <c r="A73">
        <v>35.5</v>
      </c>
      <c r="B73">
        <v>-5.0630699884700002E-2</v>
      </c>
      <c r="C73">
        <v>3.8662062428099997E-2</v>
      </c>
      <c r="D73">
        <v>220.146153846</v>
      </c>
      <c r="E73">
        <v>227.215384615</v>
      </c>
      <c r="F73">
        <v>209</v>
      </c>
      <c r="G73">
        <v>236</v>
      </c>
      <c r="I73">
        <f t="shared" si="3"/>
        <v>-11.146153846000004</v>
      </c>
      <c r="J73">
        <f t="shared" si="3"/>
        <v>8.7846153849999951</v>
      </c>
      <c r="K73">
        <f t="shared" si="5"/>
        <v>-13.227867265414979</v>
      </c>
      <c r="L73">
        <f t="shared" si="4"/>
        <v>13.227867265414979</v>
      </c>
    </row>
    <row r="74" spans="1:12">
      <c r="A74">
        <v>36</v>
      </c>
      <c r="B74">
        <v>2.7488284255400001E-2</v>
      </c>
      <c r="C74">
        <v>-3.8735499626899997E-2</v>
      </c>
      <c r="D74">
        <v>219.95384615399999</v>
      </c>
      <c r="E74">
        <v>226.784615385</v>
      </c>
      <c r="F74">
        <v>226</v>
      </c>
      <c r="G74">
        <v>218</v>
      </c>
      <c r="I74">
        <f t="shared" si="3"/>
        <v>6.0461538460000099</v>
      </c>
      <c r="J74">
        <f t="shared" si="3"/>
        <v>-8.7846153849999951</v>
      </c>
      <c r="K74">
        <f t="shared" si="5"/>
        <v>8.1278672654149844</v>
      </c>
      <c r="L74">
        <f t="shared" si="4"/>
        <v>8.1278672654149844</v>
      </c>
    </row>
    <row r="75" spans="1:12">
      <c r="A75">
        <v>36.5</v>
      </c>
      <c r="B75">
        <v>7.3891280758900002E-2</v>
      </c>
      <c r="C75">
        <v>4.2615374158900002E-2</v>
      </c>
      <c r="D75">
        <v>219.761538462</v>
      </c>
      <c r="E75">
        <v>226.353846154</v>
      </c>
      <c r="F75">
        <v>236</v>
      </c>
      <c r="G75">
        <v>236</v>
      </c>
      <c r="I75">
        <f t="shared" si="3"/>
        <v>16.238461537999996</v>
      </c>
      <c r="J75">
        <f t="shared" si="3"/>
        <v>9.6461538460000043</v>
      </c>
      <c r="K75">
        <f t="shared" si="5"/>
        <v>13.95258708284198</v>
      </c>
      <c r="L75">
        <f t="shared" si="4"/>
        <v>13.95258708284198</v>
      </c>
    </row>
    <row r="76" spans="1:12">
      <c r="A76">
        <v>37</v>
      </c>
      <c r="B76">
        <v>-2.0809977578500002E-2</v>
      </c>
      <c r="C76">
        <v>-1.7364657814100001E-2</v>
      </c>
      <c r="D76">
        <v>219.569230769</v>
      </c>
      <c r="E76">
        <v>225.923076923</v>
      </c>
      <c r="F76">
        <v>215</v>
      </c>
      <c r="G76">
        <v>222</v>
      </c>
      <c r="I76">
        <f t="shared" si="3"/>
        <v>-4.5692307690000007</v>
      </c>
      <c r="J76">
        <f t="shared" si="3"/>
        <v>-3.9230769229999964</v>
      </c>
      <c r="K76">
        <f t="shared" si="5"/>
        <v>-3.6395689092501433</v>
      </c>
      <c r="L76">
        <f t="shared" si="4"/>
        <v>3.6395689092501433</v>
      </c>
    </row>
    <row r="77" spans="1:12">
      <c r="A77">
        <v>37.5</v>
      </c>
      <c r="B77">
        <v>-1.5393246607499999E-2</v>
      </c>
      <c r="C77">
        <v>-5.9834891178300001E-2</v>
      </c>
      <c r="D77">
        <v>219.37692307699999</v>
      </c>
      <c r="E77">
        <v>225.492307692</v>
      </c>
      <c r="F77">
        <v>216</v>
      </c>
      <c r="G77">
        <v>212</v>
      </c>
      <c r="I77">
        <f t="shared" si="3"/>
        <v>-3.3769230769999865</v>
      </c>
      <c r="J77">
        <f t="shared" si="3"/>
        <v>-13.492307691999997</v>
      </c>
      <c r="K77">
        <f t="shared" si="5"/>
        <v>-0.17961542602736458</v>
      </c>
      <c r="L77">
        <f t="shared" si="4"/>
        <v>0.17961542602736458</v>
      </c>
    </row>
    <row r="78" spans="1:12">
      <c r="A78">
        <v>38</v>
      </c>
      <c r="B78">
        <v>-3.7341194637499998E-2</v>
      </c>
      <c r="C78">
        <v>-4.0262492309800002E-2</v>
      </c>
      <c r="D78">
        <v>219.184615385</v>
      </c>
      <c r="E78">
        <v>225.06153846199999</v>
      </c>
      <c r="F78">
        <v>211</v>
      </c>
      <c r="G78">
        <v>216</v>
      </c>
      <c r="I78">
        <f t="shared" si="3"/>
        <v>-8.1846153850000007</v>
      </c>
      <c r="J78">
        <f t="shared" si="3"/>
        <v>-9.0615384619999872</v>
      </c>
      <c r="K78">
        <f t="shared" si="5"/>
        <v>-6.0372787754655217</v>
      </c>
      <c r="L78">
        <f t="shared" si="4"/>
        <v>6.0372787754655217</v>
      </c>
    </row>
    <row r="79" spans="1:12">
      <c r="A79">
        <v>38.5</v>
      </c>
      <c r="B79">
        <v>-1.3663985387600001E-2</v>
      </c>
      <c r="C79">
        <v>4.61612218341E-2</v>
      </c>
      <c r="D79">
        <v>218.992307692</v>
      </c>
      <c r="E79">
        <v>224.63076923099999</v>
      </c>
      <c r="F79">
        <v>216</v>
      </c>
      <c r="G79">
        <v>235</v>
      </c>
      <c r="I79">
        <f t="shared" si="3"/>
        <v>-2.9923076919999971</v>
      </c>
      <c r="J79">
        <f t="shared" si="3"/>
        <v>10.369230769000012</v>
      </c>
      <c r="K79">
        <f t="shared" si="5"/>
        <v>-5.4495315879597861</v>
      </c>
      <c r="L79">
        <f t="shared" si="4"/>
        <v>5.4495315879597861</v>
      </c>
    </row>
    <row r="80" spans="1:12">
      <c r="A80" t="s">
        <v>7</v>
      </c>
    </row>
    <row r="81" spans="1:1">
      <c r="A81" t="s">
        <v>8</v>
      </c>
    </row>
    <row r="82" spans="1:1">
      <c r="A82" t="s">
        <v>9</v>
      </c>
    </row>
    <row r="83" spans="1:1">
      <c r="A83" t="s">
        <v>10</v>
      </c>
    </row>
    <row r="84" spans="1:1">
      <c r="A84" t="s">
        <v>11</v>
      </c>
    </row>
    <row r="85" spans="1:1">
      <c r="A85" t="s">
        <v>12</v>
      </c>
    </row>
    <row r="86" spans="1:1">
      <c r="A86" t="s">
        <v>13</v>
      </c>
    </row>
    <row r="87" spans="1:1">
      <c r="A87" t="s">
        <v>14</v>
      </c>
    </row>
    <row r="88" spans="1:1">
      <c r="A88" t="s">
        <v>15</v>
      </c>
    </row>
    <row r="123" spans="12:12">
      <c r="L123">
        <f>SUM(L2:L121)</f>
        <v>1043.3680306184665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CY4_pCE206_001_02a_2013_09_13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A. Ydenberg</cp:lastModifiedBy>
  <dcterms:created xsi:type="dcterms:W3CDTF">2013-09-24T20:34:42Z</dcterms:created>
  <dcterms:modified xsi:type="dcterms:W3CDTF">2013-09-24T20:49:21Z</dcterms:modified>
</cp:coreProperties>
</file>