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68a98c599bb617ec/Desktop/Uni Master/Semester 5/Master-Arbeit/DownloadedResults/11_09_Results/results/"/>
    </mc:Choice>
  </mc:AlternateContent>
  <xr:revisionPtr revIDLastSave="884" documentId="8_{F6AFE438-DC5C-472E-A304-FBF3BAA0A71A}" xr6:coauthVersionLast="47" xr6:coauthVersionMax="47" xr10:uidLastSave="{50C4FE06-9717-41D9-8629-58FD1C75C098}"/>
  <bookViews>
    <workbookView xWindow="-28920" yWindow="-120" windowWidth="29040" windowHeight="15840" xr2:uid="{28F1C543-DE1D-4492-92B1-4E1F659DB7D1}"/>
  </bookViews>
  <sheets>
    <sheet name="evaluation_matrix" sheetId="1" r:id="rId1"/>
    <sheet name="Tabelle1" sheetId="2" r:id="rId2"/>
  </sheets>
  <calcPr calcId="191029"/>
  <pivotCaches>
    <pivotCache cacheId="0" r:id="rId3"/>
    <pivotCache cacheId="1" r:id="rId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0" i="2" l="1" a="1"/>
  <c r="I10" i="2" s="1"/>
  <c r="I9" i="2" a="1"/>
  <c r="I9" i="2" s="1"/>
  <c r="I8" i="2" a="1"/>
  <c r="I8" i="2" s="1"/>
  <c r="I7" i="2" a="1"/>
  <c r="I7" i="2" s="1"/>
  <c r="I6" i="2" a="1"/>
  <c r="I6" i="2" s="1"/>
  <c r="I5" i="2" a="1"/>
  <c r="I5" i="2" s="1"/>
  <c r="I4" i="2" a="1"/>
  <c r="I4" i="2" s="1"/>
  <c r="H10" i="2" a="1"/>
  <c r="H10" i="2" s="1"/>
  <c r="H9" i="2" a="1"/>
  <c r="H9" i="2" s="1"/>
  <c r="H8" i="2" a="1"/>
  <c r="H8" i="2" s="1"/>
  <c r="H7" i="2" a="1"/>
  <c r="H7" i="2" s="1"/>
  <c r="H6" i="2" a="1"/>
  <c r="H6" i="2" s="1"/>
  <c r="H5" i="2" a="1"/>
  <c r="H5" i="2" s="1"/>
  <c r="H4" i="2" a="1"/>
  <c r="H4" i="2" s="1"/>
  <c r="G11" i="2"/>
  <c r="G18" i="2"/>
  <c r="G25" i="2"/>
  <c r="G32" i="2"/>
  <c r="F39" i="2"/>
  <c r="G39" i="2"/>
  <c r="G46" i="2"/>
  <c r="G53" i="2"/>
  <c r="G60" i="2"/>
  <c r="G67" i="2"/>
  <c r="G74" i="2"/>
  <c r="F74" i="2"/>
  <c r="F67" i="2"/>
  <c r="F60" i="2"/>
  <c r="F53" i="2"/>
  <c r="F46" i="2"/>
  <c r="F32" i="2"/>
  <c r="F25" i="2"/>
  <c r="F18" i="2"/>
  <c r="F11" i="2"/>
  <c r="F4" i="2"/>
  <c r="G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<sst xmlns="http://schemas.openxmlformats.org/spreadsheetml/2006/main" count="1580" uniqueCount="166">
  <si>
    <t xml:space="preserve"> True</t>
  </si>
  <si>
    <t xml:space="preserve"> False</t>
  </si>
  <si>
    <t>Model Name</t>
  </si>
  <si>
    <t>Experiment</t>
  </si>
  <si>
    <t>Time</t>
  </si>
  <si>
    <t>Levenshtein Distance</t>
  </si>
  <si>
    <t>Entry Length</t>
  </si>
  <si>
    <t>Error in code</t>
  </si>
  <si>
    <t>is bundle</t>
  </si>
  <si>
    <t>is patient</t>
  </si>
  <si>
    <t>reasonable result</t>
  </si>
  <si>
    <t>Notes</t>
  </si>
  <si>
    <t>followed task</t>
  </si>
  <si>
    <t>Followed task: Ob tatsächlich nur die JSON bzw. der code generiert wurde ohne zusätzlichen Text wie in der Prompt verlangt</t>
  </si>
  <si>
    <t>False</t>
  </si>
  <si>
    <t>True</t>
  </si>
  <si>
    <t>Continued Questiion</t>
  </si>
  <si>
    <t>Model Crashed</t>
  </si>
  <si>
    <t>Reasonable result: Das Ergebnis sieht so aus, als ob es stimmen könnte. Wenn eine Json bzw. Code erstellt wurde, der zumindest so aussieht, als würde er stimmen bzw. ausführbar sein. Grund warum nicht erfüllt wird angegeben.</t>
  </si>
  <si>
    <t>Created Code</t>
  </si>
  <si>
    <t>-</t>
  </si>
  <si>
    <t>True (Provided too much) meint meist, dass extrem lange antworten generiert wurden, in denen entweder zusätzlich noch code erstellt wurde oder nonsense das limit aufgefüllt hat.</t>
  </si>
  <si>
    <t>Alle Antworten wurden auf das gekürzt, was tatsächlich eine Sinnvolle antwort sein kann!</t>
  </si>
  <si>
    <t>True (Provided too much)</t>
  </si>
  <si>
    <t>functioning json</t>
  </si>
  <si>
    <t xml:space="preserve"> dm1</t>
  </si>
  <si>
    <t xml:space="preserve"> 0:00:12</t>
  </si>
  <si>
    <t xml:space="preserve"> dm2</t>
  </si>
  <si>
    <t xml:space="preserve"> 0:00:16</t>
  </si>
  <si>
    <t xml:space="preserve"> dm3</t>
  </si>
  <si>
    <t xml:space="preserve"> 0:00:01</t>
  </si>
  <si>
    <t xml:space="preserve"> dm4</t>
  </si>
  <si>
    <t xml:space="preserve"> 0:00:13</t>
  </si>
  <si>
    <t xml:space="preserve"> dm5</t>
  </si>
  <si>
    <t xml:space="preserve"> 0:00:30</t>
  </si>
  <si>
    <t xml:space="preserve"> dm6</t>
  </si>
  <si>
    <t xml:space="preserve"> 0:00:25</t>
  </si>
  <si>
    <t xml:space="preserve"> dm7</t>
  </si>
  <si>
    <t xml:space="preserve"> 0:00:11</t>
  </si>
  <si>
    <t xml:space="preserve"> 0:03:07</t>
  </si>
  <si>
    <t xml:space="preserve"> 0:01:36</t>
  </si>
  <si>
    <t xml:space="preserve"> 0:05:30</t>
  </si>
  <si>
    <t xml:space="preserve"> 0:01:01</t>
  </si>
  <si>
    <t xml:space="preserve"> 0:00:48</t>
  </si>
  <si>
    <t xml:space="preserve"> 0:02:52</t>
  </si>
  <si>
    <t xml:space="preserve"> 0:13:11</t>
  </si>
  <si>
    <t xml:space="preserve"> 0:01:40</t>
  </si>
  <si>
    <t xml:space="preserve"> 0:01:55</t>
  </si>
  <si>
    <t xml:space="preserve"> 0:00:36</t>
  </si>
  <si>
    <t xml:space="preserve"> 0:00:22</t>
  </si>
  <si>
    <t xml:space="preserve"> 0:03:09</t>
  </si>
  <si>
    <t xml:space="preserve"> 0:03:37</t>
  </si>
  <si>
    <t xml:space="preserve"> 0:00:41</t>
  </si>
  <si>
    <t xml:space="preserve"> 0:00:29</t>
  </si>
  <si>
    <t xml:space="preserve"> 0:02:01</t>
  </si>
  <si>
    <t xml:space="preserve"> 0:00:20</t>
  </si>
  <si>
    <t xml:space="preserve"> 0:01:39</t>
  </si>
  <si>
    <t xml:space="preserve"> 0:00:58</t>
  </si>
  <si>
    <t xml:space="preserve"> 0:00:51</t>
  </si>
  <si>
    <t xml:space="preserve"> 0:00:31</t>
  </si>
  <si>
    <t xml:space="preserve"> 0:11:08</t>
  </si>
  <si>
    <t xml:space="preserve"> 0:11:10</t>
  </si>
  <si>
    <t xml:space="preserve"> 0:12:20</t>
  </si>
  <si>
    <t xml:space="preserve"> 0:11:09</t>
  </si>
  <si>
    <t xml:space="preserve"> 0:11:12</t>
  </si>
  <si>
    <t xml:space="preserve"> 0:11:11</t>
  </si>
  <si>
    <t xml:space="preserve"> 0:00:15</t>
  </si>
  <si>
    <t xml:space="preserve"> 0:00:40</t>
  </si>
  <si>
    <t xml:space="preserve"> 0:02:00</t>
  </si>
  <si>
    <t xml:space="preserve"> 0:00:42</t>
  </si>
  <si>
    <t xml:space="preserve"> 0:07:37</t>
  </si>
  <si>
    <t xml:space="preserve"> 0:00:44</t>
  </si>
  <si>
    <t xml:space="preserve"> 0:00:26</t>
  </si>
  <si>
    <t xml:space="preserve"> 0:10:37</t>
  </si>
  <si>
    <t xml:space="preserve"> 0:02:27</t>
  </si>
  <si>
    <t xml:space="preserve"> 0:00:19</t>
  </si>
  <si>
    <t xml:space="preserve"> 0:08:49</t>
  </si>
  <si>
    <t xml:space="preserve"> 0:10:40</t>
  </si>
  <si>
    <t xml:space="preserve"> 0:00:57</t>
  </si>
  <si>
    <t>gpt-3.5-turbo</t>
  </si>
  <si>
    <t xml:space="preserve"> 0:00:06</t>
  </si>
  <si>
    <t xml:space="preserve"> 0:00:09</t>
  </si>
  <si>
    <t xml:space="preserve"> 0:00:04</t>
  </si>
  <si>
    <t xml:space="preserve"> 0:00:07</t>
  </si>
  <si>
    <t xml:space="preserve"> 0:00:02</t>
  </si>
  <si>
    <t>gpt-4-turbo</t>
  </si>
  <si>
    <t xml:space="preserve"> 0:00:21</t>
  </si>
  <si>
    <t xml:space="preserve"> 0:00:17</t>
  </si>
  <si>
    <t xml:space="preserve"> 0:00:23</t>
  </si>
  <si>
    <t>gpt-4</t>
  </si>
  <si>
    <t xml:space="preserve"> 0:00:28</t>
  </si>
  <si>
    <t xml:space="preserve"> 0:00:35</t>
  </si>
  <si>
    <t xml:space="preserve"> 0:45:04</t>
  </si>
  <si>
    <t xml:space="preserve"> 0:00:14</t>
  </si>
  <si>
    <t xml:space="preserve"> 0:00:24</t>
  </si>
  <si>
    <t xml:space="preserve"> 0:00:18</t>
  </si>
  <si>
    <t>gpt-4o</t>
  </si>
  <si>
    <t xml:space="preserve"> 0:00:05</t>
  </si>
  <si>
    <t xml:space="preserve"> 0:00:08</t>
  </si>
  <si>
    <t xml:space="preserve"> cg1</t>
  </si>
  <si>
    <t xml:space="preserve"> 0:01:49</t>
  </si>
  <si>
    <t xml:space="preserve"> cg2</t>
  </si>
  <si>
    <t xml:space="preserve"> 0:02:02</t>
  </si>
  <si>
    <t xml:space="preserve"> cg3</t>
  </si>
  <si>
    <t xml:space="preserve"> 0:00:00</t>
  </si>
  <si>
    <t xml:space="preserve"> cg4</t>
  </si>
  <si>
    <t xml:space="preserve"> cg5</t>
  </si>
  <si>
    <t xml:space="preserve"> 0:01:12</t>
  </si>
  <si>
    <t xml:space="preserve"> cg6</t>
  </si>
  <si>
    <t xml:space="preserve"> 0:02:41</t>
  </si>
  <si>
    <t xml:space="preserve"> 0:05:04</t>
  </si>
  <si>
    <t xml:space="preserve"> 0:02:15</t>
  </si>
  <si>
    <t xml:space="preserve"> 0:03:19</t>
  </si>
  <si>
    <t xml:space="preserve"> 0:03:52</t>
  </si>
  <si>
    <t xml:space="preserve"> 0:03:15</t>
  </si>
  <si>
    <t xml:space="preserve"> 0:02:13</t>
  </si>
  <si>
    <t xml:space="preserve"> 0:00:50</t>
  </si>
  <si>
    <t xml:space="preserve"> 0:03:18</t>
  </si>
  <si>
    <t xml:space="preserve"> 0:04:14</t>
  </si>
  <si>
    <t xml:space="preserve"> 0:01:25</t>
  </si>
  <si>
    <t xml:space="preserve"> 0:01:50</t>
  </si>
  <si>
    <t xml:space="preserve"> 0:02:03</t>
  </si>
  <si>
    <t xml:space="preserve"> 0:00:45</t>
  </si>
  <si>
    <t xml:space="preserve"> 0:02:07</t>
  </si>
  <si>
    <t xml:space="preserve"> 0:11:58</t>
  </si>
  <si>
    <t xml:space="preserve"> 0:11:13</t>
  </si>
  <si>
    <t xml:space="preserve"> 0:00:32</t>
  </si>
  <si>
    <t xml:space="preserve"> 0:00:54</t>
  </si>
  <si>
    <t xml:space="preserve"> 0:01:21</t>
  </si>
  <si>
    <t xml:space="preserve"> 0:04:45</t>
  </si>
  <si>
    <t xml:space="preserve"> 0:03:34</t>
  </si>
  <si>
    <t xml:space="preserve"> 0:10:33</t>
  </si>
  <si>
    <t xml:space="preserve"> 0:02:08</t>
  </si>
  <si>
    <t xml:space="preserve"> 0:02:38</t>
  </si>
  <si>
    <t xml:space="preserve"> 0:01:07</t>
  </si>
  <si>
    <t xml:space="preserve"> 0:00:10</t>
  </si>
  <si>
    <t xml:space="preserve"> 0:00:39</t>
  </si>
  <si>
    <t xml:space="preserve"> 0:00:49</t>
  </si>
  <si>
    <t xml:space="preserve"> 0:45:03</t>
  </si>
  <si>
    <t xml:space="preserve"> 0:00:37</t>
  </si>
  <si>
    <t xml:space="preserve"> 0:00:55</t>
  </si>
  <si>
    <t>Index</t>
  </si>
  <si>
    <t>WizardCoder</t>
  </si>
  <si>
    <t>WizardCoder-Python</t>
  </si>
  <si>
    <t>Mistral</t>
  </si>
  <si>
    <t>gemma</t>
  </si>
  <si>
    <t>Llama</t>
  </si>
  <si>
    <t>CodeLlama</t>
  </si>
  <si>
    <t>CodeLlama-Python</t>
  </si>
  <si>
    <t>Gesamtergebnis</t>
  </si>
  <si>
    <t>Zeilenbeschriftungen</t>
  </si>
  <si>
    <t>Amount is Patient</t>
  </si>
  <si>
    <t>Amount func Json</t>
  </si>
  <si>
    <t>Amount func. JSON</t>
  </si>
  <si>
    <t xml:space="preserve">Amount is Patient </t>
  </si>
  <si>
    <t>Amount is Patient Ex</t>
  </si>
  <si>
    <t>Amount func Json ex</t>
  </si>
  <si>
    <t>dm1</t>
  </si>
  <si>
    <t>dm2</t>
  </si>
  <si>
    <t>dm3</t>
  </si>
  <si>
    <t>dm4</t>
  </si>
  <si>
    <t>dm5</t>
  </si>
  <si>
    <t>dm6</t>
  </si>
  <si>
    <t>dm7</t>
  </si>
  <si>
    <t xml:space="preserve">Amount is Patient  </t>
  </si>
  <si>
    <t xml:space="preserve">Amount func. Json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</si>
</sst>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3" fillId="33" borderId="10" xfId="0" applyFont="1" applyFill="1" applyBorder="1"/>
    <xf numFmtId="0" fontId="0" fillId="34" borderId="10" xfId="0" applyFill="1" applyBorder="1"/>
    <xf numFmtId="0" fontId="0" fillId="0" borderId="10" xfId="0" applyBorder="1"/>
    <xf numFmtId="0" fontId="0" fillId="0" borderId="0" xfId="0" pivotButton="1"/>
    <xf numFmtId="0" fontId="0" fillId="0" borderId="0" xfId="0" applyAlignment="1">
      <alignment horizontal="left"/>
    </xf>
    <xf numFmtId="0" fontId="13" fillId="33" borderId="0" xfId="0" applyFont="1"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1">
    <dxf>
      <numFmt numFmtId="164" formatCode="[$-F400]h:mm:ss\ AM/P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2.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[evaluation_matrix.xlsx]Tabelle1!PivotTable5</c:name>
    <c:fmtId val="11"/>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JSON Quality per Model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856106767572781"/>
          <c:y val="0.1304255747313422"/>
          <c:w val="0.70414364282203235"/>
          <c:h val="0.56868819785362945"/>
        </c:manualLayout>
      </c:layout>
      <c:barChart>
        <c:barDir val="col"/>
        <c:grouping val="clustered"/>
        <c:varyColors val="0"/>
        <c:ser>
          <c:idx val="0"/>
          <c:order val="0"/>
          <c:tx>
            <c:strRef>
              <c:f>Tabelle1!$N$3</c:f>
              <c:strCache>
                <c:ptCount val="1"/>
                <c:pt idx="0">
                  <c:v>Amount func. JSON</c:v>
                </c:pt>
              </c:strCache>
            </c:strRef>
          </c:tx>
          <c:spPr>
            <a:solidFill>
              <a:schemeClr val="accent1"/>
            </a:solidFill>
            <a:ln>
              <a:noFill/>
            </a:ln>
            <a:effectLst/>
          </c:spPr>
          <c:invertIfNegative val="0"/>
          <c:cat>
            <c:strRef>
              <c:f>Tabelle1!$M$4:$M$15</c:f>
              <c:strCache>
                <c:ptCount val="11"/>
                <c:pt idx="0">
                  <c:v>CodeLlama</c:v>
                </c:pt>
                <c:pt idx="1">
                  <c:v>CodeLlama-Python</c:v>
                </c:pt>
                <c:pt idx="2">
                  <c:v>gemma</c:v>
                </c:pt>
                <c:pt idx="3">
                  <c:v>gpt-3.5-turbo</c:v>
                </c:pt>
                <c:pt idx="4">
                  <c:v>gpt-4</c:v>
                </c:pt>
                <c:pt idx="5">
                  <c:v>gpt-4o</c:v>
                </c:pt>
                <c:pt idx="6">
                  <c:v>gpt-4-turbo</c:v>
                </c:pt>
                <c:pt idx="7">
                  <c:v>Llama</c:v>
                </c:pt>
                <c:pt idx="8">
                  <c:v>Mistral</c:v>
                </c:pt>
                <c:pt idx="9">
                  <c:v>WizardCoder</c:v>
                </c:pt>
                <c:pt idx="10">
                  <c:v>WizardCoder-Python</c:v>
                </c:pt>
              </c:strCache>
            </c:strRef>
          </c:cat>
          <c:val>
            <c:numRef>
              <c:f>Tabelle1!$N$4:$N$15</c:f>
              <c:numCache>
                <c:formatCode>General</c:formatCode>
                <c:ptCount val="11"/>
                <c:pt idx="0">
                  <c:v>3</c:v>
                </c:pt>
                <c:pt idx="1">
                  <c:v>3</c:v>
                </c:pt>
                <c:pt idx="2">
                  <c:v>6</c:v>
                </c:pt>
                <c:pt idx="3">
                  <c:v>7</c:v>
                </c:pt>
                <c:pt idx="4">
                  <c:v>6</c:v>
                </c:pt>
                <c:pt idx="5">
                  <c:v>7</c:v>
                </c:pt>
                <c:pt idx="6">
                  <c:v>7</c:v>
                </c:pt>
                <c:pt idx="7">
                  <c:v>5</c:v>
                </c:pt>
                <c:pt idx="8">
                  <c:v>7</c:v>
                </c:pt>
                <c:pt idx="9">
                  <c:v>7</c:v>
                </c:pt>
                <c:pt idx="10">
                  <c:v>3</c:v>
                </c:pt>
              </c:numCache>
            </c:numRef>
          </c:val>
          <c:extLst>
            <c:ext xmlns:c16="http://schemas.microsoft.com/office/drawing/2014/chart" uri="{C3380CC4-5D6E-409C-BE32-E72D297353CC}">
              <c16:uniqueId val="{00000000-7FAF-4FB5-99B4-3C21033B8D22}"/>
            </c:ext>
          </c:extLst>
        </c:ser>
        <c:ser>
          <c:idx val="1"/>
          <c:order val="1"/>
          <c:tx>
            <c:strRef>
              <c:f>Tabelle1!$O$3</c:f>
              <c:strCache>
                <c:ptCount val="1"/>
                <c:pt idx="0">
                  <c:v>Amount is Patient </c:v>
                </c:pt>
              </c:strCache>
            </c:strRef>
          </c:tx>
          <c:spPr>
            <a:solidFill>
              <a:schemeClr val="accent2"/>
            </a:solidFill>
            <a:ln>
              <a:noFill/>
            </a:ln>
            <a:effectLst/>
          </c:spPr>
          <c:invertIfNegative val="0"/>
          <c:cat>
            <c:strRef>
              <c:f>Tabelle1!$M$4:$M$15</c:f>
              <c:strCache>
                <c:ptCount val="11"/>
                <c:pt idx="0">
                  <c:v>CodeLlama</c:v>
                </c:pt>
                <c:pt idx="1">
                  <c:v>CodeLlama-Python</c:v>
                </c:pt>
                <c:pt idx="2">
                  <c:v>gemma</c:v>
                </c:pt>
                <c:pt idx="3">
                  <c:v>gpt-3.5-turbo</c:v>
                </c:pt>
                <c:pt idx="4">
                  <c:v>gpt-4</c:v>
                </c:pt>
                <c:pt idx="5">
                  <c:v>gpt-4o</c:v>
                </c:pt>
                <c:pt idx="6">
                  <c:v>gpt-4-turbo</c:v>
                </c:pt>
                <c:pt idx="7">
                  <c:v>Llama</c:v>
                </c:pt>
                <c:pt idx="8">
                  <c:v>Mistral</c:v>
                </c:pt>
                <c:pt idx="9">
                  <c:v>WizardCoder</c:v>
                </c:pt>
                <c:pt idx="10">
                  <c:v>WizardCoder-Python</c:v>
                </c:pt>
              </c:strCache>
            </c:strRef>
          </c:cat>
          <c:val>
            <c:numRef>
              <c:f>Tabelle1!$O$4:$O$15</c:f>
              <c:numCache>
                <c:formatCode>General</c:formatCode>
                <c:ptCount val="11"/>
                <c:pt idx="0">
                  <c:v>1</c:v>
                </c:pt>
                <c:pt idx="1">
                  <c:v>3</c:v>
                </c:pt>
                <c:pt idx="2">
                  <c:v>2</c:v>
                </c:pt>
                <c:pt idx="3">
                  <c:v>7</c:v>
                </c:pt>
                <c:pt idx="4">
                  <c:v>6</c:v>
                </c:pt>
                <c:pt idx="5">
                  <c:v>7</c:v>
                </c:pt>
                <c:pt idx="6">
                  <c:v>7</c:v>
                </c:pt>
                <c:pt idx="7">
                  <c:v>2</c:v>
                </c:pt>
                <c:pt idx="8">
                  <c:v>3</c:v>
                </c:pt>
                <c:pt idx="9">
                  <c:v>3</c:v>
                </c:pt>
                <c:pt idx="10">
                  <c:v>2</c:v>
                </c:pt>
              </c:numCache>
            </c:numRef>
          </c:val>
          <c:extLst>
            <c:ext xmlns:c16="http://schemas.microsoft.com/office/drawing/2014/chart" uri="{C3380CC4-5D6E-409C-BE32-E72D297353CC}">
              <c16:uniqueId val="{00000001-7FAF-4FB5-99B4-3C21033B8D22}"/>
            </c:ext>
          </c:extLst>
        </c:ser>
        <c:dLbls>
          <c:showLegendKey val="0"/>
          <c:showVal val="0"/>
          <c:showCatName val="0"/>
          <c:showSerName val="0"/>
          <c:showPercent val="0"/>
          <c:showBubbleSize val="0"/>
        </c:dLbls>
        <c:gapWidth val="219"/>
        <c:overlap val="-27"/>
        <c:axId val="835643040"/>
        <c:axId val="835643520"/>
      </c:barChart>
      <c:catAx>
        <c:axId val="835643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a:solidFill>
                      <a:schemeClr val="tx1"/>
                    </a:solidFill>
                  </a:rPr>
                  <a:t>Model</a:t>
                </a:r>
              </a:p>
            </c:rich>
          </c:tx>
          <c:layout>
            <c:manualLayout>
              <c:xMode val="edge"/>
              <c:yMode val="edge"/>
              <c:x val="0.47039722508184711"/>
              <c:y val="0.8767861317369309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35643520"/>
        <c:crosses val="autoZero"/>
        <c:auto val="1"/>
        <c:lblAlgn val="ctr"/>
        <c:lblOffset val="100"/>
        <c:noMultiLvlLbl val="0"/>
      </c:catAx>
      <c:valAx>
        <c:axId val="8356435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a:solidFill>
                      <a:schemeClr val="tx1"/>
                    </a:solidFill>
                  </a:rPr>
                  <a:t>Amount (max. 7)</a:t>
                </a:r>
              </a:p>
            </c:rich>
          </c:tx>
          <c:layout>
            <c:manualLayout>
              <c:xMode val="edge"/>
              <c:yMode val="edge"/>
              <c:x val="4.2402826855123678E-2"/>
              <c:y val="0.2892030159085924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643040"/>
        <c:crosses val="autoZero"/>
        <c:crossBetween val="between"/>
      </c:valAx>
      <c:spPr>
        <a:noFill/>
        <a:ln>
          <a:noFill/>
        </a:ln>
        <a:effectLst/>
      </c:spPr>
    </c:plotArea>
    <c:legend>
      <c:legendPos val="r"/>
      <c:layout>
        <c:manualLayout>
          <c:xMode val="edge"/>
          <c:yMode val="edge"/>
          <c:x val="0.83713085334297876"/>
          <c:y val="0.28802812743262163"/>
          <c:w val="0.16286911636045495"/>
          <c:h val="0.1291256660713898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[evaluation_matrix.xlsx]Tabelle1!PivotTable1</c:name>
    <c:fmtId val="1"/>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a:t>JSON Quality per Experiment</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Tabelle1!$N$34</c:f>
              <c:strCache>
                <c:ptCount val="1"/>
                <c:pt idx="0">
                  <c:v>Amount is Patient  </c:v>
                </c:pt>
              </c:strCache>
            </c:strRef>
          </c:tx>
          <c:spPr>
            <a:solidFill>
              <a:schemeClr val="accent1"/>
            </a:solidFill>
            <a:ln>
              <a:noFill/>
            </a:ln>
            <a:effectLst/>
          </c:spPr>
          <c:invertIfNegative val="0"/>
          <c:cat>
            <c:strRef>
              <c:f>Tabelle1!$M$35:$M$42</c:f>
              <c:strCache>
                <c:ptCount val="7"/>
                <c:pt idx="0">
                  <c:v>dm1</c:v>
                </c:pt>
                <c:pt idx="1">
                  <c:v>dm2</c:v>
                </c:pt>
                <c:pt idx="2">
                  <c:v>dm3</c:v>
                </c:pt>
                <c:pt idx="3">
                  <c:v>dm4</c:v>
                </c:pt>
                <c:pt idx="4">
                  <c:v>dm5</c:v>
                </c:pt>
                <c:pt idx="5">
                  <c:v>dm6</c:v>
                </c:pt>
                <c:pt idx="6">
                  <c:v>dm7</c:v>
                </c:pt>
              </c:strCache>
            </c:strRef>
          </c:cat>
          <c:val>
            <c:numRef>
              <c:f>Tabelle1!$N$35:$N$42</c:f>
              <c:numCache>
                <c:formatCode>General</c:formatCode>
                <c:ptCount val="7"/>
                <c:pt idx="0">
                  <c:v>5</c:v>
                </c:pt>
                <c:pt idx="1">
                  <c:v>7</c:v>
                </c:pt>
                <c:pt idx="2">
                  <c:v>4</c:v>
                </c:pt>
                <c:pt idx="3">
                  <c:v>6</c:v>
                </c:pt>
                <c:pt idx="4">
                  <c:v>7</c:v>
                </c:pt>
                <c:pt idx="5">
                  <c:v>10</c:v>
                </c:pt>
                <c:pt idx="6">
                  <c:v>4</c:v>
                </c:pt>
              </c:numCache>
            </c:numRef>
          </c:val>
          <c:extLst>
            <c:ext xmlns:c16="http://schemas.microsoft.com/office/drawing/2014/chart" uri="{C3380CC4-5D6E-409C-BE32-E72D297353CC}">
              <c16:uniqueId val="{00000000-25AD-4F8E-8350-1F0BE5217C4F}"/>
            </c:ext>
          </c:extLst>
        </c:ser>
        <c:ser>
          <c:idx val="1"/>
          <c:order val="1"/>
          <c:tx>
            <c:strRef>
              <c:f>Tabelle1!$O$34</c:f>
              <c:strCache>
                <c:ptCount val="1"/>
                <c:pt idx="0">
                  <c:v>Amount func. Json  </c:v>
                </c:pt>
              </c:strCache>
            </c:strRef>
          </c:tx>
          <c:spPr>
            <a:solidFill>
              <a:schemeClr val="accent2"/>
            </a:solidFill>
            <a:ln>
              <a:noFill/>
            </a:ln>
            <a:effectLst/>
          </c:spPr>
          <c:invertIfNegative val="0"/>
          <c:cat>
            <c:strRef>
              <c:f>Tabelle1!$M$35:$M$42</c:f>
              <c:strCache>
                <c:ptCount val="7"/>
                <c:pt idx="0">
                  <c:v>dm1</c:v>
                </c:pt>
                <c:pt idx="1">
                  <c:v>dm2</c:v>
                </c:pt>
                <c:pt idx="2">
                  <c:v>dm3</c:v>
                </c:pt>
                <c:pt idx="3">
                  <c:v>dm4</c:v>
                </c:pt>
                <c:pt idx="4">
                  <c:v>dm5</c:v>
                </c:pt>
                <c:pt idx="5">
                  <c:v>dm6</c:v>
                </c:pt>
                <c:pt idx="6">
                  <c:v>dm7</c:v>
                </c:pt>
              </c:strCache>
            </c:strRef>
          </c:cat>
          <c:val>
            <c:numRef>
              <c:f>Tabelle1!$O$35:$O$42</c:f>
              <c:numCache>
                <c:formatCode>General</c:formatCode>
                <c:ptCount val="7"/>
                <c:pt idx="0">
                  <c:v>6</c:v>
                </c:pt>
                <c:pt idx="1">
                  <c:v>9</c:v>
                </c:pt>
                <c:pt idx="2">
                  <c:v>6</c:v>
                </c:pt>
                <c:pt idx="3">
                  <c:v>8</c:v>
                </c:pt>
                <c:pt idx="4">
                  <c:v>11</c:v>
                </c:pt>
                <c:pt idx="5">
                  <c:v>10</c:v>
                </c:pt>
                <c:pt idx="6">
                  <c:v>7</c:v>
                </c:pt>
              </c:numCache>
            </c:numRef>
          </c:val>
          <c:extLst>
            <c:ext xmlns:c16="http://schemas.microsoft.com/office/drawing/2014/chart" uri="{C3380CC4-5D6E-409C-BE32-E72D297353CC}">
              <c16:uniqueId val="{00000001-25AD-4F8E-8350-1F0BE5217C4F}"/>
            </c:ext>
          </c:extLst>
        </c:ser>
        <c:dLbls>
          <c:showLegendKey val="0"/>
          <c:showVal val="0"/>
          <c:showCatName val="0"/>
          <c:showSerName val="0"/>
          <c:showPercent val="0"/>
          <c:showBubbleSize val="0"/>
        </c:dLbls>
        <c:gapWidth val="219"/>
        <c:overlap val="-27"/>
        <c:axId val="310351247"/>
        <c:axId val="310344047"/>
      </c:barChart>
      <c:catAx>
        <c:axId val="310351247"/>
        <c:scaling>
          <c:orientation val="minMax"/>
        </c:scaling>
        <c:delete val="0"/>
        <c:axPos val="b"/>
        <c:title>
          <c:tx>
            <c:rich>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US"/>
                  <a:t>Experiment</a:t>
                </a:r>
              </a:p>
            </c:rich>
          </c:tx>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310344047"/>
        <c:crosses val="autoZero"/>
        <c:auto val="1"/>
        <c:lblAlgn val="ctr"/>
        <c:lblOffset val="100"/>
        <c:noMultiLvlLbl val="0"/>
      </c:catAx>
      <c:valAx>
        <c:axId val="310344047"/>
        <c:scaling>
          <c:orientation val="minMax"/>
          <c:max val="12"/>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US"/>
                  <a:t>Amount</a:t>
                </a:r>
                <a:r>
                  <a:rPr lang="en-US" baseline="0"/>
                  <a:t> (max. 11)</a:t>
                </a:r>
              </a:p>
            </c:rich>
          </c:tx>
          <c:overlay val="0"/>
          <c:spPr>
            <a:noFill/>
            <a:ln>
              <a:noFill/>
            </a:ln>
            <a:effectLst/>
          </c:spPr>
          <c:txPr>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310351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9526</xdr:colOff>
      <xdr:row>13</xdr:row>
      <xdr:rowOff>14286</xdr:rowOff>
    </xdr:from>
    <xdr:to>
      <xdr:col>16</xdr:col>
      <xdr:colOff>628651</xdr:colOff>
      <xdr:row>30</xdr:row>
      <xdr:rowOff>95250</xdr:rowOff>
    </xdr:to>
    <xdr:graphicFrame macro="">
      <xdr:nvGraphicFramePr>
        <xdr:cNvPr id="7" name="Diagramm 6">
          <a:extLst>
            <a:ext uri="{FF2B5EF4-FFF2-40B4-BE49-F238E27FC236}">
              <a16:creationId xmlns:a16="http://schemas.microsoft.com/office/drawing/2014/main" id="{645B5339-682D-2F98-B855-CA49AD3919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9524</xdr:colOff>
      <xdr:row>43</xdr:row>
      <xdr:rowOff>4762</xdr:rowOff>
    </xdr:from>
    <xdr:to>
      <xdr:col>16</xdr:col>
      <xdr:colOff>523874</xdr:colOff>
      <xdr:row>59</xdr:row>
      <xdr:rowOff>95250</xdr:rowOff>
    </xdr:to>
    <xdr:graphicFrame macro="">
      <xdr:nvGraphicFramePr>
        <xdr:cNvPr id="2" name="Diagramm 1">
          <a:extLst>
            <a:ext uri="{FF2B5EF4-FFF2-40B4-BE49-F238E27FC236}">
              <a16:creationId xmlns:a16="http://schemas.microsoft.com/office/drawing/2014/main" id="{37C724D4-9CF2-D003-C9EA-5EF3EEA2A8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toph" refreshedDate="45551.422360532408" createdVersion="8" refreshedVersion="8" minRefreshableVersion="3" recordCount="77" xr:uid="{350B1AE3-7B1B-462A-94D6-F7387DBA529E}">
  <cacheSource type="worksheet">
    <worksheetSource ref="B3:H80" sheet="Tabelle1"/>
  </cacheSource>
  <cacheFields count="7">
    <cacheField name="Model Name" numFmtId="0">
      <sharedItems count="11">
        <s v="WizardCoder"/>
        <s v="WizardCoder-Python"/>
        <s v="Mistral"/>
        <s v="gemma"/>
        <s v="Llama"/>
        <s v="CodeLlama"/>
        <s v="CodeLlama-Python"/>
        <s v="gpt-3.5-turbo"/>
        <s v="gpt-4-turbo"/>
        <s v="gpt-4"/>
        <s v="gpt-4o"/>
      </sharedItems>
    </cacheField>
    <cacheField name="Experiment" numFmtId="0">
      <sharedItems count="7">
        <s v=" dm1"/>
        <s v=" dm2"/>
        <s v=" dm3"/>
        <s v=" dm4"/>
        <s v=" dm5"/>
        <s v=" dm6"/>
        <s v=" dm7"/>
      </sharedItems>
    </cacheField>
    <cacheField name="is patient" numFmtId="0">
      <sharedItems/>
    </cacheField>
    <cacheField name="functioning json" numFmtId="0">
      <sharedItems/>
    </cacheField>
    <cacheField name="Amount is Patient" numFmtId="0">
      <sharedItems containsString="0" containsBlank="1" containsNumber="1" containsInteger="1" minValue="1" maxValue="7"/>
    </cacheField>
    <cacheField name="Amount func Json" numFmtId="0">
      <sharedItems containsString="0" containsBlank="1" containsNumber="1" containsInteger="1" minValue="3" maxValue="7"/>
    </cacheField>
    <cacheField name="Is Patient / function Json" numFmtId="0">
      <sharedItems containsString="0" containsBlank="1" containsNumber="1" minValue="0.33333333333333331"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toph" refreshedDate="45551.446927430552" createdVersion="8" refreshedVersion="8" minRefreshableVersion="3" recordCount="77" xr:uid="{FAB45513-B86B-4B16-A4D4-D33B8815749E}">
  <cacheSource type="worksheet">
    <worksheetSource ref="B3:I80" sheet="Tabelle1"/>
  </cacheSource>
  <cacheFields count="8">
    <cacheField name="Model Name" numFmtId="0">
      <sharedItems/>
    </cacheField>
    <cacheField name="Experiment" numFmtId="0">
      <sharedItems count="7">
        <s v="dm1"/>
        <s v="dm2"/>
        <s v="dm3"/>
        <s v="dm4"/>
        <s v="dm5"/>
        <s v="dm6"/>
        <s v="dm7"/>
      </sharedItems>
    </cacheField>
    <cacheField name="is patient" numFmtId="0">
      <sharedItems/>
    </cacheField>
    <cacheField name="functioning json" numFmtId="0">
      <sharedItems/>
    </cacheField>
    <cacheField name="Amount is Patient" numFmtId="0">
      <sharedItems containsString="0" containsBlank="1" containsNumber="1" containsInteger="1" minValue="1" maxValue="7"/>
    </cacheField>
    <cacheField name="Amount func Json" numFmtId="0">
      <sharedItems containsString="0" containsBlank="1" containsNumber="1" containsInteger="1" minValue="3" maxValue="7"/>
    </cacheField>
    <cacheField name="Amount is Patient Ex" numFmtId="0">
      <sharedItems containsString="0" containsBlank="1" containsNumber="1" containsInteger="1" minValue="4" maxValue="10"/>
    </cacheField>
    <cacheField name="Amount func Json ex" numFmtId="0">
      <sharedItems containsString="0" containsBlank="1" containsNumber="1" containsInteger="1" minValue="6" maxValue="1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7">
  <r>
    <x v="0"/>
    <x v="0"/>
    <s v="False"/>
    <s v="False"/>
    <n v="3"/>
    <n v="7"/>
    <n v="0.42857142857142855"/>
  </r>
  <r>
    <x v="0"/>
    <x v="1"/>
    <s v="True"/>
    <s v="True"/>
    <m/>
    <m/>
    <m/>
  </r>
  <r>
    <x v="0"/>
    <x v="2"/>
    <s v="False"/>
    <s v="False"/>
    <m/>
    <m/>
    <m/>
  </r>
  <r>
    <x v="0"/>
    <x v="3"/>
    <s v="False"/>
    <s v="False"/>
    <m/>
    <m/>
    <m/>
  </r>
  <r>
    <x v="0"/>
    <x v="4"/>
    <s v="True"/>
    <s v="True"/>
    <m/>
    <m/>
    <m/>
  </r>
  <r>
    <x v="0"/>
    <x v="5"/>
    <s v="True"/>
    <s v="True"/>
    <m/>
    <m/>
    <m/>
  </r>
  <r>
    <x v="0"/>
    <x v="6"/>
    <s v="False"/>
    <s v="False"/>
    <m/>
    <m/>
    <m/>
  </r>
  <r>
    <x v="1"/>
    <x v="0"/>
    <s v="False"/>
    <s v="False"/>
    <n v="2"/>
    <n v="3"/>
    <n v="0.66666666666666663"/>
  </r>
  <r>
    <x v="1"/>
    <x v="1"/>
    <s v="False"/>
    <s v="False"/>
    <m/>
    <m/>
    <m/>
  </r>
  <r>
    <x v="1"/>
    <x v="2"/>
    <s v="False"/>
    <s v="True"/>
    <m/>
    <m/>
    <m/>
  </r>
  <r>
    <x v="1"/>
    <x v="3"/>
    <s v="True"/>
    <s v="True"/>
    <m/>
    <m/>
    <m/>
  </r>
  <r>
    <x v="1"/>
    <x v="4"/>
    <s v="True"/>
    <s v="True"/>
    <m/>
    <m/>
    <m/>
  </r>
  <r>
    <x v="1"/>
    <x v="5"/>
    <s v="False"/>
    <s v="False"/>
    <m/>
    <m/>
    <m/>
  </r>
  <r>
    <x v="1"/>
    <x v="6"/>
    <s v="False"/>
    <s v="False"/>
    <m/>
    <m/>
    <m/>
  </r>
  <r>
    <x v="2"/>
    <x v="0"/>
    <s v="True"/>
    <s v="True"/>
    <n v="3"/>
    <n v="7"/>
    <n v="0.42857142857142855"/>
  </r>
  <r>
    <x v="2"/>
    <x v="1"/>
    <s v="False"/>
    <s v="True"/>
    <m/>
    <m/>
    <m/>
  </r>
  <r>
    <x v="2"/>
    <x v="2"/>
    <s v="False"/>
    <s v="True"/>
    <m/>
    <m/>
    <m/>
  </r>
  <r>
    <x v="2"/>
    <x v="3"/>
    <s v="True"/>
    <s v="True"/>
    <m/>
    <m/>
    <m/>
  </r>
  <r>
    <x v="2"/>
    <x v="4"/>
    <s v="False"/>
    <s v="True"/>
    <m/>
    <m/>
    <m/>
  </r>
  <r>
    <x v="2"/>
    <x v="5"/>
    <s v="True"/>
    <s v="True"/>
    <m/>
    <m/>
    <m/>
  </r>
  <r>
    <x v="2"/>
    <x v="6"/>
    <s v="False"/>
    <s v="True"/>
    <m/>
    <m/>
    <m/>
  </r>
  <r>
    <x v="3"/>
    <x v="0"/>
    <s v="False"/>
    <s v="True"/>
    <n v="2"/>
    <n v="6"/>
    <n v="0.33333333333333331"/>
  </r>
  <r>
    <x v="3"/>
    <x v="1"/>
    <s v="True"/>
    <s v="True"/>
    <m/>
    <m/>
    <m/>
  </r>
  <r>
    <x v="3"/>
    <x v="2"/>
    <s v="False"/>
    <s v="False"/>
    <m/>
    <m/>
    <m/>
  </r>
  <r>
    <x v="3"/>
    <x v="3"/>
    <s v="False"/>
    <s v="True"/>
    <m/>
    <m/>
    <m/>
  </r>
  <r>
    <x v="3"/>
    <x v="4"/>
    <s v="False"/>
    <s v="True"/>
    <m/>
    <m/>
    <m/>
  </r>
  <r>
    <x v="3"/>
    <x v="5"/>
    <s v="True"/>
    <s v="True"/>
    <m/>
    <m/>
    <m/>
  </r>
  <r>
    <x v="3"/>
    <x v="6"/>
    <s v="False"/>
    <s v="True"/>
    <m/>
    <m/>
    <m/>
  </r>
  <r>
    <x v="4"/>
    <x v="0"/>
    <s v="False"/>
    <s v="False"/>
    <n v="2"/>
    <n v="5"/>
    <n v="0.4"/>
  </r>
  <r>
    <x v="4"/>
    <x v="1"/>
    <s v="False"/>
    <s v="True"/>
    <m/>
    <m/>
    <m/>
  </r>
  <r>
    <x v="4"/>
    <x v="2"/>
    <s v="True"/>
    <s v="True"/>
    <m/>
    <m/>
    <m/>
  </r>
  <r>
    <x v="4"/>
    <x v="3"/>
    <s v="False"/>
    <s v="True"/>
    <m/>
    <m/>
    <m/>
  </r>
  <r>
    <x v="4"/>
    <x v="4"/>
    <s v="False"/>
    <s v="True"/>
    <m/>
    <m/>
    <m/>
  </r>
  <r>
    <x v="4"/>
    <x v="5"/>
    <s v="True"/>
    <s v="True"/>
    <m/>
    <m/>
    <m/>
  </r>
  <r>
    <x v="4"/>
    <x v="6"/>
    <s v="False"/>
    <s v="False"/>
    <m/>
    <m/>
    <m/>
  </r>
  <r>
    <x v="5"/>
    <x v="0"/>
    <s v="False"/>
    <s v="False"/>
    <n v="1"/>
    <n v="3"/>
    <n v="0.33333333333333331"/>
  </r>
  <r>
    <x v="5"/>
    <x v="1"/>
    <s v="False"/>
    <s v="False"/>
    <m/>
    <m/>
    <m/>
  </r>
  <r>
    <x v="5"/>
    <x v="2"/>
    <s v="False"/>
    <s v="False"/>
    <m/>
    <m/>
    <m/>
  </r>
  <r>
    <x v="5"/>
    <x v="3"/>
    <s v="False"/>
    <s v="False"/>
    <m/>
    <m/>
    <m/>
  </r>
  <r>
    <x v="5"/>
    <x v="4"/>
    <s v="False"/>
    <s v="True"/>
    <m/>
    <m/>
    <m/>
  </r>
  <r>
    <x v="5"/>
    <x v="5"/>
    <s v="True"/>
    <s v="True"/>
    <m/>
    <m/>
    <m/>
  </r>
  <r>
    <x v="5"/>
    <x v="6"/>
    <s v="False"/>
    <s v="True"/>
    <m/>
    <m/>
    <m/>
  </r>
  <r>
    <x v="6"/>
    <x v="0"/>
    <s v="False"/>
    <s v="False"/>
    <n v="3"/>
    <n v="3"/>
    <n v="1"/>
  </r>
  <r>
    <x v="6"/>
    <x v="1"/>
    <s v="True"/>
    <s v="True"/>
    <m/>
    <m/>
    <m/>
  </r>
  <r>
    <x v="6"/>
    <x v="2"/>
    <s v="False"/>
    <s v="False"/>
    <m/>
    <m/>
    <m/>
  </r>
  <r>
    <x v="6"/>
    <x v="3"/>
    <s v="False"/>
    <s v="False"/>
    <m/>
    <m/>
    <m/>
  </r>
  <r>
    <x v="6"/>
    <x v="4"/>
    <s v="True"/>
    <s v="True"/>
    <m/>
    <m/>
    <m/>
  </r>
  <r>
    <x v="6"/>
    <x v="5"/>
    <s v="True"/>
    <s v="True"/>
    <m/>
    <m/>
    <m/>
  </r>
  <r>
    <x v="6"/>
    <x v="6"/>
    <s v="False"/>
    <s v="False"/>
    <m/>
    <m/>
    <m/>
  </r>
  <r>
    <x v="7"/>
    <x v="0"/>
    <s v="True"/>
    <s v="True"/>
    <n v="7"/>
    <n v="7"/>
    <n v="1"/>
  </r>
  <r>
    <x v="7"/>
    <x v="1"/>
    <s v="True"/>
    <s v="True"/>
    <m/>
    <m/>
    <m/>
  </r>
  <r>
    <x v="7"/>
    <x v="2"/>
    <s v="True"/>
    <s v="True"/>
    <m/>
    <m/>
    <m/>
  </r>
  <r>
    <x v="7"/>
    <x v="3"/>
    <s v="True"/>
    <s v="True"/>
    <m/>
    <m/>
    <m/>
  </r>
  <r>
    <x v="7"/>
    <x v="4"/>
    <s v="True"/>
    <s v="True"/>
    <m/>
    <m/>
    <m/>
  </r>
  <r>
    <x v="7"/>
    <x v="5"/>
    <s v="True"/>
    <s v="True"/>
    <m/>
    <m/>
    <m/>
  </r>
  <r>
    <x v="7"/>
    <x v="6"/>
    <s v="True"/>
    <s v="True"/>
    <m/>
    <m/>
    <m/>
  </r>
  <r>
    <x v="8"/>
    <x v="0"/>
    <s v="True"/>
    <s v="True"/>
    <n v="7"/>
    <n v="7"/>
    <n v="1"/>
  </r>
  <r>
    <x v="8"/>
    <x v="1"/>
    <s v="True"/>
    <s v="True"/>
    <m/>
    <m/>
    <m/>
  </r>
  <r>
    <x v="8"/>
    <x v="2"/>
    <s v="True"/>
    <s v="True"/>
    <m/>
    <m/>
    <m/>
  </r>
  <r>
    <x v="8"/>
    <x v="3"/>
    <s v="True"/>
    <s v="True"/>
    <m/>
    <m/>
    <m/>
  </r>
  <r>
    <x v="8"/>
    <x v="4"/>
    <s v="True"/>
    <s v="True"/>
    <m/>
    <m/>
    <m/>
  </r>
  <r>
    <x v="8"/>
    <x v="5"/>
    <s v="True"/>
    <s v="True"/>
    <m/>
    <m/>
    <m/>
  </r>
  <r>
    <x v="8"/>
    <x v="6"/>
    <s v="True"/>
    <s v="True"/>
    <m/>
    <m/>
    <m/>
  </r>
  <r>
    <x v="9"/>
    <x v="0"/>
    <s v="True"/>
    <s v="True"/>
    <n v="6"/>
    <n v="6"/>
    <n v="1"/>
  </r>
  <r>
    <x v="9"/>
    <x v="1"/>
    <s v="True"/>
    <s v="True"/>
    <m/>
    <m/>
    <m/>
  </r>
  <r>
    <x v="9"/>
    <x v="2"/>
    <s v="False"/>
    <s v="False"/>
    <m/>
    <m/>
    <m/>
  </r>
  <r>
    <x v="9"/>
    <x v="3"/>
    <s v="True"/>
    <s v="True"/>
    <m/>
    <m/>
    <m/>
  </r>
  <r>
    <x v="9"/>
    <x v="4"/>
    <s v="True"/>
    <s v="True"/>
    <m/>
    <m/>
    <m/>
  </r>
  <r>
    <x v="9"/>
    <x v="5"/>
    <s v="True"/>
    <s v="True"/>
    <m/>
    <m/>
    <m/>
  </r>
  <r>
    <x v="9"/>
    <x v="6"/>
    <s v="True"/>
    <s v="True"/>
    <m/>
    <m/>
    <m/>
  </r>
  <r>
    <x v="10"/>
    <x v="0"/>
    <s v="True"/>
    <s v="True"/>
    <n v="7"/>
    <n v="7"/>
    <n v="1"/>
  </r>
  <r>
    <x v="10"/>
    <x v="1"/>
    <s v="True"/>
    <s v="True"/>
    <m/>
    <m/>
    <m/>
  </r>
  <r>
    <x v="10"/>
    <x v="2"/>
    <s v="True"/>
    <s v="True"/>
    <m/>
    <m/>
    <m/>
  </r>
  <r>
    <x v="10"/>
    <x v="3"/>
    <s v="True"/>
    <s v="True"/>
    <m/>
    <m/>
    <m/>
  </r>
  <r>
    <x v="10"/>
    <x v="4"/>
    <s v="True"/>
    <s v="True"/>
    <m/>
    <m/>
    <m/>
  </r>
  <r>
    <x v="10"/>
    <x v="5"/>
    <s v="True"/>
    <s v="True"/>
    <m/>
    <m/>
    <m/>
  </r>
  <r>
    <x v="10"/>
    <x v="6"/>
    <s v="True"/>
    <s v="True"/>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7">
  <r>
    <s v="WizardCoder"/>
    <x v="0"/>
    <s v="False"/>
    <s v="False"/>
    <n v="3"/>
    <n v="7"/>
    <n v="5"/>
    <n v="6"/>
  </r>
  <r>
    <s v="WizardCoder"/>
    <x v="1"/>
    <s v="True"/>
    <s v="True"/>
    <m/>
    <m/>
    <n v="7"/>
    <n v="9"/>
  </r>
  <r>
    <s v="WizardCoder"/>
    <x v="2"/>
    <s v="False"/>
    <s v="False"/>
    <m/>
    <m/>
    <n v="4"/>
    <n v="6"/>
  </r>
  <r>
    <s v="WizardCoder"/>
    <x v="3"/>
    <s v="False"/>
    <s v="False"/>
    <m/>
    <m/>
    <n v="6"/>
    <n v="8"/>
  </r>
  <r>
    <s v="WizardCoder"/>
    <x v="4"/>
    <s v="True"/>
    <s v="True"/>
    <m/>
    <m/>
    <n v="7"/>
    <n v="11"/>
  </r>
  <r>
    <s v="WizardCoder"/>
    <x v="5"/>
    <s v="True"/>
    <s v="True"/>
    <m/>
    <m/>
    <n v="10"/>
    <n v="10"/>
  </r>
  <r>
    <s v="WizardCoder"/>
    <x v="6"/>
    <s v="False"/>
    <s v="False"/>
    <m/>
    <m/>
    <n v="4"/>
    <n v="7"/>
  </r>
  <r>
    <s v="WizardCoder-Python"/>
    <x v="0"/>
    <s v="False"/>
    <s v="False"/>
    <n v="2"/>
    <n v="3"/>
    <m/>
    <m/>
  </r>
  <r>
    <s v="WizardCoder-Python"/>
    <x v="1"/>
    <s v="False"/>
    <s v="False"/>
    <m/>
    <m/>
    <m/>
    <m/>
  </r>
  <r>
    <s v="WizardCoder-Python"/>
    <x v="2"/>
    <s v="False"/>
    <s v="True"/>
    <m/>
    <m/>
    <m/>
    <m/>
  </r>
  <r>
    <s v="WizardCoder-Python"/>
    <x v="3"/>
    <s v="True"/>
    <s v="True"/>
    <m/>
    <m/>
    <m/>
    <m/>
  </r>
  <r>
    <s v="WizardCoder-Python"/>
    <x v="4"/>
    <s v="True"/>
    <s v="True"/>
    <m/>
    <m/>
    <m/>
    <m/>
  </r>
  <r>
    <s v="WizardCoder-Python"/>
    <x v="5"/>
    <s v="False"/>
    <s v="False"/>
    <m/>
    <m/>
    <m/>
    <m/>
  </r>
  <r>
    <s v="WizardCoder-Python"/>
    <x v="6"/>
    <s v="False"/>
    <s v="False"/>
    <m/>
    <m/>
    <m/>
    <m/>
  </r>
  <r>
    <s v="Mistral"/>
    <x v="0"/>
    <s v="True"/>
    <s v="True"/>
    <n v="3"/>
    <n v="7"/>
    <m/>
    <m/>
  </r>
  <r>
    <s v="Mistral"/>
    <x v="1"/>
    <s v="False"/>
    <s v="True"/>
    <m/>
    <m/>
    <m/>
    <m/>
  </r>
  <r>
    <s v="Mistral"/>
    <x v="2"/>
    <s v="False"/>
    <s v="True"/>
    <m/>
    <m/>
    <m/>
    <m/>
  </r>
  <r>
    <s v="Mistral"/>
    <x v="3"/>
    <s v="True"/>
    <s v="True"/>
    <m/>
    <m/>
    <m/>
    <m/>
  </r>
  <r>
    <s v="Mistral"/>
    <x v="4"/>
    <s v="False"/>
    <s v="True"/>
    <m/>
    <m/>
    <m/>
    <m/>
  </r>
  <r>
    <s v="Mistral"/>
    <x v="5"/>
    <s v="True"/>
    <s v="True"/>
    <m/>
    <m/>
    <m/>
    <m/>
  </r>
  <r>
    <s v="Mistral"/>
    <x v="6"/>
    <s v="False"/>
    <s v="True"/>
    <m/>
    <m/>
    <m/>
    <m/>
  </r>
  <r>
    <s v="gemma"/>
    <x v="0"/>
    <s v="False"/>
    <s v="True"/>
    <n v="2"/>
    <n v="6"/>
    <m/>
    <m/>
  </r>
  <r>
    <s v="gemma"/>
    <x v="1"/>
    <s v="True"/>
    <s v="True"/>
    <m/>
    <m/>
    <m/>
    <m/>
  </r>
  <r>
    <s v="gemma"/>
    <x v="2"/>
    <s v="False"/>
    <s v="False"/>
    <m/>
    <m/>
    <m/>
    <m/>
  </r>
  <r>
    <s v="gemma"/>
    <x v="3"/>
    <s v="False"/>
    <s v="True"/>
    <m/>
    <m/>
    <m/>
    <m/>
  </r>
  <r>
    <s v="gemma"/>
    <x v="4"/>
    <s v="False"/>
    <s v="True"/>
    <m/>
    <m/>
    <m/>
    <m/>
  </r>
  <r>
    <s v="gemma"/>
    <x v="5"/>
    <s v="True"/>
    <s v="True"/>
    <m/>
    <m/>
    <m/>
    <m/>
  </r>
  <r>
    <s v="gemma"/>
    <x v="6"/>
    <s v="False"/>
    <s v="True"/>
    <m/>
    <m/>
    <m/>
    <m/>
  </r>
  <r>
    <s v="Llama"/>
    <x v="0"/>
    <s v="False"/>
    <s v="False"/>
    <n v="2"/>
    <n v="5"/>
    <m/>
    <m/>
  </r>
  <r>
    <s v="Llama"/>
    <x v="1"/>
    <s v="False"/>
    <s v="True"/>
    <m/>
    <m/>
    <m/>
    <m/>
  </r>
  <r>
    <s v="Llama"/>
    <x v="2"/>
    <s v="True"/>
    <s v="True"/>
    <m/>
    <m/>
    <m/>
    <m/>
  </r>
  <r>
    <s v="Llama"/>
    <x v="3"/>
    <s v="False"/>
    <s v="True"/>
    <m/>
    <m/>
    <m/>
    <m/>
  </r>
  <r>
    <s v="Llama"/>
    <x v="4"/>
    <s v="False"/>
    <s v="True"/>
    <m/>
    <m/>
    <m/>
    <m/>
  </r>
  <r>
    <s v="Llama"/>
    <x v="5"/>
    <s v="True"/>
    <s v="True"/>
    <m/>
    <m/>
    <m/>
    <m/>
  </r>
  <r>
    <s v="Llama"/>
    <x v="6"/>
    <s v="False"/>
    <s v="False"/>
    <m/>
    <m/>
    <m/>
    <m/>
  </r>
  <r>
    <s v="CodeLlama"/>
    <x v="0"/>
    <s v="False"/>
    <s v="False"/>
    <n v="1"/>
    <n v="3"/>
    <m/>
    <m/>
  </r>
  <r>
    <s v="CodeLlama"/>
    <x v="1"/>
    <s v="False"/>
    <s v="False"/>
    <m/>
    <m/>
    <m/>
    <m/>
  </r>
  <r>
    <s v="CodeLlama"/>
    <x v="2"/>
    <s v="False"/>
    <s v="False"/>
    <m/>
    <m/>
    <m/>
    <m/>
  </r>
  <r>
    <s v="CodeLlama"/>
    <x v="3"/>
    <s v="False"/>
    <s v="False"/>
    <m/>
    <m/>
    <m/>
    <m/>
  </r>
  <r>
    <s v="CodeLlama"/>
    <x v="4"/>
    <s v="False"/>
    <s v="True"/>
    <m/>
    <m/>
    <m/>
    <m/>
  </r>
  <r>
    <s v="CodeLlama"/>
    <x v="5"/>
    <s v="True"/>
    <s v="True"/>
    <m/>
    <m/>
    <m/>
    <m/>
  </r>
  <r>
    <s v="CodeLlama"/>
    <x v="6"/>
    <s v="False"/>
    <s v="True"/>
    <m/>
    <m/>
    <m/>
    <m/>
  </r>
  <r>
    <s v="CodeLlama-Python"/>
    <x v="0"/>
    <s v="False"/>
    <s v="False"/>
    <n v="3"/>
    <n v="3"/>
    <m/>
    <m/>
  </r>
  <r>
    <s v="CodeLlama-Python"/>
    <x v="1"/>
    <s v="True"/>
    <s v="True"/>
    <m/>
    <m/>
    <m/>
    <m/>
  </r>
  <r>
    <s v="CodeLlama-Python"/>
    <x v="2"/>
    <s v="False"/>
    <s v="False"/>
    <m/>
    <m/>
    <m/>
    <m/>
  </r>
  <r>
    <s v="CodeLlama-Python"/>
    <x v="3"/>
    <s v="False"/>
    <s v="False"/>
    <m/>
    <m/>
    <m/>
    <m/>
  </r>
  <r>
    <s v="CodeLlama-Python"/>
    <x v="4"/>
    <s v="True"/>
    <s v="True"/>
    <m/>
    <m/>
    <m/>
    <m/>
  </r>
  <r>
    <s v="CodeLlama-Python"/>
    <x v="5"/>
    <s v="True"/>
    <s v="True"/>
    <m/>
    <m/>
    <m/>
    <m/>
  </r>
  <r>
    <s v="CodeLlama-Python"/>
    <x v="6"/>
    <s v="False"/>
    <s v="False"/>
    <m/>
    <m/>
    <m/>
    <m/>
  </r>
  <r>
    <s v="gpt-3.5-turbo"/>
    <x v="0"/>
    <s v="True"/>
    <s v="True"/>
    <n v="7"/>
    <n v="7"/>
    <m/>
    <m/>
  </r>
  <r>
    <s v="gpt-3.5-turbo"/>
    <x v="1"/>
    <s v="True"/>
    <s v="True"/>
    <m/>
    <m/>
    <m/>
    <m/>
  </r>
  <r>
    <s v="gpt-3.5-turbo"/>
    <x v="2"/>
    <s v="True"/>
    <s v="True"/>
    <m/>
    <m/>
    <m/>
    <m/>
  </r>
  <r>
    <s v="gpt-3.5-turbo"/>
    <x v="3"/>
    <s v="True"/>
    <s v="True"/>
    <m/>
    <m/>
    <m/>
    <m/>
  </r>
  <r>
    <s v="gpt-3.5-turbo"/>
    <x v="4"/>
    <s v="True"/>
    <s v="True"/>
    <m/>
    <m/>
    <m/>
    <m/>
  </r>
  <r>
    <s v="gpt-3.5-turbo"/>
    <x v="5"/>
    <s v="True"/>
    <s v="True"/>
    <m/>
    <m/>
    <m/>
    <m/>
  </r>
  <r>
    <s v="gpt-3.5-turbo"/>
    <x v="6"/>
    <s v="True"/>
    <s v="True"/>
    <m/>
    <m/>
    <m/>
    <m/>
  </r>
  <r>
    <s v="gpt-4-turbo"/>
    <x v="0"/>
    <s v="True"/>
    <s v="True"/>
    <n v="7"/>
    <n v="7"/>
    <m/>
    <m/>
  </r>
  <r>
    <s v="gpt-4-turbo"/>
    <x v="1"/>
    <s v="True"/>
    <s v="True"/>
    <m/>
    <m/>
    <m/>
    <m/>
  </r>
  <r>
    <s v="gpt-4-turbo"/>
    <x v="2"/>
    <s v="True"/>
    <s v="True"/>
    <m/>
    <m/>
    <m/>
    <m/>
  </r>
  <r>
    <s v="gpt-4-turbo"/>
    <x v="3"/>
    <s v="True"/>
    <s v="True"/>
    <m/>
    <m/>
    <m/>
    <m/>
  </r>
  <r>
    <s v="gpt-4-turbo"/>
    <x v="4"/>
    <s v="True"/>
    <s v="True"/>
    <m/>
    <m/>
    <m/>
    <m/>
  </r>
  <r>
    <s v="gpt-4-turbo"/>
    <x v="5"/>
    <s v="True"/>
    <s v="True"/>
    <m/>
    <m/>
    <m/>
    <m/>
  </r>
  <r>
    <s v="gpt-4-turbo"/>
    <x v="6"/>
    <s v="True"/>
    <s v="True"/>
    <m/>
    <m/>
    <m/>
    <m/>
  </r>
  <r>
    <s v="gpt-4"/>
    <x v="0"/>
    <s v="True"/>
    <s v="True"/>
    <n v="6"/>
    <n v="6"/>
    <m/>
    <m/>
  </r>
  <r>
    <s v="gpt-4"/>
    <x v="1"/>
    <s v="True"/>
    <s v="True"/>
    <m/>
    <m/>
    <m/>
    <m/>
  </r>
  <r>
    <s v="gpt-4"/>
    <x v="2"/>
    <s v="False"/>
    <s v="False"/>
    <m/>
    <m/>
    <m/>
    <m/>
  </r>
  <r>
    <s v="gpt-4"/>
    <x v="3"/>
    <s v="True"/>
    <s v="True"/>
    <m/>
    <m/>
    <m/>
    <m/>
  </r>
  <r>
    <s v="gpt-4"/>
    <x v="4"/>
    <s v="True"/>
    <s v="True"/>
    <m/>
    <m/>
    <m/>
    <m/>
  </r>
  <r>
    <s v="gpt-4"/>
    <x v="5"/>
    <s v="True"/>
    <s v="True"/>
    <m/>
    <m/>
    <m/>
    <m/>
  </r>
  <r>
    <s v="gpt-4"/>
    <x v="6"/>
    <s v="True"/>
    <s v="True"/>
    <m/>
    <m/>
    <m/>
    <m/>
  </r>
  <r>
    <s v="gpt-4o"/>
    <x v="0"/>
    <s v="True"/>
    <s v="True"/>
    <n v="7"/>
    <n v="7"/>
    <m/>
    <m/>
  </r>
  <r>
    <s v="gpt-4o"/>
    <x v="1"/>
    <s v="True"/>
    <s v="True"/>
    <m/>
    <m/>
    <m/>
    <m/>
  </r>
  <r>
    <s v="gpt-4o"/>
    <x v="2"/>
    <s v="True"/>
    <s v="True"/>
    <m/>
    <m/>
    <m/>
    <m/>
  </r>
  <r>
    <s v="gpt-4o"/>
    <x v="3"/>
    <s v="True"/>
    <s v="True"/>
    <m/>
    <m/>
    <m/>
    <m/>
  </r>
  <r>
    <s v="gpt-4o"/>
    <x v="4"/>
    <s v="True"/>
    <s v="True"/>
    <m/>
    <m/>
    <m/>
    <m/>
  </r>
  <r>
    <s v="gpt-4o"/>
    <x v="5"/>
    <s v="True"/>
    <s v="True"/>
    <m/>
    <m/>
    <m/>
    <m/>
  </r>
  <r>
    <s v="gpt-4o"/>
    <x v="6"/>
    <s v="True"/>
    <s v="True"/>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2160AA2-07BF-4FD5-8796-0D29F3E2327C}" name="PivotTable5" cacheId="0"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chartFormat="15">
  <location ref="M3:O15" firstHeaderRow="0" firstDataRow="1" firstDataCol="1"/>
  <pivotFields count="7">
    <pivotField axis="axisRow" showAll="0">
      <items count="12">
        <item x="5"/>
        <item x="6"/>
        <item x="3"/>
        <item x="7"/>
        <item x="9"/>
        <item x="10"/>
        <item x="8"/>
        <item x="4"/>
        <item x="2"/>
        <item x="0"/>
        <item x="1"/>
        <item t="default"/>
      </items>
    </pivotField>
    <pivotField showAll="0">
      <items count="8">
        <item n="dm1" x="0"/>
        <item n="dm2" x="1"/>
        <item n="dm3" x="2"/>
        <item n="dm4" x="3"/>
        <item n="dm5" x="4"/>
        <item n="dm6" x="5"/>
        <item n="dm7" x="6"/>
        <item t="default"/>
      </items>
    </pivotField>
    <pivotField showAll="0"/>
    <pivotField showAll="0"/>
    <pivotField dataField="1" showAll="0"/>
    <pivotField dataField="1" showAll="0"/>
    <pivotField showAll="0"/>
  </pivotFields>
  <rowFields count="1">
    <field x="0"/>
  </rowFields>
  <rowItems count="12">
    <i>
      <x/>
    </i>
    <i>
      <x v="1"/>
    </i>
    <i>
      <x v="2"/>
    </i>
    <i>
      <x v="3"/>
    </i>
    <i>
      <x v="4"/>
    </i>
    <i>
      <x v="5"/>
    </i>
    <i>
      <x v="6"/>
    </i>
    <i>
      <x v="7"/>
    </i>
    <i>
      <x v="8"/>
    </i>
    <i>
      <x v="9"/>
    </i>
    <i>
      <x v="10"/>
    </i>
    <i t="grand">
      <x/>
    </i>
  </rowItems>
  <colFields count="1">
    <field x="-2"/>
  </colFields>
  <colItems count="2">
    <i>
      <x/>
    </i>
    <i i="1">
      <x v="1"/>
    </i>
  </colItems>
  <dataFields count="2">
    <dataField name="Amount func. JSON" fld="5" baseField="0" baseItem="0"/>
    <dataField name="Amount is Patient " fld="4" baseField="0" baseItem="0"/>
  </dataFields>
  <chartFormats count="10">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2" format="27" series="1">
      <pivotArea type="data" outline="0" fieldPosition="0">
        <references count="1">
          <reference field="4294967294" count="1" selected="0">
            <x v="0"/>
          </reference>
        </references>
      </pivotArea>
    </chartFormat>
    <chartFormat chart="2" format="28" series="1">
      <pivotArea type="data" outline="0" fieldPosition="0">
        <references count="1">
          <reference field="4294967294" count="1" selected="0">
            <x v="1"/>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E5DCBB2-E5FE-427C-908C-F592EA8AD8E6}" name="PivotTable1" cacheId="1"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chartFormat="5">
  <location ref="M34:O42" firstHeaderRow="0" firstDataRow="1" firstDataCol="1"/>
  <pivotFields count="8">
    <pivotField showAll="0"/>
    <pivotField axis="axisRow" showAll="0">
      <items count="8">
        <item x="0"/>
        <item x="1"/>
        <item x="2"/>
        <item x="3"/>
        <item x="4"/>
        <item x="5"/>
        <item x="6"/>
        <item t="default"/>
      </items>
    </pivotField>
    <pivotField showAll="0"/>
    <pivotField showAll="0"/>
    <pivotField showAll="0"/>
    <pivotField showAll="0"/>
    <pivotField dataField="1" showAll="0"/>
    <pivotField dataField="1" showAll="0"/>
  </pivotFields>
  <rowFields count="1">
    <field x="1"/>
  </rowFields>
  <rowItems count="8">
    <i>
      <x/>
    </i>
    <i>
      <x v="1"/>
    </i>
    <i>
      <x v="2"/>
    </i>
    <i>
      <x v="3"/>
    </i>
    <i>
      <x v="4"/>
    </i>
    <i>
      <x v="5"/>
    </i>
    <i>
      <x v="6"/>
    </i>
    <i t="grand">
      <x/>
    </i>
  </rowItems>
  <colFields count="1">
    <field x="-2"/>
  </colFields>
  <colItems count="2">
    <i>
      <x/>
    </i>
    <i i="1">
      <x v="1"/>
    </i>
  </colItems>
  <dataFields count="2">
    <dataField name="Amount is Patient  " fld="6" baseField="1" baseItem="0"/>
    <dataField name="Amount func. Json  " fld="7" baseField="1" baseItem="0"/>
  </dataField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3862D-F4A4-4F39-A21A-A31EDF644FB5}" name="Tabelle1" displayName="Tabelle1" ref="A1:K78" totalsRowShown="0">
  <autoFilter ref="A1:K78" xr:uid="{DD83862D-F4A4-4F39-A21A-A31EDF644FB5}"/>
  <sortState xmlns:xlrd2="http://schemas.microsoft.com/office/spreadsheetml/2017/richdata2" ref="A2:K78">
    <sortCondition ref="A1:A78"/>
  </sortState>
  <tableColumns count="11">
    <tableColumn id="11" xr3:uid="{DDE976ED-9E31-4126-9DBB-710153CD69BE}" name="Index"/>
    <tableColumn id="1" xr3:uid="{EE55F8D0-D11E-4237-A355-6BEE47EFF192}" name="Model Name"/>
    <tableColumn id="2" xr3:uid="{B47CFA9D-1B85-4769-80A7-7491CDBC2708}" name="Experiment"/>
    <tableColumn id="3" xr3:uid="{C715D933-2A1A-4329-814A-092DE815D0E3}" name="Time" dataDxfId="0"/>
    <tableColumn id="4" xr3:uid="{C0102A86-68CD-478D-A6ED-31A598040136}" name="Entry Length"/>
    <tableColumn id="5" xr3:uid="{94852FB3-D7F1-4E86-850D-16BA4F116383}" name="Levenshtein Distance"/>
    <tableColumn id="6" xr3:uid="{3B5C09A4-8291-4BA8-91A5-4C26F09FA4EF}" name="is bundle"/>
    <tableColumn id="7" xr3:uid="{4F637836-AD56-45BB-9ABD-AC39E369A032}" name="is patient"/>
    <tableColumn id="8" xr3:uid="{0AC21588-D02E-4BE8-AB11-F8C27199B78F}" name="functioning json"/>
    <tableColumn id="9" xr3:uid="{C3661A20-8FFB-4EED-B2CF-6234BD809C4F}" name="reasonable result"/>
    <tableColumn id="10" xr3:uid="{83E27176-5BDA-46B1-9E96-3ABB82CACDBD}" name="followed task"/>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888802E-C9FB-4D66-A8D2-06A5803B026A}" name="Tabelle2" displayName="Tabelle2" ref="A89:L155" totalsRowShown="0">
  <autoFilter ref="A89:L155" xr:uid="{1888802E-C9FB-4D66-A8D2-06A5803B026A}"/>
  <sortState xmlns:xlrd2="http://schemas.microsoft.com/office/spreadsheetml/2017/richdata2" ref="A90:L155">
    <sortCondition ref="F89:F155"/>
  </sortState>
  <tableColumns count="12">
    <tableColumn id="12" xr3:uid="{12B84AB8-018F-4689-9356-5A056A45F09F}" name="Index"/>
    <tableColumn id="1" xr3:uid="{5E1FE2EF-9E0F-48E0-9266-4CC36DAB136D}" name="Model Name"/>
    <tableColumn id="2" xr3:uid="{B1D0E8ED-F841-426F-8518-EBAE8BF45373}" name="Experiment"/>
    <tableColumn id="3" xr3:uid="{1F9B5358-1C91-47B5-BB45-5B2DC0B21ADE}" name="Time"/>
    <tableColumn id="4" xr3:uid="{210BF8C3-C928-4E95-B3B1-11277DB8CEEE}" name="Entry Length"/>
    <tableColumn id="5" xr3:uid="{314BF683-13D6-4C6A-B0AF-4F8EC080D9D0}" name="Levenshtein Distance"/>
    <tableColumn id="6" xr3:uid="{399B5086-6334-43A3-A67D-C1443510A66D}" name="Error in code"/>
    <tableColumn id="7" xr3:uid="{517A75BF-EE25-471F-BCBF-D8145AE5891B}" name="is bundle"/>
    <tableColumn id="8" xr3:uid="{07BC7AA4-8650-4A54-9E9D-D4D40F079F7F}" name="is patient"/>
    <tableColumn id="9" xr3:uid="{548DE741-C8CC-4C13-953C-114F67447F53}" name="functioning json"/>
    <tableColumn id="10" xr3:uid="{30B243C3-132F-49FF-B6B5-B63ED7904208}" name="reasonable result"/>
    <tableColumn id="11" xr3:uid="{E3189DD5-7CAC-45EB-AAAF-97BDF9AC07B3}" name="followed task"/>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68E19-FA6E-4C4F-A5F9-61B62BF10645}">
  <dimension ref="A1:L155"/>
  <sheetViews>
    <sheetView tabSelected="1" topLeftCell="A82" zoomScaleNormal="100" workbookViewId="0">
      <selection activeCell="H1" activeCellId="1" sqref="B1:C78 H1:I78"/>
    </sheetView>
  </sheetViews>
  <sheetFormatPr baseColWidth="10" defaultRowHeight="15" x14ac:dyDescent="0.25"/>
  <cols>
    <col min="2" max="2" width="42.28515625" customWidth="1"/>
    <col min="3" max="3" width="13.5703125" customWidth="1"/>
    <col min="5" max="5" width="17.5703125" customWidth="1"/>
    <col min="6" max="6" width="22.7109375" customWidth="1"/>
    <col min="8" max="8" width="11.5703125" customWidth="1"/>
    <col min="9" max="9" width="17.7109375" customWidth="1"/>
    <col min="10" max="10" width="27.5703125" customWidth="1"/>
    <col min="11" max="11" width="17.5703125" customWidth="1"/>
    <col min="12" max="12" width="14.7109375" customWidth="1"/>
    <col min="13" max="13" width="42.5703125" customWidth="1"/>
    <col min="14" max="14" width="13.5703125" customWidth="1"/>
    <col min="16" max="16" width="14.42578125" customWidth="1"/>
    <col min="17" max="17" width="22.7109375" customWidth="1"/>
    <col min="18" max="18" width="14.5703125" customWidth="1"/>
    <col min="20" max="20" width="11.5703125" customWidth="1"/>
    <col min="21" max="21" width="17.7109375" customWidth="1"/>
    <col min="22" max="22" width="23.42578125" customWidth="1"/>
    <col min="23" max="23" width="15.140625" customWidth="1"/>
  </cols>
  <sheetData>
    <row r="1" spans="1:11" x14ac:dyDescent="0.25">
      <c r="A1" t="s">
        <v>141</v>
      </c>
      <c r="B1" t="s">
        <v>2</v>
      </c>
      <c r="C1" t="s">
        <v>3</v>
      </c>
      <c r="D1" s="1" t="s">
        <v>4</v>
      </c>
      <c r="E1" t="s">
        <v>6</v>
      </c>
      <c r="F1" t="s">
        <v>5</v>
      </c>
      <c r="G1" t="s">
        <v>8</v>
      </c>
      <c r="H1" t="s">
        <v>9</v>
      </c>
      <c r="I1" t="s">
        <v>24</v>
      </c>
      <c r="J1" t="s">
        <v>10</v>
      </c>
      <c r="K1" t="s">
        <v>12</v>
      </c>
    </row>
    <row r="2" spans="1:11" x14ac:dyDescent="0.25">
      <c r="A2">
        <v>1</v>
      </c>
      <c r="B2" t="s">
        <v>142</v>
      </c>
      <c r="C2" t="s">
        <v>25</v>
      </c>
      <c r="D2" s="1" t="s">
        <v>26</v>
      </c>
      <c r="E2">
        <v>-1</v>
      </c>
      <c r="F2">
        <v>955</v>
      </c>
      <c r="G2" t="s">
        <v>1</v>
      </c>
      <c r="H2" t="s">
        <v>1</v>
      </c>
      <c r="I2" t="s">
        <v>1</v>
      </c>
      <c r="J2" t="s">
        <v>16</v>
      </c>
      <c r="K2" t="s">
        <v>14</v>
      </c>
    </row>
    <row r="3" spans="1:11" x14ac:dyDescent="0.25">
      <c r="A3">
        <v>2</v>
      </c>
      <c r="B3" t="s">
        <v>142</v>
      </c>
      <c r="C3" t="s">
        <v>27</v>
      </c>
      <c r="D3" s="1" t="s">
        <v>28</v>
      </c>
      <c r="E3">
        <v>1</v>
      </c>
      <c r="F3">
        <v>433</v>
      </c>
      <c r="G3" t="s">
        <v>1</v>
      </c>
      <c r="H3" t="s">
        <v>0</v>
      </c>
      <c r="I3" t="s">
        <v>0</v>
      </c>
      <c r="J3" t="s">
        <v>15</v>
      </c>
      <c r="K3" t="s">
        <v>14</v>
      </c>
    </row>
    <row r="4" spans="1:11" x14ac:dyDescent="0.25">
      <c r="A4">
        <v>3</v>
      </c>
      <c r="B4" t="s">
        <v>142</v>
      </c>
      <c r="C4" t="s">
        <v>29</v>
      </c>
      <c r="D4" s="1" t="s">
        <v>30</v>
      </c>
      <c r="E4">
        <v>-1</v>
      </c>
      <c r="F4">
        <v>949</v>
      </c>
      <c r="G4" t="s">
        <v>1</v>
      </c>
      <c r="H4" t="s">
        <v>1</v>
      </c>
      <c r="I4" t="s">
        <v>1</v>
      </c>
      <c r="J4" t="s">
        <v>17</v>
      </c>
      <c r="K4" t="s">
        <v>14</v>
      </c>
    </row>
    <row r="5" spans="1:11" x14ac:dyDescent="0.25">
      <c r="A5">
        <v>4</v>
      </c>
      <c r="B5" t="s">
        <v>142</v>
      </c>
      <c r="C5" t="s">
        <v>31</v>
      </c>
      <c r="D5" s="1" t="s">
        <v>32</v>
      </c>
      <c r="E5">
        <v>-1</v>
      </c>
      <c r="F5">
        <v>877</v>
      </c>
      <c r="G5" t="s">
        <v>1</v>
      </c>
      <c r="H5" t="s">
        <v>1</v>
      </c>
      <c r="I5" t="s">
        <v>1</v>
      </c>
      <c r="J5" t="s">
        <v>16</v>
      </c>
      <c r="K5" t="s">
        <v>14</v>
      </c>
    </row>
    <row r="6" spans="1:11" x14ac:dyDescent="0.25">
      <c r="A6">
        <v>5</v>
      </c>
      <c r="B6" t="s">
        <v>142</v>
      </c>
      <c r="C6" t="s">
        <v>33</v>
      </c>
      <c r="D6" s="1" t="s">
        <v>34</v>
      </c>
      <c r="E6">
        <v>1</v>
      </c>
      <c r="F6">
        <v>644</v>
      </c>
      <c r="G6" t="s">
        <v>1</v>
      </c>
      <c r="H6" t="s">
        <v>0</v>
      </c>
      <c r="I6" t="s">
        <v>0</v>
      </c>
      <c r="J6" t="s">
        <v>15</v>
      </c>
      <c r="K6" t="s">
        <v>20</v>
      </c>
    </row>
    <row r="7" spans="1:11" x14ac:dyDescent="0.25">
      <c r="A7">
        <v>6</v>
      </c>
      <c r="B7" t="s">
        <v>142</v>
      </c>
      <c r="C7" t="s">
        <v>35</v>
      </c>
      <c r="D7" s="1" t="s">
        <v>36</v>
      </c>
      <c r="E7">
        <v>1</v>
      </c>
      <c r="F7">
        <v>191</v>
      </c>
      <c r="G7" t="s">
        <v>1</v>
      </c>
      <c r="H7" t="s">
        <v>0</v>
      </c>
      <c r="I7" t="s">
        <v>0</v>
      </c>
      <c r="J7" t="s">
        <v>15</v>
      </c>
      <c r="K7" t="s">
        <v>20</v>
      </c>
    </row>
    <row r="8" spans="1:11" x14ac:dyDescent="0.25">
      <c r="A8">
        <v>7</v>
      </c>
      <c r="B8" t="s">
        <v>142</v>
      </c>
      <c r="C8" t="s">
        <v>37</v>
      </c>
      <c r="D8" s="1" t="s">
        <v>38</v>
      </c>
      <c r="E8">
        <v>-1</v>
      </c>
      <c r="F8">
        <v>860</v>
      </c>
      <c r="G8" t="s">
        <v>1</v>
      </c>
      <c r="H8" t="s">
        <v>1</v>
      </c>
      <c r="I8" t="s">
        <v>1</v>
      </c>
      <c r="J8" t="s">
        <v>19</v>
      </c>
      <c r="K8" t="s">
        <v>20</v>
      </c>
    </row>
    <row r="9" spans="1:11" x14ac:dyDescent="0.25">
      <c r="A9">
        <v>8</v>
      </c>
      <c r="B9" t="s">
        <v>143</v>
      </c>
      <c r="C9" t="s">
        <v>25</v>
      </c>
      <c r="D9" s="1" t="s">
        <v>39</v>
      </c>
      <c r="E9">
        <v>-1</v>
      </c>
      <c r="F9">
        <v>3928</v>
      </c>
      <c r="G9" t="s">
        <v>1</v>
      </c>
      <c r="H9" t="s">
        <v>1</v>
      </c>
      <c r="I9" t="s">
        <v>1</v>
      </c>
      <c r="J9" t="s">
        <v>19</v>
      </c>
      <c r="K9" t="s">
        <v>14</v>
      </c>
    </row>
    <row r="10" spans="1:11" x14ac:dyDescent="0.25">
      <c r="A10">
        <v>9</v>
      </c>
      <c r="B10" t="s">
        <v>143</v>
      </c>
      <c r="C10" t="s">
        <v>27</v>
      </c>
      <c r="D10" s="1" t="s">
        <v>40</v>
      </c>
      <c r="E10">
        <v>-1</v>
      </c>
      <c r="F10">
        <v>3254</v>
      </c>
      <c r="G10" t="s">
        <v>1</v>
      </c>
      <c r="H10" t="s">
        <v>1</v>
      </c>
      <c r="I10" t="s">
        <v>1</v>
      </c>
      <c r="J10" t="s">
        <v>19</v>
      </c>
      <c r="K10" t="s">
        <v>14</v>
      </c>
    </row>
    <row r="11" spans="1:11" x14ac:dyDescent="0.25">
      <c r="A11">
        <v>10</v>
      </c>
      <c r="B11" t="s">
        <v>143</v>
      </c>
      <c r="C11" t="s">
        <v>29</v>
      </c>
      <c r="D11" s="1" t="s">
        <v>41</v>
      </c>
      <c r="E11">
        <v>1</v>
      </c>
      <c r="F11">
        <v>369</v>
      </c>
      <c r="G11" t="s">
        <v>1</v>
      </c>
      <c r="H11" t="s">
        <v>1</v>
      </c>
      <c r="I11" t="s">
        <v>0</v>
      </c>
      <c r="J11" t="s">
        <v>23</v>
      </c>
      <c r="K11" t="s">
        <v>14</v>
      </c>
    </row>
    <row r="12" spans="1:11" x14ac:dyDescent="0.25">
      <c r="A12">
        <v>11</v>
      </c>
      <c r="B12" t="s">
        <v>143</v>
      </c>
      <c r="C12" t="s">
        <v>31</v>
      </c>
      <c r="D12" s="1" t="s">
        <v>42</v>
      </c>
      <c r="E12">
        <v>1</v>
      </c>
      <c r="F12">
        <v>634</v>
      </c>
      <c r="G12" t="s">
        <v>1</v>
      </c>
      <c r="H12" t="s">
        <v>0</v>
      </c>
      <c r="I12" t="s">
        <v>0</v>
      </c>
      <c r="J12" t="s">
        <v>15</v>
      </c>
      <c r="K12" t="s">
        <v>14</v>
      </c>
    </row>
    <row r="13" spans="1:11" x14ac:dyDescent="0.25">
      <c r="A13">
        <v>12</v>
      </c>
      <c r="B13" t="s">
        <v>143</v>
      </c>
      <c r="C13" t="s">
        <v>33</v>
      </c>
      <c r="D13" s="1" t="s">
        <v>43</v>
      </c>
      <c r="E13">
        <v>1</v>
      </c>
      <c r="F13">
        <v>714</v>
      </c>
      <c r="G13" t="s">
        <v>1</v>
      </c>
      <c r="H13" t="s">
        <v>0</v>
      </c>
      <c r="I13" t="s">
        <v>0</v>
      </c>
      <c r="J13" t="s">
        <v>15</v>
      </c>
      <c r="K13" t="s">
        <v>20</v>
      </c>
    </row>
    <row r="14" spans="1:11" x14ac:dyDescent="0.25">
      <c r="A14">
        <v>13</v>
      </c>
      <c r="B14" t="s">
        <v>143</v>
      </c>
      <c r="C14" t="s">
        <v>35</v>
      </c>
      <c r="D14" s="1" t="s">
        <v>44</v>
      </c>
      <c r="E14">
        <v>-1</v>
      </c>
      <c r="F14">
        <v>315</v>
      </c>
      <c r="G14" t="s">
        <v>1</v>
      </c>
      <c r="H14" t="s">
        <v>1</v>
      </c>
      <c r="I14" t="s">
        <v>1</v>
      </c>
      <c r="J14" t="s">
        <v>15</v>
      </c>
      <c r="K14" t="s">
        <v>20</v>
      </c>
    </row>
    <row r="15" spans="1:11" x14ac:dyDescent="0.25">
      <c r="A15">
        <v>14</v>
      </c>
      <c r="B15" t="s">
        <v>143</v>
      </c>
      <c r="C15" t="s">
        <v>37</v>
      </c>
      <c r="D15" s="1" t="s">
        <v>45</v>
      </c>
      <c r="E15">
        <v>-1</v>
      </c>
      <c r="F15">
        <v>29277</v>
      </c>
      <c r="G15" t="s">
        <v>1</v>
      </c>
      <c r="H15" t="s">
        <v>1</v>
      </c>
      <c r="I15" t="s">
        <v>1</v>
      </c>
      <c r="J15" t="s">
        <v>19</v>
      </c>
      <c r="K15" t="s">
        <v>20</v>
      </c>
    </row>
    <row r="16" spans="1:11" x14ac:dyDescent="0.25">
      <c r="A16">
        <v>15</v>
      </c>
      <c r="B16" t="s">
        <v>144</v>
      </c>
      <c r="C16" t="s">
        <v>25</v>
      </c>
      <c r="D16" s="1" t="s">
        <v>46</v>
      </c>
      <c r="E16">
        <v>3</v>
      </c>
      <c r="F16">
        <v>1322</v>
      </c>
      <c r="G16" t="s">
        <v>1</v>
      </c>
      <c r="H16" t="s">
        <v>0</v>
      </c>
      <c r="I16" t="s">
        <v>0</v>
      </c>
      <c r="J16" t="s">
        <v>15</v>
      </c>
      <c r="K16" t="s">
        <v>15</v>
      </c>
    </row>
    <row r="17" spans="1:11" x14ac:dyDescent="0.25">
      <c r="A17">
        <v>16</v>
      </c>
      <c r="B17" t="s">
        <v>144</v>
      </c>
      <c r="C17" t="s">
        <v>27</v>
      </c>
      <c r="D17" s="1" t="s">
        <v>47</v>
      </c>
      <c r="E17">
        <v>4</v>
      </c>
      <c r="F17">
        <v>2114</v>
      </c>
      <c r="G17" t="s">
        <v>1</v>
      </c>
      <c r="H17" t="s">
        <v>1</v>
      </c>
      <c r="I17" t="s">
        <v>0</v>
      </c>
      <c r="J17" t="s">
        <v>15</v>
      </c>
      <c r="K17" t="s">
        <v>15</v>
      </c>
    </row>
    <row r="18" spans="1:11" x14ac:dyDescent="0.25">
      <c r="A18">
        <v>17</v>
      </c>
      <c r="B18" t="s">
        <v>144</v>
      </c>
      <c r="C18" t="s">
        <v>29</v>
      </c>
      <c r="D18" s="1" t="s">
        <v>48</v>
      </c>
      <c r="E18">
        <v>-1</v>
      </c>
      <c r="F18">
        <v>375</v>
      </c>
      <c r="G18" t="s">
        <v>1</v>
      </c>
      <c r="H18" t="s">
        <v>1</v>
      </c>
      <c r="I18" t="s">
        <v>0</v>
      </c>
      <c r="J18" t="s">
        <v>15</v>
      </c>
      <c r="K18" t="s">
        <v>15</v>
      </c>
    </row>
    <row r="19" spans="1:11" x14ac:dyDescent="0.25">
      <c r="A19">
        <v>18</v>
      </c>
      <c r="B19" t="s">
        <v>144</v>
      </c>
      <c r="C19" t="s">
        <v>31</v>
      </c>
      <c r="D19" s="1" t="s">
        <v>49</v>
      </c>
      <c r="E19">
        <v>1</v>
      </c>
      <c r="F19">
        <v>702</v>
      </c>
      <c r="G19" t="s">
        <v>1</v>
      </c>
      <c r="H19" t="s">
        <v>0</v>
      </c>
      <c r="I19" t="s">
        <v>0</v>
      </c>
      <c r="J19" t="s">
        <v>15</v>
      </c>
      <c r="K19" t="s">
        <v>15</v>
      </c>
    </row>
    <row r="20" spans="1:11" x14ac:dyDescent="0.25">
      <c r="A20">
        <v>19</v>
      </c>
      <c r="B20" t="s">
        <v>144</v>
      </c>
      <c r="C20" t="s">
        <v>33</v>
      </c>
      <c r="D20" s="1" t="s">
        <v>50</v>
      </c>
      <c r="E20">
        <v>1</v>
      </c>
      <c r="F20">
        <v>747</v>
      </c>
      <c r="G20" t="s">
        <v>1</v>
      </c>
      <c r="H20" t="s">
        <v>1</v>
      </c>
      <c r="I20" t="s">
        <v>0</v>
      </c>
      <c r="J20" t="s">
        <v>15</v>
      </c>
      <c r="K20" t="s">
        <v>20</v>
      </c>
    </row>
    <row r="21" spans="1:11" x14ac:dyDescent="0.25">
      <c r="A21">
        <v>20</v>
      </c>
      <c r="B21" t="s">
        <v>144</v>
      </c>
      <c r="C21" t="s">
        <v>35</v>
      </c>
      <c r="D21" s="1" t="s">
        <v>51</v>
      </c>
      <c r="E21">
        <v>3</v>
      </c>
      <c r="F21">
        <v>1113</v>
      </c>
      <c r="G21" t="s">
        <v>1</v>
      </c>
      <c r="H21" t="s">
        <v>0</v>
      </c>
      <c r="I21" t="s">
        <v>0</v>
      </c>
      <c r="J21" t="s">
        <v>15</v>
      </c>
      <c r="K21" t="s">
        <v>20</v>
      </c>
    </row>
    <row r="22" spans="1:11" x14ac:dyDescent="0.25">
      <c r="A22">
        <v>21</v>
      </c>
      <c r="B22" t="s">
        <v>144</v>
      </c>
      <c r="C22" t="s">
        <v>37</v>
      </c>
      <c r="D22" s="1" t="s">
        <v>52</v>
      </c>
      <c r="E22">
        <v>1</v>
      </c>
      <c r="F22">
        <v>761</v>
      </c>
      <c r="G22" t="s">
        <v>1</v>
      </c>
      <c r="H22" t="s">
        <v>1</v>
      </c>
      <c r="I22" t="s">
        <v>0</v>
      </c>
      <c r="J22" t="s">
        <v>15</v>
      </c>
      <c r="K22" t="s">
        <v>20</v>
      </c>
    </row>
    <row r="23" spans="1:11" x14ac:dyDescent="0.25">
      <c r="A23">
        <v>22</v>
      </c>
      <c r="B23" t="s">
        <v>145</v>
      </c>
      <c r="C23" t="s">
        <v>25</v>
      </c>
      <c r="D23" s="1" t="s">
        <v>53</v>
      </c>
      <c r="E23">
        <v>1</v>
      </c>
      <c r="F23">
        <v>181</v>
      </c>
      <c r="G23" t="s">
        <v>1</v>
      </c>
      <c r="H23" t="s">
        <v>1</v>
      </c>
      <c r="I23" t="s">
        <v>0</v>
      </c>
      <c r="J23" t="s">
        <v>15</v>
      </c>
      <c r="K23" t="s">
        <v>14</v>
      </c>
    </row>
    <row r="24" spans="1:11" x14ac:dyDescent="0.25">
      <c r="A24">
        <v>23</v>
      </c>
      <c r="B24" t="s">
        <v>145</v>
      </c>
      <c r="C24" t="s">
        <v>27</v>
      </c>
      <c r="D24" s="1" t="s">
        <v>54</v>
      </c>
      <c r="E24">
        <v>1</v>
      </c>
      <c r="F24">
        <v>191</v>
      </c>
      <c r="G24" t="s">
        <v>1</v>
      </c>
      <c r="H24" t="s">
        <v>0</v>
      </c>
      <c r="I24" t="s">
        <v>0</v>
      </c>
      <c r="J24" t="s">
        <v>15</v>
      </c>
      <c r="K24" t="s">
        <v>14</v>
      </c>
    </row>
    <row r="25" spans="1:11" x14ac:dyDescent="0.25">
      <c r="A25">
        <v>24</v>
      </c>
      <c r="B25" t="s">
        <v>145</v>
      </c>
      <c r="C25" t="s">
        <v>29</v>
      </c>
      <c r="D25" s="1" t="s">
        <v>55</v>
      </c>
      <c r="E25">
        <v>-1</v>
      </c>
      <c r="F25">
        <v>942</v>
      </c>
      <c r="G25" t="s">
        <v>1</v>
      </c>
      <c r="H25" t="s">
        <v>1</v>
      </c>
      <c r="I25" t="s">
        <v>1</v>
      </c>
      <c r="J25" t="s">
        <v>14</v>
      </c>
      <c r="K25" t="s">
        <v>14</v>
      </c>
    </row>
    <row r="26" spans="1:11" x14ac:dyDescent="0.25">
      <c r="A26">
        <v>25</v>
      </c>
      <c r="B26" t="s">
        <v>145</v>
      </c>
      <c r="C26" t="s">
        <v>31</v>
      </c>
      <c r="D26" s="1" t="s">
        <v>56</v>
      </c>
      <c r="E26">
        <v>1</v>
      </c>
      <c r="F26">
        <v>740</v>
      </c>
      <c r="G26" t="s">
        <v>1</v>
      </c>
      <c r="H26" t="s">
        <v>1</v>
      </c>
      <c r="I26" t="s">
        <v>0</v>
      </c>
      <c r="J26" t="s">
        <v>15</v>
      </c>
      <c r="K26" t="s">
        <v>14</v>
      </c>
    </row>
    <row r="27" spans="1:11" x14ac:dyDescent="0.25">
      <c r="A27">
        <v>26</v>
      </c>
      <c r="B27" t="s">
        <v>145</v>
      </c>
      <c r="C27" t="s">
        <v>33</v>
      </c>
      <c r="D27" s="1" t="s">
        <v>57</v>
      </c>
      <c r="E27">
        <v>1</v>
      </c>
      <c r="F27">
        <v>732</v>
      </c>
      <c r="G27" t="s">
        <v>1</v>
      </c>
      <c r="H27" t="s">
        <v>1</v>
      </c>
      <c r="I27" t="s">
        <v>0</v>
      </c>
      <c r="J27" t="s">
        <v>15</v>
      </c>
      <c r="K27" t="s">
        <v>20</v>
      </c>
    </row>
    <row r="28" spans="1:11" x14ac:dyDescent="0.25">
      <c r="A28">
        <v>27</v>
      </c>
      <c r="B28" t="s">
        <v>145</v>
      </c>
      <c r="C28" t="s">
        <v>35</v>
      </c>
      <c r="D28" s="1" t="s">
        <v>58</v>
      </c>
      <c r="E28">
        <v>1</v>
      </c>
      <c r="F28">
        <v>191</v>
      </c>
      <c r="G28" t="s">
        <v>1</v>
      </c>
      <c r="H28" t="s">
        <v>0</v>
      </c>
      <c r="I28" t="s">
        <v>0</v>
      </c>
      <c r="J28" t="s">
        <v>15</v>
      </c>
      <c r="K28" t="s">
        <v>20</v>
      </c>
    </row>
    <row r="29" spans="1:11" x14ac:dyDescent="0.25">
      <c r="A29">
        <v>28</v>
      </c>
      <c r="B29" t="s">
        <v>145</v>
      </c>
      <c r="C29" t="s">
        <v>37</v>
      </c>
      <c r="D29" s="1" t="s">
        <v>59</v>
      </c>
      <c r="E29">
        <v>1</v>
      </c>
      <c r="F29">
        <v>821</v>
      </c>
      <c r="G29" t="s">
        <v>1</v>
      </c>
      <c r="H29" t="s">
        <v>1</v>
      </c>
      <c r="I29" t="s">
        <v>0</v>
      </c>
      <c r="J29" t="s">
        <v>15</v>
      </c>
      <c r="K29" t="s">
        <v>20</v>
      </c>
    </row>
    <row r="30" spans="1:11" x14ac:dyDescent="0.25">
      <c r="A30">
        <v>29</v>
      </c>
      <c r="B30" t="s">
        <v>146</v>
      </c>
      <c r="C30" t="s">
        <v>25</v>
      </c>
      <c r="D30" s="1" t="s">
        <v>60</v>
      </c>
      <c r="E30">
        <v>-1</v>
      </c>
      <c r="F30">
        <v>6801</v>
      </c>
      <c r="G30" t="s">
        <v>1</v>
      </c>
      <c r="H30" t="s">
        <v>1</v>
      </c>
      <c r="I30" t="s">
        <v>1</v>
      </c>
      <c r="J30" t="s">
        <v>23</v>
      </c>
      <c r="K30" t="s">
        <v>14</v>
      </c>
    </row>
    <row r="31" spans="1:11" x14ac:dyDescent="0.25">
      <c r="A31">
        <v>30</v>
      </c>
      <c r="B31" t="s">
        <v>146</v>
      </c>
      <c r="C31" t="s">
        <v>27</v>
      </c>
      <c r="D31" s="1" t="s">
        <v>61</v>
      </c>
      <c r="E31">
        <v>6</v>
      </c>
      <c r="F31">
        <v>4821</v>
      </c>
      <c r="G31" t="s">
        <v>1</v>
      </c>
      <c r="H31" t="s">
        <v>1</v>
      </c>
      <c r="I31" t="s">
        <v>0</v>
      </c>
      <c r="J31" t="s">
        <v>23</v>
      </c>
      <c r="K31" t="s">
        <v>14</v>
      </c>
    </row>
    <row r="32" spans="1:11" x14ac:dyDescent="0.25">
      <c r="A32">
        <v>31</v>
      </c>
      <c r="B32" t="s">
        <v>146</v>
      </c>
      <c r="C32" t="s">
        <v>29</v>
      </c>
      <c r="D32" s="1" t="s">
        <v>62</v>
      </c>
      <c r="E32">
        <v>1</v>
      </c>
      <c r="F32">
        <v>187</v>
      </c>
      <c r="G32" t="s">
        <v>1</v>
      </c>
      <c r="H32" t="s">
        <v>0</v>
      </c>
      <c r="I32" t="s">
        <v>0</v>
      </c>
      <c r="J32" t="s">
        <v>23</v>
      </c>
      <c r="K32" t="s">
        <v>14</v>
      </c>
    </row>
    <row r="33" spans="1:11" x14ac:dyDescent="0.25">
      <c r="A33">
        <v>32</v>
      </c>
      <c r="B33" t="s">
        <v>146</v>
      </c>
      <c r="C33" t="s">
        <v>31</v>
      </c>
      <c r="D33" s="1" t="s">
        <v>63</v>
      </c>
      <c r="E33">
        <v>3</v>
      </c>
      <c r="F33">
        <v>1626</v>
      </c>
      <c r="G33" t="s">
        <v>1</v>
      </c>
      <c r="H33" t="s">
        <v>1</v>
      </c>
      <c r="I33" t="s">
        <v>0</v>
      </c>
      <c r="J33" t="s">
        <v>23</v>
      </c>
      <c r="K33" t="s">
        <v>14</v>
      </c>
    </row>
    <row r="34" spans="1:11" x14ac:dyDescent="0.25">
      <c r="A34">
        <v>33</v>
      </c>
      <c r="B34" t="s">
        <v>146</v>
      </c>
      <c r="C34" t="s">
        <v>33</v>
      </c>
      <c r="D34" s="1" t="s">
        <v>64</v>
      </c>
      <c r="E34">
        <v>1</v>
      </c>
      <c r="F34">
        <v>723</v>
      </c>
      <c r="G34" t="s">
        <v>1</v>
      </c>
      <c r="H34" t="s">
        <v>1</v>
      </c>
      <c r="I34" t="s">
        <v>0</v>
      </c>
      <c r="J34" t="s">
        <v>23</v>
      </c>
      <c r="K34" t="s">
        <v>20</v>
      </c>
    </row>
    <row r="35" spans="1:11" x14ac:dyDescent="0.25">
      <c r="A35">
        <v>34</v>
      </c>
      <c r="B35" t="s">
        <v>146</v>
      </c>
      <c r="C35" t="s">
        <v>35</v>
      </c>
      <c r="D35" s="1" t="s">
        <v>61</v>
      </c>
      <c r="E35">
        <v>1</v>
      </c>
      <c r="F35">
        <v>196</v>
      </c>
      <c r="G35" t="s">
        <v>1</v>
      </c>
      <c r="H35" t="s">
        <v>0</v>
      </c>
      <c r="I35" t="s">
        <v>0</v>
      </c>
      <c r="J35" t="s">
        <v>23</v>
      </c>
      <c r="K35" t="s">
        <v>20</v>
      </c>
    </row>
    <row r="36" spans="1:11" x14ac:dyDescent="0.25">
      <c r="A36">
        <v>35</v>
      </c>
      <c r="B36" t="s">
        <v>146</v>
      </c>
      <c r="C36" t="s">
        <v>37</v>
      </c>
      <c r="D36" s="1" t="s">
        <v>65</v>
      </c>
      <c r="E36">
        <v>-1</v>
      </c>
      <c r="F36">
        <v>53324</v>
      </c>
      <c r="G36" t="s">
        <v>1</v>
      </c>
      <c r="H36" t="s">
        <v>1</v>
      </c>
      <c r="I36" t="s">
        <v>1</v>
      </c>
      <c r="J36" t="s">
        <v>19</v>
      </c>
      <c r="K36" t="s">
        <v>20</v>
      </c>
    </row>
    <row r="37" spans="1:11" x14ac:dyDescent="0.25">
      <c r="A37">
        <v>36</v>
      </c>
      <c r="B37" t="s">
        <v>147</v>
      </c>
      <c r="C37" t="s">
        <v>25</v>
      </c>
      <c r="D37" s="1" t="s">
        <v>66</v>
      </c>
      <c r="E37">
        <v>-1</v>
      </c>
      <c r="F37">
        <v>863</v>
      </c>
      <c r="G37" t="s">
        <v>1</v>
      </c>
      <c r="H37" t="s">
        <v>1</v>
      </c>
      <c r="I37" t="s">
        <v>1</v>
      </c>
      <c r="J37" t="s">
        <v>14</v>
      </c>
      <c r="K37" t="s">
        <v>14</v>
      </c>
    </row>
    <row r="38" spans="1:11" x14ac:dyDescent="0.25">
      <c r="A38">
        <v>37</v>
      </c>
      <c r="B38" t="s">
        <v>147</v>
      </c>
      <c r="C38" t="s">
        <v>27</v>
      </c>
      <c r="D38" s="1" t="s">
        <v>67</v>
      </c>
      <c r="E38">
        <v>-1</v>
      </c>
      <c r="F38">
        <v>1615</v>
      </c>
      <c r="G38" t="s">
        <v>1</v>
      </c>
      <c r="H38" t="s">
        <v>1</v>
      </c>
      <c r="I38" t="s">
        <v>1</v>
      </c>
      <c r="J38" t="s">
        <v>14</v>
      </c>
      <c r="K38" t="s">
        <v>14</v>
      </c>
    </row>
    <row r="39" spans="1:11" x14ac:dyDescent="0.25">
      <c r="A39">
        <v>38</v>
      </c>
      <c r="B39" t="s">
        <v>147</v>
      </c>
      <c r="C39" t="s">
        <v>29</v>
      </c>
      <c r="D39" s="1" t="s">
        <v>68</v>
      </c>
      <c r="E39">
        <v>-1</v>
      </c>
      <c r="F39">
        <v>3749</v>
      </c>
      <c r="G39" t="s">
        <v>1</v>
      </c>
      <c r="H39" t="s">
        <v>1</v>
      </c>
      <c r="I39" t="s">
        <v>1</v>
      </c>
      <c r="J39" t="s">
        <v>14</v>
      </c>
      <c r="K39" t="s">
        <v>14</v>
      </c>
    </row>
    <row r="40" spans="1:11" x14ac:dyDescent="0.25">
      <c r="A40">
        <v>39</v>
      </c>
      <c r="B40" t="s">
        <v>147</v>
      </c>
      <c r="C40" t="s">
        <v>31</v>
      </c>
      <c r="D40" s="1" t="s">
        <v>69</v>
      </c>
      <c r="E40">
        <v>-1</v>
      </c>
      <c r="F40">
        <v>975</v>
      </c>
      <c r="G40" t="s">
        <v>1</v>
      </c>
      <c r="H40" t="s">
        <v>1</v>
      </c>
      <c r="I40" t="s">
        <v>1</v>
      </c>
      <c r="J40" t="s">
        <v>14</v>
      </c>
      <c r="K40" t="s">
        <v>14</v>
      </c>
    </row>
    <row r="41" spans="1:11" x14ac:dyDescent="0.25">
      <c r="A41">
        <v>40</v>
      </c>
      <c r="B41" t="s">
        <v>147</v>
      </c>
      <c r="C41" t="s">
        <v>33</v>
      </c>
      <c r="D41" s="1" t="s">
        <v>70</v>
      </c>
      <c r="E41">
        <v>1</v>
      </c>
      <c r="F41">
        <v>772</v>
      </c>
      <c r="G41" t="s">
        <v>1</v>
      </c>
      <c r="H41" t="s">
        <v>1</v>
      </c>
      <c r="I41" t="s">
        <v>0</v>
      </c>
      <c r="J41" t="s">
        <v>15</v>
      </c>
      <c r="K41" t="s">
        <v>20</v>
      </c>
    </row>
    <row r="42" spans="1:11" x14ac:dyDescent="0.25">
      <c r="A42">
        <v>41</v>
      </c>
      <c r="B42" t="s">
        <v>147</v>
      </c>
      <c r="C42" t="s">
        <v>35</v>
      </c>
      <c r="D42" s="1" t="s">
        <v>71</v>
      </c>
      <c r="E42">
        <v>1</v>
      </c>
      <c r="F42">
        <v>194</v>
      </c>
      <c r="G42" t="s">
        <v>1</v>
      </c>
      <c r="H42" t="s">
        <v>0</v>
      </c>
      <c r="I42" t="s">
        <v>0</v>
      </c>
      <c r="J42" t="s">
        <v>15</v>
      </c>
      <c r="K42" t="s">
        <v>20</v>
      </c>
    </row>
    <row r="43" spans="1:11" x14ac:dyDescent="0.25">
      <c r="A43">
        <v>42</v>
      </c>
      <c r="B43" t="s">
        <v>147</v>
      </c>
      <c r="C43" t="s">
        <v>37</v>
      </c>
      <c r="D43" s="1" t="s">
        <v>72</v>
      </c>
      <c r="E43">
        <v>1</v>
      </c>
      <c r="F43">
        <v>716</v>
      </c>
      <c r="G43" t="s">
        <v>1</v>
      </c>
      <c r="H43" t="s">
        <v>1</v>
      </c>
      <c r="I43" t="s">
        <v>0</v>
      </c>
      <c r="J43" t="s">
        <v>15</v>
      </c>
      <c r="K43" t="s">
        <v>20</v>
      </c>
    </row>
    <row r="44" spans="1:11" x14ac:dyDescent="0.25">
      <c r="A44">
        <v>43</v>
      </c>
      <c r="B44" t="s">
        <v>148</v>
      </c>
      <c r="C44" t="s">
        <v>25</v>
      </c>
      <c r="D44" s="1" t="s">
        <v>73</v>
      </c>
      <c r="E44">
        <v>-1</v>
      </c>
      <c r="F44">
        <v>24576</v>
      </c>
      <c r="G44" t="s">
        <v>1</v>
      </c>
      <c r="H44" t="s">
        <v>1</v>
      </c>
      <c r="I44" t="s">
        <v>1</v>
      </c>
      <c r="J44" t="s">
        <v>19</v>
      </c>
      <c r="K44" t="s">
        <v>14</v>
      </c>
    </row>
    <row r="45" spans="1:11" x14ac:dyDescent="0.25">
      <c r="A45">
        <v>44</v>
      </c>
      <c r="B45" t="s">
        <v>148</v>
      </c>
      <c r="C45" t="s">
        <v>27</v>
      </c>
      <c r="D45" s="1" t="s">
        <v>74</v>
      </c>
      <c r="E45">
        <v>1</v>
      </c>
      <c r="F45">
        <v>191</v>
      </c>
      <c r="G45" t="s">
        <v>1</v>
      </c>
      <c r="H45" t="s">
        <v>0</v>
      </c>
      <c r="I45" t="s">
        <v>0</v>
      </c>
      <c r="J45" t="s">
        <v>15</v>
      </c>
      <c r="K45" t="s">
        <v>14</v>
      </c>
    </row>
    <row r="46" spans="1:11" x14ac:dyDescent="0.25">
      <c r="A46">
        <v>45</v>
      </c>
      <c r="B46" t="s">
        <v>148</v>
      </c>
      <c r="C46" t="s">
        <v>29</v>
      </c>
      <c r="D46" s="1" t="s">
        <v>75</v>
      </c>
      <c r="E46">
        <v>-1</v>
      </c>
      <c r="F46">
        <v>855</v>
      </c>
      <c r="G46" t="s">
        <v>1</v>
      </c>
      <c r="H46" t="s">
        <v>1</v>
      </c>
      <c r="I46" t="s">
        <v>1</v>
      </c>
      <c r="J46" t="s">
        <v>14</v>
      </c>
      <c r="K46" t="s">
        <v>14</v>
      </c>
    </row>
    <row r="47" spans="1:11" x14ac:dyDescent="0.25">
      <c r="A47">
        <v>46</v>
      </c>
      <c r="B47" t="s">
        <v>148</v>
      </c>
      <c r="C47" t="s">
        <v>31</v>
      </c>
      <c r="D47" s="1" t="s">
        <v>43</v>
      </c>
      <c r="E47">
        <v>-1</v>
      </c>
      <c r="F47">
        <v>1900</v>
      </c>
      <c r="G47" t="s">
        <v>1</v>
      </c>
      <c r="H47" t="s">
        <v>1</v>
      </c>
      <c r="I47" t="s">
        <v>1</v>
      </c>
      <c r="J47" t="s">
        <v>19</v>
      </c>
      <c r="K47" t="s">
        <v>14</v>
      </c>
    </row>
    <row r="48" spans="1:11" x14ac:dyDescent="0.25">
      <c r="A48">
        <v>47</v>
      </c>
      <c r="B48" t="s">
        <v>148</v>
      </c>
      <c r="C48" t="s">
        <v>33</v>
      </c>
      <c r="D48" s="1" t="s">
        <v>76</v>
      </c>
      <c r="E48">
        <v>1</v>
      </c>
      <c r="F48">
        <v>613</v>
      </c>
      <c r="G48" t="s">
        <v>1</v>
      </c>
      <c r="H48" t="s">
        <v>0</v>
      </c>
      <c r="I48" t="s">
        <v>0</v>
      </c>
      <c r="J48" t="s">
        <v>15</v>
      </c>
      <c r="K48" t="s">
        <v>20</v>
      </c>
    </row>
    <row r="49" spans="1:11" x14ac:dyDescent="0.25">
      <c r="A49">
        <v>48</v>
      </c>
      <c r="B49" t="s">
        <v>148</v>
      </c>
      <c r="C49" t="s">
        <v>35</v>
      </c>
      <c r="D49" s="1" t="s">
        <v>77</v>
      </c>
      <c r="E49">
        <v>3</v>
      </c>
      <c r="F49">
        <v>1585</v>
      </c>
      <c r="G49" t="s">
        <v>1</v>
      </c>
      <c r="H49" t="s">
        <v>0</v>
      </c>
      <c r="I49" t="s">
        <v>0</v>
      </c>
      <c r="J49" t="s">
        <v>15</v>
      </c>
      <c r="K49" t="s">
        <v>20</v>
      </c>
    </row>
    <row r="50" spans="1:11" x14ac:dyDescent="0.25">
      <c r="A50">
        <v>49</v>
      </c>
      <c r="B50" t="s">
        <v>148</v>
      </c>
      <c r="C50" t="s">
        <v>37</v>
      </c>
      <c r="D50" s="1" t="s">
        <v>78</v>
      </c>
      <c r="E50">
        <v>-1</v>
      </c>
      <c r="F50">
        <v>2113</v>
      </c>
      <c r="G50" t="s">
        <v>1</v>
      </c>
      <c r="H50" t="s">
        <v>1</v>
      </c>
      <c r="I50" t="s">
        <v>1</v>
      </c>
      <c r="J50" t="s">
        <v>19</v>
      </c>
      <c r="K50" t="s">
        <v>20</v>
      </c>
    </row>
    <row r="51" spans="1:11" x14ac:dyDescent="0.25">
      <c r="A51">
        <v>50</v>
      </c>
      <c r="B51" t="s">
        <v>79</v>
      </c>
      <c r="C51" t="s">
        <v>25</v>
      </c>
      <c r="D51" s="1" t="s">
        <v>80</v>
      </c>
      <c r="E51">
        <v>1</v>
      </c>
      <c r="F51">
        <v>225</v>
      </c>
      <c r="G51" t="s">
        <v>1</v>
      </c>
      <c r="H51" t="s">
        <v>0</v>
      </c>
      <c r="I51" t="s">
        <v>0</v>
      </c>
      <c r="J51" t="s">
        <v>15</v>
      </c>
      <c r="K51" t="s">
        <v>15</v>
      </c>
    </row>
    <row r="52" spans="1:11" x14ac:dyDescent="0.25">
      <c r="A52">
        <v>51</v>
      </c>
      <c r="B52" t="s">
        <v>79</v>
      </c>
      <c r="C52" t="s">
        <v>27</v>
      </c>
      <c r="D52" s="1" t="s">
        <v>80</v>
      </c>
      <c r="E52">
        <v>1</v>
      </c>
      <c r="F52">
        <v>189</v>
      </c>
      <c r="G52" t="s">
        <v>1</v>
      </c>
      <c r="H52" t="s">
        <v>0</v>
      </c>
      <c r="I52" t="s">
        <v>0</v>
      </c>
      <c r="J52" t="s">
        <v>15</v>
      </c>
      <c r="K52" t="s">
        <v>15</v>
      </c>
    </row>
    <row r="53" spans="1:11" x14ac:dyDescent="0.25">
      <c r="A53">
        <v>52</v>
      </c>
      <c r="B53" t="s">
        <v>79</v>
      </c>
      <c r="C53" t="s">
        <v>29</v>
      </c>
      <c r="D53" s="1" t="s">
        <v>81</v>
      </c>
      <c r="E53">
        <v>1</v>
      </c>
      <c r="F53">
        <v>183</v>
      </c>
      <c r="G53" t="s">
        <v>1</v>
      </c>
      <c r="H53" t="s">
        <v>0</v>
      </c>
      <c r="I53" t="s">
        <v>0</v>
      </c>
      <c r="J53" t="s">
        <v>15</v>
      </c>
      <c r="K53" t="s">
        <v>15</v>
      </c>
    </row>
    <row r="54" spans="1:11" x14ac:dyDescent="0.25">
      <c r="A54">
        <v>53</v>
      </c>
      <c r="B54" t="s">
        <v>79</v>
      </c>
      <c r="C54" t="s">
        <v>31</v>
      </c>
      <c r="D54" s="1" t="s">
        <v>82</v>
      </c>
      <c r="E54">
        <v>1</v>
      </c>
      <c r="F54">
        <v>683</v>
      </c>
      <c r="G54" t="s">
        <v>1</v>
      </c>
      <c r="H54" t="s">
        <v>0</v>
      </c>
      <c r="I54" t="s">
        <v>0</v>
      </c>
      <c r="J54" t="s">
        <v>15</v>
      </c>
      <c r="K54" t="s">
        <v>15</v>
      </c>
    </row>
    <row r="55" spans="1:11" x14ac:dyDescent="0.25">
      <c r="A55">
        <v>54</v>
      </c>
      <c r="B55" t="s">
        <v>79</v>
      </c>
      <c r="C55" t="s">
        <v>33</v>
      </c>
      <c r="D55" s="1" t="s">
        <v>82</v>
      </c>
      <c r="E55">
        <v>1</v>
      </c>
      <c r="F55">
        <v>660</v>
      </c>
      <c r="G55" t="s">
        <v>1</v>
      </c>
      <c r="H55" t="s">
        <v>0</v>
      </c>
      <c r="I55" t="s">
        <v>0</v>
      </c>
      <c r="J55" t="s">
        <v>15</v>
      </c>
      <c r="K55" t="s">
        <v>20</v>
      </c>
    </row>
    <row r="56" spans="1:11" x14ac:dyDescent="0.25">
      <c r="A56">
        <v>55</v>
      </c>
      <c r="B56" t="s">
        <v>79</v>
      </c>
      <c r="C56" t="s">
        <v>35</v>
      </c>
      <c r="D56" s="1" t="s">
        <v>83</v>
      </c>
      <c r="E56">
        <v>1</v>
      </c>
      <c r="F56">
        <v>191</v>
      </c>
      <c r="G56" t="s">
        <v>1</v>
      </c>
      <c r="H56" t="s">
        <v>0</v>
      </c>
      <c r="I56" t="s">
        <v>0</v>
      </c>
      <c r="J56" t="s">
        <v>15</v>
      </c>
      <c r="K56" t="s">
        <v>20</v>
      </c>
    </row>
    <row r="57" spans="1:11" x14ac:dyDescent="0.25">
      <c r="A57">
        <v>56</v>
      </c>
      <c r="B57" t="s">
        <v>79</v>
      </c>
      <c r="C57" t="s">
        <v>37</v>
      </c>
      <c r="D57" s="1" t="s">
        <v>84</v>
      </c>
      <c r="E57">
        <v>1</v>
      </c>
      <c r="F57">
        <v>827</v>
      </c>
      <c r="G57" t="s">
        <v>1</v>
      </c>
      <c r="H57" t="s">
        <v>0</v>
      </c>
      <c r="I57" t="s">
        <v>0</v>
      </c>
      <c r="J57" t="s">
        <v>15</v>
      </c>
      <c r="K57" t="s">
        <v>20</v>
      </c>
    </row>
    <row r="58" spans="1:11" x14ac:dyDescent="0.25">
      <c r="A58">
        <v>57</v>
      </c>
      <c r="B58" t="s">
        <v>85</v>
      </c>
      <c r="C58" t="s">
        <v>25</v>
      </c>
      <c r="D58" s="1" t="s">
        <v>75</v>
      </c>
      <c r="E58">
        <v>1</v>
      </c>
      <c r="F58">
        <v>174</v>
      </c>
      <c r="G58" t="s">
        <v>1</v>
      </c>
      <c r="H58" t="s">
        <v>0</v>
      </c>
      <c r="I58" t="s">
        <v>0</v>
      </c>
      <c r="J58" t="s">
        <v>15</v>
      </c>
      <c r="K58" t="s">
        <v>15</v>
      </c>
    </row>
    <row r="59" spans="1:11" x14ac:dyDescent="0.25">
      <c r="A59">
        <v>58</v>
      </c>
      <c r="B59" t="s">
        <v>85</v>
      </c>
      <c r="C59" t="s">
        <v>27</v>
      </c>
      <c r="D59" s="1" t="s">
        <v>86</v>
      </c>
      <c r="E59">
        <v>1</v>
      </c>
      <c r="F59">
        <v>165</v>
      </c>
      <c r="G59" t="s">
        <v>1</v>
      </c>
      <c r="H59" t="s">
        <v>0</v>
      </c>
      <c r="I59" t="s">
        <v>0</v>
      </c>
      <c r="J59" t="s">
        <v>15</v>
      </c>
      <c r="K59" t="s">
        <v>15</v>
      </c>
    </row>
    <row r="60" spans="1:11" x14ac:dyDescent="0.25">
      <c r="A60">
        <v>59</v>
      </c>
      <c r="B60" t="s">
        <v>85</v>
      </c>
      <c r="C60" t="s">
        <v>29</v>
      </c>
      <c r="D60" s="1" t="s">
        <v>87</v>
      </c>
      <c r="E60">
        <v>1</v>
      </c>
      <c r="F60">
        <v>183</v>
      </c>
      <c r="G60" t="s">
        <v>1</v>
      </c>
      <c r="H60" t="s">
        <v>0</v>
      </c>
      <c r="I60" t="s">
        <v>0</v>
      </c>
      <c r="J60" t="s">
        <v>15</v>
      </c>
      <c r="K60" t="s">
        <v>15</v>
      </c>
    </row>
    <row r="61" spans="1:11" x14ac:dyDescent="0.25">
      <c r="A61">
        <v>60</v>
      </c>
      <c r="B61" t="s">
        <v>85</v>
      </c>
      <c r="C61" t="s">
        <v>31</v>
      </c>
      <c r="D61" s="1" t="s">
        <v>32</v>
      </c>
      <c r="E61">
        <v>1</v>
      </c>
      <c r="F61">
        <v>592</v>
      </c>
      <c r="G61" t="s">
        <v>1</v>
      </c>
      <c r="H61" t="s">
        <v>0</v>
      </c>
      <c r="I61" t="s">
        <v>0</v>
      </c>
      <c r="J61" t="s">
        <v>15</v>
      </c>
      <c r="K61" t="s">
        <v>15</v>
      </c>
    </row>
    <row r="62" spans="1:11" x14ac:dyDescent="0.25">
      <c r="A62">
        <v>61</v>
      </c>
      <c r="B62" t="s">
        <v>85</v>
      </c>
      <c r="C62" t="s">
        <v>33</v>
      </c>
      <c r="D62" s="1" t="s">
        <v>55</v>
      </c>
      <c r="E62">
        <v>1</v>
      </c>
      <c r="F62">
        <v>583</v>
      </c>
      <c r="G62" t="s">
        <v>1</v>
      </c>
      <c r="H62" t="s">
        <v>0</v>
      </c>
      <c r="I62" t="s">
        <v>0</v>
      </c>
      <c r="J62" t="s">
        <v>15</v>
      </c>
      <c r="K62" t="s">
        <v>20</v>
      </c>
    </row>
    <row r="63" spans="1:11" x14ac:dyDescent="0.25">
      <c r="A63">
        <v>62</v>
      </c>
      <c r="B63" t="s">
        <v>85</v>
      </c>
      <c r="C63" t="s">
        <v>35</v>
      </c>
      <c r="D63" s="1" t="s">
        <v>49</v>
      </c>
      <c r="E63">
        <v>1</v>
      </c>
      <c r="F63">
        <v>183</v>
      </c>
      <c r="G63" t="s">
        <v>1</v>
      </c>
      <c r="H63" t="s">
        <v>0</v>
      </c>
      <c r="I63" t="s">
        <v>0</v>
      </c>
      <c r="J63" t="s">
        <v>15</v>
      </c>
      <c r="K63" t="s">
        <v>20</v>
      </c>
    </row>
    <row r="64" spans="1:11" x14ac:dyDescent="0.25">
      <c r="A64">
        <v>63</v>
      </c>
      <c r="B64" t="s">
        <v>85</v>
      </c>
      <c r="C64" t="s">
        <v>37</v>
      </c>
      <c r="D64" s="1" t="s">
        <v>88</v>
      </c>
      <c r="E64">
        <v>1</v>
      </c>
      <c r="F64">
        <v>627</v>
      </c>
      <c r="G64" t="s">
        <v>1</v>
      </c>
      <c r="H64" t="s">
        <v>0</v>
      </c>
      <c r="I64" t="s">
        <v>0</v>
      </c>
      <c r="J64" t="s">
        <v>15</v>
      </c>
      <c r="K64" t="s">
        <v>20</v>
      </c>
    </row>
    <row r="65" spans="1:11" x14ac:dyDescent="0.25">
      <c r="A65">
        <v>64</v>
      </c>
      <c r="B65" t="s">
        <v>89</v>
      </c>
      <c r="C65" t="s">
        <v>25</v>
      </c>
      <c r="D65" s="1" t="s">
        <v>90</v>
      </c>
      <c r="E65">
        <v>1</v>
      </c>
      <c r="F65">
        <v>168</v>
      </c>
      <c r="G65" t="s">
        <v>1</v>
      </c>
      <c r="H65" t="s">
        <v>0</v>
      </c>
      <c r="I65" t="s">
        <v>0</v>
      </c>
      <c r="J65" t="s">
        <v>15</v>
      </c>
      <c r="K65" t="s">
        <v>15</v>
      </c>
    </row>
    <row r="66" spans="1:11" x14ac:dyDescent="0.25">
      <c r="A66">
        <v>65</v>
      </c>
      <c r="B66" t="s">
        <v>89</v>
      </c>
      <c r="C66" t="s">
        <v>27</v>
      </c>
      <c r="D66" s="1" t="s">
        <v>91</v>
      </c>
      <c r="E66">
        <v>1</v>
      </c>
      <c r="F66">
        <v>168</v>
      </c>
      <c r="G66" t="s">
        <v>1</v>
      </c>
      <c r="H66" t="s">
        <v>0</v>
      </c>
      <c r="I66" t="s">
        <v>0</v>
      </c>
      <c r="J66" t="s">
        <v>15</v>
      </c>
      <c r="K66" t="s">
        <v>15</v>
      </c>
    </row>
    <row r="67" spans="1:11" x14ac:dyDescent="0.25">
      <c r="A67">
        <v>66</v>
      </c>
      <c r="B67" t="s">
        <v>89</v>
      </c>
      <c r="C67" t="s">
        <v>29</v>
      </c>
      <c r="D67" s="1" t="s">
        <v>92</v>
      </c>
      <c r="E67">
        <v>-1</v>
      </c>
      <c r="F67">
        <v>878</v>
      </c>
      <c r="G67" t="s">
        <v>1</v>
      </c>
      <c r="H67" t="s">
        <v>1</v>
      </c>
      <c r="I67" t="s">
        <v>1</v>
      </c>
      <c r="J67" t="s">
        <v>17</v>
      </c>
      <c r="K67" t="s">
        <v>20</v>
      </c>
    </row>
    <row r="68" spans="1:11" x14ac:dyDescent="0.25">
      <c r="A68">
        <v>67</v>
      </c>
      <c r="B68" t="s">
        <v>89</v>
      </c>
      <c r="C68" t="s">
        <v>31</v>
      </c>
      <c r="D68" s="1" t="s">
        <v>66</v>
      </c>
      <c r="E68">
        <v>1</v>
      </c>
      <c r="F68">
        <v>646</v>
      </c>
      <c r="G68" t="s">
        <v>1</v>
      </c>
      <c r="H68" t="s">
        <v>0</v>
      </c>
      <c r="I68" t="s">
        <v>0</v>
      </c>
      <c r="J68" t="s">
        <v>15</v>
      </c>
      <c r="K68" t="s">
        <v>15</v>
      </c>
    </row>
    <row r="69" spans="1:11" x14ac:dyDescent="0.25">
      <c r="A69">
        <v>68</v>
      </c>
      <c r="B69" t="s">
        <v>89</v>
      </c>
      <c r="C69" t="s">
        <v>33</v>
      </c>
      <c r="D69" s="1" t="s">
        <v>93</v>
      </c>
      <c r="E69">
        <v>1</v>
      </c>
      <c r="F69">
        <v>663</v>
      </c>
      <c r="G69" t="s">
        <v>1</v>
      </c>
      <c r="H69" t="s">
        <v>0</v>
      </c>
      <c r="I69" t="s">
        <v>0</v>
      </c>
      <c r="J69" t="s">
        <v>15</v>
      </c>
      <c r="K69" t="s">
        <v>20</v>
      </c>
    </row>
    <row r="70" spans="1:11" x14ac:dyDescent="0.25">
      <c r="A70">
        <v>69</v>
      </c>
      <c r="B70" t="s">
        <v>89</v>
      </c>
      <c r="C70" t="s">
        <v>35</v>
      </c>
      <c r="D70" s="1" t="s">
        <v>94</v>
      </c>
      <c r="E70">
        <v>1</v>
      </c>
      <c r="F70">
        <v>162</v>
      </c>
      <c r="G70" t="s">
        <v>1</v>
      </c>
      <c r="H70" t="s">
        <v>0</v>
      </c>
      <c r="I70" t="s">
        <v>0</v>
      </c>
      <c r="J70" t="s">
        <v>15</v>
      </c>
      <c r="K70" t="s">
        <v>20</v>
      </c>
    </row>
    <row r="71" spans="1:11" x14ac:dyDescent="0.25">
      <c r="A71">
        <v>70</v>
      </c>
      <c r="B71" t="s">
        <v>89</v>
      </c>
      <c r="C71" t="s">
        <v>37</v>
      </c>
      <c r="D71" s="1" t="s">
        <v>95</v>
      </c>
      <c r="E71">
        <v>1</v>
      </c>
      <c r="F71">
        <v>759</v>
      </c>
      <c r="G71" t="s">
        <v>1</v>
      </c>
      <c r="H71" t="s">
        <v>0</v>
      </c>
      <c r="I71" t="s">
        <v>0</v>
      </c>
      <c r="J71" t="s">
        <v>15</v>
      </c>
      <c r="K71" t="s">
        <v>20</v>
      </c>
    </row>
    <row r="72" spans="1:11" x14ac:dyDescent="0.25">
      <c r="A72">
        <v>71</v>
      </c>
      <c r="B72" t="s">
        <v>96</v>
      </c>
      <c r="C72" t="s">
        <v>25</v>
      </c>
      <c r="D72" s="1" t="s">
        <v>80</v>
      </c>
      <c r="E72">
        <v>1</v>
      </c>
      <c r="F72">
        <v>166</v>
      </c>
      <c r="G72" t="s">
        <v>1</v>
      </c>
      <c r="H72" t="s">
        <v>0</v>
      </c>
      <c r="I72" t="s">
        <v>0</v>
      </c>
      <c r="J72" t="s">
        <v>15</v>
      </c>
      <c r="K72" t="s">
        <v>15</v>
      </c>
    </row>
    <row r="73" spans="1:11" x14ac:dyDescent="0.25">
      <c r="A73">
        <v>72</v>
      </c>
      <c r="B73" t="s">
        <v>96</v>
      </c>
      <c r="C73" t="s">
        <v>27</v>
      </c>
      <c r="D73" s="1" t="s">
        <v>82</v>
      </c>
      <c r="E73">
        <v>1</v>
      </c>
      <c r="F73">
        <v>174</v>
      </c>
      <c r="G73" t="s">
        <v>1</v>
      </c>
      <c r="H73" t="s">
        <v>0</v>
      </c>
      <c r="I73" t="s">
        <v>0</v>
      </c>
      <c r="J73" t="s">
        <v>15</v>
      </c>
      <c r="K73" t="s">
        <v>15</v>
      </c>
    </row>
    <row r="74" spans="1:11" x14ac:dyDescent="0.25">
      <c r="A74">
        <v>73</v>
      </c>
      <c r="B74" t="s">
        <v>96</v>
      </c>
      <c r="C74" t="s">
        <v>29</v>
      </c>
      <c r="D74" s="1" t="s">
        <v>97</v>
      </c>
      <c r="E74">
        <v>1</v>
      </c>
      <c r="F74">
        <v>225</v>
      </c>
      <c r="G74" t="s">
        <v>1</v>
      </c>
      <c r="H74" t="s">
        <v>0</v>
      </c>
      <c r="I74" t="s">
        <v>0</v>
      </c>
      <c r="J74" t="s">
        <v>15</v>
      </c>
      <c r="K74" t="s">
        <v>15</v>
      </c>
    </row>
    <row r="75" spans="1:11" x14ac:dyDescent="0.25">
      <c r="A75">
        <v>74</v>
      </c>
      <c r="B75" t="s">
        <v>96</v>
      </c>
      <c r="C75" t="s">
        <v>31</v>
      </c>
      <c r="D75" s="1" t="s">
        <v>84</v>
      </c>
      <c r="E75">
        <v>1</v>
      </c>
      <c r="F75">
        <v>723</v>
      </c>
      <c r="G75" t="s">
        <v>1</v>
      </c>
      <c r="H75" t="s">
        <v>0</v>
      </c>
      <c r="I75" t="s">
        <v>0</v>
      </c>
      <c r="J75" t="s">
        <v>15</v>
      </c>
      <c r="K75" t="s">
        <v>15</v>
      </c>
    </row>
    <row r="76" spans="1:11" x14ac:dyDescent="0.25">
      <c r="A76">
        <v>75</v>
      </c>
      <c r="B76" t="s">
        <v>96</v>
      </c>
      <c r="C76" t="s">
        <v>33</v>
      </c>
      <c r="D76" s="1" t="s">
        <v>98</v>
      </c>
      <c r="E76">
        <v>1</v>
      </c>
      <c r="F76">
        <v>688</v>
      </c>
      <c r="G76" t="s">
        <v>1</v>
      </c>
      <c r="H76" t="s">
        <v>0</v>
      </c>
      <c r="I76" t="s">
        <v>0</v>
      </c>
      <c r="J76" t="s">
        <v>15</v>
      </c>
      <c r="K76" t="s">
        <v>20</v>
      </c>
    </row>
    <row r="77" spans="1:11" x14ac:dyDescent="0.25">
      <c r="A77">
        <v>76</v>
      </c>
      <c r="B77" t="s">
        <v>96</v>
      </c>
      <c r="C77" t="s">
        <v>35</v>
      </c>
      <c r="D77" s="1" t="s">
        <v>26</v>
      </c>
      <c r="E77">
        <v>5</v>
      </c>
      <c r="F77">
        <v>1998</v>
      </c>
      <c r="G77" t="s">
        <v>1</v>
      </c>
      <c r="H77" t="s">
        <v>0</v>
      </c>
      <c r="I77" t="s">
        <v>0</v>
      </c>
      <c r="J77" t="s">
        <v>15</v>
      </c>
      <c r="K77" t="s">
        <v>20</v>
      </c>
    </row>
    <row r="78" spans="1:11" x14ac:dyDescent="0.25">
      <c r="A78">
        <v>77</v>
      </c>
      <c r="B78" t="s">
        <v>96</v>
      </c>
      <c r="C78" t="s">
        <v>37</v>
      </c>
      <c r="D78" s="1" t="s">
        <v>83</v>
      </c>
      <c r="E78">
        <v>1</v>
      </c>
      <c r="F78">
        <v>827</v>
      </c>
      <c r="G78" t="s">
        <v>1</v>
      </c>
      <c r="H78" t="s">
        <v>0</v>
      </c>
      <c r="I78" t="s">
        <v>0</v>
      </c>
      <c r="J78" t="s">
        <v>15</v>
      </c>
      <c r="K78" t="s">
        <v>20</v>
      </c>
    </row>
    <row r="81" spans="1:12" x14ac:dyDescent="0.25">
      <c r="B81" t="s">
        <v>11</v>
      </c>
    </row>
    <row r="82" spans="1:12" x14ac:dyDescent="0.25">
      <c r="B82" t="s">
        <v>18</v>
      </c>
    </row>
    <row r="83" spans="1:12" x14ac:dyDescent="0.25">
      <c r="B83" t="s">
        <v>13</v>
      </c>
    </row>
    <row r="84" spans="1:12" x14ac:dyDescent="0.25">
      <c r="B84" t="s">
        <v>21</v>
      </c>
    </row>
    <row r="85" spans="1:12" x14ac:dyDescent="0.25">
      <c r="B85" t="s">
        <v>22</v>
      </c>
    </row>
    <row r="89" spans="1:12" x14ac:dyDescent="0.25">
      <c r="A89" t="s">
        <v>141</v>
      </c>
      <c r="B89" t="s">
        <v>2</v>
      </c>
      <c r="C89" t="s">
        <v>3</v>
      </c>
      <c r="D89" t="s">
        <v>4</v>
      </c>
      <c r="E89" t="s">
        <v>6</v>
      </c>
      <c r="F89" t="s">
        <v>5</v>
      </c>
      <c r="G89" t="s">
        <v>7</v>
      </c>
      <c r="H89" t="s">
        <v>8</v>
      </c>
      <c r="I89" t="s">
        <v>9</v>
      </c>
      <c r="J89" t="s">
        <v>24</v>
      </c>
      <c r="K89" t="s">
        <v>10</v>
      </c>
      <c r="L89" t="s">
        <v>12</v>
      </c>
    </row>
    <row r="90" spans="1:12" x14ac:dyDescent="0.25">
      <c r="A90">
        <v>63</v>
      </c>
      <c r="B90" t="s">
        <v>96</v>
      </c>
      <c r="C90" t="s">
        <v>103</v>
      </c>
      <c r="D90" t="s">
        <v>93</v>
      </c>
      <c r="E90">
        <v>1</v>
      </c>
      <c r="F90">
        <v>191</v>
      </c>
      <c r="G90" t="s">
        <v>1</v>
      </c>
      <c r="H90" t="s">
        <v>1</v>
      </c>
      <c r="I90" t="s">
        <v>0</v>
      </c>
      <c r="J90" t="s">
        <v>0</v>
      </c>
      <c r="K90" t="s">
        <v>15</v>
      </c>
      <c r="L90" t="s">
        <v>15</v>
      </c>
    </row>
    <row r="91" spans="1:12" x14ac:dyDescent="0.25">
      <c r="A91">
        <v>66</v>
      </c>
      <c r="B91" t="s">
        <v>96</v>
      </c>
      <c r="C91" t="s">
        <v>108</v>
      </c>
      <c r="D91" t="s">
        <v>32</v>
      </c>
      <c r="E91">
        <v>1</v>
      </c>
      <c r="F91">
        <v>191</v>
      </c>
      <c r="G91" t="s">
        <v>1</v>
      </c>
      <c r="H91" t="s">
        <v>1</v>
      </c>
      <c r="I91" t="s">
        <v>0</v>
      </c>
      <c r="J91" t="s">
        <v>0</v>
      </c>
      <c r="K91" t="s">
        <v>15</v>
      </c>
      <c r="L91" t="s">
        <v>20</v>
      </c>
    </row>
    <row r="92" spans="1:12" x14ac:dyDescent="0.25">
      <c r="A92">
        <v>49</v>
      </c>
      <c r="B92" t="s">
        <v>85</v>
      </c>
      <c r="C92" t="s">
        <v>99</v>
      </c>
      <c r="D92" t="s">
        <v>136</v>
      </c>
      <c r="E92">
        <v>1</v>
      </c>
      <c r="F92">
        <v>194</v>
      </c>
      <c r="G92" t="s">
        <v>1</v>
      </c>
      <c r="H92" t="s">
        <v>1</v>
      </c>
      <c r="I92" t="s">
        <v>0</v>
      </c>
      <c r="J92" t="s">
        <v>0</v>
      </c>
      <c r="K92" t="s">
        <v>15</v>
      </c>
      <c r="L92" t="s">
        <v>15</v>
      </c>
    </row>
    <row r="93" spans="1:12" x14ac:dyDescent="0.25">
      <c r="A93">
        <v>61</v>
      </c>
      <c r="B93" t="s">
        <v>96</v>
      </c>
      <c r="C93" t="s">
        <v>99</v>
      </c>
      <c r="D93" t="s">
        <v>55</v>
      </c>
      <c r="E93">
        <v>1</v>
      </c>
      <c r="F93">
        <v>194</v>
      </c>
      <c r="G93" t="s">
        <v>1</v>
      </c>
      <c r="H93" t="s">
        <v>1</v>
      </c>
      <c r="I93" t="s">
        <v>0</v>
      </c>
      <c r="J93" t="s">
        <v>0</v>
      </c>
      <c r="K93" t="s">
        <v>15</v>
      </c>
      <c r="L93" t="s">
        <v>15</v>
      </c>
    </row>
    <row r="94" spans="1:12" x14ac:dyDescent="0.25">
      <c r="A94">
        <v>54</v>
      </c>
      <c r="B94" t="s">
        <v>85</v>
      </c>
      <c r="C94" t="s">
        <v>108</v>
      </c>
      <c r="D94" t="s">
        <v>43</v>
      </c>
      <c r="E94">
        <v>1</v>
      </c>
      <c r="F94">
        <v>203</v>
      </c>
      <c r="G94" t="s">
        <v>1</v>
      </c>
      <c r="H94" t="s">
        <v>1</v>
      </c>
      <c r="I94" t="s">
        <v>0</v>
      </c>
      <c r="J94" t="s">
        <v>0</v>
      </c>
      <c r="K94" t="s">
        <v>15</v>
      </c>
      <c r="L94" t="s">
        <v>20</v>
      </c>
    </row>
    <row r="95" spans="1:12" x14ac:dyDescent="0.25">
      <c r="A95">
        <v>50</v>
      </c>
      <c r="B95" t="s">
        <v>85</v>
      </c>
      <c r="C95" t="s">
        <v>101</v>
      </c>
      <c r="D95" t="s">
        <v>136</v>
      </c>
      <c r="E95">
        <v>1</v>
      </c>
      <c r="F95">
        <v>219</v>
      </c>
      <c r="G95" t="s">
        <v>1</v>
      </c>
      <c r="H95" t="s">
        <v>1</v>
      </c>
      <c r="I95" t="s">
        <v>0</v>
      </c>
      <c r="J95" t="s">
        <v>0</v>
      </c>
      <c r="K95" t="s">
        <v>15</v>
      </c>
      <c r="L95" t="s">
        <v>15</v>
      </c>
    </row>
    <row r="96" spans="1:12" x14ac:dyDescent="0.25">
      <c r="A96">
        <v>12</v>
      </c>
      <c r="B96" t="s">
        <v>143</v>
      </c>
      <c r="C96" t="s">
        <v>108</v>
      </c>
      <c r="D96" t="s">
        <v>113</v>
      </c>
      <c r="E96">
        <v>1</v>
      </c>
      <c r="F96">
        <v>295</v>
      </c>
      <c r="G96" t="s">
        <v>1</v>
      </c>
      <c r="H96" t="s">
        <v>1</v>
      </c>
      <c r="I96" t="s">
        <v>0</v>
      </c>
      <c r="J96" t="s">
        <v>0</v>
      </c>
      <c r="K96" t="s">
        <v>15</v>
      </c>
      <c r="L96" t="s">
        <v>20</v>
      </c>
    </row>
    <row r="97" spans="1:12" x14ac:dyDescent="0.25">
      <c r="A97">
        <v>53</v>
      </c>
      <c r="B97" t="s">
        <v>85</v>
      </c>
      <c r="C97" t="s">
        <v>106</v>
      </c>
      <c r="D97" t="s">
        <v>48</v>
      </c>
      <c r="E97">
        <v>1</v>
      </c>
      <c r="F97">
        <v>727</v>
      </c>
      <c r="G97" t="s">
        <v>1</v>
      </c>
      <c r="H97" t="s">
        <v>1</v>
      </c>
      <c r="I97" t="s">
        <v>1</v>
      </c>
      <c r="J97" t="s">
        <v>0</v>
      </c>
      <c r="K97" t="s">
        <v>15</v>
      </c>
      <c r="L97" t="s">
        <v>20</v>
      </c>
    </row>
    <row r="98" spans="1:12" x14ac:dyDescent="0.25">
      <c r="A98">
        <v>64</v>
      </c>
      <c r="B98" t="s">
        <v>96</v>
      </c>
      <c r="C98" t="s">
        <v>105</v>
      </c>
      <c r="D98" t="s">
        <v>86</v>
      </c>
      <c r="E98">
        <v>1</v>
      </c>
      <c r="F98">
        <v>727</v>
      </c>
      <c r="G98" t="s">
        <v>1</v>
      </c>
      <c r="H98" t="s">
        <v>1</v>
      </c>
      <c r="I98" t="s">
        <v>1</v>
      </c>
      <c r="J98" t="s">
        <v>0</v>
      </c>
      <c r="K98" t="s">
        <v>15</v>
      </c>
      <c r="L98" t="s">
        <v>15</v>
      </c>
    </row>
    <row r="99" spans="1:12" x14ac:dyDescent="0.25">
      <c r="A99">
        <v>65</v>
      </c>
      <c r="B99" t="s">
        <v>96</v>
      </c>
      <c r="C99" t="s">
        <v>106</v>
      </c>
      <c r="D99" t="s">
        <v>93</v>
      </c>
      <c r="E99">
        <v>1</v>
      </c>
      <c r="F99">
        <v>742</v>
      </c>
      <c r="G99" t="s">
        <v>1</v>
      </c>
      <c r="H99" t="s">
        <v>1</v>
      </c>
      <c r="I99" t="s">
        <v>1</v>
      </c>
      <c r="J99" t="s">
        <v>0</v>
      </c>
      <c r="K99" t="s">
        <v>15</v>
      </c>
      <c r="L99" t="s">
        <v>20</v>
      </c>
    </row>
    <row r="100" spans="1:12" x14ac:dyDescent="0.25">
      <c r="A100">
        <v>52</v>
      </c>
      <c r="B100" t="s">
        <v>85</v>
      </c>
      <c r="C100" t="s">
        <v>105</v>
      </c>
      <c r="D100" t="s">
        <v>53</v>
      </c>
      <c r="E100">
        <v>1</v>
      </c>
      <c r="F100">
        <v>836</v>
      </c>
      <c r="G100" t="s">
        <v>1</v>
      </c>
      <c r="H100" t="s">
        <v>1</v>
      </c>
      <c r="I100" t="s">
        <v>1</v>
      </c>
      <c r="J100" t="s">
        <v>0</v>
      </c>
      <c r="K100" t="s">
        <v>15</v>
      </c>
      <c r="L100" t="s">
        <v>14</v>
      </c>
    </row>
    <row r="101" spans="1:12" x14ac:dyDescent="0.25">
      <c r="A101">
        <v>11</v>
      </c>
      <c r="B101" t="s">
        <v>143</v>
      </c>
      <c r="C101" t="s">
        <v>106</v>
      </c>
      <c r="D101" t="s">
        <v>112</v>
      </c>
      <c r="E101">
        <v>-1</v>
      </c>
      <c r="F101">
        <v>842</v>
      </c>
      <c r="G101" t="s">
        <v>0</v>
      </c>
      <c r="H101" t="s">
        <v>1</v>
      </c>
      <c r="I101" t="s">
        <v>1</v>
      </c>
      <c r="J101" t="s">
        <v>1</v>
      </c>
      <c r="K101" t="s">
        <v>15</v>
      </c>
      <c r="L101" t="s">
        <v>20</v>
      </c>
    </row>
    <row r="102" spans="1:12" x14ac:dyDescent="0.25">
      <c r="A102">
        <v>24</v>
      </c>
      <c r="B102" t="s">
        <v>145</v>
      </c>
      <c r="C102" t="s">
        <v>108</v>
      </c>
      <c r="D102" t="s">
        <v>116</v>
      </c>
      <c r="E102">
        <v>-1</v>
      </c>
      <c r="F102">
        <v>858</v>
      </c>
      <c r="G102" t="s">
        <v>0</v>
      </c>
      <c r="H102" t="s">
        <v>1</v>
      </c>
      <c r="I102" t="s">
        <v>1</v>
      </c>
      <c r="J102" t="s">
        <v>1</v>
      </c>
      <c r="K102" t="s">
        <v>14</v>
      </c>
      <c r="L102" t="s">
        <v>20</v>
      </c>
    </row>
    <row r="103" spans="1:12" x14ac:dyDescent="0.25">
      <c r="A103">
        <v>19</v>
      </c>
      <c r="B103" t="s">
        <v>145</v>
      </c>
      <c r="C103" t="s">
        <v>99</v>
      </c>
      <c r="D103" t="s">
        <v>119</v>
      </c>
      <c r="E103">
        <v>-1</v>
      </c>
      <c r="F103">
        <v>866</v>
      </c>
      <c r="G103" t="s">
        <v>0</v>
      </c>
      <c r="H103" t="s">
        <v>1</v>
      </c>
      <c r="I103" t="s">
        <v>1</v>
      </c>
      <c r="J103" t="s">
        <v>1</v>
      </c>
      <c r="K103" t="s">
        <v>14</v>
      </c>
      <c r="L103" t="s">
        <v>14</v>
      </c>
    </row>
    <row r="104" spans="1:12" x14ac:dyDescent="0.25">
      <c r="A104">
        <v>23</v>
      </c>
      <c r="B104" t="s">
        <v>145</v>
      </c>
      <c r="C104" t="s">
        <v>106</v>
      </c>
      <c r="D104" t="s">
        <v>123</v>
      </c>
      <c r="E104">
        <v>-1</v>
      </c>
      <c r="F104">
        <v>866</v>
      </c>
      <c r="G104" t="s">
        <v>0</v>
      </c>
      <c r="H104" t="s">
        <v>1</v>
      </c>
      <c r="I104" t="s">
        <v>1</v>
      </c>
      <c r="J104" t="s">
        <v>1</v>
      </c>
      <c r="K104" t="s">
        <v>14</v>
      </c>
      <c r="L104" t="s">
        <v>20</v>
      </c>
    </row>
    <row r="105" spans="1:12" x14ac:dyDescent="0.25">
      <c r="A105">
        <v>36</v>
      </c>
      <c r="B105" t="s">
        <v>147</v>
      </c>
      <c r="C105" t="s">
        <v>108</v>
      </c>
      <c r="D105" t="s">
        <v>58</v>
      </c>
      <c r="E105">
        <v>-1</v>
      </c>
      <c r="F105">
        <v>867</v>
      </c>
      <c r="G105" t="s">
        <v>0</v>
      </c>
      <c r="H105" t="s">
        <v>1</v>
      </c>
      <c r="I105" t="s">
        <v>1</v>
      </c>
      <c r="J105" t="s">
        <v>1</v>
      </c>
      <c r="K105" t="s">
        <v>15</v>
      </c>
      <c r="L105" t="s">
        <v>20</v>
      </c>
    </row>
    <row r="106" spans="1:12" x14ac:dyDescent="0.25">
      <c r="A106">
        <v>51</v>
      </c>
      <c r="B106" t="s">
        <v>85</v>
      </c>
      <c r="C106" t="s">
        <v>103</v>
      </c>
      <c r="D106" t="s">
        <v>126</v>
      </c>
      <c r="E106">
        <v>-1</v>
      </c>
      <c r="F106">
        <v>867</v>
      </c>
      <c r="G106" t="s">
        <v>0</v>
      </c>
      <c r="H106" t="s">
        <v>1</v>
      </c>
      <c r="I106" t="s">
        <v>1</v>
      </c>
      <c r="J106" t="s">
        <v>1</v>
      </c>
      <c r="K106" t="s">
        <v>15</v>
      </c>
      <c r="L106" t="s">
        <v>14</v>
      </c>
    </row>
    <row r="107" spans="1:12" x14ac:dyDescent="0.25">
      <c r="A107">
        <v>31</v>
      </c>
      <c r="B107" t="s">
        <v>147</v>
      </c>
      <c r="C107" t="s">
        <v>99</v>
      </c>
      <c r="D107" t="s">
        <v>126</v>
      </c>
      <c r="E107">
        <v>-1</v>
      </c>
      <c r="F107">
        <v>868</v>
      </c>
      <c r="G107" t="s">
        <v>0</v>
      </c>
      <c r="H107" t="s">
        <v>1</v>
      </c>
      <c r="I107" t="s">
        <v>1</v>
      </c>
      <c r="J107" t="s">
        <v>1</v>
      </c>
      <c r="K107" t="s">
        <v>15</v>
      </c>
      <c r="L107" t="s">
        <v>15</v>
      </c>
    </row>
    <row r="108" spans="1:12" x14ac:dyDescent="0.25">
      <c r="A108">
        <v>55</v>
      </c>
      <c r="B108" t="s">
        <v>89</v>
      </c>
      <c r="C108" t="s">
        <v>99</v>
      </c>
      <c r="D108" t="s">
        <v>116</v>
      </c>
      <c r="E108">
        <v>-1</v>
      </c>
      <c r="F108">
        <v>869</v>
      </c>
      <c r="G108" t="s">
        <v>0</v>
      </c>
      <c r="H108" t="s">
        <v>1</v>
      </c>
      <c r="I108" t="s">
        <v>1</v>
      </c>
      <c r="J108" t="s">
        <v>1</v>
      </c>
      <c r="K108" t="s">
        <v>15</v>
      </c>
      <c r="L108" t="s">
        <v>14</v>
      </c>
    </row>
    <row r="109" spans="1:12" x14ac:dyDescent="0.25">
      <c r="A109">
        <v>60</v>
      </c>
      <c r="B109" t="s">
        <v>89</v>
      </c>
      <c r="C109" t="s">
        <v>108</v>
      </c>
      <c r="D109" t="s">
        <v>140</v>
      </c>
      <c r="E109">
        <v>-1</v>
      </c>
      <c r="F109">
        <v>869</v>
      </c>
      <c r="G109" t="s">
        <v>0</v>
      </c>
      <c r="H109" t="s">
        <v>1</v>
      </c>
      <c r="I109" t="s">
        <v>1</v>
      </c>
      <c r="J109" t="s">
        <v>1</v>
      </c>
      <c r="K109" t="s">
        <v>15</v>
      </c>
      <c r="L109" t="s">
        <v>20</v>
      </c>
    </row>
    <row r="110" spans="1:12" x14ac:dyDescent="0.25">
      <c r="A110">
        <v>62</v>
      </c>
      <c r="B110" t="s">
        <v>96</v>
      </c>
      <c r="C110" t="s">
        <v>101</v>
      </c>
      <c r="D110" t="s">
        <v>83</v>
      </c>
      <c r="E110">
        <v>-1</v>
      </c>
      <c r="F110">
        <v>869</v>
      </c>
      <c r="G110" t="s">
        <v>0</v>
      </c>
      <c r="H110" t="s">
        <v>1</v>
      </c>
      <c r="I110" t="s">
        <v>1</v>
      </c>
      <c r="J110" t="s">
        <v>1</v>
      </c>
      <c r="K110" t="s">
        <v>15</v>
      </c>
      <c r="L110" t="s">
        <v>15</v>
      </c>
    </row>
    <row r="111" spans="1:12" x14ac:dyDescent="0.25">
      <c r="A111">
        <v>43</v>
      </c>
      <c r="B111" t="s">
        <v>79</v>
      </c>
      <c r="C111" t="s">
        <v>99</v>
      </c>
      <c r="D111" t="s">
        <v>135</v>
      </c>
      <c r="E111">
        <v>-1</v>
      </c>
      <c r="F111">
        <v>870</v>
      </c>
      <c r="G111" t="s">
        <v>0</v>
      </c>
      <c r="H111" t="s">
        <v>1</v>
      </c>
      <c r="I111" t="s">
        <v>1</v>
      </c>
      <c r="J111" t="s">
        <v>1</v>
      </c>
      <c r="K111" t="s">
        <v>15</v>
      </c>
      <c r="L111" t="s">
        <v>15</v>
      </c>
    </row>
    <row r="112" spans="1:12" x14ac:dyDescent="0.25">
      <c r="A112">
        <v>44</v>
      </c>
      <c r="B112" t="s">
        <v>79</v>
      </c>
      <c r="C112" t="s">
        <v>101</v>
      </c>
      <c r="D112" t="s">
        <v>81</v>
      </c>
      <c r="E112">
        <v>-1</v>
      </c>
      <c r="F112">
        <v>870</v>
      </c>
      <c r="G112" t="s">
        <v>0</v>
      </c>
      <c r="H112" t="s">
        <v>1</v>
      </c>
      <c r="I112" t="s">
        <v>1</v>
      </c>
      <c r="J112" t="s">
        <v>1</v>
      </c>
      <c r="K112" t="s">
        <v>15</v>
      </c>
      <c r="L112" t="s">
        <v>15</v>
      </c>
    </row>
    <row r="113" spans="1:12" x14ac:dyDescent="0.25">
      <c r="A113">
        <v>45</v>
      </c>
      <c r="B113" t="s">
        <v>79</v>
      </c>
      <c r="C113" t="s">
        <v>103</v>
      </c>
      <c r="D113" t="s">
        <v>38</v>
      </c>
      <c r="E113">
        <v>-1</v>
      </c>
      <c r="F113">
        <v>870</v>
      </c>
      <c r="G113" t="s">
        <v>0</v>
      </c>
      <c r="H113" t="s">
        <v>1</v>
      </c>
      <c r="I113" t="s">
        <v>1</v>
      </c>
      <c r="J113" t="s">
        <v>1</v>
      </c>
      <c r="K113" t="s">
        <v>15</v>
      </c>
      <c r="L113" t="s">
        <v>15</v>
      </c>
    </row>
    <row r="114" spans="1:12" x14ac:dyDescent="0.25">
      <c r="A114">
        <v>46</v>
      </c>
      <c r="B114" t="s">
        <v>79</v>
      </c>
      <c r="C114" t="s">
        <v>105</v>
      </c>
      <c r="D114" t="s">
        <v>83</v>
      </c>
      <c r="E114">
        <v>-1</v>
      </c>
      <c r="F114">
        <v>870</v>
      </c>
      <c r="G114" t="s">
        <v>0</v>
      </c>
      <c r="H114" t="s">
        <v>1</v>
      </c>
      <c r="I114" t="s">
        <v>1</v>
      </c>
      <c r="J114" t="s">
        <v>1</v>
      </c>
      <c r="K114" t="s">
        <v>15</v>
      </c>
      <c r="L114" t="s">
        <v>15</v>
      </c>
    </row>
    <row r="115" spans="1:12" x14ac:dyDescent="0.25">
      <c r="A115">
        <v>47</v>
      </c>
      <c r="B115" t="s">
        <v>79</v>
      </c>
      <c r="C115" t="s">
        <v>106</v>
      </c>
      <c r="D115" t="s">
        <v>98</v>
      </c>
      <c r="E115">
        <v>-1</v>
      </c>
      <c r="F115">
        <v>870</v>
      </c>
      <c r="G115" t="s">
        <v>0</v>
      </c>
      <c r="H115" t="s">
        <v>1</v>
      </c>
      <c r="I115" t="s">
        <v>1</v>
      </c>
      <c r="J115" t="s">
        <v>1</v>
      </c>
      <c r="K115" t="s">
        <v>15</v>
      </c>
      <c r="L115" t="s">
        <v>20</v>
      </c>
    </row>
    <row r="116" spans="1:12" x14ac:dyDescent="0.25">
      <c r="A116">
        <v>48</v>
      </c>
      <c r="B116" t="s">
        <v>79</v>
      </c>
      <c r="C116" t="s">
        <v>108</v>
      </c>
      <c r="D116" t="s">
        <v>135</v>
      </c>
      <c r="E116">
        <v>-1</v>
      </c>
      <c r="F116">
        <v>870</v>
      </c>
      <c r="G116" t="s">
        <v>0</v>
      </c>
      <c r="H116" t="s">
        <v>1</v>
      </c>
      <c r="I116" t="s">
        <v>1</v>
      </c>
      <c r="J116" t="s">
        <v>1</v>
      </c>
      <c r="K116" t="s">
        <v>15</v>
      </c>
      <c r="L116" t="s">
        <v>20</v>
      </c>
    </row>
    <row r="117" spans="1:12" x14ac:dyDescent="0.25">
      <c r="A117">
        <v>2</v>
      </c>
      <c r="B117" t="s">
        <v>142</v>
      </c>
      <c r="C117" t="s">
        <v>101</v>
      </c>
      <c r="D117" t="s">
        <v>102</v>
      </c>
      <c r="E117">
        <v>-1</v>
      </c>
      <c r="F117">
        <v>871</v>
      </c>
      <c r="G117" t="s">
        <v>0</v>
      </c>
      <c r="H117" t="s">
        <v>1</v>
      </c>
      <c r="I117" t="s">
        <v>1</v>
      </c>
      <c r="J117" t="s">
        <v>1</v>
      </c>
      <c r="K117" t="s">
        <v>15</v>
      </c>
      <c r="L117" t="s">
        <v>14</v>
      </c>
    </row>
    <row r="118" spans="1:12" x14ac:dyDescent="0.25">
      <c r="A118">
        <v>25</v>
      </c>
      <c r="B118" t="s">
        <v>146</v>
      </c>
      <c r="C118" t="s">
        <v>99</v>
      </c>
      <c r="D118" t="s">
        <v>63</v>
      </c>
      <c r="E118">
        <v>-1</v>
      </c>
      <c r="F118">
        <v>871</v>
      </c>
      <c r="G118" t="s">
        <v>0</v>
      </c>
      <c r="H118" t="s">
        <v>1</v>
      </c>
      <c r="I118" t="s">
        <v>1</v>
      </c>
      <c r="J118" t="s">
        <v>1</v>
      </c>
      <c r="K118" t="s">
        <v>23</v>
      </c>
      <c r="L118" t="s">
        <v>14</v>
      </c>
    </row>
    <row r="119" spans="1:12" x14ac:dyDescent="0.25">
      <c r="A119">
        <v>29</v>
      </c>
      <c r="B119" t="s">
        <v>146</v>
      </c>
      <c r="C119" t="s">
        <v>106</v>
      </c>
      <c r="D119" t="s">
        <v>61</v>
      </c>
      <c r="E119">
        <v>-1</v>
      </c>
      <c r="F119">
        <v>871</v>
      </c>
      <c r="G119" t="s">
        <v>0</v>
      </c>
      <c r="H119" t="s">
        <v>1</v>
      </c>
      <c r="I119" t="s">
        <v>1</v>
      </c>
      <c r="J119" t="s">
        <v>1</v>
      </c>
      <c r="K119" t="s">
        <v>23</v>
      </c>
      <c r="L119" t="s">
        <v>20</v>
      </c>
    </row>
    <row r="120" spans="1:12" x14ac:dyDescent="0.25">
      <c r="A120">
        <v>32</v>
      </c>
      <c r="B120" t="s">
        <v>147</v>
      </c>
      <c r="C120" t="s">
        <v>101</v>
      </c>
      <c r="D120" t="s">
        <v>127</v>
      </c>
      <c r="E120">
        <v>-1</v>
      </c>
      <c r="F120">
        <v>871</v>
      </c>
      <c r="G120" t="s">
        <v>0</v>
      </c>
      <c r="H120" t="s">
        <v>1</v>
      </c>
      <c r="I120" t="s">
        <v>1</v>
      </c>
      <c r="J120" t="s">
        <v>1</v>
      </c>
      <c r="K120" t="s">
        <v>15</v>
      </c>
      <c r="L120" t="s">
        <v>15</v>
      </c>
    </row>
    <row r="121" spans="1:12" x14ac:dyDescent="0.25">
      <c r="A121">
        <v>38</v>
      </c>
      <c r="B121" t="s">
        <v>148</v>
      </c>
      <c r="C121" t="s">
        <v>101</v>
      </c>
      <c r="D121" t="s">
        <v>132</v>
      </c>
      <c r="E121">
        <v>-1</v>
      </c>
      <c r="F121">
        <v>871</v>
      </c>
      <c r="G121" t="s">
        <v>0</v>
      </c>
      <c r="H121" t="s">
        <v>1</v>
      </c>
      <c r="I121" t="s">
        <v>1</v>
      </c>
      <c r="J121" t="s">
        <v>1</v>
      </c>
      <c r="K121" t="s">
        <v>15</v>
      </c>
      <c r="L121" t="s">
        <v>14</v>
      </c>
    </row>
    <row r="122" spans="1:12" x14ac:dyDescent="0.25">
      <c r="A122">
        <v>41</v>
      </c>
      <c r="B122" t="s">
        <v>148</v>
      </c>
      <c r="C122" t="s">
        <v>106</v>
      </c>
      <c r="D122" t="s">
        <v>73</v>
      </c>
      <c r="E122">
        <v>-1</v>
      </c>
      <c r="F122">
        <v>872</v>
      </c>
      <c r="G122" t="s">
        <v>0</v>
      </c>
      <c r="H122" t="s">
        <v>1</v>
      </c>
      <c r="I122" t="s">
        <v>1</v>
      </c>
      <c r="J122" t="s">
        <v>1</v>
      </c>
      <c r="K122" t="s">
        <v>14</v>
      </c>
      <c r="L122" t="s">
        <v>20</v>
      </c>
    </row>
    <row r="123" spans="1:12" x14ac:dyDescent="0.25">
      <c r="A123">
        <v>16</v>
      </c>
      <c r="B123" t="s">
        <v>144</v>
      </c>
      <c r="C123" t="s">
        <v>105</v>
      </c>
      <c r="D123" t="s">
        <v>116</v>
      </c>
      <c r="E123">
        <v>-1</v>
      </c>
      <c r="F123">
        <v>873</v>
      </c>
      <c r="G123" t="s">
        <v>0</v>
      </c>
      <c r="H123" t="s">
        <v>1</v>
      </c>
      <c r="I123" t="s">
        <v>1</v>
      </c>
      <c r="J123" t="s">
        <v>1</v>
      </c>
      <c r="K123" t="s">
        <v>15</v>
      </c>
      <c r="L123" t="s">
        <v>14</v>
      </c>
    </row>
    <row r="124" spans="1:12" x14ac:dyDescent="0.25">
      <c r="A124">
        <v>58</v>
      </c>
      <c r="B124" t="s">
        <v>89</v>
      </c>
      <c r="C124" t="s">
        <v>105</v>
      </c>
      <c r="D124" t="s">
        <v>71</v>
      </c>
      <c r="E124">
        <v>-1</v>
      </c>
      <c r="F124">
        <v>873</v>
      </c>
      <c r="G124" t="s">
        <v>0</v>
      </c>
      <c r="H124" t="s">
        <v>1</v>
      </c>
      <c r="I124" t="s">
        <v>1</v>
      </c>
      <c r="J124" t="s">
        <v>1</v>
      </c>
      <c r="K124" t="s">
        <v>15</v>
      </c>
      <c r="L124" t="s">
        <v>14</v>
      </c>
    </row>
    <row r="125" spans="1:12" x14ac:dyDescent="0.25">
      <c r="A125">
        <v>34</v>
      </c>
      <c r="B125" t="s">
        <v>147</v>
      </c>
      <c r="C125" t="s">
        <v>105</v>
      </c>
      <c r="D125" t="s">
        <v>129</v>
      </c>
      <c r="E125">
        <v>-1</v>
      </c>
      <c r="F125">
        <v>876</v>
      </c>
      <c r="G125" t="s">
        <v>0</v>
      </c>
      <c r="H125" t="s">
        <v>1</v>
      </c>
      <c r="I125" t="s">
        <v>1</v>
      </c>
      <c r="J125" t="s">
        <v>1</v>
      </c>
      <c r="K125" t="s">
        <v>15</v>
      </c>
      <c r="L125" t="s">
        <v>14</v>
      </c>
    </row>
    <row r="126" spans="1:12" x14ac:dyDescent="0.25">
      <c r="A126">
        <v>1</v>
      </c>
      <c r="B126" t="s">
        <v>142</v>
      </c>
      <c r="C126" t="s">
        <v>99</v>
      </c>
      <c r="D126" t="s">
        <v>100</v>
      </c>
      <c r="E126">
        <v>-1</v>
      </c>
      <c r="F126">
        <v>881</v>
      </c>
      <c r="G126" t="s">
        <v>0</v>
      </c>
      <c r="H126" t="s">
        <v>1</v>
      </c>
      <c r="I126" t="s">
        <v>1</v>
      </c>
      <c r="J126" t="s">
        <v>1</v>
      </c>
      <c r="K126" t="s">
        <v>15</v>
      </c>
      <c r="L126" t="s">
        <v>14</v>
      </c>
    </row>
    <row r="127" spans="1:12" x14ac:dyDescent="0.25">
      <c r="A127">
        <v>59</v>
      </c>
      <c r="B127" t="s">
        <v>89</v>
      </c>
      <c r="C127" t="s">
        <v>106</v>
      </c>
      <c r="D127" t="s">
        <v>139</v>
      </c>
      <c r="E127">
        <v>-1</v>
      </c>
      <c r="F127">
        <v>884</v>
      </c>
      <c r="G127" t="s">
        <v>0</v>
      </c>
      <c r="H127" t="s">
        <v>1</v>
      </c>
      <c r="I127" t="s">
        <v>1</v>
      </c>
      <c r="J127" t="s">
        <v>1</v>
      </c>
      <c r="K127" t="s">
        <v>15</v>
      </c>
      <c r="L127" t="s">
        <v>20</v>
      </c>
    </row>
    <row r="128" spans="1:12" x14ac:dyDescent="0.25">
      <c r="A128">
        <v>35</v>
      </c>
      <c r="B128" t="s">
        <v>147</v>
      </c>
      <c r="C128" t="s">
        <v>106</v>
      </c>
      <c r="D128" t="s">
        <v>130</v>
      </c>
      <c r="E128">
        <v>-1</v>
      </c>
      <c r="F128">
        <v>886</v>
      </c>
      <c r="G128" t="s">
        <v>0</v>
      </c>
      <c r="H128" t="s">
        <v>1</v>
      </c>
      <c r="I128" t="s">
        <v>1</v>
      </c>
      <c r="J128" t="s">
        <v>1</v>
      </c>
      <c r="K128" t="s">
        <v>15</v>
      </c>
      <c r="L128" t="s">
        <v>20</v>
      </c>
    </row>
    <row r="129" spans="1:12" x14ac:dyDescent="0.25">
      <c r="A129">
        <v>22</v>
      </c>
      <c r="B129" t="s">
        <v>145</v>
      </c>
      <c r="C129" t="s">
        <v>105</v>
      </c>
      <c r="D129" t="s">
        <v>122</v>
      </c>
      <c r="E129">
        <v>-1</v>
      </c>
      <c r="F129">
        <v>887</v>
      </c>
      <c r="G129" t="s">
        <v>0</v>
      </c>
      <c r="H129" t="s">
        <v>1</v>
      </c>
      <c r="I129" t="s">
        <v>1</v>
      </c>
      <c r="J129" t="s">
        <v>1</v>
      </c>
      <c r="K129" t="s">
        <v>14</v>
      </c>
      <c r="L129" t="s">
        <v>14</v>
      </c>
    </row>
    <row r="130" spans="1:12" x14ac:dyDescent="0.25">
      <c r="A130">
        <v>30</v>
      </c>
      <c r="B130" t="s">
        <v>146</v>
      </c>
      <c r="C130" t="s">
        <v>108</v>
      </c>
      <c r="D130" t="s">
        <v>125</v>
      </c>
      <c r="E130">
        <v>-1</v>
      </c>
      <c r="F130">
        <v>888</v>
      </c>
      <c r="G130" t="s">
        <v>0</v>
      </c>
      <c r="H130" t="s">
        <v>1</v>
      </c>
      <c r="I130" t="s">
        <v>1</v>
      </c>
      <c r="J130" t="s">
        <v>1</v>
      </c>
      <c r="K130" t="s">
        <v>23</v>
      </c>
      <c r="L130" t="s">
        <v>20</v>
      </c>
    </row>
    <row r="131" spans="1:12" x14ac:dyDescent="0.25">
      <c r="A131">
        <v>15</v>
      </c>
      <c r="B131" t="s">
        <v>144</v>
      </c>
      <c r="C131" t="s">
        <v>103</v>
      </c>
      <c r="D131" t="s">
        <v>115</v>
      </c>
      <c r="E131">
        <v>-1</v>
      </c>
      <c r="F131">
        <v>893</v>
      </c>
      <c r="G131" t="s">
        <v>0</v>
      </c>
      <c r="H131" t="s">
        <v>1</v>
      </c>
      <c r="I131" t="s">
        <v>1</v>
      </c>
      <c r="J131" t="s">
        <v>1</v>
      </c>
      <c r="K131" t="s">
        <v>15</v>
      </c>
      <c r="L131" t="s">
        <v>14</v>
      </c>
    </row>
    <row r="132" spans="1:12" x14ac:dyDescent="0.25">
      <c r="A132">
        <v>7</v>
      </c>
      <c r="B132" t="s">
        <v>143</v>
      </c>
      <c r="C132" t="s">
        <v>99</v>
      </c>
      <c r="D132" t="s">
        <v>110</v>
      </c>
      <c r="E132">
        <v>-1</v>
      </c>
      <c r="F132">
        <v>894</v>
      </c>
      <c r="G132" t="s">
        <v>0</v>
      </c>
      <c r="H132" t="s">
        <v>1</v>
      </c>
      <c r="I132" t="s">
        <v>1</v>
      </c>
      <c r="J132" t="s">
        <v>1</v>
      </c>
      <c r="K132" t="s">
        <v>15</v>
      </c>
      <c r="L132" t="s">
        <v>14</v>
      </c>
    </row>
    <row r="133" spans="1:12" x14ac:dyDescent="0.25">
      <c r="A133">
        <v>27</v>
      </c>
      <c r="B133" t="s">
        <v>146</v>
      </c>
      <c r="C133" t="s">
        <v>103</v>
      </c>
      <c r="D133" t="s">
        <v>124</v>
      </c>
      <c r="E133">
        <v>-1</v>
      </c>
      <c r="F133">
        <v>896</v>
      </c>
      <c r="G133" t="s">
        <v>0</v>
      </c>
      <c r="H133" t="s">
        <v>1</v>
      </c>
      <c r="I133" t="s">
        <v>1</v>
      </c>
      <c r="J133" t="s">
        <v>1</v>
      </c>
      <c r="K133" t="s">
        <v>23</v>
      </c>
      <c r="L133" t="s">
        <v>14</v>
      </c>
    </row>
    <row r="134" spans="1:12" x14ac:dyDescent="0.25">
      <c r="A134">
        <v>39</v>
      </c>
      <c r="B134" t="s">
        <v>148</v>
      </c>
      <c r="C134" t="s">
        <v>103</v>
      </c>
      <c r="D134" t="s">
        <v>124</v>
      </c>
      <c r="E134">
        <v>-1</v>
      </c>
      <c r="F134">
        <v>896</v>
      </c>
      <c r="G134" t="s">
        <v>0</v>
      </c>
      <c r="H134" t="s">
        <v>1</v>
      </c>
      <c r="I134" t="s">
        <v>1</v>
      </c>
      <c r="J134" t="s">
        <v>1</v>
      </c>
      <c r="K134" t="s">
        <v>14</v>
      </c>
      <c r="L134" t="s">
        <v>14</v>
      </c>
    </row>
    <row r="135" spans="1:12" x14ac:dyDescent="0.25">
      <c r="A135">
        <v>42</v>
      </c>
      <c r="B135" t="s">
        <v>148</v>
      </c>
      <c r="C135" t="s">
        <v>108</v>
      </c>
      <c r="D135" t="s">
        <v>134</v>
      </c>
      <c r="E135">
        <v>-1</v>
      </c>
      <c r="F135">
        <v>896</v>
      </c>
      <c r="G135" t="s">
        <v>0</v>
      </c>
      <c r="H135" t="s">
        <v>1</v>
      </c>
      <c r="I135" t="s">
        <v>1</v>
      </c>
      <c r="J135" t="s">
        <v>1</v>
      </c>
      <c r="K135" t="s">
        <v>15</v>
      </c>
      <c r="L135" t="s">
        <v>20</v>
      </c>
    </row>
    <row r="136" spans="1:12" x14ac:dyDescent="0.25">
      <c r="A136">
        <v>40</v>
      </c>
      <c r="B136" t="s">
        <v>148</v>
      </c>
      <c r="C136" t="s">
        <v>105</v>
      </c>
      <c r="D136" t="s">
        <v>133</v>
      </c>
      <c r="E136">
        <v>-1</v>
      </c>
      <c r="F136">
        <v>897</v>
      </c>
      <c r="G136" t="s">
        <v>0</v>
      </c>
      <c r="H136" t="s">
        <v>1</v>
      </c>
      <c r="I136" t="s">
        <v>1</v>
      </c>
      <c r="J136" t="s">
        <v>1</v>
      </c>
      <c r="K136" t="s">
        <v>15</v>
      </c>
      <c r="L136" t="s">
        <v>14</v>
      </c>
    </row>
    <row r="137" spans="1:12" x14ac:dyDescent="0.25">
      <c r="A137">
        <v>18</v>
      </c>
      <c r="B137" t="s">
        <v>144</v>
      </c>
      <c r="C137" t="s">
        <v>108</v>
      </c>
      <c r="D137" t="s">
        <v>118</v>
      </c>
      <c r="E137">
        <v>-1</v>
      </c>
      <c r="F137">
        <v>900</v>
      </c>
      <c r="G137" t="s">
        <v>0</v>
      </c>
      <c r="H137" t="s">
        <v>1</v>
      </c>
      <c r="I137" t="s">
        <v>1</v>
      </c>
      <c r="J137" t="s">
        <v>1</v>
      </c>
      <c r="K137" t="s">
        <v>15</v>
      </c>
      <c r="L137" t="s">
        <v>20</v>
      </c>
    </row>
    <row r="138" spans="1:12" x14ac:dyDescent="0.25">
      <c r="A138">
        <v>9</v>
      </c>
      <c r="B138" t="s">
        <v>143</v>
      </c>
      <c r="C138" t="s">
        <v>103</v>
      </c>
      <c r="D138" t="s">
        <v>34</v>
      </c>
      <c r="E138">
        <v>-1</v>
      </c>
      <c r="F138">
        <v>901</v>
      </c>
      <c r="G138" t="s">
        <v>0</v>
      </c>
      <c r="H138" t="s">
        <v>1</v>
      </c>
      <c r="I138" t="s">
        <v>1</v>
      </c>
      <c r="J138" t="s">
        <v>1</v>
      </c>
      <c r="K138" t="s">
        <v>14</v>
      </c>
      <c r="L138" t="s">
        <v>14</v>
      </c>
    </row>
    <row r="139" spans="1:12" x14ac:dyDescent="0.25">
      <c r="A139">
        <v>4</v>
      </c>
      <c r="B139" t="s">
        <v>142</v>
      </c>
      <c r="C139" t="s">
        <v>105</v>
      </c>
      <c r="D139" t="s">
        <v>26</v>
      </c>
      <c r="E139">
        <v>-1</v>
      </c>
      <c r="F139">
        <v>909</v>
      </c>
      <c r="G139" t="s">
        <v>0</v>
      </c>
      <c r="H139" t="s">
        <v>1</v>
      </c>
      <c r="I139" t="s">
        <v>1</v>
      </c>
      <c r="J139" t="s">
        <v>1</v>
      </c>
      <c r="K139" t="s">
        <v>14</v>
      </c>
      <c r="L139" t="s">
        <v>14</v>
      </c>
    </row>
    <row r="140" spans="1:12" x14ac:dyDescent="0.25">
      <c r="A140">
        <v>10</v>
      </c>
      <c r="B140" t="s">
        <v>143</v>
      </c>
      <c r="C140" t="s">
        <v>105</v>
      </c>
      <c r="D140" t="s">
        <v>88</v>
      </c>
      <c r="E140">
        <v>-1</v>
      </c>
      <c r="F140">
        <v>921</v>
      </c>
      <c r="G140" t="s">
        <v>0</v>
      </c>
      <c r="H140" t="s">
        <v>1</v>
      </c>
      <c r="I140" t="s">
        <v>1</v>
      </c>
      <c r="J140" t="s">
        <v>1</v>
      </c>
      <c r="K140" t="s">
        <v>14</v>
      </c>
      <c r="L140" t="s">
        <v>14</v>
      </c>
    </row>
    <row r="141" spans="1:12" x14ac:dyDescent="0.25">
      <c r="A141">
        <v>37</v>
      </c>
      <c r="B141" t="s">
        <v>148</v>
      </c>
      <c r="C141" t="s">
        <v>99</v>
      </c>
      <c r="D141" t="s">
        <v>131</v>
      </c>
      <c r="E141">
        <v>-1</v>
      </c>
      <c r="F141">
        <v>929</v>
      </c>
      <c r="G141" t="s">
        <v>0</v>
      </c>
      <c r="H141" t="s">
        <v>1</v>
      </c>
      <c r="I141" t="s">
        <v>1</v>
      </c>
      <c r="J141" t="s">
        <v>1</v>
      </c>
      <c r="K141" t="s">
        <v>14</v>
      </c>
      <c r="L141" t="s">
        <v>14</v>
      </c>
    </row>
    <row r="142" spans="1:12" x14ac:dyDescent="0.25">
      <c r="A142">
        <v>57</v>
      </c>
      <c r="B142" t="s">
        <v>89</v>
      </c>
      <c r="C142" t="s">
        <v>103</v>
      </c>
      <c r="D142" t="s">
        <v>138</v>
      </c>
      <c r="E142">
        <v>-1</v>
      </c>
      <c r="F142">
        <v>932</v>
      </c>
      <c r="G142" t="s">
        <v>0</v>
      </c>
      <c r="H142" t="s">
        <v>1</v>
      </c>
      <c r="I142" t="s">
        <v>1</v>
      </c>
      <c r="J142" t="s">
        <v>1</v>
      </c>
      <c r="K142" t="s">
        <v>17</v>
      </c>
      <c r="L142" t="s">
        <v>14</v>
      </c>
    </row>
    <row r="143" spans="1:12" x14ac:dyDescent="0.25">
      <c r="A143">
        <v>3</v>
      </c>
      <c r="B143" t="s">
        <v>142</v>
      </c>
      <c r="C143" t="s">
        <v>103</v>
      </c>
      <c r="D143" t="s">
        <v>104</v>
      </c>
      <c r="E143">
        <v>-1</v>
      </c>
      <c r="F143">
        <v>933</v>
      </c>
      <c r="G143" t="s">
        <v>0</v>
      </c>
      <c r="H143" t="s">
        <v>1</v>
      </c>
      <c r="I143" t="s">
        <v>1</v>
      </c>
      <c r="J143" t="s">
        <v>1</v>
      </c>
      <c r="K143" t="s">
        <v>17</v>
      </c>
      <c r="L143" t="s">
        <v>14</v>
      </c>
    </row>
    <row r="144" spans="1:12" x14ac:dyDescent="0.25">
      <c r="A144">
        <v>26</v>
      </c>
      <c r="B144" t="s">
        <v>146</v>
      </c>
      <c r="C144" t="s">
        <v>101</v>
      </c>
      <c r="D144" t="s">
        <v>61</v>
      </c>
      <c r="E144">
        <v>-1</v>
      </c>
      <c r="F144">
        <v>934</v>
      </c>
      <c r="G144" t="s">
        <v>0</v>
      </c>
      <c r="H144" t="s">
        <v>1</v>
      </c>
      <c r="I144" t="s">
        <v>1</v>
      </c>
      <c r="J144" t="s">
        <v>1</v>
      </c>
      <c r="K144" t="s">
        <v>23</v>
      </c>
      <c r="L144" t="s">
        <v>14</v>
      </c>
    </row>
    <row r="145" spans="1:12" x14ac:dyDescent="0.25">
      <c r="A145">
        <v>21</v>
      </c>
      <c r="B145" t="s">
        <v>145</v>
      </c>
      <c r="C145" t="s">
        <v>103</v>
      </c>
      <c r="D145" t="s">
        <v>121</v>
      </c>
      <c r="E145">
        <v>-1</v>
      </c>
      <c r="F145">
        <v>943</v>
      </c>
      <c r="G145" t="s">
        <v>0</v>
      </c>
      <c r="H145" t="s">
        <v>1</v>
      </c>
      <c r="I145" t="s">
        <v>1</v>
      </c>
      <c r="J145" t="s">
        <v>1</v>
      </c>
      <c r="K145" t="s">
        <v>14</v>
      </c>
      <c r="L145" t="s">
        <v>14</v>
      </c>
    </row>
    <row r="146" spans="1:12" x14ac:dyDescent="0.25">
      <c r="A146">
        <v>17</v>
      </c>
      <c r="B146" t="s">
        <v>144</v>
      </c>
      <c r="C146" t="s">
        <v>106</v>
      </c>
      <c r="D146" t="s">
        <v>117</v>
      </c>
      <c r="E146">
        <v>-1</v>
      </c>
      <c r="F146">
        <v>948</v>
      </c>
      <c r="G146" t="s">
        <v>0</v>
      </c>
      <c r="H146" t="s">
        <v>1</v>
      </c>
      <c r="I146" t="s">
        <v>1</v>
      </c>
      <c r="J146" t="s">
        <v>1</v>
      </c>
      <c r="K146" t="s">
        <v>15</v>
      </c>
      <c r="L146" t="s">
        <v>20</v>
      </c>
    </row>
    <row r="147" spans="1:12" x14ac:dyDescent="0.25">
      <c r="A147">
        <v>33</v>
      </c>
      <c r="B147" t="s">
        <v>147</v>
      </c>
      <c r="C147" t="s">
        <v>103</v>
      </c>
      <c r="D147" t="s">
        <v>128</v>
      </c>
      <c r="E147">
        <v>-1</v>
      </c>
      <c r="F147">
        <v>1004</v>
      </c>
      <c r="G147" t="s">
        <v>1</v>
      </c>
      <c r="H147" t="s">
        <v>1</v>
      </c>
      <c r="I147" t="s">
        <v>1</v>
      </c>
      <c r="J147" t="s">
        <v>1</v>
      </c>
      <c r="K147" t="s">
        <v>15</v>
      </c>
      <c r="L147" t="s">
        <v>15</v>
      </c>
    </row>
    <row r="148" spans="1:12" x14ac:dyDescent="0.25">
      <c r="A148">
        <v>14</v>
      </c>
      <c r="B148" t="s">
        <v>144</v>
      </c>
      <c r="C148" t="s">
        <v>101</v>
      </c>
      <c r="D148" t="s">
        <v>109</v>
      </c>
      <c r="E148">
        <v>-1</v>
      </c>
      <c r="F148">
        <v>1009</v>
      </c>
      <c r="G148" t="s">
        <v>0</v>
      </c>
      <c r="H148" t="s">
        <v>1</v>
      </c>
      <c r="I148" t="s">
        <v>1</v>
      </c>
      <c r="J148" t="s">
        <v>1</v>
      </c>
      <c r="K148" t="s">
        <v>15</v>
      </c>
      <c r="L148" t="s">
        <v>15</v>
      </c>
    </row>
    <row r="149" spans="1:12" x14ac:dyDescent="0.25">
      <c r="A149">
        <v>8</v>
      </c>
      <c r="B149" t="s">
        <v>143</v>
      </c>
      <c r="C149" t="s">
        <v>101</v>
      </c>
      <c r="D149" t="s">
        <v>111</v>
      </c>
      <c r="E149">
        <v>-1</v>
      </c>
      <c r="F149">
        <v>1020</v>
      </c>
      <c r="G149" t="s">
        <v>1</v>
      </c>
      <c r="H149" t="s">
        <v>1</v>
      </c>
      <c r="I149" t="s">
        <v>1</v>
      </c>
      <c r="J149" t="s">
        <v>1</v>
      </c>
      <c r="K149" t="s">
        <v>14</v>
      </c>
      <c r="L149" t="s">
        <v>14</v>
      </c>
    </row>
    <row r="150" spans="1:12" x14ac:dyDescent="0.25">
      <c r="A150">
        <v>56</v>
      </c>
      <c r="B150" t="s">
        <v>89</v>
      </c>
      <c r="C150" t="s">
        <v>101</v>
      </c>
      <c r="D150" t="s">
        <v>137</v>
      </c>
      <c r="E150">
        <v>-1</v>
      </c>
      <c r="F150">
        <v>1024</v>
      </c>
      <c r="G150" t="s">
        <v>1</v>
      </c>
      <c r="H150" t="s">
        <v>1</v>
      </c>
      <c r="I150" t="s">
        <v>1</v>
      </c>
      <c r="J150" t="s">
        <v>1</v>
      </c>
      <c r="K150" t="s">
        <v>15</v>
      </c>
      <c r="L150" t="s">
        <v>14</v>
      </c>
    </row>
    <row r="151" spans="1:12" x14ac:dyDescent="0.25">
      <c r="A151">
        <v>13</v>
      </c>
      <c r="B151" t="s">
        <v>144</v>
      </c>
      <c r="C151" t="s">
        <v>99</v>
      </c>
      <c r="D151" t="s">
        <v>114</v>
      </c>
      <c r="E151">
        <v>-1</v>
      </c>
      <c r="F151">
        <v>1060</v>
      </c>
      <c r="G151" t="s">
        <v>0</v>
      </c>
      <c r="H151" t="s">
        <v>1</v>
      </c>
      <c r="I151" t="s">
        <v>1</v>
      </c>
      <c r="J151" t="s">
        <v>1</v>
      </c>
      <c r="K151" t="s">
        <v>15</v>
      </c>
      <c r="L151" t="s">
        <v>14</v>
      </c>
    </row>
    <row r="152" spans="1:12" x14ac:dyDescent="0.25">
      <c r="A152">
        <v>6</v>
      </c>
      <c r="B152" t="s">
        <v>142</v>
      </c>
      <c r="C152" t="s">
        <v>108</v>
      </c>
      <c r="D152" t="s">
        <v>109</v>
      </c>
      <c r="E152">
        <v>-1</v>
      </c>
      <c r="F152">
        <v>1069</v>
      </c>
      <c r="G152" t="s">
        <v>0</v>
      </c>
      <c r="H152" t="s">
        <v>1</v>
      </c>
      <c r="I152" t="s">
        <v>1</v>
      </c>
      <c r="J152" t="s">
        <v>1</v>
      </c>
      <c r="K152" t="s">
        <v>15</v>
      </c>
      <c r="L152" t="s">
        <v>20</v>
      </c>
    </row>
    <row r="153" spans="1:12" x14ac:dyDescent="0.25">
      <c r="A153">
        <v>28</v>
      </c>
      <c r="B153" t="s">
        <v>146</v>
      </c>
      <c r="C153" t="s">
        <v>105</v>
      </c>
      <c r="D153" t="s">
        <v>65</v>
      </c>
      <c r="E153">
        <v>-1</v>
      </c>
      <c r="F153">
        <v>1073</v>
      </c>
      <c r="G153" t="s">
        <v>0</v>
      </c>
      <c r="H153" t="s">
        <v>1</v>
      </c>
      <c r="I153" t="s">
        <v>1</v>
      </c>
      <c r="J153" t="s">
        <v>1</v>
      </c>
      <c r="K153" t="s">
        <v>23</v>
      </c>
      <c r="L153" t="s">
        <v>14</v>
      </c>
    </row>
    <row r="154" spans="1:12" x14ac:dyDescent="0.25">
      <c r="A154">
        <v>5</v>
      </c>
      <c r="B154" t="s">
        <v>142</v>
      </c>
      <c r="C154" t="s">
        <v>106</v>
      </c>
      <c r="D154" t="s">
        <v>107</v>
      </c>
      <c r="E154">
        <v>-1</v>
      </c>
      <c r="F154">
        <v>1366</v>
      </c>
      <c r="G154" t="s">
        <v>1</v>
      </c>
      <c r="H154" t="s">
        <v>1</v>
      </c>
      <c r="I154" t="s">
        <v>1</v>
      </c>
      <c r="J154" t="s">
        <v>0</v>
      </c>
      <c r="K154" t="s">
        <v>15</v>
      </c>
      <c r="L154" t="s">
        <v>20</v>
      </c>
    </row>
    <row r="155" spans="1:12" x14ac:dyDescent="0.25">
      <c r="A155">
        <v>20</v>
      </c>
      <c r="B155" t="s">
        <v>145</v>
      </c>
      <c r="C155" t="s">
        <v>101</v>
      </c>
      <c r="D155" t="s">
        <v>120</v>
      </c>
      <c r="E155">
        <v>-1</v>
      </c>
      <c r="F155">
        <v>1753</v>
      </c>
      <c r="G155" t="s">
        <v>0</v>
      </c>
      <c r="H155" t="s">
        <v>1</v>
      </c>
      <c r="I155" t="s">
        <v>1</v>
      </c>
      <c r="J155" t="s">
        <v>1</v>
      </c>
      <c r="K155" t="s">
        <v>14</v>
      </c>
      <c r="L155" t="s">
        <v>14</v>
      </c>
    </row>
  </sheetData>
  <pageMargins left="0.7" right="0.7" top="0.78740157499999996" bottom="0.78740157499999996"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557B9-98C2-47BA-9530-7BC2B95D1035}">
  <dimension ref="B3:O80"/>
  <sheetViews>
    <sheetView topLeftCell="H43" workbookViewId="0">
      <selection activeCell="R53" sqref="R53"/>
    </sheetView>
  </sheetViews>
  <sheetFormatPr baseColWidth="10" defaultRowHeight="15" x14ac:dyDescent="0.25"/>
  <cols>
    <col min="2" max="2" width="21.42578125" customWidth="1"/>
    <col min="7" max="7" width="22.7109375" bestFit="1" customWidth="1"/>
    <col min="8" max="8" width="19.5703125" bestFit="1" customWidth="1"/>
    <col min="9" max="10" width="22.7109375" bestFit="1" customWidth="1"/>
    <col min="11" max="11" width="18.28515625" bestFit="1" customWidth="1"/>
    <col min="12" max="12" width="17.42578125" bestFit="1" customWidth="1"/>
    <col min="13" max="13" width="22.7109375" bestFit="1" customWidth="1"/>
    <col min="14" max="14" width="17.85546875" bestFit="1" customWidth="1"/>
    <col min="15" max="15" width="18.42578125" bestFit="1" customWidth="1"/>
    <col min="16" max="16" width="17.42578125" bestFit="1" customWidth="1"/>
    <col min="17" max="17" width="18.28515625" bestFit="1" customWidth="1"/>
    <col min="18" max="18" width="17.42578125" bestFit="1" customWidth="1"/>
    <col min="19" max="19" width="18.28515625" bestFit="1" customWidth="1"/>
    <col min="20" max="20" width="17.42578125" bestFit="1" customWidth="1"/>
    <col min="21" max="21" width="18.28515625" bestFit="1" customWidth="1"/>
    <col min="22" max="22" width="17.42578125" bestFit="1" customWidth="1"/>
    <col min="23" max="23" width="18.28515625" bestFit="1" customWidth="1"/>
    <col min="24" max="24" width="17.42578125" bestFit="1" customWidth="1"/>
    <col min="25" max="25" width="26.5703125" bestFit="1" customWidth="1"/>
    <col min="26" max="26" width="25.5703125" bestFit="1" customWidth="1"/>
  </cols>
  <sheetData>
    <row r="3" spans="2:15" x14ac:dyDescent="0.25">
      <c r="B3" s="2" t="s">
        <v>2</v>
      </c>
      <c r="C3" s="2" t="s">
        <v>3</v>
      </c>
      <c r="D3" s="2" t="s">
        <v>9</v>
      </c>
      <c r="E3" s="2" t="s">
        <v>24</v>
      </c>
      <c r="F3" s="7" t="s">
        <v>151</v>
      </c>
      <c r="G3" s="7" t="s">
        <v>152</v>
      </c>
      <c r="H3" s="7" t="s">
        <v>155</v>
      </c>
      <c r="I3" s="7" t="s">
        <v>156</v>
      </c>
      <c r="M3" s="5" t="s">
        <v>150</v>
      </c>
      <c r="N3" t="s">
        <v>153</v>
      </c>
      <c r="O3" t="s">
        <v>154</v>
      </c>
    </row>
    <row r="4" spans="2:15" x14ac:dyDescent="0.25">
      <c r="B4" s="3" t="s">
        <v>142</v>
      </c>
      <c r="C4" s="3" t="s">
        <v>157</v>
      </c>
      <c r="D4" s="3" t="s">
        <v>14</v>
      </c>
      <c r="E4" s="3" t="s">
        <v>14</v>
      </c>
      <c r="F4">
        <f>COUNTIF(D4:D10,"True")</f>
        <v>3</v>
      </c>
      <c r="G4">
        <f>COUNTIF(B4:B10,"WizardCoder")</f>
        <v>7</v>
      </c>
      <c r="H4" cm="1">
        <f t="array" ref="H4">SUMPRODUCT((C4:C80="dm1")*(D4:D80="True"))</f>
        <v>5</v>
      </c>
      <c r="I4" cm="1">
        <f t="array" ref="I4">SUMPRODUCT((C4:C80="dm1")*(E4:E80="True"))</f>
        <v>6</v>
      </c>
      <c r="M4" s="6" t="s">
        <v>147</v>
      </c>
      <c r="N4">
        <v>3</v>
      </c>
      <c r="O4">
        <v>1</v>
      </c>
    </row>
    <row r="5" spans="2:15" x14ac:dyDescent="0.25">
      <c r="B5" s="4" t="s">
        <v>142</v>
      </c>
      <c r="C5" s="4" t="s">
        <v>158</v>
      </c>
      <c r="D5" s="4" t="s">
        <v>15</v>
      </c>
      <c r="E5" s="4" t="s">
        <v>15</v>
      </c>
      <c r="H5" cm="1">
        <f t="array" ref="H5">SUMPRODUCT((C5:C81="dm2")*(D5:D81="True"))</f>
        <v>7</v>
      </c>
      <c r="I5" cm="1">
        <f t="array" ref="I5">SUMPRODUCT((C5:C81="dm2")*(E5:E81="True"))</f>
        <v>9</v>
      </c>
      <c r="M5" s="6" t="s">
        <v>148</v>
      </c>
      <c r="N5">
        <v>3</v>
      </c>
      <c r="O5">
        <v>3</v>
      </c>
    </row>
    <row r="6" spans="2:15" x14ac:dyDescent="0.25">
      <c r="B6" s="3" t="s">
        <v>142</v>
      </c>
      <c r="C6" s="3" t="s">
        <v>159</v>
      </c>
      <c r="D6" s="3" t="s">
        <v>14</v>
      </c>
      <c r="E6" s="3" t="s">
        <v>14</v>
      </c>
      <c r="H6" cm="1">
        <f t="array" ref="H6">SUMPRODUCT((C6:C82="dm3")*(D6:D82="True"))</f>
        <v>4</v>
      </c>
      <c r="I6" cm="1">
        <f t="array" ref="I6">SUMPRODUCT((C6:C82="dm3")*(E6:E82="True"))</f>
        <v>6</v>
      </c>
      <c r="M6" s="6" t="s">
        <v>145</v>
      </c>
      <c r="N6">
        <v>6</v>
      </c>
      <c r="O6">
        <v>2</v>
      </c>
    </row>
    <row r="7" spans="2:15" x14ac:dyDescent="0.25">
      <c r="B7" s="4" t="s">
        <v>142</v>
      </c>
      <c r="C7" s="4" t="s">
        <v>160</v>
      </c>
      <c r="D7" s="4" t="s">
        <v>14</v>
      </c>
      <c r="E7" s="4" t="s">
        <v>14</v>
      </c>
      <c r="H7" cm="1">
        <f t="array" ref="H7">SUMPRODUCT((C7:C83="dm4")*(D7:D83="True"))</f>
        <v>6</v>
      </c>
      <c r="I7" cm="1">
        <f t="array" ref="I7">SUMPRODUCT((C7:C83="dm4")*(E7:E83="True"))</f>
        <v>8</v>
      </c>
      <c r="M7" s="6" t="s">
        <v>79</v>
      </c>
      <c r="N7">
        <v>7</v>
      </c>
      <c r="O7">
        <v>7</v>
      </c>
    </row>
    <row r="8" spans="2:15" x14ac:dyDescent="0.25">
      <c r="B8" s="3" t="s">
        <v>142</v>
      </c>
      <c r="C8" s="3" t="s">
        <v>161</v>
      </c>
      <c r="D8" s="3" t="s">
        <v>15</v>
      </c>
      <c r="E8" s="3" t="s">
        <v>15</v>
      </c>
      <c r="H8" cm="1">
        <f t="array" ref="H8">SUMPRODUCT((C8:C84="dm5")*(D8:D84="True"))</f>
        <v>7</v>
      </c>
      <c r="I8" cm="1">
        <f t="array" ref="I8">SUMPRODUCT((C8:C84="dm5")*(E8:E84="True"))</f>
        <v>11</v>
      </c>
      <c r="M8" s="6" t="s">
        <v>89</v>
      </c>
      <c r="N8">
        <v>6</v>
      </c>
      <c r="O8">
        <v>6</v>
      </c>
    </row>
    <row r="9" spans="2:15" x14ac:dyDescent="0.25">
      <c r="B9" s="4" t="s">
        <v>142</v>
      </c>
      <c r="C9" s="4" t="s">
        <v>162</v>
      </c>
      <c r="D9" s="4" t="s">
        <v>15</v>
      </c>
      <c r="E9" s="4" t="s">
        <v>15</v>
      </c>
      <c r="H9" cm="1">
        <f t="array" ref="H9">SUMPRODUCT((C9:C85="dm6")*(D9:D85="True"))</f>
        <v>10</v>
      </c>
      <c r="I9" cm="1">
        <f t="array" ref="I9">SUMPRODUCT((C9:C85="dm6")*(E9:E85="True"))</f>
        <v>10</v>
      </c>
      <c r="M9" s="6" t="s">
        <v>96</v>
      </c>
      <c r="N9">
        <v>7</v>
      </c>
      <c r="O9">
        <v>7</v>
      </c>
    </row>
    <row r="10" spans="2:15" x14ac:dyDescent="0.25">
      <c r="B10" s="3" t="s">
        <v>142</v>
      </c>
      <c r="C10" s="3" t="s">
        <v>163</v>
      </c>
      <c r="D10" s="3" t="s">
        <v>14</v>
      </c>
      <c r="E10" s="3" t="s">
        <v>14</v>
      </c>
      <c r="H10" cm="1">
        <f t="array" ref="H10">SUMPRODUCT((C10:C86="dm7")*(D10:D86="True"))</f>
        <v>4</v>
      </c>
      <c r="I10" cm="1">
        <f t="array" ref="I10">SUMPRODUCT((C10:C86="dm7")*(E10:E86="True"))</f>
        <v>7</v>
      </c>
      <c r="M10" s="6" t="s">
        <v>85</v>
      </c>
      <c r="N10">
        <v>7</v>
      </c>
      <c r="O10">
        <v>7</v>
      </c>
    </row>
    <row r="11" spans="2:15" x14ac:dyDescent="0.25">
      <c r="B11" s="4" t="s">
        <v>143</v>
      </c>
      <c r="C11" s="4" t="s">
        <v>157</v>
      </c>
      <c r="D11" s="4" t="s">
        <v>14</v>
      </c>
      <c r="E11" s="4" t="s">
        <v>14</v>
      </c>
      <c r="F11">
        <f>COUNTIF(D11:D17,"True")</f>
        <v>2</v>
      </c>
      <c r="G11">
        <f>COUNTIF(E11:E17,"True")</f>
        <v>3</v>
      </c>
      <c r="M11" s="6" t="s">
        <v>146</v>
      </c>
      <c r="N11">
        <v>5</v>
      </c>
      <c r="O11">
        <v>2</v>
      </c>
    </row>
    <row r="12" spans="2:15" x14ac:dyDescent="0.25">
      <c r="B12" s="3" t="s">
        <v>143</v>
      </c>
      <c r="C12" s="3" t="s">
        <v>158</v>
      </c>
      <c r="D12" s="3" t="s">
        <v>14</v>
      </c>
      <c r="E12" s="3" t="s">
        <v>14</v>
      </c>
      <c r="M12" s="6" t="s">
        <v>144</v>
      </c>
      <c r="N12">
        <v>7</v>
      </c>
      <c r="O12">
        <v>3</v>
      </c>
    </row>
    <row r="13" spans="2:15" x14ac:dyDescent="0.25">
      <c r="B13" s="4" t="s">
        <v>143</v>
      </c>
      <c r="C13" s="4" t="s">
        <v>159</v>
      </c>
      <c r="D13" s="4" t="s">
        <v>14</v>
      </c>
      <c r="E13" s="4" t="s">
        <v>15</v>
      </c>
      <c r="M13" s="6" t="s">
        <v>142</v>
      </c>
      <c r="N13">
        <v>7</v>
      </c>
      <c r="O13">
        <v>3</v>
      </c>
    </row>
    <row r="14" spans="2:15" x14ac:dyDescent="0.25">
      <c r="B14" s="3" t="s">
        <v>143</v>
      </c>
      <c r="C14" s="3" t="s">
        <v>160</v>
      </c>
      <c r="D14" s="3" t="s">
        <v>15</v>
      </c>
      <c r="E14" s="3" t="s">
        <v>15</v>
      </c>
      <c r="M14" s="6" t="s">
        <v>143</v>
      </c>
      <c r="N14">
        <v>3</v>
      </c>
      <c r="O14">
        <v>2</v>
      </c>
    </row>
    <row r="15" spans="2:15" x14ac:dyDescent="0.25">
      <c r="B15" s="4" t="s">
        <v>143</v>
      </c>
      <c r="C15" s="4" t="s">
        <v>161</v>
      </c>
      <c r="D15" s="4" t="s">
        <v>15</v>
      </c>
      <c r="E15" s="4" t="s">
        <v>15</v>
      </c>
      <c r="M15" s="6" t="s">
        <v>149</v>
      </c>
      <c r="N15">
        <v>61</v>
      </c>
      <c r="O15">
        <v>43</v>
      </c>
    </row>
    <row r="16" spans="2:15" x14ac:dyDescent="0.25">
      <c r="B16" s="3" t="s">
        <v>143</v>
      </c>
      <c r="C16" s="3" t="s">
        <v>162</v>
      </c>
      <c r="D16" s="3" t="s">
        <v>14</v>
      </c>
      <c r="E16" s="3" t="s">
        <v>14</v>
      </c>
    </row>
    <row r="17" spans="2:7" x14ac:dyDescent="0.25">
      <c r="B17" s="4" t="s">
        <v>143</v>
      </c>
      <c r="C17" s="4" t="s">
        <v>163</v>
      </c>
      <c r="D17" s="4" t="s">
        <v>14</v>
      </c>
      <c r="E17" s="4" t="s">
        <v>14</v>
      </c>
    </row>
    <row r="18" spans="2:7" x14ac:dyDescent="0.25">
      <c r="B18" s="3" t="s">
        <v>144</v>
      </c>
      <c r="C18" s="3" t="s">
        <v>157</v>
      </c>
      <c r="D18" s="3" t="s">
        <v>15</v>
      </c>
      <c r="E18" s="3" t="s">
        <v>15</v>
      </c>
      <c r="F18">
        <f>COUNTIF(D18:D24,"True")</f>
        <v>3</v>
      </c>
      <c r="G18">
        <f>COUNTIF(E18:E24,"True")</f>
        <v>7</v>
      </c>
    </row>
    <row r="19" spans="2:7" x14ac:dyDescent="0.25">
      <c r="B19" s="4" t="s">
        <v>144</v>
      </c>
      <c r="C19" s="4" t="s">
        <v>158</v>
      </c>
      <c r="D19" s="4" t="s">
        <v>14</v>
      </c>
      <c r="E19" s="4" t="s">
        <v>15</v>
      </c>
    </row>
    <row r="20" spans="2:7" x14ac:dyDescent="0.25">
      <c r="B20" s="3" t="s">
        <v>144</v>
      </c>
      <c r="C20" s="3" t="s">
        <v>159</v>
      </c>
      <c r="D20" s="3" t="s">
        <v>14</v>
      </c>
      <c r="E20" s="3" t="s">
        <v>15</v>
      </c>
    </row>
    <row r="21" spans="2:7" x14ac:dyDescent="0.25">
      <c r="B21" s="4" t="s">
        <v>144</v>
      </c>
      <c r="C21" s="4" t="s">
        <v>160</v>
      </c>
      <c r="D21" s="4" t="s">
        <v>15</v>
      </c>
      <c r="E21" s="4" t="s">
        <v>15</v>
      </c>
    </row>
    <row r="22" spans="2:7" x14ac:dyDescent="0.25">
      <c r="B22" s="3" t="s">
        <v>144</v>
      </c>
      <c r="C22" s="3" t="s">
        <v>161</v>
      </c>
      <c r="D22" s="3" t="s">
        <v>14</v>
      </c>
      <c r="E22" s="3" t="s">
        <v>15</v>
      </c>
    </row>
    <row r="23" spans="2:7" x14ac:dyDescent="0.25">
      <c r="B23" s="4" t="s">
        <v>144</v>
      </c>
      <c r="C23" s="4" t="s">
        <v>162</v>
      </c>
      <c r="D23" s="4" t="s">
        <v>15</v>
      </c>
      <c r="E23" s="4" t="s">
        <v>15</v>
      </c>
    </row>
    <row r="24" spans="2:7" x14ac:dyDescent="0.25">
      <c r="B24" s="3" t="s">
        <v>144</v>
      </c>
      <c r="C24" s="3" t="s">
        <v>163</v>
      </c>
      <c r="D24" s="3" t="s">
        <v>14</v>
      </c>
      <c r="E24" s="3" t="s">
        <v>15</v>
      </c>
    </row>
    <row r="25" spans="2:7" x14ac:dyDescent="0.25">
      <c r="B25" s="4" t="s">
        <v>145</v>
      </c>
      <c r="C25" s="4" t="s">
        <v>157</v>
      </c>
      <c r="D25" s="4" t="s">
        <v>14</v>
      </c>
      <c r="E25" s="4" t="s">
        <v>15</v>
      </c>
      <c r="F25">
        <f>COUNTIF(D25:D31,"True")</f>
        <v>2</v>
      </c>
      <c r="G25">
        <f>COUNTIF(E25:E31,"True")</f>
        <v>6</v>
      </c>
    </row>
    <row r="26" spans="2:7" x14ac:dyDescent="0.25">
      <c r="B26" s="3" t="s">
        <v>145</v>
      </c>
      <c r="C26" s="3" t="s">
        <v>158</v>
      </c>
      <c r="D26" s="3" t="s">
        <v>15</v>
      </c>
      <c r="E26" s="3" t="s">
        <v>15</v>
      </c>
    </row>
    <row r="27" spans="2:7" x14ac:dyDescent="0.25">
      <c r="B27" s="4" t="s">
        <v>145</v>
      </c>
      <c r="C27" s="4" t="s">
        <v>159</v>
      </c>
      <c r="D27" s="4" t="s">
        <v>14</v>
      </c>
      <c r="E27" s="4" t="s">
        <v>14</v>
      </c>
    </row>
    <row r="28" spans="2:7" x14ac:dyDescent="0.25">
      <c r="B28" s="3" t="s">
        <v>145</v>
      </c>
      <c r="C28" s="3" t="s">
        <v>160</v>
      </c>
      <c r="D28" s="3" t="s">
        <v>14</v>
      </c>
      <c r="E28" s="3" t="s">
        <v>15</v>
      </c>
    </row>
    <row r="29" spans="2:7" x14ac:dyDescent="0.25">
      <c r="B29" s="4" t="s">
        <v>145</v>
      </c>
      <c r="C29" s="4" t="s">
        <v>161</v>
      </c>
      <c r="D29" s="4" t="s">
        <v>14</v>
      </c>
      <c r="E29" s="4" t="s">
        <v>15</v>
      </c>
    </row>
    <row r="30" spans="2:7" x14ac:dyDescent="0.25">
      <c r="B30" s="3" t="s">
        <v>145</v>
      </c>
      <c r="C30" s="3" t="s">
        <v>162</v>
      </c>
      <c r="D30" s="3" t="s">
        <v>15</v>
      </c>
      <c r="E30" s="3" t="s">
        <v>15</v>
      </c>
    </row>
    <row r="31" spans="2:7" x14ac:dyDescent="0.25">
      <c r="B31" s="4" t="s">
        <v>145</v>
      </c>
      <c r="C31" s="4" t="s">
        <v>163</v>
      </c>
      <c r="D31" s="4" t="s">
        <v>14</v>
      </c>
      <c r="E31" s="4" t="s">
        <v>15</v>
      </c>
    </row>
    <row r="32" spans="2:7" x14ac:dyDescent="0.25">
      <c r="B32" s="3" t="s">
        <v>146</v>
      </c>
      <c r="C32" s="3" t="s">
        <v>157</v>
      </c>
      <c r="D32" s="3" t="s">
        <v>14</v>
      </c>
      <c r="E32" s="3" t="s">
        <v>14</v>
      </c>
      <c r="F32">
        <f>COUNTIF(D32:D38,"True")</f>
        <v>2</v>
      </c>
      <c r="G32">
        <f>COUNTIF(E32:E38,"True")</f>
        <v>5</v>
      </c>
    </row>
    <row r="33" spans="2:15" x14ac:dyDescent="0.25">
      <c r="B33" s="4" t="s">
        <v>146</v>
      </c>
      <c r="C33" s="4" t="s">
        <v>158</v>
      </c>
      <c r="D33" s="4" t="s">
        <v>14</v>
      </c>
      <c r="E33" s="4" t="s">
        <v>15</v>
      </c>
    </row>
    <row r="34" spans="2:15" x14ac:dyDescent="0.25">
      <c r="B34" s="3" t="s">
        <v>146</v>
      </c>
      <c r="C34" s="3" t="s">
        <v>159</v>
      </c>
      <c r="D34" s="3" t="s">
        <v>15</v>
      </c>
      <c r="E34" s="3" t="s">
        <v>15</v>
      </c>
      <c r="M34" s="5" t="s">
        <v>150</v>
      </c>
      <c r="N34" t="s">
        <v>164</v>
      </c>
      <c r="O34" t="s">
        <v>165</v>
      </c>
    </row>
    <row r="35" spans="2:15" x14ac:dyDescent="0.25">
      <c r="B35" s="4" t="s">
        <v>146</v>
      </c>
      <c r="C35" s="4" t="s">
        <v>160</v>
      </c>
      <c r="D35" s="4" t="s">
        <v>14</v>
      </c>
      <c r="E35" s="4" t="s">
        <v>15</v>
      </c>
      <c r="M35" s="6" t="s">
        <v>157</v>
      </c>
      <c r="N35">
        <v>5</v>
      </c>
      <c r="O35">
        <v>6</v>
      </c>
    </row>
    <row r="36" spans="2:15" x14ac:dyDescent="0.25">
      <c r="B36" s="3" t="s">
        <v>146</v>
      </c>
      <c r="C36" s="3" t="s">
        <v>161</v>
      </c>
      <c r="D36" s="3" t="s">
        <v>14</v>
      </c>
      <c r="E36" s="3" t="s">
        <v>15</v>
      </c>
      <c r="M36" s="6" t="s">
        <v>158</v>
      </c>
      <c r="N36">
        <v>7</v>
      </c>
      <c r="O36">
        <v>9</v>
      </c>
    </row>
    <row r="37" spans="2:15" x14ac:dyDescent="0.25">
      <c r="B37" s="4" t="s">
        <v>146</v>
      </c>
      <c r="C37" s="4" t="s">
        <v>162</v>
      </c>
      <c r="D37" s="4" t="s">
        <v>15</v>
      </c>
      <c r="E37" s="4" t="s">
        <v>15</v>
      </c>
      <c r="M37" s="6" t="s">
        <v>159</v>
      </c>
      <c r="N37">
        <v>4</v>
      </c>
      <c r="O37">
        <v>6</v>
      </c>
    </row>
    <row r="38" spans="2:15" x14ac:dyDescent="0.25">
      <c r="B38" s="3" t="s">
        <v>146</v>
      </c>
      <c r="C38" s="3" t="s">
        <v>163</v>
      </c>
      <c r="D38" s="3" t="s">
        <v>14</v>
      </c>
      <c r="E38" s="3" t="s">
        <v>14</v>
      </c>
      <c r="M38" s="6" t="s">
        <v>160</v>
      </c>
      <c r="N38">
        <v>6</v>
      </c>
      <c r="O38">
        <v>8</v>
      </c>
    </row>
    <row r="39" spans="2:15" x14ac:dyDescent="0.25">
      <c r="B39" s="4" t="s">
        <v>147</v>
      </c>
      <c r="C39" s="4" t="s">
        <v>157</v>
      </c>
      <c r="D39" s="4" t="s">
        <v>14</v>
      </c>
      <c r="E39" s="4" t="s">
        <v>14</v>
      </c>
      <c r="F39">
        <f>COUNTIF(D39:D45,"True")</f>
        <v>1</v>
      </c>
      <c r="G39">
        <f>COUNTIF(E39:E45,"True")</f>
        <v>3</v>
      </c>
      <c r="M39" s="6" t="s">
        <v>161</v>
      </c>
      <c r="N39">
        <v>7</v>
      </c>
      <c r="O39">
        <v>11</v>
      </c>
    </row>
    <row r="40" spans="2:15" x14ac:dyDescent="0.25">
      <c r="B40" s="3" t="s">
        <v>147</v>
      </c>
      <c r="C40" s="3" t="s">
        <v>158</v>
      </c>
      <c r="D40" s="3" t="s">
        <v>14</v>
      </c>
      <c r="E40" s="3" t="s">
        <v>14</v>
      </c>
      <c r="M40" s="6" t="s">
        <v>162</v>
      </c>
      <c r="N40">
        <v>10</v>
      </c>
      <c r="O40">
        <v>10</v>
      </c>
    </row>
    <row r="41" spans="2:15" x14ac:dyDescent="0.25">
      <c r="B41" s="4" t="s">
        <v>147</v>
      </c>
      <c r="C41" s="4" t="s">
        <v>159</v>
      </c>
      <c r="D41" s="4" t="s">
        <v>14</v>
      </c>
      <c r="E41" s="4" t="s">
        <v>14</v>
      </c>
      <c r="M41" s="6" t="s">
        <v>163</v>
      </c>
      <c r="N41">
        <v>4</v>
      </c>
      <c r="O41">
        <v>7</v>
      </c>
    </row>
    <row r="42" spans="2:15" x14ac:dyDescent="0.25">
      <c r="B42" s="3" t="s">
        <v>147</v>
      </c>
      <c r="C42" s="3" t="s">
        <v>160</v>
      </c>
      <c r="D42" s="3" t="s">
        <v>14</v>
      </c>
      <c r="E42" s="3" t="s">
        <v>14</v>
      </c>
      <c r="M42" s="6" t="s">
        <v>149</v>
      </c>
      <c r="N42">
        <v>43</v>
      </c>
      <c r="O42">
        <v>57</v>
      </c>
    </row>
    <row r="43" spans="2:15" x14ac:dyDescent="0.25">
      <c r="B43" s="4" t="s">
        <v>147</v>
      </c>
      <c r="C43" s="4" t="s">
        <v>161</v>
      </c>
      <c r="D43" s="4" t="s">
        <v>14</v>
      </c>
      <c r="E43" s="4" t="s">
        <v>15</v>
      </c>
    </row>
    <row r="44" spans="2:15" x14ac:dyDescent="0.25">
      <c r="B44" s="3" t="s">
        <v>147</v>
      </c>
      <c r="C44" s="3" t="s">
        <v>162</v>
      </c>
      <c r="D44" s="3" t="s">
        <v>15</v>
      </c>
      <c r="E44" s="3" t="s">
        <v>15</v>
      </c>
    </row>
    <row r="45" spans="2:15" x14ac:dyDescent="0.25">
      <c r="B45" s="4" t="s">
        <v>147</v>
      </c>
      <c r="C45" s="4" t="s">
        <v>163</v>
      </c>
      <c r="D45" s="4" t="s">
        <v>14</v>
      </c>
      <c r="E45" s="4" t="s">
        <v>15</v>
      </c>
    </row>
    <row r="46" spans="2:15" x14ac:dyDescent="0.25">
      <c r="B46" s="3" t="s">
        <v>148</v>
      </c>
      <c r="C46" s="3" t="s">
        <v>157</v>
      </c>
      <c r="D46" s="3" t="s">
        <v>14</v>
      </c>
      <c r="E46" s="3" t="s">
        <v>14</v>
      </c>
      <c r="F46">
        <f>COUNTIF(D46:D52,"True")</f>
        <v>3</v>
      </c>
      <c r="G46">
        <f>COUNTIF(E46:E52,"True")</f>
        <v>3</v>
      </c>
    </row>
    <row r="47" spans="2:15" x14ac:dyDescent="0.25">
      <c r="B47" s="4" t="s">
        <v>148</v>
      </c>
      <c r="C47" s="4" t="s">
        <v>158</v>
      </c>
      <c r="D47" s="4" t="s">
        <v>15</v>
      </c>
      <c r="E47" s="4" t="s">
        <v>15</v>
      </c>
    </row>
    <row r="48" spans="2:15" x14ac:dyDescent="0.25">
      <c r="B48" s="3" t="s">
        <v>148</v>
      </c>
      <c r="C48" s="3" t="s">
        <v>159</v>
      </c>
      <c r="D48" s="3" t="s">
        <v>14</v>
      </c>
      <c r="E48" s="3" t="s">
        <v>14</v>
      </c>
    </row>
    <row r="49" spans="2:7" x14ac:dyDescent="0.25">
      <c r="B49" s="4" t="s">
        <v>148</v>
      </c>
      <c r="C49" s="4" t="s">
        <v>160</v>
      </c>
      <c r="D49" s="4" t="s">
        <v>14</v>
      </c>
      <c r="E49" s="4" t="s">
        <v>14</v>
      </c>
    </row>
    <row r="50" spans="2:7" x14ac:dyDescent="0.25">
      <c r="B50" s="3" t="s">
        <v>148</v>
      </c>
      <c r="C50" s="3" t="s">
        <v>161</v>
      </c>
      <c r="D50" s="3" t="s">
        <v>15</v>
      </c>
      <c r="E50" s="3" t="s">
        <v>15</v>
      </c>
    </row>
    <row r="51" spans="2:7" x14ac:dyDescent="0.25">
      <c r="B51" s="4" t="s">
        <v>148</v>
      </c>
      <c r="C51" s="4" t="s">
        <v>162</v>
      </c>
      <c r="D51" s="4" t="s">
        <v>15</v>
      </c>
      <c r="E51" s="4" t="s">
        <v>15</v>
      </c>
    </row>
    <row r="52" spans="2:7" x14ac:dyDescent="0.25">
      <c r="B52" s="3" t="s">
        <v>148</v>
      </c>
      <c r="C52" s="3" t="s">
        <v>163</v>
      </c>
      <c r="D52" s="3" t="s">
        <v>14</v>
      </c>
      <c r="E52" s="3" t="s">
        <v>14</v>
      </c>
    </row>
    <row r="53" spans="2:7" x14ac:dyDescent="0.25">
      <c r="B53" s="4" t="s">
        <v>79</v>
      </c>
      <c r="C53" s="4" t="s">
        <v>157</v>
      </c>
      <c r="D53" s="4" t="s">
        <v>15</v>
      </c>
      <c r="E53" s="4" t="s">
        <v>15</v>
      </c>
      <c r="F53">
        <f>COUNTIF(D53:D59,"True")</f>
        <v>7</v>
      </c>
      <c r="G53">
        <f>COUNTIF(E53:E59,"True")</f>
        <v>7</v>
      </c>
    </row>
    <row r="54" spans="2:7" x14ac:dyDescent="0.25">
      <c r="B54" s="3" t="s">
        <v>79</v>
      </c>
      <c r="C54" s="3" t="s">
        <v>158</v>
      </c>
      <c r="D54" s="3" t="s">
        <v>15</v>
      </c>
      <c r="E54" s="3" t="s">
        <v>15</v>
      </c>
    </row>
    <row r="55" spans="2:7" x14ac:dyDescent="0.25">
      <c r="B55" s="4" t="s">
        <v>79</v>
      </c>
      <c r="C55" s="4" t="s">
        <v>159</v>
      </c>
      <c r="D55" s="4" t="s">
        <v>15</v>
      </c>
      <c r="E55" s="4" t="s">
        <v>15</v>
      </c>
    </row>
    <row r="56" spans="2:7" x14ac:dyDescent="0.25">
      <c r="B56" s="3" t="s">
        <v>79</v>
      </c>
      <c r="C56" s="3" t="s">
        <v>160</v>
      </c>
      <c r="D56" s="3" t="s">
        <v>15</v>
      </c>
      <c r="E56" s="3" t="s">
        <v>15</v>
      </c>
    </row>
    <row r="57" spans="2:7" x14ac:dyDescent="0.25">
      <c r="B57" s="4" t="s">
        <v>79</v>
      </c>
      <c r="C57" s="4" t="s">
        <v>161</v>
      </c>
      <c r="D57" s="4" t="s">
        <v>15</v>
      </c>
      <c r="E57" s="4" t="s">
        <v>15</v>
      </c>
    </row>
    <row r="58" spans="2:7" x14ac:dyDescent="0.25">
      <c r="B58" s="3" t="s">
        <v>79</v>
      </c>
      <c r="C58" s="3" t="s">
        <v>162</v>
      </c>
      <c r="D58" s="3" t="s">
        <v>15</v>
      </c>
      <c r="E58" s="3" t="s">
        <v>15</v>
      </c>
    </row>
    <row r="59" spans="2:7" x14ac:dyDescent="0.25">
      <c r="B59" s="4" t="s">
        <v>79</v>
      </c>
      <c r="C59" s="4" t="s">
        <v>163</v>
      </c>
      <c r="D59" s="4" t="s">
        <v>15</v>
      </c>
      <c r="E59" s="4" t="s">
        <v>15</v>
      </c>
    </row>
    <row r="60" spans="2:7" x14ac:dyDescent="0.25">
      <c r="B60" s="3" t="s">
        <v>85</v>
      </c>
      <c r="C60" s="3" t="s">
        <v>157</v>
      </c>
      <c r="D60" s="3" t="s">
        <v>15</v>
      </c>
      <c r="E60" s="3" t="s">
        <v>15</v>
      </c>
      <c r="F60">
        <f>COUNTIF(D60:D66,"True")</f>
        <v>7</v>
      </c>
      <c r="G60">
        <f>COUNTIF(E60:E66,"True")</f>
        <v>7</v>
      </c>
    </row>
    <row r="61" spans="2:7" x14ac:dyDescent="0.25">
      <c r="B61" s="4" t="s">
        <v>85</v>
      </c>
      <c r="C61" s="4" t="s">
        <v>158</v>
      </c>
      <c r="D61" s="4" t="s">
        <v>15</v>
      </c>
      <c r="E61" s="4" t="s">
        <v>15</v>
      </c>
    </row>
    <row r="62" spans="2:7" x14ac:dyDescent="0.25">
      <c r="B62" s="3" t="s">
        <v>85</v>
      </c>
      <c r="C62" s="3" t="s">
        <v>159</v>
      </c>
      <c r="D62" s="3" t="s">
        <v>15</v>
      </c>
      <c r="E62" s="3" t="s">
        <v>15</v>
      </c>
    </row>
    <row r="63" spans="2:7" x14ac:dyDescent="0.25">
      <c r="B63" s="4" t="s">
        <v>85</v>
      </c>
      <c r="C63" s="4" t="s">
        <v>160</v>
      </c>
      <c r="D63" s="4" t="s">
        <v>15</v>
      </c>
      <c r="E63" s="4" t="s">
        <v>15</v>
      </c>
    </row>
    <row r="64" spans="2:7" x14ac:dyDescent="0.25">
      <c r="B64" s="3" t="s">
        <v>85</v>
      </c>
      <c r="C64" s="3" t="s">
        <v>161</v>
      </c>
      <c r="D64" s="3" t="s">
        <v>15</v>
      </c>
      <c r="E64" s="3" t="s">
        <v>15</v>
      </c>
    </row>
    <row r="65" spans="2:7" x14ac:dyDescent="0.25">
      <c r="B65" s="4" t="s">
        <v>85</v>
      </c>
      <c r="C65" s="4" t="s">
        <v>162</v>
      </c>
      <c r="D65" s="4" t="s">
        <v>15</v>
      </c>
      <c r="E65" s="4" t="s">
        <v>15</v>
      </c>
    </row>
    <row r="66" spans="2:7" x14ac:dyDescent="0.25">
      <c r="B66" s="3" t="s">
        <v>85</v>
      </c>
      <c r="C66" s="3" t="s">
        <v>163</v>
      </c>
      <c r="D66" s="3" t="s">
        <v>15</v>
      </c>
      <c r="E66" s="3" t="s">
        <v>15</v>
      </c>
    </row>
    <row r="67" spans="2:7" x14ac:dyDescent="0.25">
      <c r="B67" s="4" t="s">
        <v>89</v>
      </c>
      <c r="C67" s="4" t="s">
        <v>157</v>
      </c>
      <c r="D67" s="4" t="s">
        <v>15</v>
      </c>
      <c r="E67" s="4" t="s">
        <v>15</v>
      </c>
      <c r="F67">
        <f>COUNTIF(D67:D73,"True")</f>
        <v>6</v>
      </c>
      <c r="G67">
        <f>COUNTIF(E67:E73,"True")</f>
        <v>6</v>
      </c>
    </row>
    <row r="68" spans="2:7" x14ac:dyDescent="0.25">
      <c r="B68" s="3" t="s">
        <v>89</v>
      </c>
      <c r="C68" s="3" t="s">
        <v>158</v>
      </c>
      <c r="D68" s="3" t="s">
        <v>15</v>
      </c>
      <c r="E68" s="3" t="s">
        <v>15</v>
      </c>
    </row>
    <row r="69" spans="2:7" x14ac:dyDescent="0.25">
      <c r="B69" s="4" t="s">
        <v>89</v>
      </c>
      <c r="C69" s="4" t="s">
        <v>159</v>
      </c>
      <c r="D69" s="4" t="s">
        <v>14</v>
      </c>
      <c r="E69" s="4" t="s">
        <v>14</v>
      </c>
    </row>
    <row r="70" spans="2:7" x14ac:dyDescent="0.25">
      <c r="B70" s="3" t="s">
        <v>89</v>
      </c>
      <c r="C70" s="3" t="s">
        <v>160</v>
      </c>
      <c r="D70" s="3" t="s">
        <v>15</v>
      </c>
      <c r="E70" s="3" t="s">
        <v>15</v>
      </c>
    </row>
    <row r="71" spans="2:7" x14ac:dyDescent="0.25">
      <c r="B71" s="4" t="s">
        <v>89</v>
      </c>
      <c r="C71" s="4" t="s">
        <v>161</v>
      </c>
      <c r="D71" s="4" t="s">
        <v>15</v>
      </c>
      <c r="E71" s="4" t="s">
        <v>15</v>
      </c>
    </row>
    <row r="72" spans="2:7" x14ac:dyDescent="0.25">
      <c r="B72" s="3" t="s">
        <v>89</v>
      </c>
      <c r="C72" s="3" t="s">
        <v>162</v>
      </c>
      <c r="D72" s="3" t="s">
        <v>15</v>
      </c>
      <c r="E72" s="3" t="s">
        <v>15</v>
      </c>
    </row>
    <row r="73" spans="2:7" x14ac:dyDescent="0.25">
      <c r="B73" s="4" t="s">
        <v>89</v>
      </c>
      <c r="C73" s="4" t="s">
        <v>163</v>
      </c>
      <c r="D73" s="4" t="s">
        <v>15</v>
      </c>
      <c r="E73" s="4" t="s">
        <v>15</v>
      </c>
    </row>
    <row r="74" spans="2:7" x14ac:dyDescent="0.25">
      <c r="B74" s="3" t="s">
        <v>96</v>
      </c>
      <c r="C74" s="3" t="s">
        <v>157</v>
      </c>
      <c r="D74" s="3" t="s">
        <v>15</v>
      </c>
      <c r="E74" s="3" t="s">
        <v>15</v>
      </c>
      <c r="F74">
        <f>COUNTIF(D74:D80,"True")</f>
        <v>7</v>
      </c>
      <c r="G74">
        <f>COUNTIF(E74:E80,"True")</f>
        <v>7</v>
      </c>
    </row>
    <row r="75" spans="2:7" x14ac:dyDescent="0.25">
      <c r="B75" s="4" t="s">
        <v>96</v>
      </c>
      <c r="C75" s="4" t="s">
        <v>158</v>
      </c>
      <c r="D75" s="4" t="s">
        <v>15</v>
      </c>
      <c r="E75" s="4" t="s">
        <v>15</v>
      </c>
    </row>
    <row r="76" spans="2:7" x14ac:dyDescent="0.25">
      <c r="B76" s="3" t="s">
        <v>96</v>
      </c>
      <c r="C76" s="3" t="s">
        <v>159</v>
      </c>
      <c r="D76" s="3" t="s">
        <v>15</v>
      </c>
      <c r="E76" s="3" t="s">
        <v>15</v>
      </c>
    </row>
    <row r="77" spans="2:7" x14ac:dyDescent="0.25">
      <c r="B77" s="4" t="s">
        <v>96</v>
      </c>
      <c r="C77" s="4" t="s">
        <v>160</v>
      </c>
      <c r="D77" s="4" t="s">
        <v>15</v>
      </c>
      <c r="E77" s="4" t="s">
        <v>15</v>
      </c>
    </row>
    <row r="78" spans="2:7" x14ac:dyDescent="0.25">
      <c r="B78" s="3" t="s">
        <v>96</v>
      </c>
      <c r="C78" s="3" t="s">
        <v>161</v>
      </c>
      <c r="D78" s="3" t="s">
        <v>15</v>
      </c>
      <c r="E78" s="3" t="s">
        <v>15</v>
      </c>
    </row>
    <row r="79" spans="2:7" x14ac:dyDescent="0.25">
      <c r="B79" s="4" t="s">
        <v>96</v>
      </c>
      <c r="C79" s="4" t="s">
        <v>162</v>
      </c>
      <c r="D79" s="4" t="s">
        <v>15</v>
      </c>
      <c r="E79" s="4" t="s">
        <v>15</v>
      </c>
    </row>
    <row r="80" spans="2:7" x14ac:dyDescent="0.25">
      <c r="B80" s="3" t="s">
        <v>96</v>
      </c>
      <c r="C80" s="3" t="s">
        <v>163</v>
      </c>
      <c r="D80" s="3" t="s">
        <v>15</v>
      </c>
      <c r="E80" s="3" t="s">
        <v>15</v>
      </c>
    </row>
  </sheetData>
  <pageMargins left="0.7" right="0.7" top="0.78740157499999996" bottom="0.78740157499999996" header="0.3" footer="0.3"/>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evaluation_matrix</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 Stengel</cp:lastModifiedBy>
  <dcterms:modified xsi:type="dcterms:W3CDTF">2024-09-20T07:58:51Z</dcterms:modified>
</cp:coreProperties>
</file>