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 activeTab="1"/>
  </bookViews>
  <sheets>
    <sheet name="约稿" sheetId="1" r:id="rId1"/>
    <sheet name="约稿费用合计" sheetId="2" r:id="rId2"/>
  </sheets>
  <definedNames>
    <definedName name="_xlnm._FilterDatabase" localSheetId="0" hidden="1">约稿!$A$1:$T$8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AC263485EB074E429BFE6CF7E802C5D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67375" y="889000"/>
          <a:ext cx="6362700" cy="5695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81991C3354B648A0A11F91D6649E221E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5667375" y="279400"/>
          <a:ext cx="7486650" cy="162306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3AF4FF8EC3204049AAB3A925F443B1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667375" y="1701800"/>
          <a:ext cx="6362700" cy="5695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C33137E2AB774B899A4BDB1A3C601FB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667375" y="1905000"/>
          <a:ext cx="6362700" cy="5695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464AE79D85204612842AF3F951CB96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667375" y="6985000"/>
          <a:ext cx="6362700" cy="5695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A4251B10BF304807BAA0A571FB749ACD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667375" y="6781800"/>
          <a:ext cx="6362700" cy="5695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<sst xmlns="http://schemas.openxmlformats.org/spreadsheetml/2006/main" count="174" uniqueCount="74">
  <si>
    <t>媒体名称</t>
  </si>
  <si>
    <t>媒体级别</t>
  </si>
  <si>
    <t>粉丝量</t>
  </si>
  <si>
    <t>发布形式</t>
  </si>
  <si>
    <t>约稿类型</t>
  </si>
  <si>
    <t>平台</t>
  </si>
  <si>
    <t>标题</t>
  </si>
  <si>
    <t>发布链接</t>
  </si>
  <si>
    <t>作品截图</t>
  </si>
  <si>
    <t>发布日期</t>
  </si>
  <si>
    <t>约稿数量</t>
  </si>
  <si>
    <t>户名</t>
  </si>
  <si>
    <t>身份证</t>
  </si>
  <si>
    <t>账号</t>
  </si>
  <si>
    <t>电话</t>
  </si>
  <si>
    <t>开户行</t>
  </si>
  <si>
    <t>开户行所在城市</t>
  </si>
  <si>
    <t>基础金额</t>
  </si>
  <si>
    <t>奖励金额</t>
  </si>
  <si>
    <t>同步平台</t>
  </si>
  <si>
    <t>Alex Cui</t>
  </si>
  <si>
    <t>FA</t>
  </si>
  <si>
    <t>20.4w（微博129.2w）</t>
  </si>
  <si>
    <t>原创</t>
  </si>
  <si>
    <t>视频</t>
  </si>
  <si>
    <t>多平台</t>
  </si>
  <si>
    <t>#钛7# 销量不错，他的辅助驾驶怎么样？在上海中心城区实测其城市NOA，一镜到底，中间遇到各种特殊情况，大家可以看看表现如何</t>
  </si>
  <si>
    <t>https://www.zhihu.com/zvideo/1997648866380632485</t>
  </si>
  <si>
    <t>崔诚靓</t>
  </si>
  <si>
    <t>210102199108076931</t>
  </si>
  <si>
    <t>6228480038110246271</t>
  </si>
  <si>
    <t>中国农业银行 上海翔殷路支行</t>
  </si>
  <si>
    <t>上海</t>
  </si>
  <si>
    <t>https://weixin.qq.com/sph/A6rPIi6ml
微博：https://weibo.com/2633750580/Qohm9jAvX
b站：https://www.bilibili.com/video/BV1RgzpBHEQL/
抖音： https://v.douyin.com/k4T4MKGl61M/ S@Y.zg 
小红书： http://xhslink.com/o/4ri7r97p7NR
知乎： https://www.zhihu.com/zvideo/1997648866380632485
易车：https://vc.m.yiche.com/vplay/10594881.html
懂车帝：https://dcd.zjbyte.cn/i7598033298614583870/?link_source=share&amp;app=automobile
汽车之家：https://chejiahao.autohome.com.cn/info/24776195</t>
  </si>
  <si>
    <t>Johnny Durn</t>
  </si>
  <si>
    <t>FB</t>
  </si>
  <si>
    <t>12.6w</t>
  </si>
  <si>
    <t>图文</t>
  </si>
  <si>
    <t>知乎</t>
  </si>
  <si>
    <t>比亚迪起诉自媒体姚十八胜诉，获赔201万，如何看待用极端测试恶意抹黑车企的行为？</t>
  </si>
  <si>
    <t>https://www.zhihu.com/question/1997735046166099243/answer/1997772213143766041</t>
  </si>
  <si>
    <t>邓堸</t>
  </si>
  <si>
    <t>452427199411010011</t>
  </si>
  <si>
    <t>6214 8577 1202 9421</t>
  </si>
  <si>
    <t xml:space="preserve"> 杭州城东支行</t>
  </si>
  <si>
    <t>杭州</t>
  </si>
  <si>
    <t>https://weibo.com/ttarticle/p/show?id=2309405257991917273143
https://www.toutiao.com/article/7598168652302549504/
https://www.dongchedi.com/article/7598168489987441214
https://baijiahao.baidu.com/s?id=1855021889515441291
https://www.bilibili.com/opus/1160708465008574473</t>
  </si>
  <si>
    <t>Oxygen</t>
  </si>
  <si>
    <t>FC</t>
  </si>
  <si>
    <t>4.3w</t>
  </si>
  <si>
    <t>https://www.zhihu.com/question/1997735046166099243/answer/1997764184860029669</t>
  </si>
  <si>
    <t>徐浩轩</t>
  </si>
  <si>
    <t>410105200005130051</t>
  </si>
  <si>
    <t>6217921478762521</t>
  </si>
  <si>
    <t>浦发郑州经三路支行</t>
  </si>
  <si>
    <t>郑州</t>
  </si>
  <si>
    <t>微博：https://weibo.com/7914392732/5257983575722227
小红书： http://xhslink.com/o/6k6WNk4iRBG
抖音：3.51 复制打开抖音，看看【Oxygen氧宝的图文作品】姚十八造谣方程豹的事情判了。很多人已经不记得两年多... https://v.douyin.com/CDEaUGoNC9Y/ 08/22 e@B.gb OXm:/
头条：https://m.toutiao.com/w/1855019849501900/?app=news_article&amp;timestamp=1769085153&amp;use_new_style=1&amp;share_did=MS4wLjACAAAAG6YcIJ371Epn8aWdTZO1p6uppj4oLOlNTf6Xw4UUrAeXXzDz2Iv4kIQgEV8EgywR&amp;share_uid=MS4wLjABAAAATBSydVt7d4eqEeLhA8_VZw7LpS2818bum-5UW2oy5O-wenSDCsWxfiIUBNnHL6rD&amp;req_id_new=2026012220323321FCB9F847FE7FB0012A&amp;chn_id=94349491494&amp;category_new=profile_all
百家号：https://mr.baidu.com/r/1QiSxKXxwhW?f=cp&amp;rs=4063978002&amp;ruk=LbrN6T8CI6UBv9tNTnnqyQ&amp;u=cf00061b3bb95a00</t>
  </si>
  <si>
    <t>比亚迪2025年销量超460万辆，海外狂增145%破百万，如何评价？</t>
  </si>
  <si>
    <t>https://www.zhihu.com/question/2002018893242315322/answer/2002052933248910541</t>
  </si>
  <si>
    <t>小红书： http://xhslink.com/o/3BLb0tEW2Xe
微博：https://weibo.com/7914392732/5262272113151911
抖音：https://v.douyin.com/zWuBXOBteXU/
头条：https://m.toutiao.com/w/1856091771806720/?app=news_article&amp;timestamp=1770107576&amp;use_new_style=1&amp;share_did=MS4wLjACAAAAG6YcIJ371Epn8aWdTZO1p6uppj4oLOlNTf6Xw4UUrAeXXzDz2Iv4kIQgEV8EgywR&amp;share_uid=MS4wLjABAAAATBSydVt7d4eqEeLhA8_VZw7LpS2818bum-5UW2oy5O-wenSDCsWxfiIUBNnHL6rD&amp;req_id_new=20260203163255295A4EF4DB42BC357B23&amp;chn_id=94349491494&amp;category_new=profile_all
百家号：https://mr.baidu.com/r/1QW9RgcydGM?f=ot&amp;rs=347188781&amp;ruk=LbrN6T8CI6UBv9tNTnnqyQ&amp;u=c4d9ccc5dbfe2a8e</t>
  </si>
  <si>
    <t>景行</t>
  </si>
  <si>
    <t>16.3w</t>
  </si>
  <si>
    <t>https://www.zhihu.com/question/2002018893242315322/answer/2002517617685054389?share_code=csxHZl4WdyPF&amp;utm_psn=2002520138453381267</t>
  </si>
  <si>
    <t>任开瑞</t>
  </si>
  <si>
    <t>371328199809275011</t>
  </si>
  <si>
    <t>6217002190023779021</t>
  </si>
  <si>
    <t>中国建设银行烟台长江路支行</t>
  </si>
  <si>
    <t>烟台</t>
  </si>
  <si>
    <t>微博https://weibo.com/5941427773/5262737821140686
今日头条https://www.toutiao.com/article/7603024628675576335/?app=news_article&amp;category_new=profile_all&amp;module_name=Android_tt_url&amp;share_did=MS4wLjACAAAAKYGGD0cLf1B4ruqunvYkxy2nzRzhnvMBYoJNX2QAsCN2rMoCQoXtO6QPpVJX3rN9&amp;share_token=1e3d6309-e5d0-469b-a906-bcf9d40a1550&amp;share_uid=MS4wLjABAAAAOGMUzh3OeS4gCuq4cxl0zmI2QjoIrJPICsdbfayX0ScDd8VvEIbKIVLO1T9K0ZP8&amp;timestamp=1770218033&amp;tt_from=copy_link&amp;upstream_biz=Android_url&amp;use_new_style=1&amp;utm_campaign=client_share&amp;utm_medium=toutiao_android&amp;utm_source=copy_link&amp;source=m_redirect
懂车帝https://dcd.zjbyte.cn/i7603024733948494360/?=&amp;link_source=share&amp;aid=36&amp;app=automobile&amp;iid=1699193039384644&amp;share_token=2c9e3401-5cd3-4ffe-a0ba-2c16aa24bd9c
搜狐新闻https://3g.k.sohu.com/h5apps/t/feed?snstype=1&amp;action=903&amp;uid=1629681284-7036599300918826499-U&amp;commentId=null&amp;shp1=NzI1NzY4NjQ5MzY3MzEzMjA4NA%3D%3D
百家号https://baijiahao.baidu.com/builder/preview/s?id=1856207416259923005</t>
  </si>
  <si>
    <t>比亚迪+曼城，一个是新能源销冠，一个是英超冠军，这种强强联合你嗑不嗑？</t>
  </si>
  <si>
    <t>https://www.zhihu.com/question/2005346713691513499/answer/2006404304920125753</t>
  </si>
  <si>
    <t>微博https://weibo.com/5941427773/5266621388033514
今日头条https://m.toutiao.com/article/7607002618241548854/?app=news_article&amp;category_new=profile_all&amp;module_name=Android_tt_url&amp;share_did=MS4wLjACAAAAKYGGD0cLf1B4ruqunvYkxy2nzRzhnvMBYoJNX2QAsCN2rMoCQoXtO6QPpVJX3rN9&amp;share_token=d4f4819d-742c-4cc0-9867-ec2a9be1c46b&amp;share_uid=MS4wLjABAAAAOGMUzh3OeS4gCuq4cxl0zmI2QjoIrJPICsdbfayX0ScDd8VvEIbKIVLO1T9K0ZP8&amp;timestamp=1771143899&amp;tt_from=copy_link&amp;upstream_biz=Android_url&amp;use_new_style=1&amp;utm_campaign=client_share&amp;utm_medium=toutiao_android&amp;utm_source=copy_link
懂车帝https://dcd.zjbyte.cn/i7607002360032281150/?=&amp;link_source=share&amp;aid=36&amp;app=automobile&amp;iid=1699193039384644&amp;share_token=f6c5484c-3a1d-40d7-b024-dc9d6dbb5581
百家号https://mi.mbd.baidu.com/r/1RzYGKhKPjW?f=cp&amp;rs=3916618036&amp;ruk=xZlMNbvSnQS_ylvGtURFkw&amp;u=1dc044eb2dffdfb5&amp;urlext=%7B%22cuid%22%3A%2208vhu_aySigKO2u80a2Hi0i8280UivuH_aHCuY8Uv8Kz0qqSB%22%7D
搜狐新闻https://3g.k.sohu.com/h5apps/t/feed?snstype=1&amp;action=903&amp;uid=1635094478-7036599300918826499-U&amp;commentId=null&amp;shp1=NzI1NzY4NjQ5MzY3MzEzMjA4NA%3D%3D</t>
  </si>
  <si>
    <t>合计</t>
  </si>
  <si>
    <t>合计费用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</si>
</sst>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0"/>
      <name val="微软雅黑"/>
      <charset val="134"/>
    </font>
    <font>
      <sz val="10"/>
      <color rgb="FF000000"/>
      <name val="微软雅黑"/>
      <charset val="0"/>
    </font>
    <font>
      <sz val="18"/>
      <color rgb="FFFF0000"/>
      <name val="微软雅黑"/>
      <charset val="134"/>
    </font>
    <font>
      <b/>
      <sz val="18"/>
      <color rgb="FFFF0000"/>
      <name val="微软雅黑"/>
      <charset val="134"/>
    </font>
    <font>
      <u/>
      <sz val="11"/>
      <color rgb="FF800080"/>
      <name val="宋体"/>
      <charset val="0"/>
      <scheme val="minor"/>
    </font>
    <font>
      <sz val="10"/>
      <color rgb="FF000000"/>
      <name val="Arial"/>
      <charset val="0"/>
    </font>
    <font>
      <sz val="10"/>
      <color rgb="FF000000"/>
      <name val="宋体"/>
      <charset val="0"/>
    </font>
    <font>
      <b/>
      <sz val="1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7" fillId="0" borderId="2" xfId="6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7" fillId="0" borderId="1" xfId="6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0" xfId="6" applyFont="1" applyBorder="1" applyAlignment="1">
      <alignment horizontal="center" vertical="center" wrapText="1"/>
    </xf>
    <xf numFmtId="58" fontId="0" fillId="0" borderId="2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58" fontId="0" fillId="0" borderId="1" xfId="0" applyNumberForma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6.png"/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NULL" TargetMode="External"/><Relationship Id="rId2" Type="http://schemas.openxmlformats.org/officeDocument/2006/relationships/image" Target="media/image2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zhihu.com/question/2005346713691513499/answer/2006404304920125753" TargetMode="External"/><Relationship Id="rId5" Type="http://schemas.openxmlformats.org/officeDocument/2006/relationships/hyperlink" Target="https://www.zhihu.com/question/2002018893242315322/answer/2002517617685054389?share_code=csxHZl4WdyPF&amp;utm_psn=2002520138453381267" TargetMode="External"/><Relationship Id="rId4" Type="http://schemas.openxmlformats.org/officeDocument/2006/relationships/hyperlink" Target="https://www.zhihu.com/question/2002018893242315322/answer/2002052933248910541" TargetMode="External"/><Relationship Id="rId3" Type="http://schemas.openxmlformats.org/officeDocument/2006/relationships/hyperlink" Target="https://www.zhihu.com/question/1997735046166099243/answer/1997772213143766041" TargetMode="External"/><Relationship Id="rId2" Type="http://schemas.openxmlformats.org/officeDocument/2006/relationships/hyperlink" Target="https://www.zhihu.com/question/1997735046166099243/answer/1997764184860029669" TargetMode="External"/><Relationship Id="rId1" Type="http://schemas.openxmlformats.org/officeDocument/2006/relationships/hyperlink" Target="https://www.zhihu.com/zvideo/19976488663806324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"/>
  <sheetViews>
    <sheetView zoomScale="85" zoomScaleNormal="85" topLeftCell="L1" workbookViewId="0">
      <selection activeCell="M14" sqref="M14"/>
    </sheetView>
  </sheetViews>
  <sheetFormatPr defaultColWidth="8.72727272727273" defaultRowHeight="16" customHeight="1"/>
  <cols>
    <col min="1" max="1" width="15.1818181818182" style="3" customWidth="1"/>
    <col min="2" max="2" width="9.99090909090909" style="3" customWidth="1"/>
    <col min="3" max="3" width="12.4" style="17" customWidth="1"/>
    <col min="4" max="4" width="8.69090909090909" style="18" customWidth="1"/>
    <col min="5" max="5" width="8.69090909090909" style="19" customWidth="1"/>
    <col min="6" max="6" width="8.72727272727273" style="20" customWidth="1"/>
    <col min="7" max="7" width="57.9636363636364" style="17" customWidth="1"/>
    <col min="8" max="8" width="69.8181818181818" style="3" customWidth="1"/>
    <col min="9" max="10" width="8.72727272727273" style="3" customWidth="1"/>
    <col min="11" max="12" width="8.72727272727273" style="20" customWidth="1"/>
    <col min="13" max="13" width="22.0272727272727" style="20" customWidth="1"/>
    <col min="14" max="14" width="22.8818181818182" style="20" customWidth="1"/>
    <col min="15" max="15" width="15.7181818181818" style="20" customWidth="1"/>
    <col min="16" max="16" width="23.3090909090909" style="20" customWidth="1"/>
    <col min="17" max="17" width="8.72727272727273" style="20" customWidth="1"/>
    <col min="18" max="18" width="14.7454545454545" style="20" customWidth="1"/>
    <col min="19" max="20" width="8.72727272727273" style="20"/>
    <col min="21" max="16384" width="8.72727272727273" style="3"/>
  </cols>
  <sheetData>
    <row r="1" s="16" customFormat="1" ht="22" customHeight="1" spans="1:23">
      <c r="A1" s="4" t="s">
        <v>0</v>
      </c>
      <c r="B1" s="4" t="s">
        <v>1</v>
      </c>
      <c r="C1" s="4" t="s">
        <v>2</v>
      </c>
      <c r="D1" s="4" t="s">
        <v>3</v>
      </c>
      <c r="E1" s="21" t="s">
        <v>4</v>
      </c>
      <c r="F1" s="4" t="s">
        <v>5</v>
      </c>
      <c r="G1" s="2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1" t="s">
        <v>18</v>
      </c>
      <c r="T1" s="4" t="s">
        <v>19</v>
      </c>
      <c r="V1" s="38"/>
      <c r="W1" s="38"/>
    </row>
    <row r="2" s="3" customFormat="1" customHeight="1" spans="1:20">
      <c r="A2" s="22" t="s">
        <v>20</v>
      </c>
      <c r="B2" s="23" t="s">
        <v>21</v>
      </c>
      <c r="C2" s="22" t="s">
        <v>22</v>
      </c>
      <c r="D2" s="22" t="s">
        <v>23</v>
      </c>
      <c r="E2" s="22" t="s">
        <v>24</v>
      </c>
      <c r="F2" s="23" t="s">
        <v>25</v>
      </c>
      <c r="G2" s="24" t="s">
        <v>26</v>
      </c>
      <c r="H2" s="25" t="s">
        <v>27</v>
      </c>
      <c r="I2" s="3" t="str">
        <f>_xlfn.DISPIMG("ID_81991C3354B648A0A11F91D6649E221E",1)</f>
        <v>=DISPIMG("ID_81991C3354B648A0A11F91D6649E221E",1)</v>
      </c>
      <c r="J2" s="35">
        <v>46050</v>
      </c>
      <c r="K2" s="23">
        <v>1</v>
      </c>
      <c r="L2" s="23" t="s">
        <v>28</v>
      </c>
      <c r="M2" s="43" t="s">
        <v>29</v>
      </c>
      <c r="N2" s="43" t="s">
        <v>30</v>
      </c>
      <c r="O2" s="23">
        <v>15021791031</v>
      </c>
      <c r="P2" s="23" t="s">
        <v>31</v>
      </c>
      <c r="Q2" s="23" t="s">
        <v>32</v>
      </c>
      <c r="R2" s="23">
        <v>2000</v>
      </c>
      <c r="S2" s="23"/>
      <c r="T2" s="39" t="s">
        <v>33</v>
      </c>
    </row>
    <row r="3" s="3" customFormat="1" customHeight="1" spans="1:20">
      <c r="A3" s="26" t="s">
        <v>34</v>
      </c>
      <c r="B3" s="23" t="s">
        <v>35</v>
      </c>
      <c r="C3" s="22" t="s">
        <v>36</v>
      </c>
      <c r="D3" s="22" t="s">
        <v>23</v>
      </c>
      <c r="E3" s="22" t="s">
        <v>37</v>
      </c>
      <c r="F3" s="23" t="s">
        <v>38</v>
      </c>
      <c r="G3" s="27" t="s">
        <v>39</v>
      </c>
      <c r="H3" s="25" t="s">
        <v>40</v>
      </c>
      <c r="I3" s="36" t="str">
        <f>_xlfn.DISPIMG("ID_AC263485EB074E429BFE6CF7E802C5DB",1)</f>
        <v>=DISPIMG("ID_AC263485EB074E429BFE6CF7E802C5DB",1)</v>
      </c>
      <c r="J3" s="35">
        <v>46044</v>
      </c>
      <c r="K3" s="23">
        <v>1</v>
      </c>
      <c r="L3" s="23" t="s">
        <v>41</v>
      </c>
      <c r="M3" s="43" t="s">
        <v>42</v>
      </c>
      <c r="N3" s="23" t="s">
        <v>43</v>
      </c>
      <c r="O3" s="23">
        <v>13115710082</v>
      </c>
      <c r="P3" s="23" t="s">
        <v>44</v>
      </c>
      <c r="Q3" s="23" t="s">
        <v>45</v>
      </c>
      <c r="R3" s="23">
        <v>800</v>
      </c>
      <c r="S3" s="23"/>
      <c r="T3" s="40" t="s">
        <v>46</v>
      </c>
    </row>
    <row r="4" s="3" customFormat="1" customHeight="1" spans="1:20">
      <c r="A4" s="28" t="s">
        <v>47</v>
      </c>
      <c r="B4" s="23" t="s">
        <v>48</v>
      </c>
      <c r="C4" s="22" t="s">
        <v>49</v>
      </c>
      <c r="D4" s="22" t="s">
        <v>23</v>
      </c>
      <c r="E4" s="22" t="s">
        <v>37</v>
      </c>
      <c r="F4" s="23" t="s">
        <v>38</v>
      </c>
      <c r="G4" s="29" t="s">
        <v>39</v>
      </c>
      <c r="H4" s="30" t="s">
        <v>50</v>
      </c>
      <c r="I4" s="36" t="str">
        <f>_xlfn.DISPIMG("ID_3AF4FF8EC3204049AAB3A925F443B110",1)</f>
        <v>=DISPIMG("ID_3AF4FF8EC3204049AAB3A925F443B110",1)</v>
      </c>
      <c r="J4" s="37">
        <v>46044</v>
      </c>
      <c r="K4" s="23">
        <v>1</v>
      </c>
      <c r="L4" s="23" t="s">
        <v>51</v>
      </c>
      <c r="M4" s="43" t="s">
        <v>52</v>
      </c>
      <c r="N4" s="43" t="s">
        <v>53</v>
      </c>
      <c r="O4" s="23">
        <v>18837128611</v>
      </c>
      <c r="P4" s="23" t="s">
        <v>54</v>
      </c>
      <c r="Q4" s="23" t="s">
        <v>55</v>
      </c>
      <c r="R4" s="23">
        <v>600</v>
      </c>
      <c r="S4" s="23"/>
      <c r="T4" s="41" t="s">
        <v>56</v>
      </c>
    </row>
    <row r="5" s="3" customFormat="1" customHeight="1" spans="1:20">
      <c r="A5" s="28" t="s">
        <v>47</v>
      </c>
      <c r="B5" s="23" t="s">
        <v>48</v>
      </c>
      <c r="C5" s="22" t="s">
        <v>49</v>
      </c>
      <c r="D5" s="22" t="s">
        <v>23</v>
      </c>
      <c r="E5" s="22" t="s">
        <v>37</v>
      </c>
      <c r="F5" s="23" t="s">
        <v>38</v>
      </c>
      <c r="G5" s="29" t="s">
        <v>57</v>
      </c>
      <c r="H5" s="30" t="s">
        <v>58</v>
      </c>
      <c r="I5" s="36" t="str">
        <f>_xlfn.DISPIMG("ID_C33137E2AB774B899A4BDB1A3C601FB9",1)</f>
        <v>=DISPIMG("ID_C33137E2AB774B899A4BDB1A3C601FB9",1)</v>
      </c>
      <c r="J5" s="37">
        <v>46056</v>
      </c>
      <c r="K5" s="23">
        <v>1</v>
      </c>
      <c r="L5" s="23" t="s">
        <v>51</v>
      </c>
      <c r="M5" s="43" t="s">
        <v>52</v>
      </c>
      <c r="N5" s="43" t="s">
        <v>53</v>
      </c>
      <c r="O5" s="23">
        <v>18837128611</v>
      </c>
      <c r="P5" s="23" t="s">
        <v>54</v>
      </c>
      <c r="Q5" s="23" t="s">
        <v>55</v>
      </c>
      <c r="R5" s="23">
        <v>600</v>
      </c>
      <c r="S5" s="23"/>
      <c r="T5" s="41" t="s">
        <v>59</v>
      </c>
    </row>
    <row r="6" s="3" customFormat="1" customHeight="1" spans="1:20">
      <c r="A6" s="31" t="s">
        <v>60</v>
      </c>
      <c r="B6" s="23" t="s">
        <v>48</v>
      </c>
      <c r="C6" s="22" t="s">
        <v>61</v>
      </c>
      <c r="D6" s="22" t="s">
        <v>23</v>
      </c>
      <c r="E6" s="22" t="s">
        <v>37</v>
      </c>
      <c r="F6" s="23" t="s">
        <v>38</v>
      </c>
      <c r="G6" s="29" t="s">
        <v>57</v>
      </c>
      <c r="H6" s="32" t="s">
        <v>62</v>
      </c>
      <c r="I6" s="36" t="str">
        <f>_xlfn.DISPIMG("ID_A4251B10BF304807BAA0A571FB749ACD",1)</f>
        <v>=DISPIMG("ID_A4251B10BF304807BAA0A571FB749ACD",1)</v>
      </c>
      <c r="J6" s="37">
        <v>46057</v>
      </c>
      <c r="K6" s="23">
        <v>1</v>
      </c>
      <c r="L6" s="23" t="s">
        <v>63</v>
      </c>
      <c r="M6" s="43" t="s">
        <v>64</v>
      </c>
      <c r="N6" s="43" t="s">
        <v>65</v>
      </c>
      <c r="O6" s="23">
        <v>18263901511</v>
      </c>
      <c r="P6" s="23" t="s">
        <v>66</v>
      </c>
      <c r="Q6" s="23" t="s">
        <v>67</v>
      </c>
      <c r="R6" s="23">
        <v>600</v>
      </c>
      <c r="S6" s="23"/>
      <c r="T6" s="41" t="s">
        <v>68</v>
      </c>
    </row>
    <row r="7" s="3" customFormat="1" customHeight="1" spans="1:20">
      <c r="A7" s="33" t="s">
        <v>60</v>
      </c>
      <c r="B7" s="23" t="s">
        <v>48</v>
      </c>
      <c r="C7" s="22" t="s">
        <v>61</v>
      </c>
      <c r="D7" s="22" t="s">
        <v>23</v>
      </c>
      <c r="E7" s="22" t="s">
        <v>37</v>
      </c>
      <c r="F7" s="23" t="s">
        <v>38</v>
      </c>
      <c r="G7" s="29" t="s">
        <v>69</v>
      </c>
      <c r="H7" s="32" t="s">
        <v>70</v>
      </c>
      <c r="I7" s="36" t="str">
        <f>_xlfn.DISPIMG("ID_464AE79D85204612842AF3F951CB9688",1)</f>
        <v>=DISPIMG("ID_464AE79D85204612842AF3F951CB9688",1)</v>
      </c>
      <c r="J7" s="37">
        <v>46068</v>
      </c>
      <c r="K7" s="23">
        <v>1</v>
      </c>
      <c r="L7" s="23" t="s">
        <v>63</v>
      </c>
      <c r="M7" s="43" t="s">
        <v>64</v>
      </c>
      <c r="N7" s="43" t="s">
        <v>65</v>
      </c>
      <c r="O7" s="23">
        <v>18263901511</v>
      </c>
      <c r="P7" s="23" t="s">
        <v>66</v>
      </c>
      <c r="Q7" s="23" t="s">
        <v>67</v>
      </c>
      <c r="R7" s="23">
        <v>600</v>
      </c>
      <c r="S7" s="23"/>
      <c r="T7" s="41" t="s">
        <v>71</v>
      </c>
    </row>
    <row r="8" s="3" customFormat="1" ht="51" customHeight="1" spans="3:20">
      <c r="C8" s="17"/>
      <c r="D8" s="18"/>
      <c r="E8" s="19"/>
      <c r="F8" s="20"/>
      <c r="G8" s="17"/>
      <c r="K8" s="20"/>
      <c r="L8" s="20"/>
      <c r="M8" s="20"/>
      <c r="N8" s="20"/>
      <c r="O8" s="20"/>
      <c r="P8" s="20"/>
      <c r="Q8" s="42" t="s">
        <v>72</v>
      </c>
      <c r="R8" s="42">
        <f>SUM(R2:R7)</f>
        <v>5200</v>
      </c>
      <c r="S8" s="20"/>
      <c r="T8" s="20"/>
    </row>
    <row r="9" customHeight="1" spans="8:8">
      <c r="H9" s="34"/>
    </row>
  </sheetData>
  <autoFilter xmlns:etc="http://www.wps.cn/officeDocument/2017/etCustomData" ref="A1:T8" etc:filterBottomFollowUsedRange="0">
    <extLst/>
  </autoFilter>
  <hyperlinks>
    <hyperlink ref="H2" r:id="rId1" display="https://www.zhihu.com/zvideo/1997648866380632485" tooltip="https://www.zhihu.com/zvideo/1997648866380632485"/>
    <hyperlink ref="H4" r:id="rId2" display="https://www.zhihu.com/question/1997735046166099243/answer/1997764184860029669"/>
    <hyperlink ref="H3" r:id="rId3" display="https://www.zhihu.com/question/1997735046166099243/answer/1997772213143766041"/>
    <hyperlink ref="H5" r:id="rId4" display="https://www.zhihu.com/question/2002018893242315322/answer/2002052933248910541"/>
    <hyperlink ref="H6" r:id="rId5" display="https://www.zhihu.com/question/2002018893242315322/answer/2002517617685054389?share_code=csxHZl4WdyPF&amp;utm_psn=2002520138453381267"/>
    <hyperlink ref="H7" r:id="rId6" display="https://www.zhihu.com/question/2005346713691513499/answer/200640430492012575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zoomScale="70" zoomScaleNormal="70" workbookViewId="0">
      <selection activeCell="A9" sqref="A9"/>
    </sheetView>
  </sheetViews>
  <sheetFormatPr defaultColWidth="8.72727272727273" defaultRowHeight="14" outlineLevelRow="7"/>
  <cols>
    <col min="1" max="1" width="17.2727272727273" style="3" customWidth="1"/>
    <col min="2" max="6" width="8.72727272727273" style="3" customWidth="1"/>
    <col min="7" max="7" width="26.4818181818182" style="3" customWidth="1"/>
    <col min="8" max="8" width="29.4727272727273" style="3" customWidth="1"/>
    <col min="9" max="9" width="19.2181818181818" style="3" customWidth="1"/>
    <col min="10" max="10" width="43.3818181818182" style="3" customWidth="1"/>
    <col min="11" max="11" width="14.9636363636364" style="3" customWidth="1"/>
    <col min="12" max="12" width="11.6545454545455" style="3" customWidth="1"/>
    <col min="13" max="13" width="12.3363636363636" style="3" customWidth="1"/>
    <col min="14" max="14" width="27.0363636363636" style="3" customWidth="1"/>
    <col min="15" max="16384" width="8.72727272727273" style="3"/>
  </cols>
  <sheetData>
    <row r="1" s="1" customFormat="1" ht="31" customHeight="1" spans="1:14">
      <c r="A1" s="4" t="s">
        <v>0</v>
      </c>
      <c r="B1" s="4" t="s">
        <v>1</v>
      </c>
      <c r="C1" s="4" t="s">
        <v>3</v>
      </c>
      <c r="D1" s="4" t="s">
        <v>4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11" t="s">
        <v>18</v>
      </c>
      <c r="N1" s="4" t="s">
        <v>73</v>
      </c>
    </row>
    <row r="2" s="2" customFormat="1" ht="22" customHeight="1" spans="1:14">
      <c r="A2" s="5" t="s">
        <v>20</v>
      </c>
      <c r="B2" s="6" t="s">
        <v>21</v>
      </c>
      <c r="C2" s="5" t="s">
        <v>24</v>
      </c>
      <c r="D2" s="5" t="s">
        <v>23</v>
      </c>
      <c r="E2" s="7">
        <v>1</v>
      </c>
      <c r="F2" s="6" t="s">
        <v>28</v>
      </c>
      <c r="G2" s="44" t="s">
        <v>29</v>
      </c>
      <c r="H2" s="44" t="s">
        <v>30</v>
      </c>
      <c r="I2" s="6">
        <v>15021791031</v>
      </c>
      <c r="J2" s="6" t="s">
        <v>31</v>
      </c>
      <c r="K2" s="6" t="s">
        <v>32</v>
      </c>
      <c r="L2" s="12">
        <v>2000</v>
      </c>
      <c r="M2" s="13"/>
      <c r="N2" s="6">
        <v>2000</v>
      </c>
    </row>
    <row r="3" s="2" customFormat="1" ht="22" customHeight="1" spans="1:14">
      <c r="A3" s="8" t="s">
        <v>34</v>
      </c>
      <c r="B3" s="6" t="s">
        <v>35</v>
      </c>
      <c r="C3" s="5" t="s">
        <v>37</v>
      </c>
      <c r="D3" s="5" t="s">
        <v>23</v>
      </c>
      <c r="E3" s="7">
        <v>1</v>
      </c>
      <c r="F3" s="6" t="s">
        <v>41</v>
      </c>
      <c r="G3" s="44" t="s">
        <v>42</v>
      </c>
      <c r="H3" s="6" t="s">
        <v>43</v>
      </c>
      <c r="I3" s="6">
        <v>13115710082</v>
      </c>
      <c r="J3" s="6" t="s">
        <v>44</v>
      </c>
      <c r="K3" s="6" t="s">
        <v>45</v>
      </c>
      <c r="L3" s="12">
        <v>800</v>
      </c>
      <c r="M3" s="13"/>
      <c r="N3" s="6">
        <v>800</v>
      </c>
    </row>
    <row r="4" s="2" customFormat="1" ht="22" customHeight="1" spans="1:14">
      <c r="A4" s="9" t="s">
        <v>47</v>
      </c>
      <c r="B4" s="6" t="s">
        <v>48</v>
      </c>
      <c r="C4" s="5" t="s">
        <v>37</v>
      </c>
      <c r="D4" s="5" t="s">
        <v>23</v>
      </c>
      <c r="E4" s="7">
        <v>1</v>
      </c>
      <c r="F4" s="6" t="s">
        <v>51</v>
      </c>
      <c r="G4" s="44" t="s">
        <v>52</v>
      </c>
      <c r="H4" s="44" t="s">
        <v>53</v>
      </c>
      <c r="I4" s="6">
        <v>18837128611</v>
      </c>
      <c r="J4" s="6" t="s">
        <v>54</v>
      </c>
      <c r="K4" s="6" t="s">
        <v>55</v>
      </c>
      <c r="L4" s="12">
        <v>600</v>
      </c>
      <c r="M4" s="13"/>
      <c r="N4" s="6">
        <v>1200</v>
      </c>
    </row>
    <row r="5" s="2" customFormat="1" ht="22" customHeight="1" spans="1:14">
      <c r="A5" s="9" t="s">
        <v>47</v>
      </c>
      <c r="B5" s="6" t="s">
        <v>48</v>
      </c>
      <c r="C5" s="5" t="s">
        <v>37</v>
      </c>
      <c r="D5" s="5" t="s">
        <v>23</v>
      </c>
      <c r="E5" s="7">
        <v>1</v>
      </c>
      <c r="F5" s="6" t="s">
        <v>51</v>
      </c>
      <c r="G5" s="44" t="s">
        <v>52</v>
      </c>
      <c r="H5" s="44" t="s">
        <v>53</v>
      </c>
      <c r="I5" s="6">
        <v>18837128611</v>
      </c>
      <c r="J5" s="6" t="s">
        <v>54</v>
      </c>
      <c r="K5" s="6" t="s">
        <v>55</v>
      </c>
      <c r="L5" s="12">
        <v>600</v>
      </c>
      <c r="M5" s="13"/>
      <c r="N5" s="6"/>
    </row>
    <row r="6" s="2" customFormat="1" ht="22" customHeight="1" spans="1:14">
      <c r="A6" s="9" t="s">
        <v>60</v>
      </c>
      <c r="B6" s="6" t="s">
        <v>48</v>
      </c>
      <c r="C6" s="5" t="s">
        <v>37</v>
      </c>
      <c r="D6" s="5" t="s">
        <v>23</v>
      </c>
      <c r="E6" s="7">
        <v>1</v>
      </c>
      <c r="F6" s="6" t="s">
        <v>63</v>
      </c>
      <c r="G6" s="44" t="s">
        <v>64</v>
      </c>
      <c r="H6" s="44" t="s">
        <v>65</v>
      </c>
      <c r="I6" s="6">
        <v>18263901511</v>
      </c>
      <c r="J6" s="6" t="s">
        <v>66</v>
      </c>
      <c r="K6" s="6" t="s">
        <v>67</v>
      </c>
      <c r="L6" s="12">
        <v>600</v>
      </c>
      <c r="M6" s="13"/>
      <c r="N6" s="6">
        <v>1200</v>
      </c>
    </row>
    <row r="7" s="2" customFormat="1" ht="22" customHeight="1" spans="1:14">
      <c r="A7" s="10" t="s">
        <v>60</v>
      </c>
      <c r="B7" s="6" t="s">
        <v>48</v>
      </c>
      <c r="C7" s="5" t="s">
        <v>37</v>
      </c>
      <c r="D7" s="5" t="s">
        <v>23</v>
      </c>
      <c r="E7" s="7">
        <v>1</v>
      </c>
      <c r="F7" s="6" t="s">
        <v>63</v>
      </c>
      <c r="G7" s="44" t="s">
        <v>64</v>
      </c>
      <c r="H7" s="44" t="s">
        <v>65</v>
      </c>
      <c r="I7" s="6">
        <v>18263901511</v>
      </c>
      <c r="J7" s="6" t="s">
        <v>66</v>
      </c>
      <c r="K7" s="6" t="s">
        <v>67</v>
      </c>
      <c r="L7" s="12">
        <v>600</v>
      </c>
      <c r="M7" s="13"/>
      <c r="N7" s="6"/>
    </row>
    <row r="8" s="3" customFormat="1" ht="60" customHeight="1" spans="10:14">
      <c r="J8" s="14"/>
      <c r="K8" s="15" t="s">
        <v>72</v>
      </c>
      <c r="L8" s="15">
        <f>SUM(L2:L7)</f>
        <v>5200</v>
      </c>
      <c r="M8" s="15"/>
      <c r="N8" s="15">
        <f>SUM(N2:N7)</f>
        <v>5200</v>
      </c>
    </row>
  </sheetData>
  <mergeCells count="2">
    <mergeCell ref="N4:N5"/>
    <mergeCell ref="N6:N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约稿</vt:lpstr>
      <vt:lpstr>约稿费用合计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张煜慧</dc:creator>
  <cp:lastModifiedBy>张煜慧</cp:lastModifiedBy>
  <dcterms:created xsi:type="dcterms:W3CDTF">2026-08-17T02:06:00Z</dcterms:created>
  <dcterms:modified xsi:type="dcterms:W3CDTF">2026-08-17T03:09:42Z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4DCE97CA1AC84F4FBFC0FD9C299B637F_11</vt:lpwstr>
  </property>
  <property fmtid="{D5CDD505-2E9C-101B-9397-08002B2CF9AE}" pid="3" name="KSOProductBuildVer">
    <vt:lpwstr>2052-12.8.2.21177</vt:lpwstr>
  </property>
</Properties>
</file>