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V0013839N0-Data\guangweg\Desktop\"/>
    </mc:Choice>
  </mc:AlternateContent>
  <xr:revisionPtr revIDLastSave="0" documentId="13_ncr:1_{96E9B954-FE83-4862-8D92-0429D3A563C4}" xr6:coauthVersionLast="36" xr6:coauthVersionMax="36" xr10:uidLastSave="{00000000-0000-0000-0000-000000000000}"/>
  <bookViews>
    <workbookView xWindow="0" yWindow="0" windowWidth="19160" windowHeight="7030" xr2:uid="{D298135B-E4C0-45E9-BB28-1F0B05CAE31B}"/>
  </bookViews>
  <sheets>
    <sheet name="可转债" sheetId="2" r:id="rId1"/>
    <sheet name="方案" sheetId="3" r:id="rId2"/>
    <sheet name="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N11" i="2" s="1"/>
  <c r="M11" i="2" s="1"/>
  <c r="L12" i="2"/>
  <c r="L13" i="2"/>
  <c r="L14" i="2"/>
  <c r="L15" i="2"/>
  <c r="N15" i="2" s="1"/>
  <c r="M15" i="2" s="1"/>
  <c r="L16" i="2"/>
  <c r="L3" i="2"/>
  <c r="N3" i="2" s="1"/>
  <c r="M3" i="2" s="1"/>
  <c r="M10" i="2"/>
  <c r="M14" i="2"/>
  <c r="M16" i="2"/>
  <c r="N9" i="2"/>
  <c r="M9" i="2" s="1"/>
  <c r="N10" i="2"/>
  <c r="N12" i="2"/>
  <c r="M12" i="2" s="1"/>
  <c r="N13" i="2"/>
  <c r="M13" i="2" s="1"/>
  <c r="N14" i="2"/>
  <c r="H4" i="2"/>
  <c r="N4" i="2" s="1"/>
  <c r="M4" i="2" s="1"/>
  <c r="H5" i="2"/>
  <c r="N5" i="2" s="1"/>
  <c r="M5" i="2" s="1"/>
  <c r="H6" i="2"/>
  <c r="N6" i="2" s="1"/>
  <c r="M6" i="2" s="1"/>
  <c r="H7" i="2"/>
  <c r="H8" i="2"/>
  <c r="N8" i="2" s="1"/>
  <c r="M8" i="2" s="1"/>
  <c r="H9" i="2"/>
  <c r="H10" i="2"/>
  <c r="H11" i="2"/>
  <c r="H12" i="2"/>
  <c r="H3" i="2"/>
  <c r="Q3" i="2" l="1"/>
  <c r="O3" i="2" s="1"/>
  <c r="N7" i="2"/>
  <c r="M7" i="2" s="1"/>
  <c r="E17" i="1"/>
  <c r="C17" i="1"/>
  <c r="G17" i="1" l="1"/>
</calcChain>
</file>

<file path=xl/sharedStrings.xml><?xml version="1.0" encoding="utf-8"?>
<sst xmlns="http://schemas.openxmlformats.org/spreadsheetml/2006/main" count="42" uniqueCount="41">
  <si>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</si>
  <si>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</si>
  <si>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</si>
  <si>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</si>
  <si>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</si>
  <si>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</si>
  <si>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</si>
  <si>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</si>
  <si>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</si>
  <si>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</si>
  <si>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买入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</si>
  <si>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</si>
  <si>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</si>
  <si>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</si>
  <si>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</si>
  <si>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</si>
  <si>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</si>
  <si>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</si>
  <si>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</si>
  <si>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概念</t>
  </si>
  <si>
    <t>理由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</si>
  <si>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</si>
  <si>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</si>
  <si>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</si>
  <si>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</si>
  <si>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</si>
  <si>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</si>
  <si>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</si>
  <si>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</si>
  <si>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</si>
  <si>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亚药转债</t>
  </si>
  <si>
    <t>2019.11.5</t>
  </si>
  <si>
    <t>医药 大麻</t>
  </si>
  <si>
    <t>维格转债</t>
  </si>
  <si>
    <t>序列</t>
  </si>
  <si>
    <t>久其转债</t>
  </si>
  <si>
    <t>成本</t>
  </si>
  <si>
    <t>追涨</t>
  </si>
  <si>
    <t>比特币</t>
  </si>
  <si>
    <t>总市值</t>
  </si>
  <si>
    <t>2019.10.1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</si>
</sst>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vertic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  <protection locked="0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silu.cn/data/convert_bond_detail/128015" TargetMode="External"/><Relationship Id="rId2" Type="http://schemas.openxmlformats.org/officeDocument/2006/relationships/hyperlink" Target="https://www.jisilu.cn/data/convert_bond_detail/113527" TargetMode="External"/><Relationship Id="rId1" Type="http://schemas.openxmlformats.org/officeDocument/2006/relationships/hyperlink" Target="https://www.jisilu.cn/data/convert_bond_detail/128062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Q26"/>
  <sheetViews>
    <sheetView tabSelected="1" zoomScale="85" zoomScaleNormal="85" workbookViewId="0">
      <pane ySplit="2" topLeftCell="A3" activePane="bottomLeft" state="frozen"/>
      <selection pane="bottomLeft" activeCell="F13" sqref="F13"/>
    </sheetView>
  </sheetViews>
  <sheetFormatPr defaultRowHeight="14.5"/>
  <cols>
    <col min="1" max="1" width="2.54296875" style="10" customWidth="1"/>
    <col min="2" max="2" width="8.7265625" style="7"/>
    <col min="3" max="3" width="11.7265625" style="7" customWidth="1"/>
    <col min="4" max="4" width="7.36328125" style="7" bestFit="1" customWidth="1"/>
    <col min="5" max="5" width="8.7265625" style="7"/>
    <col min="6" max="8" width="8.7265625" style="31"/>
    <col min="9" max="9" width="7.08984375" style="31" customWidth="1"/>
    <col min="10" max="15" width="8.7265625" style="26"/>
    <col min="16" max="16" width="27.36328125" style="7" customWidth="1"/>
    <col min="17" max="17" width="8.7265625" style="33"/>
    <col min="18" max="16384" width="8.7265625" style="7"/>
  </cols>
  <sheetData>
    <row r="1" spans="1:17" s="9" customFormat="1">
      <c r="A1" s="37"/>
      <c r="B1" s="43" t="s">
        <v>34</v>
      </c>
      <c r="C1" s="45" t="s">
        <v>7</v>
      </c>
      <c r="D1" s="45" t="s">
        <v>8</v>
      </c>
      <c r="E1" s="45" t="s">
        <v>9</v>
      </c>
      <c r="F1" s="42" t="s">
        <v>10</v>
      </c>
      <c r="G1" s="42"/>
      <c r="H1" s="42"/>
      <c r="I1" s="42"/>
      <c r="J1" s="41" t="s">
        <v>13</v>
      </c>
      <c r="K1" s="41"/>
      <c r="L1" s="41"/>
      <c r="M1" s="41"/>
      <c r="N1" s="41"/>
      <c r="O1" s="41"/>
      <c r="P1" s="39" t="s">
        <v>19</v>
      </c>
      <c r="Q1" s="35" t="s">
        <v>39</v>
      </c>
    </row>
    <row r="2" spans="1:17" s="8" customFormat="1">
      <c r="A2" s="38"/>
      <c r="B2" s="44"/>
      <c r="C2" s="46"/>
      <c r="D2" s="46"/>
      <c r="E2" s="46"/>
      <c r="F2" s="27" t="s">
        <v>11</v>
      </c>
      <c r="G2" s="27" t="s">
        <v>36</v>
      </c>
      <c r="H2" s="27" t="s">
        <v>12</v>
      </c>
      <c r="I2" s="27" t="s">
        <v>20</v>
      </c>
      <c r="J2" s="23" t="s">
        <v>14</v>
      </c>
      <c r="K2" s="23" t="s">
        <v>11</v>
      </c>
      <c r="L2" s="23" t="s">
        <v>15</v>
      </c>
      <c r="M2" s="23" t="s">
        <v>16</v>
      </c>
      <c r="N2" s="23" t="s">
        <v>17</v>
      </c>
      <c r="O2" s="23" t="s">
        <v>18</v>
      </c>
      <c r="P2" s="40"/>
      <c r="Q2" s="36"/>
    </row>
    <row r="3" spans="1:17" s="8" customFormat="1">
      <c r="A3" s="11"/>
      <c r="B3" s="12">
        <v>1</v>
      </c>
      <c r="C3" s="13" t="s">
        <v>40</v>
      </c>
      <c r="D3" s="21">
        <v>128015</v>
      </c>
      <c r="E3" s="20" t="s">
        <v>35</v>
      </c>
      <c r="F3" s="27">
        <v>120</v>
      </c>
      <c r="G3" s="27">
        <v>102.857</v>
      </c>
      <c r="H3" s="27">
        <f>F3*G3</f>
        <v>12342.84</v>
      </c>
      <c r="I3" s="27" t="s">
        <v>37</v>
      </c>
      <c r="J3" s="23">
        <v>96</v>
      </c>
      <c r="K3" s="23">
        <v>120</v>
      </c>
      <c r="L3" s="23">
        <f>J3*K3</f>
        <v>11520</v>
      </c>
      <c r="M3" s="32">
        <f>N3/H3*100</f>
        <v>-6.6665370368569965</v>
      </c>
      <c r="N3" s="32">
        <f>L3-H3</f>
        <v>-822.84000000000015</v>
      </c>
      <c r="O3" s="23">
        <f>L3/Q3*100</f>
        <v>100</v>
      </c>
      <c r="P3" s="22" t="s">
        <v>38</v>
      </c>
      <c r="Q3" s="34">
        <f>SUM(L3:L22)</f>
        <v>11520</v>
      </c>
    </row>
    <row r="4" spans="1:17">
      <c r="B4" s="12">
        <v>2</v>
      </c>
      <c r="C4" s="15" t="s">
        <v>31</v>
      </c>
      <c r="D4" s="21">
        <v>128062</v>
      </c>
      <c r="E4" s="20" t="s">
        <v>30</v>
      </c>
      <c r="F4" s="28"/>
      <c r="G4" s="28">
        <v>0</v>
      </c>
      <c r="H4" s="27">
        <f t="shared" ref="H4:H12" si="0">F4*G4</f>
        <v>0</v>
      </c>
      <c r="I4" s="28"/>
      <c r="J4" s="24"/>
      <c r="K4" s="24"/>
      <c r="L4" s="23">
        <f t="shared" ref="L4:L16" si="1">J4*K4</f>
        <v>0</v>
      </c>
      <c r="M4" s="23" t="e">
        <f t="shared" ref="M4:M16" si="2">N4/H4*100</f>
        <v>#DIV/0!</v>
      </c>
      <c r="N4" s="23">
        <f t="shared" ref="N4:N15" si="3">L4-H4</f>
        <v>0</v>
      </c>
      <c r="O4" s="23"/>
      <c r="P4" s="16" t="s">
        <v>32</v>
      </c>
      <c r="Q4" s="34"/>
    </row>
    <row r="5" spans="1:17">
      <c r="B5" s="12">
        <v>3</v>
      </c>
      <c r="C5" s="15"/>
      <c r="D5" s="21">
        <v>113527</v>
      </c>
      <c r="E5" s="20" t="s">
        <v>33</v>
      </c>
      <c r="F5" s="28"/>
      <c r="G5" s="29"/>
      <c r="H5" s="27">
        <f t="shared" si="0"/>
        <v>0</v>
      </c>
      <c r="I5" s="28"/>
      <c r="J5" s="24"/>
      <c r="K5" s="24"/>
      <c r="L5" s="23">
        <f t="shared" si="1"/>
        <v>0</v>
      </c>
      <c r="M5" s="23" t="e">
        <f t="shared" si="2"/>
        <v>#DIV/0!</v>
      </c>
      <c r="N5" s="23">
        <f t="shared" si="3"/>
        <v>0</v>
      </c>
      <c r="O5" s="23"/>
      <c r="P5" s="16"/>
      <c r="Q5" s="34"/>
    </row>
    <row r="6" spans="1:17">
      <c r="B6" s="12">
        <v>4</v>
      </c>
      <c r="C6" s="15"/>
      <c r="D6" s="15"/>
      <c r="E6" s="15"/>
      <c r="F6" s="28"/>
      <c r="G6" s="28"/>
      <c r="H6" s="27">
        <f t="shared" si="0"/>
        <v>0</v>
      </c>
      <c r="I6" s="28"/>
      <c r="J6" s="24"/>
      <c r="K6" s="24"/>
      <c r="L6" s="23">
        <f t="shared" si="1"/>
        <v>0</v>
      </c>
      <c r="M6" s="23" t="e">
        <f t="shared" si="2"/>
        <v>#DIV/0!</v>
      </c>
      <c r="N6" s="23">
        <f t="shared" si="3"/>
        <v>0</v>
      </c>
      <c r="O6" s="24"/>
      <c r="P6" s="16"/>
      <c r="Q6" s="34"/>
    </row>
    <row r="7" spans="1:17">
      <c r="B7" s="12">
        <v>5</v>
      </c>
      <c r="C7" s="15"/>
      <c r="D7" s="15"/>
      <c r="E7" s="15"/>
      <c r="F7" s="28"/>
      <c r="G7" s="28"/>
      <c r="H7" s="27">
        <f t="shared" si="0"/>
        <v>0</v>
      </c>
      <c r="I7" s="28"/>
      <c r="J7" s="24"/>
      <c r="K7" s="24"/>
      <c r="L7" s="23">
        <f t="shared" si="1"/>
        <v>0</v>
      </c>
      <c r="M7" s="23" t="e">
        <f t="shared" si="2"/>
        <v>#DIV/0!</v>
      </c>
      <c r="N7" s="23">
        <f t="shared" si="3"/>
        <v>0</v>
      </c>
      <c r="O7" s="24"/>
      <c r="P7" s="16"/>
      <c r="Q7" s="34"/>
    </row>
    <row r="8" spans="1:17">
      <c r="B8" s="12">
        <v>6</v>
      </c>
      <c r="C8" s="15"/>
      <c r="D8" s="15"/>
      <c r="E8" s="15"/>
      <c r="F8" s="28"/>
      <c r="G8" s="28"/>
      <c r="H8" s="27">
        <f t="shared" si="0"/>
        <v>0</v>
      </c>
      <c r="I8" s="28"/>
      <c r="J8" s="24"/>
      <c r="K8" s="24"/>
      <c r="L8" s="23">
        <f t="shared" si="1"/>
        <v>0</v>
      </c>
      <c r="M8" s="23" t="e">
        <f t="shared" si="2"/>
        <v>#DIV/0!</v>
      </c>
      <c r="N8" s="23">
        <f t="shared" si="3"/>
        <v>0</v>
      </c>
      <c r="O8" s="24"/>
      <c r="P8" s="16"/>
      <c r="Q8" s="34"/>
    </row>
    <row r="9" spans="1:17">
      <c r="B9" s="12">
        <v>7</v>
      </c>
      <c r="C9" s="15"/>
      <c r="D9" s="15"/>
      <c r="E9" s="15"/>
      <c r="F9" s="28"/>
      <c r="G9" s="28"/>
      <c r="H9" s="27">
        <f t="shared" si="0"/>
        <v>0</v>
      </c>
      <c r="I9" s="28"/>
      <c r="J9" s="24"/>
      <c r="K9" s="24"/>
      <c r="L9" s="23">
        <f t="shared" si="1"/>
        <v>0</v>
      </c>
      <c r="M9" s="23" t="e">
        <f t="shared" si="2"/>
        <v>#DIV/0!</v>
      </c>
      <c r="N9" s="23">
        <f t="shared" si="3"/>
        <v>0</v>
      </c>
      <c r="O9" s="24"/>
      <c r="P9" s="16"/>
      <c r="Q9" s="34"/>
    </row>
    <row r="10" spans="1:17">
      <c r="B10" s="12">
        <v>8</v>
      </c>
      <c r="C10" s="15"/>
      <c r="D10" s="15"/>
      <c r="E10" s="15"/>
      <c r="F10" s="28"/>
      <c r="G10" s="28"/>
      <c r="H10" s="27">
        <f t="shared" si="0"/>
        <v>0</v>
      </c>
      <c r="I10" s="28"/>
      <c r="J10" s="24"/>
      <c r="K10" s="24"/>
      <c r="L10" s="23">
        <f t="shared" si="1"/>
        <v>0</v>
      </c>
      <c r="M10" s="23" t="e">
        <f t="shared" si="2"/>
        <v>#DIV/0!</v>
      </c>
      <c r="N10" s="23">
        <f t="shared" si="3"/>
        <v>0</v>
      </c>
      <c r="O10" s="24"/>
      <c r="P10" s="16"/>
      <c r="Q10" s="34"/>
    </row>
    <row r="11" spans="1:17">
      <c r="B11" s="12">
        <v>9</v>
      </c>
      <c r="C11" s="15"/>
      <c r="D11" s="15"/>
      <c r="E11" s="15"/>
      <c r="F11" s="28"/>
      <c r="G11" s="28"/>
      <c r="H11" s="27">
        <f t="shared" si="0"/>
        <v>0</v>
      </c>
      <c r="I11" s="28"/>
      <c r="J11" s="24"/>
      <c r="K11" s="24"/>
      <c r="L11" s="23">
        <f t="shared" si="1"/>
        <v>0</v>
      </c>
      <c r="M11" s="23" t="e">
        <f t="shared" si="2"/>
        <v>#DIV/0!</v>
      </c>
      <c r="N11" s="23">
        <f t="shared" si="3"/>
        <v>0</v>
      </c>
      <c r="O11" s="24"/>
      <c r="P11" s="16"/>
      <c r="Q11" s="34"/>
    </row>
    <row r="12" spans="1:17">
      <c r="B12" s="12">
        <v>10</v>
      </c>
      <c r="C12" s="15"/>
      <c r="D12" s="15"/>
      <c r="E12" s="15"/>
      <c r="F12" s="28"/>
      <c r="G12" s="28"/>
      <c r="H12" s="27">
        <f t="shared" si="0"/>
        <v>0</v>
      </c>
      <c r="I12" s="28"/>
      <c r="J12" s="24"/>
      <c r="K12" s="24"/>
      <c r="L12" s="23">
        <f t="shared" si="1"/>
        <v>0</v>
      </c>
      <c r="M12" s="23" t="e">
        <f t="shared" si="2"/>
        <v>#DIV/0!</v>
      </c>
      <c r="N12" s="23">
        <f t="shared" si="3"/>
        <v>0</v>
      </c>
      <c r="O12" s="24"/>
      <c r="P12" s="16"/>
      <c r="Q12" s="34"/>
    </row>
    <row r="13" spans="1:17">
      <c r="B13" s="12">
        <v>11</v>
      </c>
      <c r="C13" s="15"/>
      <c r="D13" s="15"/>
      <c r="E13" s="15"/>
      <c r="F13" s="28"/>
      <c r="G13" s="28"/>
      <c r="H13" s="28"/>
      <c r="I13" s="28"/>
      <c r="J13" s="24"/>
      <c r="K13" s="24"/>
      <c r="L13" s="23">
        <f t="shared" si="1"/>
        <v>0</v>
      </c>
      <c r="M13" s="23" t="e">
        <f t="shared" si="2"/>
        <v>#DIV/0!</v>
      </c>
      <c r="N13" s="23">
        <f t="shared" si="3"/>
        <v>0</v>
      </c>
      <c r="O13" s="24"/>
      <c r="P13" s="16"/>
      <c r="Q13" s="34"/>
    </row>
    <row r="14" spans="1:17">
      <c r="B14" s="12">
        <v>12</v>
      </c>
      <c r="C14" s="15"/>
      <c r="D14" s="15"/>
      <c r="E14" s="15"/>
      <c r="F14" s="28"/>
      <c r="G14" s="28"/>
      <c r="H14" s="28"/>
      <c r="I14" s="28"/>
      <c r="J14" s="24"/>
      <c r="K14" s="24"/>
      <c r="L14" s="23">
        <f t="shared" si="1"/>
        <v>0</v>
      </c>
      <c r="M14" s="23" t="e">
        <f t="shared" si="2"/>
        <v>#DIV/0!</v>
      </c>
      <c r="N14" s="23">
        <f t="shared" si="3"/>
        <v>0</v>
      </c>
      <c r="O14" s="24"/>
      <c r="P14" s="16"/>
      <c r="Q14" s="34"/>
    </row>
    <row r="15" spans="1:17">
      <c r="B15" s="12">
        <v>13</v>
      </c>
      <c r="C15" s="15"/>
      <c r="D15" s="15"/>
      <c r="E15" s="15"/>
      <c r="F15" s="28"/>
      <c r="G15" s="28"/>
      <c r="H15" s="28"/>
      <c r="I15" s="28"/>
      <c r="J15" s="24"/>
      <c r="K15" s="24"/>
      <c r="L15" s="23">
        <f t="shared" si="1"/>
        <v>0</v>
      </c>
      <c r="M15" s="23" t="e">
        <f t="shared" si="2"/>
        <v>#DIV/0!</v>
      </c>
      <c r="N15" s="23">
        <f t="shared" si="3"/>
        <v>0</v>
      </c>
      <c r="O15" s="24"/>
      <c r="P15" s="16"/>
      <c r="Q15" s="34"/>
    </row>
    <row r="16" spans="1:17">
      <c r="B16" s="12">
        <v>14</v>
      </c>
      <c r="C16" s="15"/>
      <c r="D16" s="15"/>
      <c r="E16" s="15"/>
      <c r="F16" s="28"/>
      <c r="G16" s="28"/>
      <c r="H16" s="28"/>
      <c r="I16" s="28"/>
      <c r="J16" s="24"/>
      <c r="K16" s="24"/>
      <c r="L16" s="23">
        <f t="shared" si="1"/>
        <v>0</v>
      </c>
      <c r="M16" s="23" t="e">
        <f t="shared" si="2"/>
        <v>#DIV/0!</v>
      </c>
      <c r="N16" s="24"/>
      <c r="O16" s="24"/>
      <c r="P16" s="16"/>
      <c r="Q16" s="34"/>
    </row>
    <row r="17" spans="1:17">
      <c r="B17" s="12">
        <v>15</v>
      </c>
      <c r="C17" s="15"/>
      <c r="D17" s="15"/>
      <c r="E17" s="15"/>
      <c r="F17" s="28"/>
      <c r="G17" s="28"/>
      <c r="H17" s="28"/>
      <c r="I17" s="28"/>
      <c r="J17" s="24"/>
      <c r="K17" s="24"/>
      <c r="L17" s="24"/>
      <c r="M17" s="24"/>
      <c r="N17" s="24"/>
      <c r="O17" s="24"/>
      <c r="P17" s="16"/>
      <c r="Q17" s="34"/>
    </row>
    <row r="18" spans="1:17">
      <c r="A18" s="7"/>
      <c r="B18" s="14"/>
      <c r="C18" s="15"/>
      <c r="D18" s="15"/>
      <c r="E18" s="15"/>
      <c r="F18" s="28"/>
      <c r="G18" s="28"/>
      <c r="H18" s="28"/>
      <c r="I18" s="28"/>
      <c r="J18" s="24"/>
      <c r="K18" s="24"/>
      <c r="L18" s="24"/>
      <c r="M18" s="24"/>
      <c r="N18" s="24"/>
      <c r="O18" s="24"/>
      <c r="P18" s="16"/>
      <c r="Q18" s="34"/>
    </row>
    <row r="19" spans="1:17">
      <c r="A19" s="7"/>
      <c r="B19" s="14"/>
      <c r="C19" s="15"/>
      <c r="D19" s="15"/>
      <c r="E19" s="15"/>
      <c r="F19" s="28"/>
      <c r="G19" s="28"/>
      <c r="H19" s="28"/>
      <c r="I19" s="28"/>
      <c r="J19" s="24"/>
      <c r="K19" s="24"/>
      <c r="L19" s="24"/>
      <c r="M19" s="24"/>
      <c r="N19" s="24"/>
      <c r="O19" s="24"/>
      <c r="P19" s="16"/>
      <c r="Q19" s="34"/>
    </row>
    <row r="20" spans="1:17">
      <c r="A20" s="7"/>
      <c r="B20" s="14"/>
      <c r="C20" s="15"/>
      <c r="D20" s="15"/>
      <c r="E20" s="15"/>
      <c r="F20" s="28"/>
      <c r="G20" s="28"/>
      <c r="H20" s="28"/>
      <c r="I20" s="28"/>
      <c r="J20" s="24"/>
      <c r="K20" s="24"/>
      <c r="L20" s="24"/>
      <c r="M20" s="24"/>
      <c r="N20" s="24"/>
      <c r="O20" s="24"/>
      <c r="P20" s="16"/>
      <c r="Q20" s="34"/>
    </row>
    <row r="21" spans="1:17">
      <c r="A21" s="7"/>
      <c r="B21" s="14"/>
      <c r="C21" s="15"/>
      <c r="D21" s="15"/>
      <c r="E21" s="15"/>
      <c r="F21" s="28"/>
      <c r="G21" s="28"/>
      <c r="H21" s="28"/>
      <c r="I21" s="28"/>
      <c r="J21" s="24"/>
      <c r="K21" s="24"/>
      <c r="L21" s="24"/>
      <c r="M21" s="24"/>
      <c r="N21" s="24"/>
      <c r="O21" s="24"/>
      <c r="P21" s="16"/>
      <c r="Q21" s="34"/>
    </row>
    <row r="22" spans="1:17">
      <c r="A22" s="7"/>
      <c r="B22" s="14"/>
      <c r="C22" s="15"/>
      <c r="D22" s="15"/>
      <c r="E22" s="15"/>
      <c r="F22" s="28"/>
      <c r="G22" s="28"/>
      <c r="H22" s="28"/>
      <c r="I22" s="28"/>
      <c r="J22" s="24"/>
      <c r="K22" s="24"/>
      <c r="L22" s="24"/>
      <c r="M22" s="24"/>
      <c r="N22" s="24"/>
      <c r="O22" s="24"/>
      <c r="P22" s="16"/>
      <c r="Q22" s="34"/>
    </row>
    <row r="23" spans="1:17">
      <c r="A23" s="7"/>
      <c r="B23" s="14"/>
      <c r="C23" s="15"/>
      <c r="D23" s="15"/>
      <c r="E23" s="15"/>
      <c r="F23" s="28"/>
      <c r="G23" s="28"/>
      <c r="H23" s="28"/>
      <c r="I23" s="28"/>
      <c r="J23" s="24"/>
      <c r="K23" s="24"/>
      <c r="L23" s="24"/>
      <c r="M23" s="24"/>
      <c r="N23" s="24"/>
      <c r="O23" s="24"/>
      <c r="P23" s="16"/>
      <c r="Q23" s="34"/>
    </row>
    <row r="24" spans="1:17">
      <c r="B24" s="14"/>
      <c r="C24" s="15"/>
      <c r="D24" s="15"/>
      <c r="E24" s="15"/>
      <c r="F24" s="28"/>
      <c r="G24" s="28"/>
      <c r="H24" s="28"/>
      <c r="I24" s="28"/>
      <c r="J24" s="24"/>
      <c r="K24" s="24"/>
      <c r="L24" s="24"/>
      <c r="M24" s="24"/>
      <c r="N24" s="24"/>
      <c r="O24" s="24"/>
      <c r="P24" s="16"/>
      <c r="Q24" s="34"/>
    </row>
    <row r="25" spans="1:17">
      <c r="B25" s="14"/>
      <c r="C25" s="15"/>
      <c r="D25" s="15"/>
      <c r="E25" s="15"/>
      <c r="F25" s="28"/>
      <c r="G25" s="28"/>
      <c r="H25" s="28"/>
      <c r="I25" s="28"/>
      <c r="J25" s="24"/>
      <c r="K25" s="24"/>
      <c r="L25" s="24"/>
      <c r="M25" s="24"/>
      <c r="N25" s="24"/>
      <c r="O25" s="24"/>
      <c r="P25" s="16"/>
      <c r="Q25" s="34"/>
    </row>
    <row r="26" spans="1:17" ht="15" thickBot="1">
      <c r="B26" s="17"/>
      <c r="C26" s="18"/>
      <c r="D26" s="18"/>
      <c r="E26" s="18"/>
      <c r="F26" s="30"/>
      <c r="G26" s="30"/>
      <c r="H26" s="30"/>
      <c r="I26" s="30"/>
      <c r="J26" s="25"/>
      <c r="K26" s="25"/>
      <c r="L26" s="25"/>
      <c r="M26" s="25"/>
      <c r="N26" s="25"/>
      <c r="O26" s="25"/>
      <c r="P26" s="19"/>
      <c r="Q26" s="34"/>
    </row>
  </sheetData>
  <mergeCells count="9">
    <mergeCell ref="Q1:Q2"/>
    <mergeCell ref="A1:A2"/>
    <mergeCell ref="P1:P2"/>
    <mergeCell ref="J1:O1"/>
    <mergeCell ref="F1:I1"/>
    <mergeCell ref="B1:B2"/>
    <mergeCell ref="C1:C2"/>
    <mergeCell ref="D1:D2"/>
    <mergeCell ref="E1:E2"/>
  </mergeCells>
  <hyperlinks>
    <hyperlink ref="D4" r:id="rId1" display="https://www.jisilu.cn/data/convert_bond_detail/128062" xr:uid="{0C8C8FE4-6338-4043-834E-377B63AE58E6}"/>
    <hyperlink ref="D5" r:id="rId2" display="https://www.jisilu.cn/data/convert_bond_detail/113527" xr:uid="{2CFE6E78-9F8A-4C2F-892C-622E5C8D70BB}"/>
    <hyperlink ref="D3" r:id="rId3" display="https://www.jisilu.cn/data/convert_bond_detail/128015" xr:uid="{FAC0CD71-8A95-4884-8B2D-CC5D3C1BB08C}"/>
  </hyperlinks>
  <pageMargins left="0.7" right="0.7" top="0.75" bottom="0.75" header="0.3" footer="0.3"/>
  <pageSetup paperSize="9" orientation="portrait" horizontalDpi="4294967294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G15" sqref="G15"/>
    </sheetView>
  </sheetViews>
  <sheetFormatPr defaultRowHeight="14.5"/>
  <sheetData>
    <row r="1" spans="3:5">
      <c r="D1" t="s">
        <v>28</v>
      </c>
      <c r="E1" t="s">
        <v>29</v>
      </c>
    </row>
    <row r="2" spans="3:5">
      <c r="C2" t="s">
        <v>27</v>
      </c>
      <c r="D2">
        <v>10</v>
      </c>
    </row>
    <row r="3" spans="3:5">
      <c r="C3" t="s">
        <v>26</v>
      </c>
      <c r="D3">
        <v>10</v>
      </c>
    </row>
    <row r="4" spans="3:5">
      <c r="C4" t="s">
        <v>21</v>
      </c>
      <c r="D4">
        <v>20</v>
      </c>
      <c r="E4">
        <v>10</v>
      </c>
    </row>
    <row r="5" spans="3:5">
      <c r="C5" t="s">
        <v>22</v>
      </c>
      <c r="D5">
        <v>30</v>
      </c>
      <c r="E5">
        <v>20</v>
      </c>
    </row>
    <row r="6" spans="3:5">
      <c r="C6" t="s">
        <v>23</v>
      </c>
      <c r="D6">
        <v>40</v>
      </c>
      <c r="E6">
        <v>30</v>
      </c>
    </row>
    <row r="7" spans="3:5">
      <c r="C7" t="s">
        <v>24</v>
      </c>
      <c r="D7">
        <v>50</v>
      </c>
      <c r="E7">
        <v>40</v>
      </c>
    </row>
    <row r="8" spans="3:5">
      <c r="C8" t="s">
        <v>25</v>
      </c>
      <c r="D8">
        <v>60</v>
      </c>
      <c r="E8">
        <v>50</v>
      </c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5"/>
  <cols>
    <col min="2" max="2" width="20.453125" style="1" bestFit="1" customWidth="1"/>
    <col min="3" max="3" width="7.1796875" style="1" customWidth="1"/>
    <col min="4" max="4" width="15.54296875" customWidth="1"/>
    <col min="5" max="5" width="7.6328125" customWidth="1"/>
    <col min="6" max="6" width="5.26953125" customWidth="1"/>
  </cols>
  <sheetData>
    <row r="1" spans="1:6">
      <c r="A1" s="2"/>
      <c r="B1" s="47" t="s">
        <v>0</v>
      </c>
      <c r="C1" s="47"/>
      <c r="D1" s="48" t="s">
        <v>1</v>
      </c>
      <c r="E1" s="49"/>
      <c r="F1" s="3" t="s">
        <v>3</v>
      </c>
    </row>
    <row r="2" spans="1:6">
      <c r="A2" s="2">
        <v>1</v>
      </c>
      <c r="B2" s="4"/>
      <c r="C2" s="4">
        <v>400</v>
      </c>
      <c r="D2" s="5"/>
      <c r="E2" s="5"/>
      <c r="F2" s="3"/>
    </row>
    <row r="3" spans="1:6">
      <c r="A3" s="2">
        <v>2</v>
      </c>
      <c r="B3" s="4"/>
      <c r="C3" s="4">
        <v>400</v>
      </c>
      <c r="D3" s="5"/>
      <c r="E3" s="5"/>
      <c r="F3" s="3"/>
    </row>
    <row r="4" spans="1:6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>
      <c r="A5" s="2">
        <v>4</v>
      </c>
      <c r="B5" s="4"/>
      <c r="C5" s="4">
        <v>400</v>
      </c>
      <c r="D5" s="5"/>
      <c r="E5" s="5"/>
      <c r="F5" s="3"/>
    </row>
    <row r="6" spans="1:6">
      <c r="A6" s="2">
        <v>5</v>
      </c>
      <c r="B6" s="4"/>
      <c r="C6" s="4">
        <v>400</v>
      </c>
      <c r="D6" s="5"/>
      <c r="E6" s="5"/>
      <c r="F6" s="3"/>
    </row>
    <row r="7" spans="1:6">
      <c r="A7" s="2">
        <v>6</v>
      </c>
      <c r="B7" s="4"/>
      <c r="C7" s="4">
        <v>400</v>
      </c>
      <c r="D7" s="5"/>
      <c r="E7" s="5"/>
      <c r="F7" s="3"/>
    </row>
    <row r="8" spans="1:6" ht="21.5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>
      <c r="A9" s="2">
        <v>8</v>
      </c>
      <c r="B9" s="4"/>
      <c r="C9" s="4">
        <v>400</v>
      </c>
      <c r="D9" s="5"/>
      <c r="E9" s="5"/>
      <c r="F9" s="3"/>
    </row>
    <row r="10" spans="1:6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>
      <c r="A11" s="2">
        <v>10</v>
      </c>
      <c r="B11" s="4"/>
      <c r="C11" s="4">
        <v>2000</v>
      </c>
      <c r="D11" s="5"/>
      <c r="E11" s="5"/>
      <c r="F11" s="3"/>
    </row>
    <row r="12" spans="1:6">
      <c r="A12" s="2">
        <v>11</v>
      </c>
      <c r="B12" s="4"/>
      <c r="C12" s="4">
        <v>400</v>
      </c>
      <c r="D12" s="5"/>
      <c r="E12" s="5"/>
      <c r="F12" s="3"/>
    </row>
    <row r="13" spans="1:6">
      <c r="A13" s="2">
        <v>12</v>
      </c>
      <c r="B13" s="4"/>
      <c r="C13" s="4"/>
      <c r="D13" s="5"/>
      <c r="E13" s="5"/>
      <c r="F13" s="3"/>
    </row>
    <row r="14" spans="1:6">
      <c r="A14" s="2">
        <v>13</v>
      </c>
      <c r="B14" s="4"/>
      <c r="C14" s="4"/>
      <c r="D14" s="5"/>
      <c r="E14" s="5"/>
      <c r="F14" s="3"/>
    </row>
    <row r="15" spans="1:6">
      <c r="A15" s="2">
        <v>14</v>
      </c>
      <c r="B15" s="4"/>
      <c r="C15" s="4"/>
      <c r="D15" s="5"/>
      <c r="E15" s="5"/>
      <c r="F15" s="3"/>
    </row>
    <row r="16" spans="1:6">
      <c r="A16" s="2">
        <v>15</v>
      </c>
      <c r="B16" s="4"/>
      <c r="C16" s="4"/>
      <c r="D16" s="5"/>
      <c r="E16" s="5"/>
      <c r="F16" s="3"/>
    </row>
    <row r="17" spans="1:7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可转债</vt:lpstr>
      <vt:lpstr>方案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2019-10-15T06:06:53Z</dcterms:created>
  <dcterms:modified xsi:type="dcterms:W3CDTF">2019-11-05T07:49:55Z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